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5" yWindow="4770" windowWidth="19410" windowHeight="4830" tabRatio="611"/>
  </bookViews>
  <sheets>
    <sheet name="動態 " sheetId="12693" r:id="rId1"/>
    <sheet name="人口動態1" sheetId="12689" r:id="rId2"/>
    <sheet name="動態2" sheetId="12690" r:id="rId3"/>
    <sheet name="動態3" sheetId="12691" r:id="rId4"/>
    <sheet name="動態4" sheetId="12694" r:id="rId5"/>
    <sheet name="グラフ" sheetId="12692" r:id="rId6"/>
    <sheet name="1" sheetId="12699" r:id="rId7"/>
    <sheet name="4" sheetId="12700" r:id="rId8"/>
    <sheet name="5" sheetId="12702" r:id="rId9"/>
    <sheet name="9" sheetId="12701" r:id="rId10"/>
    <sheet name="13" sheetId="12698" r:id="rId11"/>
    <sheet name="15" sheetId="12697" r:id="rId12"/>
    <sheet name="16" sheetId="12695" r:id="rId13"/>
  </sheets>
  <definedNames>
    <definedName name="_xlnm._FilterDatabase" localSheetId="10" hidden="1">'13'!$A$1:$K$24</definedName>
    <definedName name="_xlnm.Print_Area" localSheetId="11">'15'!$A$1:$IH$100</definedName>
    <definedName name="_xlnm.Print_Area" localSheetId="12">'16'!$A$1:$IH$100</definedName>
    <definedName name="_xlnm.Print_Area" localSheetId="5">グラフ!$A$1:$I$56</definedName>
    <definedName name="_xlnm.Print_Area" localSheetId="1">人口動態1!$A$1:$AC$29</definedName>
    <definedName name="_xlnm.Print_Area" localSheetId="0">'動態 '!$A$1:$N$29</definedName>
    <definedName name="_xlnm.Print_Area" localSheetId="2">動態2!$C$1:$AX$35</definedName>
    <definedName name="_xlnm.Print_Area" localSheetId="3">動態3!$C$1:$AL$32</definedName>
    <definedName name="_xlnm.Print_Area" localSheetId="4">動態4!$A$1:$M$24</definedName>
    <definedName name="_xlnm.Print_Titles" localSheetId="2">動態2!$A:$B</definedName>
    <definedName name="_xlnm.Print_Titles" localSheetId="3">動態3!$A:$B</definedName>
  </definedNames>
  <calcPr calcId="145621"/>
</workbook>
</file>

<file path=xl/calcChain.xml><?xml version="1.0" encoding="utf-8"?>
<calcChain xmlns="http://schemas.openxmlformats.org/spreadsheetml/2006/main">
  <c r="D6" i="12689" l="1"/>
  <c r="Z15" i="12689"/>
  <c r="Y15" i="12689"/>
  <c r="X15" i="12689"/>
  <c r="W15" i="12689"/>
  <c r="V15" i="12689"/>
  <c r="U15" i="12689"/>
  <c r="S15" i="12689"/>
  <c r="R15" i="12689"/>
  <c r="Q15" i="12689"/>
  <c r="P15" i="12689"/>
  <c r="L15" i="12689"/>
  <c r="K15" i="12689"/>
  <c r="J15" i="12689"/>
  <c r="G16" i="12689"/>
  <c r="AE14" i="12689" l="1"/>
  <c r="AE13" i="12689"/>
  <c r="AE12" i="12689"/>
  <c r="AE11" i="12689"/>
  <c r="AE10" i="12689"/>
  <c r="AE9" i="12689"/>
  <c r="AE8" i="12689"/>
  <c r="AE7" i="12689"/>
  <c r="AD14" i="12689"/>
  <c r="AD13" i="12689"/>
  <c r="AD12" i="12689"/>
  <c r="AD11" i="12689"/>
  <c r="AD10" i="12689"/>
  <c r="AD9" i="12689"/>
  <c r="AD8" i="12689"/>
  <c r="AD7" i="12689"/>
  <c r="AC24" i="12689"/>
  <c r="AB24" i="12689"/>
  <c r="AA24" i="12689"/>
  <c r="Z24" i="12689"/>
  <c r="Y24" i="12689"/>
  <c r="X24" i="12689"/>
  <c r="W24" i="12689"/>
  <c r="V24" i="12689"/>
  <c r="U24" i="12689"/>
  <c r="T24" i="12689"/>
  <c r="AC23" i="12689"/>
  <c r="AB23" i="12689"/>
  <c r="AA23" i="12689"/>
  <c r="Z23" i="12689"/>
  <c r="Y23" i="12689"/>
  <c r="X23" i="12689"/>
  <c r="W23" i="12689"/>
  <c r="V23" i="12689"/>
  <c r="U23" i="12689"/>
  <c r="T23" i="12689"/>
  <c r="AC22" i="12689"/>
  <c r="AB22" i="12689"/>
  <c r="AA22" i="12689"/>
  <c r="Z22" i="12689"/>
  <c r="Y22" i="12689"/>
  <c r="X22" i="12689"/>
  <c r="W22" i="12689"/>
  <c r="V22" i="12689"/>
  <c r="U22" i="12689"/>
  <c r="T22" i="12689"/>
  <c r="AC21" i="12689"/>
  <c r="AB21" i="12689"/>
  <c r="AA21" i="12689"/>
  <c r="Z21" i="12689"/>
  <c r="Y21" i="12689"/>
  <c r="X21" i="12689"/>
  <c r="W21" i="12689"/>
  <c r="V21" i="12689"/>
  <c r="U21" i="12689"/>
  <c r="T21" i="12689"/>
  <c r="AC20" i="12689"/>
  <c r="AB20" i="12689"/>
  <c r="AA20" i="12689"/>
  <c r="Z20" i="12689"/>
  <c r="Y20" i="12689"/>
  <c r="X20" i="12689"/>
  <c r="W20" i="12689"/>
  <c r="V20" i="12689"/>
  <c r="U20" i="12689"/>
  <c r="T20" i="12689"/>
  <c r="AC19" i="12689"/>
  <c r="AB19" i="12689"/>
  <c r="AA19" i="12689"/>
  <c r="Z19" i="12689"/>
  <c r="Y19" i="12689"/>
  <c r="X19" i="12689"/>
  <c r="W19" i="12689"/>
  <c r="V19" i="12689"/>
  <c r="U19" i="12689"/>
  <c r="T19" i="12689"/>
  <c r="AC18" i="12689"/>
  <c r="AB18" i="12689"/>
  <c r="AA18" i="12689"/>
  <c r="Z18" i="12689"/>
  <c r="Y18" i="12689"/>
  <c r="X18" i="12689"/>
  <c r="W18" i="12689"/>
  <c r="V18" i="12689"/>
  <c r="U18" i="12689"/>
  <c r="T18" i="12689"/>
  <c r="AC17" i="12689"/>
  <c r="AB17" i="12689"/>
  <c r="AA17" i="12689"/>
  <c r="Z17" i="12689"/>
  <c r="Y17" i="12689"/>
  <c r="X17" i="12689"/>
  <c r="W17" i="12689"/>
  <c r="V17" i="12689"/>
  <c r="U17" i="12689"/>
  <c r="T17" i="12689"/>
  <c r="AC16" i="12689"/>
  <c r="AB16" i="12689"/>
  <c r="AA16" i="12689"/>
  <c r="Z16" i="12689"/>
  <c r="Y16" i="12689"/>
  <c r="X16" i="12689"/>
  <c r="W16" i="12689"/>
  <c r="V16" i="12689"/>
  <c r="U16" i="12689"/>
  <c r="T16" i="12689"/>
  <c r="S24" i="12689"/>
  <c r="S23" i="12689"/>
  <c r="S22" i="12689"/>
  <c r="S21" i="12689"/>
  <c r="S20" i="12689"/>
  <c r="S19" i="12689"/>
  <c r="S18" i="12689"/>
  <c r="S17" i="12689"/>
  <c r="S16" i="12689"/>
  <c r="L14" i="12689"/>
  <c r="K14" i="12689"/>
  <c r="L13" i="12689"/>
  <c r="K13" i="12689"/>
  <c r="L12" i="12689"/>
  <c r="K12" i="12689"/>
  <c r="L11" i="12689"/>
  <c r="K11" i="12689"/>
  <c r="L10" i="12689"/>
  <c r="K10" i="12689"/>
  <c r="L9" i="12689"/>
  <c r="K9" i="12689"/>
  <c r="L8" i="12689"/>
  <c r="K8" i="12689"/>
  <c r="L7" i="12689"/>
  <c r="K7" i="12689"/>
  <c r="L6" i="12689"/>
  <c r="K6" i="12689"/>
  <c r="J14" i="12689"/>
  <c r="J13" i="12689"/>
  <c r="J12" i="12689"/>
  <c r="J11" i="12689"/>
  <c r="J10" i="12689"/>
  <c r="J9" i="12689"/>
  <c r="J8" i="12689"/>
  <c r="J7" i="12689"/>
  <c r="J6" i="12689"/>
  <c r="I14" i="12689"/>
  <c r="H14" i="12689"/>
  <c r="I13" i="12689"/>
  <c r="H13" i="12689"/>
  <c r="I12" i="12689"/>
  <c r="H12" i="12689"/>
  <c r="I11" i="12689"/>
  <c r="H11" i="12689"/>
  <c r="I10" i="12689"/>
  <c r="H10" i="12689"/>
  <c r="I9" i="12689"/>
  <c r="H9" i="12689"/>
  <c r="I8" i="12689"/>
  <c r="H8" i="12689"/>
  <c r="I7" i="12689"/>
  <c r="H7" i="12689"/>
  <c r="I6" i="12689"/>
  <c r="H6" i="12689"/>
  <c r="G14" i="12689"/>
  <c r="G13" i="12689"/>
  <c r="G12" i="12689"/>
  <c r="G11" i="12689"/>
  <c r="G10" i="12689"/>
  <c r="G9" i="12689"/>
  <c r="G8" i="12689"/>
  <c r="G7" i="12689"/>
  <c r="AB14" i="12689" l="1"/>
  <c r="AA14" i="12689"/>
  <c r="Z14" i="12689"/>
  <c r="Y14" i="12689"/>
  <c r="X14" i="12689"/>
  <c r="W14" i="12689"/>
  <c r="V14" i="12689"/>
  <c r="U14" i="12689"/>
  <c r="T14" i="12689"/>
  <c r="S14" i="12689"/>
  <c r="R14" i="12689"/>
  <c r="R24" i="12689" s="1"/>
  <c r="Q14" i="12689"/>
  <c r="Q24" i="12689" s="1"/>
  <c r="P14" i="12689"/>
  <c r="O14" i="12689"/>
  <c r="N14" i="12689"/>
  <c r="AB13" i="12689"/>
  <c r="AA13" i="12689"/>
  <c r="Z13" i="12689"/>
  <c r="Y13" i="12689"/>
  <c r="X13" i="12689"/>
  <c r="W13" i="12689"/>
  <c r="V13" i="12689"/>
  <c r="U13" i="12689"/>
  <c r="T13" i="12689"/>
  <c r="S13" i="12689"/>
  <c r="R13" i="12689"/>
  <c r="Q13" i="12689"/>
  <c r="P13" i="12689"/>
  <c r="P23" i="12689" s="1"/>
  <c r="O13" i="12689"/>
  <c r="N13" i="12689"/>
  <c r="AB12" i="12689"/>
  <c r="AA12" i="12689"/>
  <c r="Z12" i="12689"/>
  <c r="Y12" i="12689"/>
  <c r="X12" i="12689"/>
  <c r="W12" i="12689"/>
  <c r="V12" i="12689"/>
  <c r="U12" i="12689"/>
  <c r="T12" i="12689"/>
  <c r="S12" i="12689"/>
  <c r="R12" i="12689"/>
  <c r="Q12" i="12689"/>
  <c r="P12" i="12689"/>
  <c r="O12" i="12689"/>
  <c r="O22" i="12689" s="1"/>
  <c r="N12" i="12689"/>
  <c r="AB11" i="12689"/>
  <c r="AA11" i="12689"/>
  <c r="Z11" i="12689"/>
  <c r="Y11" i="12689"/>
  <c r="X11" i="12689"/>
  <c r="W11" i="12689"/>
  <c r="V11" i="12689"/>
  <c r="U11" i="12689"/>
  <c r="T11" i="12689"/>
  <c r="S11" i="12689"/>
  <c r="R11" i="12689"/>
  <c r="Q11" i="12689"/>
  <c r="P11" i="12689"/>
  <c r="O11" i="12689"/>
  <c r="N11" i="12689"/>
  <c r="AB10" i="12689"/>
  <c r="AA10" i="12689"/>
  <c r="Z10" i="12689"/>
  <c r="Y10" i="12689"/>
  <c r="X10" i="12689"/>
  <c r="W10" i="12689"/>
  <c r="V10" i="12689"/>
  <c r="U10" i="12689"/>
  <c r="T10" i="12689"/>
  <c r="S10" i="12689"/>
  <c r="R10" i="12689"/>
  <c r="Q10" i="12689"/>
  <c r="Q20" i="12689" s="1"/>
  <c r="P10" i="12689"/>
  <c r="O10" i="12689"/>
  <c r="N10" i="12689"/>
  <c r="AB9" i="12689"/>
  <c r="AA9" i="12689"/>
  <c r="Z9" i="12689"/>
  <c r="Y9" i="12689"/>
  <c r="X9" i="12689"/>
  <c r="W9" i="12689"/>
  <c r="V9" i="12689"/>
  <c r="U9" i="12689"/>
  <c r="T9" i="12689"/>
  <c r="S9" i="12689"/>
  <c r="R9" i="12689"/>
  <c r="Q9" i="12689"/>
  <c r="Q19" i="12689" s="1"/>
  <c r="P9" i="12689"/>
  <c r="P19" i="12689" s="1"/>
  <c r="O9" i="12689"/>
  <c r="N9" i="12689"/>
  <c r="AB8" i="12689"/>
  <c r="AA8" i="12689"/>
  <c r="Z8" i="12689"/>
  <c r="Y8" i="12689"/>
  <c r="X8" i="12689"/>
  <c r="W8" i="12689"/>
  <c r="V8" i="12689"/>
  <c r="U8" i="12689"/>
  <c r="T8" i="12689"/>
  <c r="S8" i="12689"/>
  <c r="R8" i="12689"/>
  <c r="Q8" i="12689"/>
  <c r="P8" i="12689"/>
  <c r="O8" i="12689"/>
  <c r="N8" i="12689"/>
  <c r="AB7" i="12689"/>
  <c r="AA7" i="12689"/>
  <c r="Z7" i="12689"/>
  <c r="Y7" i="12689"/>
  <c r="X7" i="12689"/>
  <c r="W7" i="12689"/>
  <c r="V7" i="12689"/>
  <c r="U7" i="12689"/>
  <c r="T7" i="12689"/>
  <c r="S7" i="12689"/>
  <c r="R7" i="12689"/>
  <c r="R17" i="12689" s="1"/>
  <c r="Q7" i="12689"/>
  <c r="P7" i="12689"/>
  <c r="O7" i="12689"/>
  <c r="N7" i="12689"/>
  <c r="AB6" i="12689"/>
  <c r="AA6" i="12689"/>
  <c r="Z6" i="12689"/>
  <c r="Y6" i="12689"/>
  <c r="X6" i="12689"/>
  <c r="W6" i="12689"/>
  <c r="V6" i="12689"/>
  <c r="U6" i="12689"/>
  <c r="T6" i="12689"/>
  <c r="S6" i="12689"/>
  <c r="R6" i="12689"/>
  <c r="Q6" i="12689"/>
  <c r="Q16" i="12689" s="1"/>
  <c r="P6" i="12689"/>
  <c r="O6" i="12689"/>
  <c r="N6" i="12689"/>
  <c r="M6" i="12689"/>
  <c r="M7" i="12689"/>
  <c r="M8" i="12689"/>
  <c r="M9" i="12689"/>
  <c r="M10" i="12689"/>
  <c r="M11" i="12689"/>
  <c r="M21" i="12689" s="1"/>
  <c r="M12" i="12689"/>
  <c r="M13" i="12689"/>
  <c r="M23" i="12689" s="1"/>
  <c r="M14" i="12689"/>
  <c r="M24" i="12689" s="1"/>
  <c r="Q22" i="12689"/>
  <c r="M20" i="12689"/>
  <c r="M19" i="12689"/>
  <c r="Q18" i="12689"/>
  <c r="M17" i="12689"/>
  <c r="M18" i="12689"/>
  <c r="P24" i="12689"/>
  <c r="R23" i="12689"/>
  <c r="Q23" i="12689"/>
  <c r="R22" i="12689"/>
  <c r="P22" i="12689"/>
  <c r="R21" i="12689"/>
  <c r="Q21" i="12689"/>
  <c r="P21" i="12689"/>
  <c r="R20" i="12689"/>
  <c r="P20" i="12689"/>
  <c r="R19" i="12689"/>
  <c r="R18" i="12689"/>
  <c r="P18" i="12689"/>
  <c r="Q17" i="12689"/>
  <c r="P17" i="12689"/>
  <c r="R16" i="12689"/>
  <c r="P16" i="12689"/>
  <c r="M22" i="12689"/>
  <c r="M16" i="12689"/>
  <c r="L24" i="12689"/>
  <c r="K24" i="12689"/>
  <c r="J24" i="12689"/>
  <c r="L23" i="12689"/>
  <c r="K23" i="12689"/>
  <c r="J23" i="12689"/>
  <c r="L22" i="12689"/>
  <c r="K22" i="12689"/>
  <c r="J22" i="12689"/>
  <c r="L21" i="12689"/>
  <c r="K21" i="12689"/>
  <c r="J21" i="12689"/>
  <c r="L20" i="12689"/>
  <c r="K20" i="12689"/>
  <c r="J20" i="12689"/>
  <c r="L19" i="12689"/>
  <c r="K19" i="12689"/>
  <c r="J19" i="12689"/>
  <c r="L18" i="12689"/>
  <c r="K18" i="12689"/>
  <c r="J18" i="12689"/>
  <c r="L17" i="12689"/>
  <c r="K17" i="12689"/>
  <c r="J17" i="12689"/>
  <c r="L16" i="12689"/>
  <c r="K16" i="12689"/>
  <c r="J16" i="12689"/>
  <c r="G24" i="12689"/>
  <c r="I23" i="12689"/>
  <c r="G23" i="12689"/>
  <c r="G22" i="12689"/>
  <c r="G21" i="12689"/>
  <c r="I20" i="12689"/>
  <c r="G20" i="12689"/>
  <c r="G19" i="12689"/>
  <c r="G18" i="12689"/>
  <c r="G17" i="12689"/>
  <c r="G6" i="12689"/>
  <c r="D14" i="12689"/>
  <c r="D13" i="12689"/>
  <c r="D12" i="12689"/>
  <c r="D11" i="12689"/>
  <c r="D10" i="12689"/>
  <c r="D9" i="12689"/>
  <c r="D8" i="12689"/>
  <c r="D7" i="12689"/>
  <c r="F14" i="12689"/>
  <c r="O24" i="12689" s="1"/>
  <c r="E14" i="12689"/>
  <c r="H24" i="12689" s="1"/>
  <c r="F13" i="12689"/>
  <c r="O23" i="12689" s="1"/>
  <c r="E13" i="12689"/>
  <c r="N23" i="12689" s="1"/>
  <c r="F12" i="12689"/>
  <c r="I22" i="12689" s="1"/>
  <c r="E12" i="12689"/>
  <c r="N22" i="12689" s="1"/>
  <c r="F11" i="12689"/>
  <c r="I21" i="12689" s="1"/>
  <c r="E11" i="12689"/>
  <c r="H21" i="12689" s="1"/>
  <c r="F10" i="12689"/>
  <c r="O20" i="12689" s="1"/>
  <c r="E10" i="12689"/>
  <c r="N20" i="12689" s="1"/>
  <c r="F9" i="12689"/>
  <c r="I19" i="12689" s="1"/>
  <c r="E9" i="12689"/>
  <c r="H19" i="12689" s="1"/>
  <c r="F8" i="12689"/>
  <c r="O18" i="12689" s="1"/>
  <c r="E8" i="12689"/>
  <c r="N18" i="12689" s="1"/>
  <c r="F7" i="12689"/>
  <c r="I17" i="12689" s="1"/>
  <c r="E7" i="12689"/>
  <c r="H17" i="12689" s="1"/>
  <c r="F6" i="12689"/>
  <c r="O16" i="12689" s="1"/>
  <c r="E6" i="12689"/>
  <c r="N16" i="12689" s="1"/>
  <c r="F5" i="12689"/>
  <c r="E5" i="12689"/>
  <c r="D5" i="12689" s="1"/>
  <c r="O2" i="12690"/>
  <c r="M2" i="12694" s="1"/>
  <c r="M23" i="12694"/>
  <c r="I18" i="12694"/>
  <c r="M15" i="12694"/>
  <c r="L15" i="12694"/>
  <c r="K15" i="12694"/>
  <c r="J15" i="12694"/>
  <c r="I15" i="12694"/>
  <c r="H15" i="12694"/>
  <c r="G15" i="12694"/>
  <c r="F15" i="12694"/>
  <c r="E15" i="12694"/>
  <c r="D15" i="12694"/>
  <c r="M14" i="12694"/>
  <c r="L14" i="12694"/>
  <c r="K14" i="12694"/>
  <c r="K24" i="12694" s="1"/>
  <c r="J14" i="12694"/>
  <c r="J24" i="12694" s="1"/>
  <c r="I14" i="12694"/>
  <c r="I24" i="12694" s="1"/>
  <c r="H14" i="12694"/>
  <c r="G14" i="12694"/>
  <c r="G24" i="12694" s="1"/>
  <c r="F14" i="12694"/>
  <c r="F24" i="12694" s="1"/>
  <c r="E14" i="12694"/>
  <c r="M13" i="12694"/>
  <c r="L13" i="12694"/>
  <c r="K13" i="12694"/>
  <c r="K23" i="12694" s="1"/>
  <c r="J13" i="12694"/>
  <c r="I13" i="12694"/>
  <c r="I23" i="12694" s="1"/>
  <c r="H13" i="12694"/>
  <c r="G13" i="12694"/>
  <c r="G23" i="12694" s="1"/>
  <c r="F13" i="12694"/>
  <c r="E13" i="12694"/>
  <c r="M12" i="12694"/>
  <c r="L12" i="12694"/>
  <c r="K12" i="12694"/>
  <c r="J12" i="12694"/>
  <c r="I12" i="12694"/>
  <c r="I22" i="12694" s="1"/>
  <c r="H12" i="12694"/>
  <c r="G12" i="12694"/>
  <c r="F12" i="12694"/>
  <c r="E12" i="12694"/>
  <c r="E22" i="12694" s="1"/>
  <c r="M11" i="12694"/>
  <c r="L11" i="12694"/>
  <c r="K11" i="12694"/>
  <c r="J11" i="12694"/>
  <c r="J21" i="12694" s="1"/>
  <c r="I11" i="12694"/>
  <c r="I21" i="12694" s="1"/>
  <c r="H11" i="12694"/>
  <c r="G11" i="12694"/>
  <c r="F11" i="12694"/>
  <c r="F21" i="12694" s="1"/>
  <c r="E11" i="12694"/>
  <c r="M10" i="12694"/>
  <c r="M20" i="12694" s="1"/>
  <c r="L10" i="12694"/>
  <c r="K10" i="12694"/>
  <c r="K20" i="12694" s="1"/>
  <c r="J10" i="12694"/>
  <c r="J20" i="12694" s="1"/>
  <c r="I10" i="12694"/>
  <c r="I20" i="12694" s="1"/>
  <c r="H10" i="12694"/>
  <c r="G10" i="12694"/>
  <c r="G20" i="12694" s="1"/>
  <c r="F10" i="12694"/>
  <c r="F20" i="12694" s="1"/>
  <c r="E10" i="12694"/>
  <c r="E20" i="12694" s="1"/>
  <c r="M9" i="12694"/>
  <c r="L9" i="12694"/>
  <c r="K9" i="12694"/>
  <c r="K19" i="12694" s="1"/>
  <c r="J9" i="12694"/>
  <c r="I9" i="12694"/>
  <c r="I19" i="12694" s="1"/>
  <c r="H9" i="12694"/>
  <c r="G9" i="12694"/>
  <c r="G19" i="12694" s="1"/>
  <c r="F9" i="12694"/>
  <c r="E9" i="12694"/>
  <c r="M8" i="12694"/>
  <c r="M18" i="12694" s="1"/>
  <c r="L8" i="12694"/>
  <c r="K8" i="12694"/>
  <c r="J8" i="12694"/>
  <c r="I8" i="12694"/>
  <c r="H8" i="12694"/>
  <c r="G8" i="12694"/>
  <c r="F8" i="12694"/>
  <c r="E8" i="12694"/>
  <c r="E18" i="12694" s="1"/>
  <c r="M7" i="12694"/>
  <c r="L7" i="12694"/>
  <c r="K7" i="12694"/>
  <c r="J7" i="12694"/>
  <c r="J17" i="12694" s="1"/>
  <c r="I7" i="12694"/>
  <c r="I17" i="12694" s="1"/>
  <c r="H7" i="12694"/>
  <c r="G7" i="12694"/>
  <c r="F7" i="12694"/>
  <c r="F17" i="12694" s="1"/>
  <c r="E7" i="12694"/>
  <c r="M6" i="12694"/>
  <c r="M16" i="12694" s="1"/>
  <c r="L6" i="12694"/>
  <c r="K6" i="12694"/>
  <c r="K16" i="12694" s="1"/>
  <c r="J6" i="12694"/>
  <c r="J16" i="12694" s="1"/>
  <c r="I6" i="12694"/>
  <c r="I16" i="12694" s="1"/>
  <c r="H6" i="12694"/>
  <c r="G6" i="12694"/>
  <c r="G16" i="12694" s="1"/>
  <c r="F6" i="12694"/>
  <c r="F16" i="12694" s="1"/>
  <c r="E6" i="12694"/>
  <c r="E16" i="12694" s="1"/>
  <c r="D14" i="12694"/>
  <c r="D24" i="12694" s="1"/>
  <c r="D13" i="12694"/>
  <c r="D23" i="12694" s="1"/>
  <c r="D12" i="12694"/>
  <c r="J22" i="12694" s="1"/>
  <c r="D11" i="12694"/>
  <c r="D21" i="12694" s="1"/>
  <c r="D10" i="12694"/>
  <c r="D20" i="12694" s="1"/>
  <c r="D9" i="12694"/>
  <c r="D19" i="12694" s="1"/>
  <c r="D8" i="12694"/>
  <c r="J18" i="12694" s="1"/>
  <c r="D7" i="12694"/>
  <c r="D17" i="12694" s="1"/>
  <c r="D6" i="12694"/>
  <c r="D16" i="12694" s="1"/>
  <c r="AL30" i="12691"/>
  <c r="AL31" i="12691" s="1"/>
  <c r="AK30" i="12691"/>
  <c r="AJ30" i="12691"/>
  <c r="AI30" i="12691"/>
  <c r="AF30" i="12691"/>
  <c r="AE30" i="12691"/>
  <c r="AE31" i="12691" s="1"/>
  <c r="AD30" i="12691"/>
  <c r="AC30" i="12691"/>
  <c r="AB30" i="12691"/>
  <c r="AA30" i="12691"/>
  <c r="Z30" i="12691"/>
  <c r="Y30" i="12691"/>
  <c r="X30" i="12691"/>
  <c r="W30" i="12691"/>
  <c r="V30" i="12691"/>
  <c r="U30" i="12691"/>
  <c r="T30" i="12691"/>
  <c r="S30" i="12691"/>
  <c r="S31" i="12691" s="1"/>
  <c r="R30" i="12691"/>
  <c r="Q30" i="12691"/>
  <c r="Q31" i="12691" s="1"/>
  <c r="P30" i="12691"/>
  <c r="P31" i="12691" s="1"/>
  <c r="O30" i="12691"/>
  <c r="O31" i="12691" s="1"/>
  <c r="N30" i="12691"/>
  <c r="M30" i="12691"/>
  <c r="L30" i="12691"/>
  <c r="K30" i="12691"/>
  <c r="J30" i="12691"/>
  <c r="I30" i="12691"/>
  <c r="H30" i="12691"/>
  <c r="H31" i="12691" s="1"/>
  <c r="G30" i="12691"/>
  <c r="G31" i="12691" s="1"/>
  <c r="F30" i="12691"/>
  <c r="F31" i="12691" s="1"/>
  <c r="E30" i="12691"/>
  <c r="D30" i="12691"/>
  <c r="C30" i="12691"/>
  <c r="AL27" i="12691"/>
  <c r="AL28" i="12691" s="1"/>
  <c r="AK27" i="12691"/>
  <c r="AK28" i="12691" s="1"/>
  <c r="AJ27" i="12691"/>
  <c r="AI27" i="12691"/>
  <c r="AI28" i="12691" s="1"/>
  <c r="AF27" i="12691"/>
  <c r="AE27" i="12691"/>
  <c r="AE28" i="12691" s="1"/>
  <c r="AD27" i="12691"/>
  <c r="AC27" i="12691"/>
  <c r="AB27" i="12691"/>
  <c r="AA27" i="12691"/>
  <c r="Z27" i="12691"/>
  <c r="Z28" i="12691" s="1"/>
  <c r="Y27" i="12691"/>
  <c r="Y28" i="12691" s="1"/>
  <c r="X27" i="12691"/>
  <c r="X28" i="12691" s="1"/>
  <c r="W27" i="12691"/>
  <c r="V27" i="12691"/>
  <c r="V28" i="12691" s="1"/>
  <c r="U27" i="12691"/>
  <c r="T27" i="12691"/>
  <c r="T28" i="12691" s="1"/>
  <c r="S27" i="12691"/>
  <c r="S28" i="12691" s="1"/>
  <c r="R27" i="12691"/>
  <c r="R28" i="12691" s="1"/>
  <c r="Q27" i="12691"/>
  <c r="Q28" i="12691" s="1"/>
  <c r="P27" i="12691"/>
  <c r="P28" i="12691" s="1"/>
  <c r="O27" i="12691"/>
  <c r="O28" i="12691" s="1"/>
  <c r="N27" i="12691"/>
  <c r="N28" i="12691" s="1"/>
  <c r="M27" i="12691"/>
  <c r="L27" i="12691"/>
  <c r="K27" i="12691"/>
  <c r="J27" i="12691"/>
  <c r="I27" i="12691"/>
  <c r="H27" i="12691"/>
  <c r="H28" i="12691" s="1"/>
  <c r="G27" i="12691"/>
  <c r="G28" i="12691" s="1"/>
  <c r="F27" i="12691"/>
  <c r="F28" i="12691" s="1"/>
  <c r="E27" i="12691"/>
  <c r="D27" i="12691"/>
  <c r="C27" i="12691"/>
  <c r="AL24" i="12691"/>
  <c r="AK24" i="12691"/>
  <c r="AJ24" i="12691"/>
  <c r="AI24" i="12691"/>
  <c r="AF24" i="12691"/>
  <c r="AE24" i="12691"/>
  <c r="AE25" i="12691" s="1"/>
  <c r="AD24" i="12691"/>
  <c r="AC24" i="12691"/>
  <c r="AB24" i="12691"/>
  <c r="AA24" i="12691"/>
  <c r="Z24" i="12691"/>
  <c r="Y24" i="12691"/>
  <c r="X24" i="12691"/>
  <c r="W24" i="12691"/>
  <c r="V24" i="12691"/>
  <c r="U24" i="12691"/>
  <c r="T24" i="12691"/>
  <c r="S24" i="12691"/>
  <c r="R24" i="12691"/>
  <c r="Q24" i="12691"/>
  <c r="P24" i="12691"/>
  <c r="O24" i="12691"/>
  <c r="N24" i="12691"/>
  <c r="M24" i="12691"/>
  <c r="L24" i="12691"/>
  <c r="K24" i="12691"/>
  <c r="J24" i="12691"/>
  <c r="I24" i="12691"/>
  <c r="H24" i="12691"/>
  <c r="G24" i="12691"/>
  <c r="G25" i="12691" s="1"/>
  <c r="F24" i="12691"/>
  <c r="E24" i="12691"/>
  <c r="D24" i="12691"/>
  <c r="C24" i="12691"/>
  <c r="AL21" i="12691"/>
  <c r="AL22" i="12691" s="1"/>
  <c r="AK21" i="12691"/>
  <c r="AJ21" i="12691"/>
  <c r="AI21" i="12691"/>
  <c r="AF21" i="12691"/>
  <c r="AE21" i="12691"/>
  <c r="AE22" i="12691" s="1"/>
  <c r="AD21" i="12691"/>
  <c r="AC21" i="12691"/>
  <c r="AB21" i="12691"/>
  <c r="AA21" i="12691"/>
  <c r="Z21" i="12691"/>
  <c r="Y21" i="12691"/>
  <c r="X21" i="12691"/>
  <c r="W21" i="12691"/>
  <c r="V21" i="12691"/>
  <c r="U21" i="12691"/>
  <c r="T21" i="12691"/>
  <c r="S21" i="12691"/>
  <c r="R21" i="12691"/>
  <c r="Q21" i="12691"/>
  <c r="P21" i="12691"/>
  <c r="O21" i="12691"/>
  <c r="N21" i="12691"/>
  <c r="M21" i="12691"/>
  <c r="L21" i="12691"/>
  <c r="K21" i="12691"/>
  <c r="J21" i="12691"/>
  <c r="I21" i="12691"/>
  <c r="H21" i="12691"/>
  <c r="H22" i="12691" s="1"/>
  <c r="G21" i="12691"/>
  <c r="F21" i="12691"/>
  <c r="E21" i="12691"/>
  <c r="D21" i="12691"/>
  <c r="C21" i="12691"/>
  <c r="AL18" i="12691"/>
  <c r="AL19" i="12691" s="1"/>
  <c r="AK18" i="12691"/>
  <c r="AJ18" i="12691"/>
  <c r="AI18" i="12691"/>
  <c r="AI19" i="12691" s="1"/>
  <c r="AF18" i="12691"/>
  <c r="AF19" i="12691" s="1"/>
  <c r="AE18" i="12691"/>
  <c r="AE19" i="12691" s="1"/>
  <c r="AD18" i="12691"/>
  <c r="AD19" i="12691" s="1"/>
  <c r="AC18" i="12691"/>
  <c r="AB18" i="12691"/>
  <c r="AA18" i="12691"/>
  <c r="Z18" i="12691"/>
  <c r="Z19" i="12691" s="1"/>
  <c r="Y18" i="12691"/>
  <c r="X18" i="12691"/>
  <c r="W18" i="12691"/>
  <c r="W19" i="12691" s="1"/>
  <c r="V18" i="12691"/>
  <c r="U18" i="12691"/>
  <c r="T18" i="12691"/>
  <c r="T19" i="12691" s="1"/>
  <c r="S18" i="12691"/>
  <c r="R18" i="12691"/>
  <c r="Q18" i="12691"/>
  <c r="Q19" i="12691" s="1"/>
  <c r="P18" i="12691"/>
  <c r="O18" i="12691"/>
  <c r="N18" i="12691"/>
  <c r="N19" i="12691" s="1"/>
  <c r="M18" i="12691"/>
  <c r="L18" i="12691"/>
  <c r="K18" i="12691"/>
  <c r="K19" i="12691" s="1"/>
  <c r="J18" i="12691"/>
  <c r="I18" i="12691"/>
  <c r="H18" i="12691"/>
  <c r="H19" i="12691" s="1"/>
  <c r="G18" i="12691"/>
  <c r="F18" i="12691"/>
  <c r="E18" i="12691"/>
  <c r="D18" i="12691"/>
  <c r="C18" i="12691"/>
  <c r="AL15" i="12691"/>
  <c r="AK15" i="12691"/>
  <c r="AK16" i="12691" s="1"/>
  <c r="AJ15" i="12691"/>
  <c r="AI15" i="12691"/>
  <c r="AF15" i="12691"/>
  <c r="AE15" i="12691"/>
  <c r="AE16" i="12691" s="1"/>
  <c r="AD15" i="12691"/>
  <c r="AC15" i="12691"/>
  <c r="AB15" i="12691"/>
  <c r="AA15" i="12691"/>
  <c r="Z15" i="12691"/>
  <c r="Y15" i="12691"/>
  <c r="X15" i="12691"/>
  <c r="W15" i="12691"/>
  <c r="V15" i="12691"/>
  <c r="U15" i="12691"/>
  <c r="T15" i="12691"/>
  <c r="S15" i="12691"/>
  <c r="R15" i="12691"/>
  <c r="Q15" i="12691"/>
  <c r="P15" i="12691"/>
  <c r="O15" i="12691"/>
  <c r="N15" i="12691"/>
  <c r="M15" i="12691"/>
  <c r="L15" i="12691"/>
  <c r="K15" i="12691"/>
  <c r="J15" i="12691"/>
  <c r="I15" i="12691"/>
  <c r="H15" i="12691"/>
  <c r="H16" i="12691" s="1"/>
  <c r="G15" i="12691"/>
  <c r="F15" i="12691"/>
  <c r="E15" i="12691"/>
  <c r="D15" i="12691"/>
  <c r="C15" i="12691"/>
  <c r="AL12" i="12691"/>
  <c r="AK12" i="12691"/>
  <c r="AJ12" i="12691"/>
  <c r="AI12" i="12691"/>
  <c r="AF12" i="12691"/>
  <c r="AE12" i="12691"/>
  <c r="AE13" i="12691" s="1"/>
  <c r="AD12" i="12691"/>
  <c r="AC12" i="12691"/>
  <c r="AB12" i="12691"/>
  <c r="AA12" i="12691"/>
  <c r="Z12" i="12691"/>
  <c r="Y12" i="12691"/>
  <c r="X12" i="12691"/>
  <c r="W12" i="12691"/>
  <c r="V12" i="12691"/>
  <c r="U12" i="12691"/>
  <c r="T12" i="12691"/>
  <c r="S12" i="12691"/>
  <c r="R12" i="12691"/>
  <c r="Q12" i="12691"/>
  <c r="P12" i="12691"/>
  <c r="O12" i="12691"/>
  <c r="N12" i="12691"/>
  <c r="M12" i="12691"/>
  <c r="L12" i="12691"/>
  <c r="K12" i="12691"/>
  <c r="J12" i="12691"/>
  <c r="I12" i="12691"/>
  <c r="H12" i="12691"/>
  <c r="G12" i="12691"/>
  <c r="F12" i="12691"/>
  <c r="E12" i="12691"/>
  <c r="D12" i="12691"/>
  <c r="C12" i="12691"/>
  <c r="AL9" i="12691"/>
  <c r="AK9" i="12691"/>
  <c r="AF9" i="12691"/>
  <c r="AE9" i="12691"/>
  <c r="AE10" i="12691" s="1"/>
  <c r="AC9" i="12691"/>
  <c r="AB9" i="12691"/>
  <c r="Z9" i="12691"/>
  <c r="Y9" i="12691"/>
  <c r="W9" i="12691"/>
  <c r="V9" i="12691"/>
  <c r="T9" i="12691"/>
  <c r="S9" i="12691"/>
  <c r="Q9" i="12691"/>
  <c r="P9" i="12691"/>
  <c r="N9" i="12691"/>
  <c r="M9" i="12691"/>
  <c r="K9" i="12691"/>
  <c r="J9" i="12691"/>
  <c r="H9" i="12691"/>
  <c r="G9" i="12691"/>
  <c r="AL6" i="12691"/>
  <c r="AK6" i="12691"/>
  <c r="AF6" i="12691"/>
  <c r="AE6" i="12691"/>
  <c r="AE7" i="12691" s="1"/>
  <c r="AC6" i="12691"/>
  <c r="AB6" i="12691"/>
  <c r="Z6" i="12691"/>
  <c r="Y6" i="12691"/>
  <c r="W6" i="12691"/>
  <c r="V6" i="12691"/>
  <c r="T6" i="12691"/>
  <c r="S6" i="12691"/>
  <c r="Q6" i="12691"/>
  <c r="P6" i="12691"/>
  <c r="N6" i="12691"/>
  <c r="M6" i="12691"/>
  <c r="K6" i="12691"/>
  <c r="J6" i="12691"/>
  <c r="H6" i="12691"/>
  <c r="G6" i="12691"/>
  <c r="E9" i="12691"/>
  <c r="D9" i="12691"/>
  <c r="C9" i="12691"/>
  <c r="E6" i="12691"/>
  <c r="D6" i="12691"/>
  <c r="AJ9" i="12691"/>
  <c r="AJ6" i="12691"/>
  <c r="AI9" i="12691"/>
  <c r="AI6" i="12691"/>
  <c r="AD9" i="12691"/>
  <c r="AD6" i="12691"/>
  <c r="AA9" i="12691"/>
  <c r="AA6" i="12691"/>
  <c r="X9" i="12691"/>
  <c r="X6" i="12691"/>
  <c r="U9" i="12691"/>
  <c r="U6" i="12691"/>
  <c r="R9" i="12691"/>
  <c r="R6" i="12691"/>
  <c r="O9" i="12691"/>
  <c r="O6" i="12691"/>
  <c r="L9" i="12691"/>
  <c r="L6" i="12691"/>
  <c r="I9" i="12691"/>
  <c r="I6" i="12691"/>
  <c r="F9" i="12691"/>
  <c r="F6" i="12691"/>
  <c r="C6" i="12691"/>
  <c r="AI31" i="12691"/>
  <c r="AJ28" i="12691"/>
  <c r="AX29" i="12690"/>
  <c r="AW29" i="12690"/>
  <c r="AW30" i="12690" s="1"/>
  <c r="AV29" i="12690"/>
  <c r="AU29" i="12690"/>
  <c r="AU30" i="12690" s="1"/>
  <c r="AT29" i="12690"/>
  <c r="AS29" i="12690"/>
  <c r="AR29" i="12690"/>
  <c r="AQ29" i="12690"/>
  <c r="AP29" i="12690"/>
  <c r="AO29" i="12690"/>
  <c r="AN29" i="12690"/>
  <c r="AM29" i="12690"/>
  <c r="AL29" i="12690"/>
  <c r="AL30" i="12690" s="1"/>
  <c r="AK29" i="12690"/>
  <c r="AK30" i="12690" s="1"/>
  <c r="AJ29" i="12690"/>
  <c r="AJ30" i="12690" s="1"/>
  <c r="AI29" i="12690"/>
  <c r="AI30" i="12690" s="1"/>
  <c r="AH29" i="12690"/>
  <c r="AH30" i="12690" s="1"/>
  <c r="AG29" i="12690"/>
  <c r="AG30" i="12690" s="1"/>
  <c r="AF29" i="12690"/>
  <c r="AF30" i="12690" s="1"/>
  <c r="AE29" i="12690"/>
  <c r="AE30" i="12690" s="1"/>
  <c r="AD29" i="12690"/>
  <c r="AD30" i="12690" s="1"/>
  <c r="AC29" i="12690"/>
  <c r="AB29" i="12690"/>
  <c r="AA29" i="12690"/>
  <c r="Z29" i="12690"/>
  <c r="Y29" i="12690"/>
  <c r="X29" i="12690"/>
  <c r="W29" i="12690"/>
  <c r="V29" i="12690"/>
  <c r="U29" i="12690"/>
  <c r="T29" i="12690"/>
  <c r="S29" i="12690"/>
  <c r="R29" i="12690"/>
  <c r="Q29" i="12690"/>
  <c r="Q30" i="12690" s="1"/>
  <c r="P29" i="12690"/>
  <c r="P30" i="12690" s="1"/>
  <c r="O29" i="12690"/>
  <c r="O30" i="12690" s="1"/>
  <c r="N29" i="12690"/>
  <c r="M29" i="12690"/>
  <c r="M30" i="12690" s="1"/>
  <c r="L29" i="12690"/>
  <c r="K29" i="12690"/>
  <c r="J29" i="12690"/>
  <c r="I29" i="12690"/>
  <c r="H29" i="12690"/>
  <c r="H30" i="12690" s="1"/>
  <c r="G29" i="12690"/>
  <c r="G30" i="12690" s="1"/>
  <c r="F29" i="12690"/>
  <c r="F30" i="12690" s="1"/>
  <c r="E29" i="12690"/>
  <c r="D29" i="12690"/>
  <c r="C29" i="12690"/>
  <c r="AX26" i="12690"/>
  <c r="AW26" i="12690"/>
  <c r="AV26" i="12690"/>
  <c r="AU26" i="12690"/>
  <c r="AT26" i="12690"/>
  <c r="AT27" i="12690" s="1"/>
  <c r="AS26" i="12690"/>
  <c r="AR26" i="12690"/>
  <c r="AQ26" i="12690"/>
  <c r="AP26" i="12690"/>
  <c r="AO26" i="12690"/>
  <c r="AO27" i="12690" s="1"/>
  <c r="AN26" i="12690"/>
  <c r="AN27" i="12690" s="1"/>
  <c r="AM26" i="12690"/>
  <c r="AM27" i="12690" s="1"/>
  <c r="AL26" i="12690"/>
  <c r="AL27" i="12690" s="1"/>
  <c r="AK26" i="12690"/>
  <c r="AJ26" i="12690"/>
  <c r="AI26" i="12690"/>
  <c r="AI27" i="12690" s="1"/>
  <c r="AH26" i="12690"/>
  <c r="AH27" i="12690" s="1"/>
  <c r="AG26" i="12690"/>
  <c r="AG27" i="12690" s="1"/>
  <c r="AF26" i="12690"/>
  <c r="AE26" i="12690"/>
  <c r="AD26" i="12690"/>
  <c r="AC26" i="12690"/>
  <c r="AB26" i="12690"/>
  <c r="AA26" i="12690"/>
  <c r="Z26" i="12690"/>
  <c r="Z27" i="12690" s="1"/>
  <c r="Y26" i="12690"/>
  <c r="Y27" i="12690" s="1"/>
  <c r="X26" i="12690"/>
  <c r="X27" i="12690" s="1"/>
  <c r="W26" i="12690"/>
  <c r="V26" i="12690"/>
  <c r="U26" i="12690"/>
  <c r="T26" i="12690"/>
  <c r="S26" i="12690"/>
  <c r="R26" i="12690"/>
  <c r="Q26" i="12690"/>
  <c r="Q27" i="12690" s="1"/>
  <c r="P26" i="12690"/>
  <c r="P27" i="12690" s="1"/>
  <c r="O26" i="12690"/>
  <c r="O27" i="12690" s="1"/>
  <c r="N26" i="12690"/>
  <c r="N27" i="12690" s="1"/>
  <c r="M26" i="12690"/>
  <c r="M27" i="12690" s="1"/>
  <c r="L26" i="12690"/>
  <c r="L27" i="12690" s="1"/>
  <c r="K26" i="12690"/>
  <c r="J26" i="12690"/>
  <c r="I26" i="12690"/>
  <c r="H26" i="12690"/>
  <c r="H27" i="12690" s="1"/>
  <c r="G26" i="12690"/>
  <c r="G27" i="12690" s="1"/>
  <c r="F26" i="12690"/>
  <c r="F27" i="12690" s="1"/>
  <c r="E26" i="12690"/>
  <c r="D26" i="12690"/>
  <c r="C26" i="12690"/>
  <c r="AX23" i="12690"/>
  <c r="AW23" i="12690"/>
  <c r="AV23" i="12690"/>
  <c r="AU23" i="12690"/>
  <c r="AT23" i="12690"/>
  <c r="AS23" i="12690"/>
  <c r="AR23" i="12690"/>
  <c r="AQ23" i="12690"/>
  <c r="AP23" i="12690"/>
  <c r="AO23" i="12690"/>
  <c r="AN23" i="12690"/>
  <c r="AM23" i="12690"/>
  <c r="AL23" i="12690"/>
  <c r="AK23" i="12690"/>
  <c r="AJ23" i="12690"/>
  <c r="AI23" i="12690"/>
  <c r="AI24" i="12690" s="1"/>
  <c r="AH23" i="12690"/>
  <c r="AH24" i="12690" s="1"/>
  <c r="AG23" i="12690"/>
  <c r="AG24" i="12690" s="1"/>
  <c r="AF23" i="12690"/>
  <c r="AF24" i="12690" s="1"/>
  <c r="AE23" i="12690"/>
  <c r="AD23" i="12690"/>
  <c r="AC23" i="12690"/>
  <c r="AB23" i="12690"/>
  <c r="AA23" i="12690"/>
  <c r="Z23" i="12690"/>
  <c r="Z24" i="12690" s="1"/>
  <c r="Y23" i="12690"/>
  <c r="X23" i="12690"/>
  <c r="W23" i="12690"/>
  <c r="V23" i="12690"/>
  <c r="U23" i="12690"/>
  <c r="T23" i="12690"/>
  <c r="S23" i="12690"/>
  <c r="R23" i="12690"/>
  <c r="Q23" i="12690"/>
  <c r="P23" i="12690"/>
  <c r="P24" i="12690" s="1"/>
  <c r="O23" i="12690"/>
  <c r="N23" i="12690"/>
  <c r="N24" i="12690" s="1"/>
  <c r="M23" i="12690"/>
  <c r="L23" i="12690"/>
  <c r="K23" i="12690"/>
  <c r="J23" i="12690"/>
  <c r="I23" i="12690"/>
  <c r="H23" i="12690"/>
  <c r="G23" i="12690"/>
  <c r="G24" i="12690" s="1"/>
  <c r="F23" i="12690"/>
  <c r="E23" i="12690"/>
  <c r="D23" i="12690"/>
  <c r="C23" i="12690"/>
  <c r="AX20" i="12690"/>
  <c r="AX21" i="12690" s="1"/>
  <c r="AW20" i="12690"/>
  <c r="AV20" i="12690"/>
  <c r="AU20" i="12690"/>
  <c r="AT20" i="12690"/>
  <c r="AS20" i="12690"/>
  <c r="AR20" i="12690"/>
  <c r="AQ20" i="12690"/>
  <c r="AP20" i="12690"/>
  <c r="AO20" i="12690"/>
  <c r="AN20" i="12690"/>
  <c r="AM20" i="12690"/>
  <c r="AL20" i="12690"/>
  <c r="AK20" i="12690"/>
  <c r="AJ20" i="12690"/>
  <c r="AI20" i="12690"/>
  <c r="AI21" i="12690" s="1"/>
  <c r="AH20" i="12690"/>
  <c r="AH21" i="12690" s="1"/>
  <c r="AG20" i="12690"/>
  <c r="AG21" i="12690" s="1"/>
  <c r="AF20" i="12690"/>
  <c r="AF21" i="12690" s="1"/>
  <c r="AE20" i="12690"/>
  <c r="AD20" i="12690"/>
  <c r="AC20" i="12690"/>
  <c r="AB20" i="12690"/>
  <c r="AA20" i="12690"/>
  <c r="Z20" i="12690"/>
  <c r="Y20" i="12690"/>
  <c r="X20" i="12690"/>
  <c r="W20" i="12690"/>
  <c r="V20" i="12690"/>
  <c r="U20" i="12690"/>
  <c r="T20" i="12690"/>
  <c r="S20" i="12690"/>
  <c r="R20" i="12690"/>
  <c r="Q20" i="12690"/>
  <c r="Q21" i="12690" s="1"/>
  <c r="P20" i="12690"/>
  <c r="O20" i="12690"/>
  <c r="N20" i="12690"/>
  <c r="N21" i="12690" s="1"/>
  <c r="M20" i="12690"/>
  <c r="L20" i="12690"/>
  <c r="K20" i="12690"/>
  <c r="J20" i="12690"/>
  <c r="I20" i="12690"/>
  <c r="H20" i="12690"/>
  <c r="H21" i="12690" s="1"/>
  <c r="G20" i="12690"/>
  <c r="G21" i="12690" s="1"/>
  <c r="F20" i="12690"/>
  <c r="F21" i="12690" s="1"/>
  <c r="E20" i="12690"/>
  <c r="D20" i="12690"/>
  <c r="C20" i="12690"/>
  <c r="AX17" i="12690"/>
  <c r="AW17" i="12690"/>
  <c r="AV17" i="12690"/>
  <c r="AU17" i="12690"/>
  <c r="AU18" i="12690" s="1"/>
  <c r="AT17" i="12690"/>
  <c r="AS17" i="12690"/>
  <c r="AR17" i="12690"/>
  <c r="AQ17" i="12690"/>
  <c r="AQ18" i="12690" s="1"/>
  <c r="AP17" i="12690"/>
  <c r="AO17" i="12690"/>
  <c r="AO18" i="12690" s="1"/>
  <c r="AN17" i="12690"/>
  <c r="AN18" i="12690" s="1"/>
  <c r="AM17" i="12690"/>
  <c r="AM18" i="12690" s="1"/>
  <c r="AL17" i="12690"/>
  <c r="AL18" i="12690" s="1"/>
  <c r="AK17" i="12690"/>
  <c r="AK18" i="12690" s="1"/>
  <c r="AJ17" i="12690"/>
  <c r="AJ18" i="12690" s="1"/>
  <c r="AI17" i="12690"/>
  <c r="AI18" i="12690" s="1"/>
  <c r="AH17" i="12690"/>
  <c r="AH18" i="12690" s="1"/>
  <c r="AG17" i="12690"/>
  <c r="AG18" i="12690" s="1"/>
  <c r="AF17" i="12690"/>
  <c r="AF18" i="12690" s="1"/>
  <c r="AE17" i="12690"/>
  <c r="AE18" i="12690" s="1"/>
  <c r="AD17" i="12690"/>
  <c r="AD18" i="12690" s="1"/>
  <c r="AC17" i="12690"/>
  <c r="AB17" i="12690"/>
  <c r="AA17" i="12690"/>
  <c r="Z17" i="12690"/>
  <c r="Y17" i="12690"/>
  <c r="X17" i="12690"/>
  <c r="W17" i="12690"/>
  <c r="V17" i="12690"/>
  <c r="U17" i="12690"/>
  <c r="T17" i="12690"/>
  <c r="S17" i="12690"/>
  <c r="R17" i="12690"/>
  <c r="Q17" i="12690"/>
  <c r="Q18" i="12690" s="1"/>
  <c r="P17" i="12690"/>
  <c r="P18" i="12690" s="1"/>
  <c r="O17" i="12690"/>
  <c r="O18" i="12690" s="1"/>
  <c r="N17" i="12690"/>
  <c r="M17" i="12690"/>
  <c r="L17" i="12690"/>
  <c r="K17" i="12690"/>
  <c r="J17" i="12690"/>
  <c r="I17" i="12690"/>
  <c r="H17" i="12690"/>
  <c r="H18" i="12690" s="1"/>
  <c r="G17" i="12690"/>
  <c r="G18" i="12690" s="1"/>
  <c r="F17" i="12690"/>
  <c r="F18" i="12690" s="1"/>
  <c r="E17" i="12690"/>
  <c r="D17" i="12690"/>
  <c r="C17" i="12690"/>
  <c r="AX14" i="12690"/>
  <c r="AW14" i="12690"/>
  <c r="AV14" i="12690"/>
  <c r="AU14" i="12690"/>
  <c r="AT14" i="12690"/>
  <c r="AS14" i="12690"/>
  <c r="AR14" i="12690"/>
  <c r="AQ14" i="12690"/>
  <c r="AP14" i="12690"/>
  <c r="AO14" i="12690"/>
  <c r="AN14" i="12690"/>
  <c r="AM14" i="12690"/>
  <c r="AL14" i="12690"/>
  <c r="AL15" i="12690" s="1"/>
  <c r="AK14" i="12690"/>
  <c r="AJ14" i="12690"/>
  <c r="AI14" i="12690"/>
  <c r="AI15" i="12690" s="1"/>
  <c r="AH14" i="12690"/>
  <c r="AH15" i="12690" s="1"/>
  <c r="AG14" i="12690"/>
  <c r="AG15" i="12690" s="1"/>
  <c r="AF14" i="12690"/>
  <c r="AF15" i="12690" s="1"/>
  <c r="AE14" i="12690"/>
  <c r="AD14" i="12690"/>
  <c r="AC14" i="12690"/>
  <c r="AB14" i="12690"/>
  <c r="AA14" i="12690"/>
  <c r="Z14" i="12690"/>
  <c r="Y14" i="12690"/>
  <c r="X14" i="12690"/>
  <c r="W14" i="12690"/>
  <c r="V14" i="12690"/>
  <c r="U14" i="12690"/>
  <c r="T14" i="12690"/>
  <c r="S14" i="12690"/>
  <c r="R14" i="12690"/>
  <c r="Q14" i="12690"/>
  <c r="P14" i="12690"/>
  <c r="P15" i="12690" s="1"/>
  <c r="O14" i="12690"/>
  <c r="N14" i="12690"/>
  <c r="M14" i="12690"/>
  <c r="L14" i="12690"/>
  <c r="K14" i="12690"/>
  <c r="J14" i="12690"/>
  <c r="I14" i="12690"/>
  <c r="H14" i="12690"/>
  <c r="H15" i="12690" s="1"/>
  <c r="G14" i="12690"/>
  <c r="F14" i="12690"/>
  <c r="E14" i="12690"/>
  <c r="D14" i="12690"/>
  <c r="C14" i="12690"/>
  <c r="AX11" i="12690"/>
  <c r="AW11" i="12690"/>
  <c r="AV11" i="12690"/>
  <c r="AU11" i="12690"/>
  <c r="AT11" i="12690"/>
  <c r="AS11" i="12690"/>
  <c r="AR11" i="12690"/>
  <c r="AQ11" i="12690"/>
  <c r="AP11" i="12690"/>
  <c r="AO11" i="12690"/>
  <c r="AN11" i="12690"/>
  <c r="AM11" i="12690"/>
  <c r="AL11" i="12690"/>
  <c r="AK11" i="12690"/>
  <c r="AJ11" i="12690"/>
  <c r="AI11" i="12690"/>
  <c r="AI12" i="12690" s="1"/>
  <c r="AH11" i="12690"/>
  <c r="AH12" i="12690" s="1"/>
  <c r="AG11" i="12690"/>
  <c r="AG12" i="12690" s="1"/>
  <c r="AF11" i="12690"/>
  <c r="AE11" i="12690"/>
  <c r="AD11" i="12690"/>
  <c r="AC11" i="12690"/>
  <c r="AB11" i="12690"/>
  <c r="AA11" i="12690"/>
  <c r="Z11" i="12690"/>
  <c r="Y11" i="12690"/>
  <c r="X11" i="12690"/>
  <c r="W11" i="12690"/>
  <c r="V11" i="12690"/>
  <c r="U11" i="12690"/>
  <c r="T11" i="12690"/>
  <c r="S11" i="12690"/>
  <c r="R11" i="12690"/>
  <c r="Q11" i="12690"/>
  <c r="P11" i="12690"/>
  <c r="O11" i="12690"/>
  <c r="N11" i="12690"/>
  <c r="M11" i="12690"/>
  <c r="L11" i="12690"/>
  <c r="K11" i="12690"/>
  <c r="J11" i="12690"/>
  <c r="I11" i="12690"/>
  <c r="H11" i="12690"/>
  <c r="G11" i="12690"/>
  <c r="G12" i="12690" s="1"/>
  <c r="F11" i="12690"/>
  <c r="E11" i="12690"/>
  <c r="D11" i="12690"/>
  <c r="C11" i="12690"/>
  <c r="AX8" i="12690"/>
  <c r="AW8" i="12690"/>
  <c r="AX5" i="12690"/>
  <c r="AW5" i="12690"/>
  <c r="AU8" i="12690"/>
  <c r="AT8" i="12690"/>
  <c r="AU5" i="12690"/>
  <c r="AT5" i="12690"/>
  <c r="AR8" i="12690"/>
  <c r="AQ8" i="12690"/>
  <c r="AR5" i="12690"/>
  <c r="AQ5" i="12690"/>
  <c r="AO8" i="12690"/>
  <c r="AN8" i="12690"/>
  <c r="AO5" i="12690"/>
  <c r="AN5" i="12690"/>
  <c r="AL8" i="12690"/>
  <c r="AK8" i="12690"/>
  <c r="AL5" i="12690"/>
  <c r="AK5" i="12690"/>
  <c r="AI8" i="12690"/>
  <c r="AI9" i="12690" s="1"/>
  <c r="AH8" i="12690"/>
  <c r="AH9" i="12690" s="1"/>
  <c r="AI5" i="12690"/>
  <c r="AH5" i="12690"/>
  <c r="AF8" i="12690"/>
  <c r="AE8" i="12690"/>
  <c r="AF5" i="12690"/>
  <c r="AE5" i="12690"/>
  <c r="AC8" i="12690"/>
  <c r="AB8" i="12690"/>
  <c r="AC5" i="12690"/>
  <c r="AB5" i="12690"/>
  <c r="Z8" i="12690"/>
  <c r="Y8" i="12690"/>
  <c r="Z5" i="12690"/>
  <c r="Y5" i="12690"/>
  <c r="W8" i="12690"/>
  <c r="V8" i="12690"/>
  <c r="W5" i="12690"/>
  <c r="V5" i="12690"/>
  <c r="T8" i="12690"/>
  <c r="S8" i="12690"/>
  <c r="T5" i="12690"/>
  <c r="S5" i="12690"/>
  <c r="Q8" i="12690"/>
  <c r="P8" i="12690"/>
  <c r="Q5" i="12690"/>
  <c r="P5" i="12690"/>
  <c r="N8" i="12690"/>
  <c r="M8" i="12690"/>
  <c r="N5" i="12690"/>
  <c r="M5" i="12690"/>
  <c r="K8" i="12690"/>
  <c r="J8" i="12690"/>
  <c r="K5" i="12690"/>
  <c r="J5" i="12690"/>
  <c r="H8" i="12690"/>
  <c r="G8" i="12690"/>
  <c r="H5" i="12690"/>
  <c r="G5" i="12690"/>
  <c r="E8" i="12690"/>
  <c r="D8" i="12690"/>
  <c r="E5" i="12690"/>
  <c r="D5" i="12690"/>
  <c r="AV8" i="12690"/>
  <c r="AV5" i="12690"/>
  <c r="AS8" i="12690"/>
  <c r="AS5" i="12690"/>
  <c r="AP8" i="12690"/>
  <c r="AP5" i="12690"/>
  <c r="AM8" i="12690"/>
  <c r="AM5" i="12690"/>
  <c r="AJ8" i="12690"/>
  <c r="AJ5" i="12690"/>
  <c r="AG8" i="12690"/>
  <c r="AG9" i="12690" s="1"/>
  <c r="AG5" i="12690"/>
  <c r="AD8" i="12690"/>
  <c r="AD5" i="12690"/>
  <c r="AA8" i="12690"/>
  <c r="AA5" i="12690"/>
  <c r="X8" i="12690"/>
  <c r="X5" i="12690"/>
  <c r="U8" i="12690"/>
  <c r="U5" i="12690"/>
  <c r="R8" i="12690"/>
  <c r="R5" i="12690"/>
  <c r="O8" i="12690"/>
  <c r="O5" i="12690"/>
  <c r="L8" i="12690"/>
  <c r="L5" i="12690"/>
  <c r="I8" i="12690"/>
  <c r="I5" i="12690"/>
  <c r="F8" i="12690"/>
  <c r="F5" i="12690"/>
  <c r="C8" i="12690"/>
  <c r="C5" i="12690"/>
  <c r="AD2" i="12690"/>
  <c r="AL32" i="12691"/>
  <c r="AK32" i="12691"/>
  <c r="AJ32" i="12691"/>
  <c r="AI32" i="12691"/>
  <c r="AF32" i="12691"/>
  <c r="AE32" i="12691"/>
  <c r="AD32" i="12691"/>
  <c r="AC32" i="12691"/>
  <c r="AB32" i="12691"/>
  <c r="AA32" i="12691"/>
  <c r="Z32" i="12691"/>
  <c r="Y32" i="12691"/>
  <c r="X32" i="12691"/>
  <c r="W32" i="12691"/>
  <c r="V32" i="12691"/>
  <c r="U32" i="12691"/>
  <c r="T32" i="12691"/>
  <c r="S32" i="12691"/>
  <c r="R32" i="12691"/>
  <c r="Q32" i="12691"/>
  <c r="P32" i="12691"/>
  <c r="O32" i="12691"/>
  <c r="N32" i="12691"/>
  <c r="M32" i="12691"/>
  <c r="L32" i="12691"/>
  <c r="K32" i="12691"/>
  <c r="J32" i="12691"/>
  <c r="I32" i="12691"/>
  <c r="H32" i="12691"/>
  <c r="G32" i="12691"/>
  <c r="F32" i="12691"/>
  <c r="E32" i="12691"/>
  <c r="D32" i="12691"/>
  <c r="C32" i="12691"/>
  <c r="AL29" i="12691"/>
  <c r="AK29" i="12691"/>
  <c r="AJ29" i="12691"/>
  <c r="AI29" i="12691"/>
  <c r="AF29" i="12691"/>
  <c r="AE29" i="12691"/>
  <c r="AD29" i="12691"/>
  <c r="AC29" i="12691"/>
  <c r="AB29" i="12691"/>
  <c r="AA29" i="12691"/>
  <c r="Z29" i="12691"/>
  <c r="Y29" i="12691"/>
  <c r="X29" i="12691"/>
  <c r="W29" i="12691"/>
  <c r="V29" i="12691"/>
  <c r="U29" i="12691"/>
  <c r="T29" i="12691"/>
  <c r="S29" i="12691"/>
  <c r="R29" i="12691"/>
  <c r="Q29" i="12691"/>
  <c r="P29" i="12691"/>
  <c r="O29" i="12691"/>
  <c r="N29" i="12691"/>
  <c r="M29" i="12691"/>
  <c r="L29" i="12691"/>
  <c r="K29" i="12691"/>
  <c r="J29" i="12691"/>
  <c r="I29" i="12691"/>
  <c r="H29" i="12691"/>
  <c r="G29" i="12691"/>
  <c r="F29" i="12691"/>
  <c r="E29" i="12691"/>
  <c r="D29" i="12691"/>
  <c r="C29" i="12691"/>
  <c r="AL26" i="12691"/>
  <c r="AK26" i="12691"/>
  <c r="AJ26" i="12691"/>
  <c r="AI26" i="12691"/>
  <c r="AF26" i="12691"/>
  <c r="AE26" i="12691"/>
  <c r="AD26" i="12691"/>
  <c r="AC26" i="12691"/>
  <c r="AB26" i="12691"/>
  <c r="AA26" i="12691"/>
  <c r="Z26" i="12691"/>
  <c r="Y26" i="12691"/>
  <c r="X26" i="12691"/>
  <c r="W26" i="12691"/>
  <c r="V26" i="12691"/>
  <c r="U26" i="12691"/>
  <c r="T26" i="12691"/>
  <c r="S26" i="12691"/>
  <c r="R26" i="12691"/>
  <c r="Q26" i="12691"/>
  <c r="P26" i="12691"/>
  <c r="O26" i="12691"/>
  <c r="N26" i="12691"/>
  <c r="M26" i="12691"/>
  <c r="L26" i="12691"/>
  <c r="K26" i="12691"/>
  <c r="J26" i="12691"/>
  <c r="I26" i="12691"/>
  <c r="H26" i="12691"/>
  <c r="G26" i="12691"/>
  <c r="F26" i="12691"/>
  <c r="E26" i="12691"/>
  <c r="D26" i="12691"/>
  <c r="C26" i="12691"/>
  <c r="AL23" i="12691"/>
  <c r="AK23" i="12691"/>
  <c r="AJ23" i="12691"/>
  <c r="AI23" i="12691"/>
  <c r="AF23" i="12691"/>
  <c r="AE23" i="12691"/>
  <c r="AD23" i="12691"/>
  <c r="AC23" i="12691"/>
  <c r="AB23" i="12691"/>
  <c r="AA23" i="12691"/>
  <c r="Z23" i="12691"/>
  <c r="Y23" i="12691"/>
  <c r="X23" i="12691"/>
  <c r="W23" i="12691"/>
  <c r="V23" i="12691"/>
  <c r="U23" i="12691"/>
  <c r="T23" i="12691"/>
  <c r="S23" i="12691"/>
  <c r="R23" i="12691"/>
  <c r="Q23" i="12691"/>
  <c r="P23" i="12691"/>
  <c r="O23" i="12691"/>
  <c r="N23" i="12691"/>
  <c r="M23" i="12691"/>
  <c r="L23" i="12691"/>
  <c r="K23" i="12691"/>
  <c r="J23" i="12691"/>
  <c r="I23" i="12691"/>
  <c r="H23" i="12691"/>
  <c r="G23" i="12691"/>
  <c r="F23" i="12691"/>
  <c r="E23" i="12691"/>
  <c r="D23" i="12691"/>
  <c r="C23" i="12691"/>
  <c r="AL20" i="12691"/>
  <c r="AK20" i="12691"/>
  <c r="AJ20" i="12691"/>
  <c r="AI20" i="12691"/>
  <c r="AF20" i="12691"/>
  <c r="AE20" i="12691"/>
  <c r="AD20" i="12691"/>
  <c r="AC20" i="12691"/>
  <c r="AB20" i="12691"/>
  <c r="AA20" i="12691"/>
  <c r="Z20" i="12691"/>
  <c r="Y20" i="12691"/>
  <c r="X20" i="12691"/>
  <c r="W20" i="12691"/>
  <c r="V20" i="12691"/>
  <c r="U20" i="12691"/>
  <c r="T20" i="12691"/>
  <c r="S20" i="12691"/>
  <c r="R20" i="12691"/>
  <c r="Q20" i="12691"/>
  <c r="P20" i="12691"/>
  <c r="O20" i="12691"/>
  <c r="N20" i="12691"/>
  <c r="M20" i="12691"/>
  <c r="L20" i="12691"/>
  <c r="K20" i="12691"/>
  <c r="J20" i="12691"/>
  <c r="I20" i="12691"/>
  <c r="H20" i="12691"/>
  <c r="G20" i="12691"/>
  <c r="F20" i="12691"/>
  <c r="E20" i="12691"/>
  <c r="D20" i="12691"/>
  <c r="C20" i="12691"/>
  <c r="AL17" i="12691"/>
  <c r="AK17" i="12691"/>
  <c r="AJ17" i="12691"/>
  <c r="AI17" i="12691"/>
  <c r="AF17" i="12691"/>
  <c r="AE17" i="12691"/>
  <c r="AD17" i="12691"/>
  <c r="AC17" i="12691"/>
  <c r="AB17" i="12691"/>
  <c r="AA17" i="12691"/>
  <c r="Z17" i="12691"/>
  <c r="Y17" i="12691"/>
  <c r="X17" i="12691"/>
  <c r="W17" i="12691"/>
  <c r="V17" i="12691"/>
  <c r="U17" i="12691"/>
  <c r="T17" i="12691"/>
  <c r="S17" i="12691"/>
  <c r="R17" i="12691"/>
  <c r="Q17" i="12691"/>
  <c r="P17" i="12691"/>
  <c r="O17" i="12691"/>
  <c r="N17" i="12691"/>
  <c r="M17" i="12691"/>
  <c r="L17" i="12691"/>
  <c r="K17" i="12691"/>
  <c r="J17" i="12691"/>
  <c r="I17" i="12691"/>
  <c r="H17" i="12691"/>
  <c r="G17" i="12691"/>
  <c r="F17" i="12691"/>
  <c r="E17" i="12691"/>
  <c r="D17" i="12691"/>
  <c r="C17" i="12691"/>
  <c r="AL14" i="12691"/>
  <c r="AK14" i="12691"/>
  <c r="AJ14" i="12691"/>
  <c r="AI14" i="12691"/>
  <c r="AF14" i="12691"/>
  <c r="AE14" i="12691"/>
  <c r="AD14" i="12691"/>
  <c r="AC14" i="12691"/>
  <c r="AB14" i="12691"/>
  <c r="AA14" i="12691"/>
  <c r="Z14" i="12691"/>
  <c r="Y14" i="12691"/>
  <c r="X14" i="12691"/>
  <c r="W14" i="12691"/>
  <c r="V14" i="12691"/>
  <c r="U14" i="12691"/>
  <c r="T14" i="12691"/>
  <c r="S14" i="12691"/>
  <c r="R14" i="12691"/>
  <c r="Q14" i="12691"/>
  <c r="P14" i="12691"/>
  <c r="O14" i="12691"/>
  <c r="N14" i="12691"/>
  <c r="M14" i="12691"/>
  <c r="L14" i="12691"/>
  <c r="K14" i="12691"/>
  <c r="J14" i="12691"/>
  <c r="I14" i="12691"/>
  <c r="H14" i="12691"/>
  <c r="G14" i="12691"/>
  <c r="F14" i="12691"/>
  <c r="E14" i="12691"/>
  <c r="D14" i="12691"/>
  <c r="C14" i="12691"/>
  <c r="AL11" i="12691"/>
  <c r="AK11" i="12691"/>
  <c r="AL8" i="12691"/>
  <c r="AK8" i="12691"/>
  <c r="AJ11" i="12691"/>
  <c r="AJ8" i="12691"/>
  <c r="AI11" i="12691"/>
  <c r="AI8" i="12691"/>
  <c r="AF11" i="12691"/>
  <c r="AE11" i="12691"/>
  <c r="AF8" i="12691"/>
  <c r="AE8" i="12691"/>
  <c r="AD11" i="12691"/>
  <c r="AD8" i="12691"/>
  <c r="AC11" i="12691"/>
  <c r="AB11" i="12691"/>
  <c r="AC8" i="12691"/>
  <c r="AB8" i="12691"/>
  <c r="AA11" i="12691"/>
  <c r="AA8" i="12691"/>
  <c r="Z11" i="12691"/>
  <c r="Y11" i="12691"/>
  <c r="Z8" i="12691"/>
  <c r="Y8" i="12691"/>
  <c r="X11" i="12691"/>
  <c r="X8" i="12691"/>
  <c r="W11" i="12691"/>
  <c r="V11" i="12691"/>
  <c r="W8" i="12691"/>
  <c r="V8" i="12691"/>
  <c r="U11" i="12691"/>
  <c r="U8" i="12691"/>
  <c r="T11" i="12691"/>
  <c r="S11" i="12691"/>
  <c r="T8" i="12691"/>
  <c r="S8" i="12691"/>
  <c r="R11" i="12691"/>
  <c r="R8" i="12691"/>
  <c r="Q11" i="12691"/>
  <c r="P11" i="12691"/>
  <c r="Q8" i="12691"/>
  <c r="P8" i="12691"/>
  <c r="O11" i="12691"/>
  <c r="O8" i="12691"/>
  <c r="N11" i="12691"/>
  <c r="M11" i="12691"/>
  <c r="N8" i="12691"/>
  <c r="M8" i="12691"/>
  <c r="L11" i="12691"/>
  <c r="L8" i="12691"/>
  <c r="K11" i="12691"/>
  <c r="J11" i="12691"/>
  <c r="K8" i="12691"/>
  <c r="J8" i="12691"/>
  <c r="I11" i="12691"/>
  <c r="I8" i="12691"/>
  <c r="H11" i="12691"/>
  <c r="G11" i="12691"/>
  <c r="H8" i="12691"/>
  <c r="G8" i="12691"/>
  <c r="F11" i="12691"/>
  <c r="F8" i="12691"/>
  <c r="E11" i="12691"/>
  <c r="D11" i="12691"/>
  <c r="E8" i="12691"/>
  <c r="D8" i="12691"/>
  <c r="C11" i="12691"/>
  <c r="C8" i="12691"/>
  <c r="T15" i="12689" l="1"/>
  <c r="AA15" i="12689"/>
  <c r="G15" i="12689"/>
  <c r="M15" i="12689"/>
  <c r="AB15" i="12689"/>
  <c r="H15" i="12689"/>
  <c r="N15" i="12689"/>
  <c r="N21" i="12689"/>
  <c r="I15" i="12689"/>
  <c r="O15" i="12689"/>
  <c r="O17" i="12689"/>
  <c r="H18" i="12689"/>
  <c r="I24" i="12689"/>
  <c r="O21" i="12689"/>
  <c r="O19" i="12689"/>
  <c r="I18" i="12689"/>
  <c r="I16" i="12689"/>
  <c r="N24" i="12689"/>
  <c r="H23" i="12689"/>
  <c r="H22" i="12689"/>
  <c r="H20" i="12689"/>
  <c r="N19" i="12689"/>
  <c r="N17" i="12689"/>
  <c r="H16" i="12689"/>
  <c r="AJ2" i="12691"/>
  <c r="R2" i="12691"/>
  <c r="AV2" i="12690"/>
  <c r="L18" i="12694"/>
  <c r="H22" i="12694"/>
  <c r="L22" i="12694"/>
  <c r="H19" i="12694"/>
  <c r="L23" i="12694"/>
  <c r="H17" i="12694"/>
  <c r="L17" i="12694"/>
  <c r="G18" i="12694"/>
  <c r="K18" i="12694"/>
  <c r="F19" i="12694"/>
  <c r="J19" i="12694"/>
  <c r="H21" i="12694"/>
  <c r="L21" i="12694"/>
  <c r="G22" i="12694"/>
  <c r="K22" i="12694"/>
  <c r="F23" i="12694"/>
  <c r="J23" i="12694"/>
  <c r="E24" i="12694"/>
  <c r="M24" i="12694"/>
  <c r="H18" i="12694"/>
  <c r="M22" i="12694"/>
  <c r="L19" i="12694"/>
  <c r="H23" i="12694"/>
  <c r="H16" i="12694"/>
  <c r="L16" i="12694"/>
  <c r="H20" i="12694"/>
  <c r="L20" i="12694"/>
  <c r="H24" i="12694"/>
  <c r="L24" i="12694"/>
  <c r="E17" i="12694"/>
  <c r="M17" i="12694"/>
  <c r="E19" i="12694"/>
  <c r="M19" i="12694"/>
  <c r="E21" i="12694"/>
  <c r="M21" i="12694"/>
  <c r="E23" i="12694"/>
  <c r="D18" i="12694"/>
  <c r="D22" i="12694"/>
  <c r="G17" i="12694"/>
  <c r="K17" i="12694"/>
  <c r="G21" i="12694"/>
  <c r="K21" i="12694"/>
  <c r="F18" i="12694"/>
  <c r="F22" i="12694"/>
  <c r="AX31" i="12690"/>
  <c r="AW31" i="12690"/>
  <c r="AV31" i="12690"/>
  <c r="AU31" i="12690"/>
  <c r="AT31" i="12690"/>
  <c r="AS31" i="12690"/>
  <c r="AR31" i="12690"/>
  <c r="AQ31" i="12690"/>
  <c r="AP31" i="12690"/>
  <c r="AO31" i="12690"/>
  <c r="AN31" i="12690"/>
  <c r="AM31" i="12690"/>
  <c r="AL31" i="12690"/>
  <c r="AK31" i="12690"/>
  <c r="AJ31" i="12690"/>
  <c r="AI31" i="12690"/>
  <c r="AH31" i="12690"/>
  <c r="AG31" i="12690"/>
  <c r="AF31" i="12690"/>
  <c r="AE31" i="12690"/>
  <c r="AD31" i="12690"/>
  <c r="AC31" i="12690"/>
  <c r="AB31" i="12690"/>
  <c r="AA31" i="12690"/>
  <c r="Z31" i="12690"/>
  <c r="Y31" i="12690"/>
  <c r="X31" i="12690"/>
  <c r="W31" i="12690"/>
  <c r="V31" i="12690"/>
  <c r="U31" i="12690"/>
  <c r="T31" i="12690"/>
  <c r="S31" i="12690"/>
  <c r="R31" i="12690"/>
  <c r="Q31" i="12690"/>
  <c r="P31" i="12690"/>
  <c r="O31" i="12690"/>
  <c r="N31" i="12690"/>
  <c r="M31" i="12690"/>
  <c r="L31" i="12690"/>
  <c r="K31" i="12690"/>
  <c r="J31" i="12690"/>
  <c r="I31" i="12690"/>
  <c r="H31" i="12690"/>
  <c r="G31" i="12690"/>
  <c r="F31" i="12690"/>
  <c r="E31" i="12690"/>
  <c r="D31" i="12690"/>
  <c r="C31" i="12690"/>
  <c r="AX28" i="12690"/>
  <c r="AW28" i="12690"/>
  <c r="AV28" i="12690"/>
  <c r="AU28" i="12690"/>
  <c r="AT28" i="12690"/>
  <c r="AS28" i="12690"/>
  <c r="AR28" i="12690"/>
  <c r="AQ28" i="12690"/>
  <c r="AP28" i="12690"/>
  <c r="AO28" i="12690"/>
  <c r="AN28" i="12690"/>
  <c r="AM28" i="12690"/>
  <c r="AL28" i="12690"/>
  <c r="AK28" i="12690"/>
  <c r="AJ28" i="12690"/>
  <c r="AI28" i="12690"/>
  <c r="AH28" i="12690"/>
  <c r="AG28" i="12690"/>
  <c r="AF28" i="12690"/>
  <c r="AE28" i="12690"/>
  <c r="AD28" i="12690"/>
  <c r="AC28" i="12690"/>
  <c r="AB28" i="12690"/>
  <c r="AA28" i="12690"/>
  <c r="Z28" i="12690"/>
  <c r="Y28" i="12690"/>
  <c r="X28" i="12690"/>
  <c r="W28" i="12690"/>
  <c r="V28" i="12690"/>
  <c r="U28" i="12690"/>
  <c r="T28" i="12690"/>
  <c r="S28" i="12690"/>
  <c r="R28" i="12690"/>
  <c r="Q28" i="12690"/>
  <c r="P28" i="12690"/>
  <c r="O28" i="12690"/>
  <c r="N28" i="12690"/>
  <c r="M28" i="12690"/>
  <c r="L28" i="12690"/>
  <c r="K28" i="12690"/>
  <c r="J28" i="12690"/>
  <c r="I28" i="12690"/>
  <c r="H28" i="12690"/>
  <c r="G28" i="12690"/>
  <c r="F28" i="12690"/>
  <c r="E28" i="12690"/>
  <c r="D28" i="12690"/>
  <c r="C28" i="12690"/>
  <c r="AX25" i="12690"/>
  <c r="AW25" i="12690"/>
  <c r="AV25" i="12690"/>
  <c r="AU25" i="12690"/>
  <c r="AT25" i="12690"/>
  <c r="AS25" i="12690"/>
  <c r="AR25" i="12690"/>
  <c r="AQ25" i="12690"/>
  <c r="AP25" i="12690"/>
  <c r="AO25" i="12690"/>
  <c r="AN25" i="12690"/>
  <c r="AM25" i="12690"/>
  <c r="AL25" i="12690"/>
  <c r="AK25" i="12690"/>
  <c r="AJ25" i="12690"/>
  <c r="AI25" i="12690"/>
  <c r="AH25" i="12690"/>
  <c r="AG25" i="12690"/>
  <c r="AF25" i="12690"/>
  <c r="AE25" i="12690"/>
  <c r="AD25" i="12690"/>
  <c r="AC25" i="12690"/>
  <c r="AB25" i="12690"/>
  <c r="AA25" i="12690"/>
  <c r="Z25" i="12690"/>
  <c r="Y25" i="12690"/>
  <c r="X25" i="12690"/>
  <c r="W25" i="12690"/>
  <c r="V25" i="12690"/>
  <c r="U25" i="12690"/>
  <c r="T25" i="12690"/>
  <c r="S25" i="12690"/>
  <c r="R25" i="12690"/>
  <c r="Q25" i="12690"/>
  <c r="P25" i="12690"/>
  <c r="O25" i="12690"/>
  <c r="N25" i="12690"/>
  <c r="M25" i="12690"/>
  <c r="L25" i="12690"/>
  <c r="K25" i="12690"/>
  <c r="J25" i="12690"/>
  <c r="I25" i="12690"/>
  <c r="H25" i="12690"/>
  <c r="G25" i="12690"/>
  <c r="F25" i="12690"/>
  <c r="E25" i="12690"/>
  <c r="D25" i="12690"/>
  <c r="C25" i="12690"/>
  <c r="AX22" i="12690"/>
  <c r="AW22" i="12690"/>
  <c r="AV22" i="12690"/>
  <c r="AU22" i="12690"/>
  <c r="AT22" i="12690"/>
  <c r="AS22" i="12690"/>
  <c r="AR22" i="12690"/>
  <c r="AQ22" i="12690"/>
  <c r="AP22" i="12690"/>
  <c r="AO22" i="12690"/>
  <c r="AN22" i="12690"/>
  <c r="AM22" i="12690"/>
  <c r="AL22" i="12690"/>
  <c r="AK22" i="12690"/>
  <c r="AJ22" i="12690"/>
  <c r="AI22" i="12690"/>
  <c r="AH22" i="12690"/>
  <c r="AG22" i="12690"/>
  <c r="AF22" i="12690"/>
  <c r="AE22" i="12690"/>
  <c r="AD22" i="12690"/>
  <c r="AC22" i="12690"/>
  <c r="AB22" i="12690"/>
  <c r="AA22" i="12690"/>
  <c r="Z22" i="12690"/>
  <c r="Y22" i="12690"/>
  <c r="X22" i="12690"/>
  <c r="W22" i="12690"/>
  <c r="V22" i="12690"/>
  <c r="U22" i="12690"/>
  <c r="T22" i="12690"/>
  <c r="S22" i="12690"/>
  <c r="R22" i="12690"/>
  <c r="Q22" i="12690"/>
  <c r="P22" i="12690"/>
  <c r="O22" i="12690"/>
  <c r="N22" i="12690"/>
  <c r="M22" i="12690"/>
  <c r="L22" i="12690"/>
  <c r="K22" i="12690"/>
  <c r="J22" i="12690"/>
  <c r="I22" i="12690"/>
  <c r="H22" i="12690"/>
  <c r="G22" i="12690"/>
  <c r="F22" i="12690"/>
  <c r="E22" i="12690"/>
  <c r="D22" i="12690"/>
  <c r="C22" i="12690"/>
  <c r="AX19" i="12690"/>
  <c r="AW19" i="12690"/>
  <c r="AV19" i="12690"/>
  <c r="AU19" i="12690"/>
  <c r="AT19" i="12690"/>
  <c r="AS19" i="12690"/>
  <c r="AR19" i="12690"/>
  <c r="AQ19" i="12690"/>
  <c r="AP19" i="12690"/>
  <c r="AO19" i="12690"/>
  <c r="AN19" i="12690"/>
  <c r="AM19" i="12690"/>
  <c r="AL19" i="12690"/>
  <c r="AK19" i="12690"/>
  <c r="AJ19" i="12690"/>
  <c r="AI19" i="12690"/>
  <c r="AH19" i="12690"/>
  <c r="AG19" i="12690"/>
  <c r="AF19" i="12690"/>
  <c r="AE19" i="12690"/>
  <c r="AD19" i="12690"/>
  <c r="AC19" i="12690"/>
  <c r="AB19" i="12690"/>
  <c r="AA19" i="12690"/>
  <c r="Z19" i="12690"/>
  <c r="Y19" i="12690"/>
  <c r="X19" i="12690"/>
  <c r="W19" i="12690"/>
  <c r="V19" i="12690"/>
  <c r="U19" i="12690"/>
  <c r="T19" i="12690"/>
  <c r="S19" i="12690"/>
  <c r="R19" i="12690"/>
  <c r="Q19" i="12690"/>
  <c r="P19" i="12690"/>
  <c r="O19" i="12690"/>
  <c r="N19" i="12690"/>
  <c r="M19" i="12690"/>
  <c r="L19" i="12690"/>
  <c r="K19" i="12690"/>
  <c r="J19" i="12690"/>
  <c r="I19" i="12690"/>
  <c r="H19" i="12690"/>
  <c r="G19" i="12690"/>
  <c r="F19" i="12690"/>
  <c r="E19" i="12690"/>
  <c r="D19" i="12690"/>
  <c r="C19" i="12690"/>
  <c r="AX16" i="12690"/>
  <c r="AW16" i="12690"/>
  <c r="AV16" i="12690"/>
  <c r="AU16" i="12690"/>
  <c r="AT16" i="12690"/>
  <c r="AS16" i="12690"/>
  <c r="AR16" i="12690"/>
  <c r="AQ16" i="12690"/>
  <c r="AP16" i="12690"/>
  <c r="AO16" i="12690"/>
  <c r="AN16" i="12690"/>
  <c r="AM16" i="12690"/>
  <c r="AL16" i="12690"/>
  <c r="AK16" i="12690"/>
  <c r="AJ16" i="12690"/>
  <c r="AI16" i="12690"/>
  <c r="AH16" i="12690"/>
  <c r="AG16" i="12690"/>
  <c r="AF16" i="12690"/>
  <c r="AE16" i="12690"/>
  <c r="AD16" i="12690"/>
  <c r="AC16" i="12690"/>
  <c r="AB16" i="12690"/>
  <c r="AA16" i="12690"/>
  <c r="Z16" i="12690"/>
  <c r="Y16" i="12690"/>
  <c r="X16" i="12690"/>
  <c r="W16" i="12690"/>
  <c r="V16" i="12690"/>
  <c r="U16" i="12690"/>
  <c r="T16" i="12690"/>
  <c r="S16" i="12690"/>
  <c r="R16" i="12690"/>
  <c r="Q16" i="12690"/>
  <c r="P16" i="12690"/>
  <c r="O16" i="12690"/>
  <c r="N16" i="12690"/>
  <c r="M16" i="12690"/>
  <c r="L16" i="12690"/>
  <c r="K16" i="12690"/>
  <c r="J16" i="12690"/>
  <c r="I16" i="12690"/>
  <c r="H16" i="12690"/>
  <c r="G16" i="12690"/>
  <c r="F16" i="12690"/>
  <c r="E16" i="12690"/>
  <c r="D16" i="12690"/>
  <c r="C16" i="12690"/>
  <c r="AX13" i="12690"/>
  <c r="AW13" i="12690"/>
  <c r="AV13" i="12690"/>
  <c r="AU13" i="12690"/>
  <c r="AT13" i="12690"/>
  <c r="AS13" i="12690"/>
  <c r="AR13" i="12690"/>
  <c r="AQ13" i="12690"/>
  <c r="AP13" i="12690"/>
  <c r="AO13" i="12690"/>
  <c r="AN13" i="12690"/>
  <c r="AM13" i="12690"/>
  <c r="AL13" i="12690"/>
  <c r="AK13" i="12690"/>
  <c r="AJ13" i="12690"/>
  <c r="AI13" i="12690"/>
  <c r="AH13" i="12690"/>
  <c r="AG13" i="12690"/>
  <c r="AF13" i="12690"/>
  <c r="AE13" i="12690"/>
  <c r="AD13" i="12690"/>
  <c r="AC13" i="12690"/>
  <c r="AB13" i="12690"/>
  <c r="AA13" i="12690"/>
  <c r="Z13" i="12690"/>
  <c r="Y13" i="12690"/>
  <c r="X13" i="12690"/>
  <c r="W13" i="12690"/>
  <c r="V13" i="12690"/>
  <c r="U13" i="12690"/>
  <c r="T13" i="12690"/>
  <c r="S13" i="12690"/>
  <c r="R13" i="12690"/>
  <c r="Q13" i="12690"/>
  <c r="P13" i="12690"/>
  <c r="O13" i="12690"/>
  <c r="N13" i="12690"/>
  <c r="M13" i="12690"/>
  <c r="L13" i="12690"/>
  <c r="K13" i="12690"/>
  <c r="J13" i="12690"/>
  <c r="I13" i="12690"/>
  <c r="H13" i="12690"/>
  <c r="G13" i="12690"/>
  <c r="F13" i="12690"/>
  <c r="E13" i="12690"/>
  <c r="D13" i="12690"/>
  <c r="C13" i="12690"/>
  <c r="AX10" i="12690"/>
  <c r="AW10" i="12690"/>
  <c r="AX7" i="12690"/>
  <c r="AW7" i="12690"/>
  <c r="AV10" i="12690"/>
  <c r="AV7" i="12690"/>
  <c r="AU10" i="12690"/>
  <c r="AT10" i="12690"/>
  <c r="AU7" i="12690"/>
  <c r="AT7" i="12690"/>
  <c r="AS10" i="12690"/>
  <c r="AS7" i="12690"/>
  <c r="AR10" i="12690"/>
  <c r="AQ10" i="12690"/>
  <c r="AR7" i="12690"/>
  <c r="AQ7" i="12690"/>
  <c r="AP10" i="12690"/>
  <c r="AP7" i="12690"/>
  <c r="AO10" i="12690"/>
  <c r="AN10" i="12690"/>
  <c r="AO7" i="12690"/>
  <c r="AN7" i="12690"/>
  <c r="AM10" i="12690"/>
  <c r="AM7" i="12690"/>
  <c r="AL10" i="12690"/>
  <c r="AK10" i="12690"/>
  <c r="AL7" i="12690"/>
  <c r="AK7" i="12690"/>
  <c r="AJ10" i="12690"/>
  <c r="AJ7" i="12690"/>
  <c r="AI10" i="12690"/>
  <c r="AH10" i="12690"/>
  <c r="AI7" i="12690"/>
  <c r="AH7" i="12690"/>
  <c r="AG10" i="12690"/>
  <c r="AG7" i="12690"/>
  <c r="AF10" i="12690"/>
  <c r="AE10" i="12690"/>
  <c r="AF7" i="12690"/>
  <c r="AE7" i="12690"/>
  <c r="AD10" i="12690"/>
  <c r="AD7" i="12690"/>
  <c r="AC10" i="12690"/>
  <c r="AB10" i="12690"/>
  <c r="AC7" i="12690"/>
  <c r="AB7" i="12690"/>
  <c r="AA10" i="12690"/>
  <c r="AA7" i="12690"/>
  <c r="Z10" i="12690"/>
  <c r="Y10" i="12690"/>
  <c r="Z7" i="12690"/>
  <c r="Y7" i="12690"/>
  <c r="X10" i="12690"/>
  <c r="X7" i="12690"/>
  <c r="W10" i="12690"/>
  <c r="V10" i="12690"/>
  <c r="W7" i="12690"/>
  <c r="V7" i="12690"/>
  <c r="U10" i="12690"/>
  <c r="U7" i="12690"/>
  <c r="T10" i="12690"/>
  <c r="S10" i="12690"/>
  <c r="T7" i="12690"/>
  <c r="S7" i="12690"/>
  <c r="R10" i="12690"/>
  <c r="R7" i="12690"/>
  <c r="Q10" i="12690"/>
  <c r="P10" i="12690"/>
  <c r="O10" i="12690"/>
  <c r="Q7" i="12690"/>
  <c r="P7" i="12690"/>
  <c r="O7" i="12690"/>
  <c r="N10" i="12690"/>
  <c r="M10" i="12690"/>
  <c r="L10" i="12690"/>
  <c r="N7" i="12690"/>
  <c r="M7" i="12690"/>
  <c r="L7" i="12690"/>
  <c r="K10" i="12690"/>
  <c r="J10" i="12690"/>
  <c r="I10" i="12690"/>
  <c r="K7" i="12690"/>
  <c r="J7" i="12690"/>
  <c r="I7" i="12690"/>
  <c r="H10" i="12690"/>
  <c r="G10" i="12690"/>
  <c r="F10" i="12690"/>
  <c r="H7" i="12690"/>
  <c r="G7" i="12690"/>
  <c r="F7" i="12690"/>
  <c r="E10" i="12690" l="1"/>
  <c r="D10" i="12690"/>
  <c r="E7" i="12690"/>
  <c r="D7" i="12690"/>
  <c r="C7" i="12690"/>
  <c r="C10" i="12690"/>
  <c r="N31" i="12692" l="1"/>
  <c r="M31" i="12692"/>
  <c r="N30" i="12692"/>
  <c r="M30" i="12692"/>
  <c r="N29" i="12692"/>
  <c r="M29" i="12692"/>
  <c r="N25" i="12692"/>
  <c r="M25" i="12692"/>
  <c r="N24" i="12692"/>
  <c r="M24" i="12692"/>
  <c r="N23" i="12692"/>
  <c r="M23" i="12692"/>
  <c r="N22" i="12692"/>
  <c r="M22" i="12692"/>
  <c r="D32" i="12692"/>
  <c r="AO10" i="12691" l="1"/>
  <c r="AN10" i="12691"/>
  <c r="BA15" i="12690"/>
  <c r="AZ15" i="12690"/>
  <c r="AO7" i="12691"/>
  <c r="AO13" i="12691"/>
  <c r="AO16" i="12691"/>
  <c r="AO19" i="12691"/>
  <c r="AO22" i="12691"/>
  <c r="AO25" i="12691"/>
  <c r="AO28" i="12691"/>
  <c r="AO31" i="12691"/>
  <c r="AN31" i="12691"/>
  <c r="AN28" i="12691"/>
  <c r="AN25" i="12691"/>
  <c r="AN22" i="12691"/>
  <c r="AN19" i="12691"/>
  <c r="AN16" i="12691"/>
  <c r="AN13" i="12691"/>
  <c r="AN7" i="12691"/>
  <c r="BA30" i="12690"/>
  <c r="AZ30" i="12690"/>
  <c r="BA27" i="12690"/>
  <c r="AZ27" i="12690"/>
  <c r="BA24" i="12690"/>
  <c r="AZ24" i="12690"/>
  <c r="BA21" i="12690"/>
  <c r="AZ21" i="12690"/>
  <c r="BA18" i="12690"/>
  <c r="AZ18" i="12690"/>
  <c r="BA12" i="12690"/>
  <c r="AZ12" i="12690"/>
  <c r="BA9" i="12690"/>
  <c r="AZ9" i="12690"/>
  <c r="BA6" i="12690"/>
  <c r="AZ6" i="12690"/>
  <c r="J9" i="12690" l="1"/>
  <c r="V9" i="12690"/>
  <c r="AK9" i="12690"/>
  <c r="AW9" i="12690"/>
  <c r="M9" i="12690"/>
  <c r="Y9" i="12690"/>
  <c r="AN9" i="12690"/>
  <c r="P9" i="12690"/>
  <c r="AQ9" i="12690"/>
  <c r="D9" i="12690"/>
  <c r="AB9" i="12690"/>
  <c r="G9" i="12690"/>
  <c r="AE9" i="12690"/>
  <c r="S9" i="12690"/>
  <c r="AT9" i="12690"/>
  <c r="AY18" i="12690"/>
  <c r="AB18" i="12690"/>
  <c r="AT18" i="12690"/>
  <c r="J18" i="12690"/>
  <c r="V18" i="12690"/>
  <c r="M18" i="12690"/>
  <c r="AW18" i="12690"/>
  <c r="S18" i="12690"/>
  <c r="D18" i="12690"/>
  <c r="Y18" i="12690"/>
  <c r="D24" i="12690"/>
  <c r="AK24" i="12690"/>
  <c r="AB24" i="12690"/>
  <c r="Y24" i="12690"/>
  <c r="J24" i="12690"/>
  <c r="V24" i="12690"/>
  <c r="M24" i="12690"/>
  <c r="AW24" i="12690"/>
  <c r="S24" i="12690"/>
  <c r="AQ24" i="12690"/>
  <c r="AN24" i="12690"/>
  <c r="AE24" i="12690"/>
  <c r="AT24" i="12690"/>
  <c r="D30" i="12690"/>
  <c r="AB30" i="12690"/>
  <c r="AT30" i="12690"/>
  <c r="AN30" i="12690"/>
  <c r="S30" i="12690"/>
  <c r="Y30" i="12690"/>
  <c r="AQ30" i="12690"/>
  <c r="J30" i="12690"/>
  <c r="V30" i="12690"/>
  <c r="S16" i="12691"/>
  <c r="Y16" i="12691"/>
  <c r="AB16" i="12691"/>
  <c r="D16" i="12691"/>
  <c r="V16" i="12691"/>
  <c r="M16" i="12691"/>
  <c r="G16" i="12691"/>
  <c r="J16" i="12691"/>
  <c r="P16" i="12691"/>
  <c r="M28" i="12691"/>
  <c r="AB28" i="12691"/>
  <c r="J28" i="12691"/>
  <c r="D28" i="12691"/>
  <c r="AF25" i="12691"/>
  <c r="Q25" i="12691"/>
  <c r="AI25" i="12691"/>
  <c r="Z25" i="12691"/>
  <c r="T25" i="12691"/>
  <c r="W25" i="12691"/>
  <c r="N25" i="12691"/>
  <c r="AL25" i="12691"/>
  <c r="E25" i="12691"/>
  <c r="K25" i="12691"/>
  <c r="H25" i="12691"/>
  <c r="AC25" i="12691"/>
  <c r="AF13" i="12691"/>
  <c r="T13" i="12691"/>
  <c r="AL13" i="12691"/>
  <c r="E13" i="12691"/>
  <c r="W13" i="12691"/>
  <c r="Z13" i="12691"/>
  <c r="H13" i="12691"/>
  <c r="K13" i="12691"/>
  <c r="AI13" i="12691"/>
  <c r="Q13" i="12691"/>
  <c r="AC13" i="12691"/>
  <c r="N13" i="12691"/>
  <c r="P10" i="12691"/>
  <c r="M10" i="12691"/>
  <c r="D10" i="12691"/>
  <c r="AK10" i="12691"/>
  <c r="G10" i="12691"/>
  <c r="V10" i="12691"/>
  <c r="Y10" i="12691"/>
  <c r="AB10" i="12691"/>
  <c r="J10" i="12691"/>
  <c r="S10" i="12691"/>
  <c r="AM13" i="12691"/>
  <c r="K9" i="12690"/>
  <c r="W9" i="12690"/>
  <c r="AL9" i="12690"/>
  <c r="AX9" i="12690"/>
  <c r="N9" i="12690"/>
  <c r="Z9" i="12690"/>
  <c r="AO9" i="12690"/>
  <c r="E9" i="12690"/>
  <c r="AC9" i="12690"/>
  <c r="Q9" i="12690"/>
  <c r="AR9" i="12690"/>
  <c r="T9" i="12690"/>
  <c r="AU9" i="12690"/>
  <c r="H9" i="12690"/>
  <c r="AF9" i="12690"/>
  <c r="N18" i="12690"/>
  <c r="AC18" i="12690"/>
  <c r="AR18" i="12690"/>
  <c r="K18" i="12690"/>
  <c r="Z18" i="12690"/>
  <c r="T18" i="12690"/>
  <c r="AX18" i="12690"/>
  <c r="W18" i="12690"/>
  <c r="E18" i="12690"/>
  <c r="AR24" i="12690"/>
  <c r="Q24" i="12690"/>
  <c r="H24" i="12690"/>
  <c r="E24" i="12690"/>
  <c r="AO24" i="12690"/>
  <c r="K24" i="12690"/>
  <c r="AU24" i="12690"/>
  <c r="AL24" i="12690"/>
  <c r="W24" i="12690"/>
  <c r="AX24" i="12690"/>
  <c r="T24" i="12690"/>
  <c r="AC24" i="12690"/>
  <c r="W30" i="12690"/>
  <c r="E30" i="12690"/>
  <c r="AO30" i="12690"/>
  <c r="N30" i="12690"/>
  <c r="AX30" i="12690"/>
  <c r="Z30" i="12690"/>
  <c r="T30" i="12690"/>
  <c r="AC30" i="12690"/>
  <c r="K30" i="12690"/>
  <c r="AR30" i="12690"/>
  <c r="P19" i="12691"/>
  <c r="G19" i="12691"/>
  <c r="AK19" i="12691"/>
  <c r="J19" i="12691"/>
  <c r="D19" i="12691"/>
  <c r="V19" i="12691"/>
  <c r="AB19" i="12691"/>
  <c r="Y19" i="12691"/>
  <c r="M19" i="12691"/>
  <c r="S19" i="12691"/>
  <c r="D31" i="12691"/>
  <c r="AB31" i="12691"/>
  <c r="J31" i="12691"/>
  <c r="Y31" i="12691"/>
  <c r="V31" i="12691"/>
  <c r="M31" i="12691"/>
  <c r="AK31" i="12691"/>
  <c r="N22" i="12691"/>
  <c r="Q22" i="12691"/>
  <c r="AI22" i="12691"/>
  <c r="W22" i="12691"/>
  <c r="AC22" i="12691"/>
  <c r="T22" i="12691"/>
  <c r="K22" i="12691"/>
  <c r="AF22" i="12691"/>
  <c r="E22" i="12691"/>
  <c r="Z22" i="12691"/>
  <c r="N7" i="12691"/>
  <c r="T7" i="12691"/>
  <c r="AC7" i="12691"/>
  <c r="Z7" i="12691"/>
  <c r="E7" i="12691"/>
  <c r="AI7" i="12691"/>
  <c r="W7" i="12691"/>
  <c r="K7" i="12691"/>
  <c r="H7" i="12691"/>
  <c r="Q7" i="12691"/>
  <c r="AL7" i="12691"/>
  <c r="AF7" i="12691"/>
  <c r="H10" i="12691"/>
  <c r="AF10" i="12691"/>
  <c r="N10" i="12691"/>
  <c r="E10" i="12691"/>
  <c r="W10" i="12691"/>
  <c r="AC10" i="12691"/>
  <c r="T10" i="12691"/>
  <c r="K10" i="12691"/>
  <c r="Z10" i="12691"/>
  <c r="AI10" i="12691"/>
  <c r="Q10" i="12691"/>
  <c r="AL10" i="12691"/>
  <c r="G6" i="12690"/>
  <c r="S6" i="12690"/>
  <c r="AE6" i="12690"/>
  <c r="AQ6" i="12690"/>
  <c r="J6" i="12690"/>
  <c r="V6" i="12690"/>
  <c r="AH6" i="12690"/>
  <c r="AT6" i="12690"/>
  <c r="M6" i="12690"/>
  <c r="AK6" i="12690"/>
  <c r="Y6" i="12690"/>
  <c r="AW6" i="12690"/>
  <c r="D6" i="12690"/>
  <c r="AB6" i="12690"/>
  <c r="P6" i="12690"/>
  <c r="AN6" i="12690"/>
  <c r="AN12" i="12690"/>
  <c r="J12" i="12690"/>
  <c r="D12" i="12690"/>
  <c r="AK12" i="12690"/>
  <c r="P12" i="12690"/>
  <c r="AE12" i="12690"/>
  <c r="V12" i="12690"/>
  <c r="S12" i="12690"/>
  <c r="Y12" i="12690"/>
  <c r="AB12" i="12690"/>
  <c r="AQ12" i="12690"/>
  <c r="M12" i="12690"/>
  <c r="AW12" i="12690"/>
  <c r="AT12" i="12690"/>
  <c r="P21" i="12690"/>
  <c r="AT21" i="12690"/>
  <c r="AW21" i="12690"/>
  <c r="AN21" i="12690"/>
  <c r="D21" i="12690"/>
  <c r="J21" i="12690"/>
  <c r="M21" i="12690"/>
  <c r="AK21" i="12690"/>
  <c r="S21" i="12690"/>
  <c r="AE21" i="12690"/>
  <c r="AB21" i="12690"/>
  <c r="V21" i="12690"/>
  <c r="Y21" i="12690"/>
  <c r="AQ21" i="12690"/>
  <c r="AB27" i="12690"/>
  <c r="J27" i="12690"/>
  <c r="AE27" i="12690"/>
  <c r="V27" i="12690"/>
  <c r="D27" i="12690"/>
  <c r="AK27" i="12690"/>
  <c r="S27" i="12690"/>
  <c r="AW27" i="12690"/>
  <c r="AQ27" i="12690"/>
  <c r="V7" i="12691"/>
  <c r="M7" i="12691"/>
  <c r="AK7" i="12691"/>
  <c r="P7" i="12691"/>
  <c r="S7" i="12691"/>
  <c r="AB7" i="12691"/>
  <c r="Y7" i="12691"/>
  <c r="J7" i="12691"/>
  <c r="G7" i="12691"/>
  <c r="D7" i="12691"/>
  <c r="V22" i="12691"/>
  <c r="J22" i="12691"/>
  <c r="AK22" i="12691"/>
  <c r="D22" i="12691"/>
  <c r="S22" i="12691"/>
  <c r="Y22" i="12691"/>
  <c r="AB22" i="12691"/>
  <c r="G22" i="12691"/>
  <c r="M22" i="12691"/>
  <c r="P22" i="12691"/>
  <c r="N31" i="12691"/>
  <c r="W31" i="12691"/>
  <c r="AF31" i="12691"/>
  <c r="E31" i="12691"/>
  <c r="AC31" i="12691"/>
  <c r="K31" i="12691"/>
  <c r="T31" i="12691"/>
  <c r="Z31" i="12691"/>
  <c r="AC19" i="12691"/>
  <c r="E19" i="12691"/>
  <c r="AN15" i="12690"/>
  <c r="AB15" i="12690"/>
  <c r="V15" i="12690"/>
  <c r="AE15" i="12690"/>
  <c r="S15" i="12690"/>
  <c r="Y15" i="12690"/>
  <c r="D15" i="12690"/>
  <c r="AT15" i="12690"/>
  <c r="G15" i="12690"/>
  <c r="AQ15" i="12690"/>
  <c r="M15" i="12690"/>
  <c r="AW15" i="12690"/>
  <c r="J15" i="12690"/>
  <c r="AK15" i="12690"/>
  <c r="E6" i="12690"/>
  <c r="AF6" i="12690"/>
  <c r="H6" i="12690"/>
  <c r="AC6" i="12690"/>
  <c r="K6" i="12690"/>
  <c r="AL6" i="12690"/>
  <c r="N6" i="12690"/>
  <c r="AI6" i="12690"/>
  <c r="AR6" i="12690"/>
  <c r="AO6" i="12690"/>
  <c r="T6" i="12690"/>
  <c r="Q6" i="12690"/>
  <c r="Z6" i="12690"/>
  <c r="W6" i="12690"/>
  <c r="AX6" i="12690"/>
  <c r="AU6" i="12690"/>
  <c r="H12" i="12690"/>
  <c r="K12" i="12690"/>
  <c r="AU12" i="12690"/>
  <c r="Q12" i="12690"/>
  <c r="AR12" i="12690"/>
  <c r="Z12" i="12690"/>
  <c r="AX12" i="12690"/>
  <c r="E12" i="12690"/>
  <c r="AO12" i="12690"/>
  <c r="T12" i="12690"/>
  <c r="AF12" i="12690"/>
  <c r="N12" i="12690"/>
  <c r="AC12" i="12690"/>
  <c r="AL12" i="12690"/>
  <c r="W12" i="12690"/>
  <c r="Z21" i="12690"/>
  <c r="AC21" i="12690"/>
  <c r="T21" i="12690"/>
  <c r="AR21" i="12690"/>
  <c r="AL21" i="12690"/>
  <c r="AO21" i="12690"/>
  <c r="W21" i="12690"/>
  <c r="AU21" i="12690"/>
  <c r="K21" i="12690"/>
  <c r="E21" i="12690"/>
  <c r="E27" i="12690"/>
  <c r="AF27" i="12690"/>
  <c r="W27" i="12690"/>
  <c r="AU27" i="12690"/>
  <c r="AX27" i="12690"/>
  <c r="T27" i="12690"/>
  <c r="K27" i="12690"/>
  <c r="AR27" i="12690"/>
  <c r="AC27" i="12690"/>
  <c r="P13" i="12691"/>
  <c r="D13" i="12691"/>
  <c r="G13" i="12691"/>
  <c r="J13" i="12691"/>
  <c r="Y13" i="12691"/>
  <c r="AK13" i="12691"/>
  <c r="M13" i="12691"/>
  <c r="S13" i="12691"/>
  <c r="AB13" i="12691"/>
  <c r="V13" i="12691"/>
  <c r="AM25" i="12691"/>
  <c r="AB25" i="12691"/>
  <c r="P25" i="12691"/>
  <c r="S25" i="12691"/>
  <c r="J25" i="12691"/>
  <c r="M25" i="12691"/>
  <c r="D25" i="12691"/>
  <c r="Y25" i="12691"/>
  <c r="AK25" i="12691"/>
  <c r="V25" i="12691"/>
  <c r="E28" i="12691"/>
  <c r="AC28" i="12691"/>
  <c r="W28" i="12691"/>
  <c r="K28" i="12691"/>
  <c r="AF28" i="12691"/>
  <c r="N16" i="12691"/>
  <c r="K16" i="12691"/>
  <c r="AF16" i="12691"/>
  <c r="W16" i="12691"/>
  <c r="AI16" i="12691"/>
  <c r="T16" i="12691"/>
  <c r="Z16" i="12691"/>
  <c r="Q16" i="12691"/>
  <c r="AC16" i="12691"/>
  <c r="AL16" i="12691"/>
  <c r="E16" i="12691"/>
  <c r="E15" i="12690"/>
  <c r="AO15" i="12690"/>
  <c r="AR15" i="12690"/>
  <c r="Z15" i="12690"/>
  <c r="W15" i="12690"/>
  <c r="AC15" i="12690"/>
  <c r="N15" i="12690"/>
  <c r="AU15" i="12690"/>
  <c r="Q15" i="12690"/>
  <c r="T15" i="12690"/>
  <c r="AX15" i="12690"/>
  <c r="K15" i="12690"/>
  <c r="AY30" i="12690"/>
  <c r="AM31" i="12691"/>
  <c r="AM28" i="12691"/>
  <c r="AY24" i="12690"/>
  <c r="AM22" i="12691"/>
  <c r="AM16" i="12691"/>
  <c r="AM19" i="12691"/>
  <c r="AY6" i="12690"/>
  <c r="AY21" i="12690"/>
  <c r="AY15" i="12690"/>
  <c r="AM10" i="12691"/>
  <c r="AY12" i="12690"/>
  <c r="AY9" i="12690"/>
  <c r="AM7" i="12691"/>
  <c r="AY27" i="12690"/>
  <c r="L10" i="12691" l="1"/>
  <c r="AJ10" i="12691"/>
  <c r="AA10" i="12691"/>
  <c r="F10" i="12691"/>
  <c r="I10" i="12691"/>
  <c r="C10" i="12691"/>
  <c r="X10" i="12691"/>
  <c r="U10" i="12691"/>
  <c r="AD10" i="12691"/>
  <c r="R10" i="12691"/>
  <c r="O10" i="12691"/>
  <c r="AD28" i="12691"/>
  <c r="AA28" i="12691"/>
  <c r="L28" i="12691"/>
  <c r="C28" i="12691"/>
  <c r="I28" i="12691"/>
  <c r="U28" i="12691"/>
  <c r="L25" i="12691"/>
  <c r="AJ25" i="12691"/>
  <c r="I25" i="12691"/>
  <c r="O25" i="12691"/>
  <c r="U25" i="12691"/>
  <c r="AA25" i="12691"/>
  <c r="F25" i="12691"/>
  <c r="R25" i="12691"/>
  <c r="X25" i="12691"/>
  <c r="C25" i="12691"/>
  <c r="AD25" i="12691"/>
  <c r="I9" i="12690"/>
  <c r="R9" i="12690"/>
  <c r="AP9" i="12690"/>
  <c r="U9" i="12690"/>
  <c r="C9" i="12690"/>
  <c r="X9" i="12690"/>
  <c r="AV9" i="12690"/>
  <c r="AA9" i="12690"/>
  <c r="O9" i="12690"/>
  <c r="F9" i="12690"/>
  <c r="AD9" i="12690"/>
  <c r="AJ9" i="12690"/>
  <c r="AM9" i="12690"/>
  <c r="AS9" i="12690"/>
  <c r="L9" i="12690"/>
  <c r="AJ21" i="12690"/>
  <c r="I21" i="12690"/>
  <c r="AD21" i="12690"/>
  <c r="AM21" i="12690"/>
  <c r="X21" i="12690"/>
  <c r="R21" i="12690"/>
  <c r="U21" i="12690"/>
  <c r="O21" i="12690"/>
  <c r="AV21" i="12690"/>
  <c r="AP21" i="12690"/>
  <c r="AS21" i="12690"/>
  <c r="C21" i="12690"/>
  <c r="AA21" i="12690"/>
  <c r="L21" i="12690"/>
  <c r="AD22" i="12691"/>
  <c r="AJ22" i="12691"/>
  <c r="O22" i="12691"/>
  <c r="X22" i="12691"/>
  <c r="R22" i="12691"/>
  <c r="C22" i="12691"/>
  <c r="I22" i="12691"/>
  <c r="U22" i="12691"/>
  <c r="L22" i="12691"/>
  <c r="F22" i="12691"/>
  <c r="AA22" i="12691"/>
  <c r="X30" i="12690"/>
  <c r="AV30" i="12690"/>
  <c r="U30" i="12690"/>
  <c r="AS30" i="12690"/>
  <c r="R30" i="12690"/>
  <c r="L30" i="12690"/>
  <c r="C30" i="12690"/>
  <c r="AM30" i="12690"/>
  <c r="AP30" i="12690"/>
  <c r="AA30" i="12690"/>
  <c r="I30" i="12690"/>
  <c r="L18" i="12690"/>
  <c r="C18" i="12690"/>
  <c r="AA18" i="12690"/>
  <c r="I18" i="12690"/>
  <c r="R18" i="12690"/>
  <c r="AS18" i="12690"/>
  <c r="AV18" i="12690"/>
  <c r="U18" i="12690"/>
  <c r="X18" i="12690"/>
  <c r="AP18" i="12690"/>
  <c r="AJ12" i="12690"/>
  <c r="R12" i="12690"/>
  <c r="AP12" i="12690"/>
  <c r="AA12" i="12690"/>
  <c r="AV12" i="12690"/>
  <c r="L12" i="12690"/>
  <c r="F12" i="12690"/>
  <c r="O12" i="12690"/>
  <c r="U12" i="12690"/>
  <c r="AD12" i="12690"/>
  <c r="X12" i="12690"/>
  <c r="AM12" i="12690"/>
  <c r="I12" i="12690"/>
  <c r="AS12" i="12690"/>
  <c r="C12" i="12690"/>
  <c r="I6" i="12690"/>
  <c r="AG6" i="12690"/>
  <c r="AP6" i="12690"/>
  <c r="F6" i="12690"/>
  <c r="O6" i="12690"/>
  <c r="AM6" i="12690"/>
  <c r="X6" i="12690"/>
  <c r="AV6" i="12690"/>
  <c r="U6" i="12690"/>
  <c r="AD6" i="12690"/>
  <c r="L6" i="12690"/>
  <c r="AS6" i="12690"/>
  <c r="R6" i="12690"/>
  <c r="C6" i="12690"/>
  <c r="AJ6" i="12690"/>
  <c r="AA6" i="12690"/>
  <c r="X24" i="12690"/>
  <c r="AV24" i="12690"/>
  <c r="F24" i="12690"/>
  <c r="U24" i="12690"/>
  <c r="AA24" i="12690"/>
  <c r="AJ24" i="12690"/>
  <c r="AP24" i="12690"/>
  <c r="L24" i="12690"/>
  <c r="I24" i="12690"/>
  <c r="AS24" i="12690"/>
  <c r="O24" i="12690"/>
  <c r="AM24" i="12690"/>
  <c r="R24" i="12690"/>
  <c r="AD24" i="12690"/>
  <c r="C24" i="12690"/>
  <c r="U13" i="12691"/>
  <c r="R13" i="12691"/>
  <c r="X13" i="12691"/>
  <c r="F13" i="12691"/>
  <c r="AD13" i="12691"/>
  <c r="C13" i="12691"/>
  <c r="AA13" i="12691"/>
  <c r="AJ13" i="12691"/>
  <c r="I13" i="12691"/>
  <c r="O13" i="12691"/>
  <c r="L13" i="12691"/>
  <c r="AV27" i="12690"/>
  <c r="I27" i="12690"/>
  <c r="AS27" i="12690"/>
  <c r="AP27" i="12690"/>
  <c r="AJ27" i="12690"/>
  <c r="U27" i="12690"/>
  <c r="C27" i="12690"/>
  <c r="AA27" i="12690"/>
  <c r="R27" i="12690"/>
  <c r="AD27" i="12690"/>
  <c r="X19" i="12691"/>
  <c r="I19" i="12691"/>
  <c r="O19" i="12691"/>
  <c r="U19" i="12691"/>
  <c r="AA19" i="12691"/>
  <c r="F19" i="12691"/>
  <c r="C19" i="12691"/>
  <c r="L19" i="12691"/>
  <c r="R19" i="12691"/>
  <c r="AJ19" i="12691"/>
  <c r="F7" i="12691"/>
  <c r="AD7" i="12691"/>
  <c r="L7" i="12691"/>
  <c r="AJ7" i="12691"/>
  <c r="C7" i="12691"/>
  <c r="U7" i="12691"/>
  <c r="R7" i="12691"/>
  <c r="O7" i="12691"/>
  <c r="AA7" i="12691"/>
  <c r="X7" i="12691"/>
  <c r="I7" i="12691"/>
  <c r="F15" i="12690"/>
  <c r="O15" i="12690"/>
  <c r="U15" i="12690"/>
  <c r="AV15" i="12690"/>
  <c r="AJ15" i="12690"/>
  <c r="R15" i="12690"/>
  <c r="AD15" i="12690"/>
  <c r="C15" i="12690"/>
  <c r="AM15" i="12690"/>
  <c r="I15" i="12690"/>
  <c r="AS15" i="12690"/>
  <c r="L15" i="12690"/>
  <c r="AP15" i="12690"/>
  <c r="AA15" i="12690"/>
  <c r="X15" i="12690"/>
  <c r="AD16" i="12691"/>
  <c r="R16" i="12691"/>
  <c r="AJ16" i="12691"/>
  <c r="C16" i="12691"/>
  <c r="I16" i="12691"/>
  <c r="L16" i="12691"/>
  <c r="F16" i="12691"/>
  <c r="U16" i="12691"/>
  <c r="AA16" i="12691"/>
  <c r="O16" i="12691"/>
  <c r="X16" i="12691"/>
  <c r="AJ31" i="12691"/>
  <c r="X31" i="12691"/>
  <c r="U31" i="12691"/>
  <c r="AA31" i="12691"/>
  <c r="AD31" i="12691"/>
  <c r="L31" i="12691"/>
  <c r="I31" i="12691"/>
  <c r="C31" i="12691"/>
  <c r="R31" i="12691"/>
</calcChain>
</file>

<file path=xl/comments1.xml><?xml version="1.0" encoding="utf-8"?>
<comments xmlns="http://schemas.openxmlformats.org/spreadsheetml/2006/main">
  <authors>
    <author>mieken</author>
  </authors>
  <commentList>
    <comment ref="AD5" authorId="0">
      <text>
        <r>
          <rPr>
            <b/>
            <sz val="9"/>
            <color indexed="81"/>
            <rFont val="ＭＳ Ｐゴシック"/>
            <family val="3"/>
            <charset val="128"/>
          </rPr>
          <t>手入力：日本人人口</t>
        </r>
      </text>
    </comment>
    <comment ref="AE5" authorId="0">
      <text>
        <r>
          <rPr>
            <b/>
            <sz val="9"/>
            <color indexed="81"/>
            <rFont val="ＭＳ Ｐゴシック"/>
            <family val="3"/>
            <charset val="128"/>
          </rPr>
          <t>手入力：日本人人口</t>
        </r>
      </text>
    </comment>
    <comment ref="AD6" authorId="0">
      <text>
        <r>
          <rPr>
            <b/>
            <sz val="9"/>
            <color indexed="81"/>
            <rFont val="ＭＳ Ｐゴシック"/>
            <family val="3"/>
            <charset val="128"/>
          </rPr>
          <t>手入力：日本人人口</t>
        </r>
      </text>
    </comment>
    <comment ref="AE6" authorId="0">
      <text>
        <r>
          <rPr>
            <b/>
            <sz val="9"/>
            <color indexed="81"/>
            <rFont val="ＭＳ Ｐゴシック"/>
            <family val="3"/>
            <charset val="128"/>
          </rPr>
          <t>手入力：日本人人口</t>
        </r>
      </text>
    </comment>
    <comment ref="AC15" authorId="0">
      <text>
        <r>
          <rPr>
            <b/>
            <sz val="9"/>
            <color indexed="81"/>
            <rFont val="ＭＳ Ｐゴシック"/>
            <family val="3"/>
            <charset val="128"/>
          </rPr>
          <t>手入力</t>
        </r>
      </text>
    </comment>
  </commentList>
</comments>
</file>

<file path=xl/comments2.xml><?xml version="1.0" encoding="utf-8"?>
<comments xmlns="http://schemas.openxmlformats.org/spreadsheetml/2006/main">
  <authors>
    <author>mieken</author>
  </authors>
  <commentList>
    <comment ref="D5" authorId="0">
      <text>
        <r>
          <rPr>
            <b/>
            <sz val="9"/>
            <color indexed="81"/>
            <rFont val="ＭＳ Ｐゴシック"/>
            <family val="3"/>
            <charset val="128"/>
          </rPr>
          <t>手入力</t>
        </r>
      </text>
    </comment>
    <comment ref="E5" authorId="0">
      <text>
        <r>
          <rPr>
            <b/>
            <sz val="9"/>
            <color indexed="81"/>
            <rFont val="ＭＳ Ｐゴシック"/>
            <family val="3"/>
            <charset val="128"/>
          </rPr>
          <t>手入力</t>
        </r>
      </text>
    </comment>
    <comment ref="F5" authorId="0">
      <text>
        <r>
          <rPr>
            <b/>
            <sz val="9"/>
            <color indexed="81"/>
            <rFont val="ＭＳ Ｐゴシック"/>
            <family val="3"/>
            <charset val="128"/>
          </rPr>
          <t>手入力</t>
        </r>
      </text>
    </comment>
    <comment ref="G5" authorId="0">
      <text>
        <r>
          <rPr>
            <b/>
            <sz val="9"/>
            <color indexed="81"/>
            <rFont val="ＭＳ Ｐゴシック"/>
            <family val="3"/>
            <charset val="128"/>
          </rPr>
          <t>手入力</t>
        </r>
      </text>
    </comment>
    <comment ref="H5" authorId="0">
      <text>
        <r>
          <rPr>
            <b/>
            <sz val="9"/>
            <color indexed="81"/>
            <rFont val="ＭＳ Ｐゴシック"/>
            <family val="3"/>
            <charset val="128"/>
          </rPr>
          <t>手入力</t>
        </r>
      </text>
    </comment>
    <comment ref="I5" authorId="0">
      <text>
        <r>
          <rPr>
            <b/>
            <sz val="9"/>
            <color indexed="81"/>
            <rFont val="ＭＳ Ｐゴシック"/>
            <family val="3"/>
            <charset val="128"/>
          </rPr>
          <t>手入力</t>
        </r>
      </text>
    </comment>
    <comment ref="J5" authorId="0">
      <text>
        <r>
          <rPr>
            <b/>
            <sz val="9"/>
            <color indexed="81"/>
            <rFont val="ＭＳ Ｐゴシック"/>
            <family val="3"/>
            <charset val="128"/>
          </rPr>
          <t>手入力</t>
        </r>
      </text>
    </comment>
    <comment ref="K5" authorId="0">
      <text>
        <r>
          <rPr>
            <b/>
            <sz val="9"/>
            <color indexed="81"/>
            <rFont val="ＭＳ Ｐゴシック"/>
            <family val="3"/>
            <charset val="128"/>
          </rPr>
          <t>手入力</t>
        </r>
      </text>
    </comment>
    <comment ref="L5" authorId="0">
      <text>
        <r>
          <rPr>
            <b/>
            <sz val="9"/>
            <color indexed="81"/>
            <rFont val="ＭＳ Ｐゴシック"/>
            <family val="3"/>
            <charset val="128"/>
          </rPr>
          <t>手入力</t>
        </r>
      </text>
    </comment>
    <comment ref="M5" authorId="0">
      <text>
        <r>
          <rPr>
            <b/>
            <sz val="9"/>
            <color indexed="81"/>
            <rFont val="ＭＳ Ｐゴシック"/>
            <family val="3"/>
            <charset val="128"/>
          </rPr>
          <t>手入力</t>
        </r>
      </text>
    </comment>
  </commentList>
</comments>
</file>

<file path=xl/sharedStrings.xml><?xml version="1.0" encoding="utf-8"?>
<sst xmlns="http://schemas.openxmlformats.org/spreadsheetml/2006/main" count="20077" uniqueCount="563">
  <si>
    <t>男</t>
  </si>
  <si>
    <t>女</t>
  </si>
  <si>
    <t>総数</t>
  </si>
  <si>
    <t>女</t>
    <rPh sb="0" eb="1">
      <t>オンナ</t>
    </rPh>
    <phoneticPr fontId="2"/>
  </si>
  <si>
    <t>男</t>
    <rPh sb="0" eb="1">
      <t>オトコ</t>
    </rPh>
    <phoneticPr fontId="2"/>
  </si>
  <si>
    <t>管内</t>
  </si>
  <si>
    <t>三重県</t>
  </si>
  <si>
    <t>計</t>
    <rPh sb="0" eb="1">
      <t>ケイ</t>
    </rPh>
    <phoneticPr fontId="2"/>
  </si>
  <si>
    <t xml:space="preserve">（ア）出生 </t>
    <rPh sb="3" eb="5">
      <t>シュッショウ</t>
    </rPh>
    <phoneticPr fontId="2"/>
  </si>
  <si>
    <t>人口
（10月1日）</t>
    <phoneticPr fontId="2"/>
  </si>
  <si>
    <t>出生</t>
  </si>
  <si>
    <t>低体重児
(再掲）</t>
    <phoneticPr fontId="2"/>
  </si>
  <si>
    <t>死亡</t>
  </si>
  <si>
    <t>乳児死亡
（再掲）</t>
    <phoneticPr fontId="2"/>
  </si>
  <si>
    <t>死産</t>
  </si>
  <si>
    <t>周産期死亡</t>
  </si>
  <si>
    <t>婚姻</t>
  </si>
  <si>
    <t>離婚</t>
  </si>
  <si>
    <t>自然
増加数</t>
    <rPh sb="3" eb="6">
      <t>ゾウカスウ</t>
    </rPh>
    <phoneticPr fontId="2"/>
  </si>
  <si>
    <t>合計特殊出生率</t>
    <rPh sb="0" eb="2">
      <t>ゴウケイ</t>
    </rPh>
    <rPh sb="2" eb="4">
      <t>トクシュ</t>
    </rPh>
    <rPh sb="4" eb="7">
      <t>シュッセイリツ</t>
    </rPh>
    <phoneticPr fontId="2"/>
  </si>
  <si>
    <t>自然</t>
  </si>
  <si>
    <t>人工</t>
  </si>
  <si>
    <t>人口</t>
    <rPh sb="0" eb="2">
      <t>ジンコウ</t>
    </rPh>
    <phoneticPr fontId="2"/>
  </si>
  <si>
    <t>全国</t>
  </si>
  <si>
    <t>率の算出方法</t>
  </si>
  <si>
    <t>人口千対</t>
  </si>
  <si>
    <t>男子人口千対</t>
  </si>
  <si>
    <t>女子人口千対</t>
  </si>
  <si>
    <t>出生千対</t>
  </si>
  <si>
    <t>男子出生千対</t>
  </si>
  <si>
    <t>女子出生千対</t>
  </si>
  <si>
    <t>出産(出生＋死産）
千対</t>
    <rPh sb="3" eb="5">
      <t>シュッセイ</t>
    </rPh>
    <rPh sb="6" eb="8">
      <t>シザン</t>
    </rPh>
    <phoneticPr fontId="2"/>
  </si>
  <si>
    <t>結核</t>
  </si>
  <si>
    <t>悪性新生物</t>
  </si>
  <si>
    <t>糖尿病</t>
  </si>
  <si>
    <t>高血圧性疾患</t>
  </si>
  <si>
    <t>脳血管疾患</t>
  </si>
  <si>
    <t>肺炎</t>
  </si>
  <si>
    <t>慢性閉塞性肺疾患</t>
  </si>
  <si>
    <t>喘息</t>
  </si>
  <si>
    <t>肝疾患</t>
  </si>
  <si>
    <t>腎不全</t>
  </si>
  <si>
    <t>老衰</t>
  </si>
  <si>
    <t>不慮の事故</t>
  </si>
  <si>
    <t>自殺</t>
  </si>
  <si>
    <t>死亡数</t>
    <rPh sb="2" eb="3">
      <t>スウ</t>
    </rPh>
    <phoneticPr fontId="2"/>
  </si>
  <si>
    <t>率</t>
    <rPh sb="0" eb="1">
      <t>リツ</t>
    </rPh>
    <phoneticPr fontId="2"/>
  </si>
  <si>
    <t>死因別死亡数</t>
    <rPh sb="0" eb="2">
      <t>シイン</t>
    </rPh>
    <rPh sb="2" eb="3">
      <t>ベツ</t>
    </rPh>
    <rPh sb="3" eb="6">
      <t>シボウスウ</t>
    </rPh>
    <phoneticPr fontId="2"/>
  </si>
  <si>
    <t>×100,000</t>
    <phoneticPr fontId="2"/>
  </si>
  <si>
    <t>年齢調整死亡率＝</t>
  </si>
  <si>
    <t>基準となる人口集団の総和（昭和６０年モデル人口）</t>
    <rPh sb="10" eb="12">
      <t>ソウワ</t>
    </rPh>
    <rPh sb="13" eb="15">
      <t>ショウワ</t>
    </rPh>
    <rPh sb="17" eb="18">
      <t>ネン</t>
    </rPh>
    <rPh sb="21" eb="23">
      <t>ジンコウ</t>
    </rPh>
    <phoneticPr fontId="2"/>
  </si>
  <si>
    <t>（№１）</t>
    <phoneticPr fontId="2"/>
  </si>
  <si>
    <t>（№２）</t>
    <phoneticPr fontId="2"/>
  </si>
  <si>
    <t>悪性新生物
総数</t>
    <phoneticPr fontId="2"/>
  </si>
  <si>
    <t>内訳</t>
    <rPh sb="0" eb="2">
      <t>ウチワケ</t>
    </rPh>
    <phoneticPr fontId="2"/>
  </si>
  <si>
    <t>白　血　病</t>
  </si>
  <si>
    <t>合計特殊出生率の推移</t>
  </si>
  <si>
    <t>出生率・低体重児出生率の推移</t>
  </si>
  <si>
    <t>周産期死亡率の推移</t>
  </si>
  <si>
    <t>年齢調整死亡率(男性）</t>
  </si>
  <si>
    <t>人口10万対</t>
  </si>
  <si>
    <t>年齢調整死亡率（平成１３年）</t>
    <rPh sb="8" eb="10">
      <t>ヘイセイ</t>
    </rPh>
    <rPh sb="12" eb="13">
      <t>ネン</t>
    </rPh>
    <phoneticPr fontId="2"/>
  </si>
  <si>
    <t>死因</t>
  </si>
  <si>
    <t>男性</t>
  </si>
  <si>
    <t>女性</t>
  </si>
  <si>
    <t>不慮の事故</t>
    <rPh sb="0" eb="2">
      <t>フリョ</t>
    </rPh>
    <rPh sb="3" eb="5">
      <t>ジコ</t>
    </rPh>
    <phoneticPr fontId="2"/>
  </si>
  <si>
    <t>肺炎</t>
    <rPh sb="0" eb="2">
      <t>ハイエン</t>
    </rPh>
    <phoneticPr fontId="2"/>
  </si>
  <si>
    <t>年齢調整は昭和６０年モデル人口を使用</t>
    <rPh sb="0" eb="2">
      <t>ネンレイ</t>
    </rPh>
    <rPh sb="2" eb="4">
      <t>チョウセイ</t>
    </rPh>
    <rPh sb="5" eb="7">
      <t>ショウワ</t>
    </rPh>
    <rPh sb="9" eb="10">
      <t>ネン</t>
    </rPh>
    <rPh sb="13" eb="15">
      <t>ジンコウ</t>
    </rPh>
    <rPh sb="16" eb="18">
      <t>シヨウ</t>
    </rPh>
    <phoneticPr fontId="2"/>
  </si>
  <si>
    <t>心疾患</t>
  </si>
  <si>
    <t>[  　　]内は三重県</t>
    <rPh sb="8" eb="11">
      <t>ミエケン</t>
    </rPh>
    <phoneticPr fontId="2"/>
  </si>
  <si>
    <t>年齢調整死亡率（女性）</t>
  </si>
  <si>
    <t>肺炎</t>
    <phoneticPr fontId="2"/>
  </si>
  <si>
    <t>肺　　炎　　</t>
    <rPh sb="0" eb="1">
      <t>ハイ</t>
    </rPh>
    <rPh sb="3" eb="4">
      <t>ホノオ</t>
    </rPh>
    <phoneticPr fontId="2"/>
  </si>
  <si>
    <t>心　疾　患　</t>
    <phoneticPr fontId="2"/>
  </si>
  <si>
    <t>年齢調整死亡率の年次推移</t>
    <rPh sb="8" eb="10">
      <t>ネンジ</t>
    </rPh>
    <rPh sb="10" eb="12">
      <t>スイイ</t>
    </rPh>
    <phoneticPr fontId="2"/>
  </si>
  <si>
    <t>（№１）</t>
    <phoneticPr fontId="2"/>
  </si>
  <si>
    <t>大動脈瘤及び解離</t>
    <phoneticPr fontId="2"/>
  </si>
  <si>
    <t>表３　</t>
    <phoneticPr fontId="2"/>
  </si>
  <si>
    <t>食道</t>
    <phoneticPr fontId="2"/>
  </si>
  <si>
    <t>胃</t>
    <phoneticPr fontId="2"/>
  </si>
  <si>
    <t>結腸</t>
    <phoneticPr fontId="2"/>
  </si>
  <si>
    <t>直腸Ｓ状結腸移行部及び直腸</t>
    <phoneticPr fontId="2"/>
  </si>
  <si>
    <t>肝及び肝内胆管</t>
    <phoneticPr fontId="2"/>
  </si>
  <si>
    <t>胆のう及びその他の胆道</t>
    <phoneticPr fontId="2"/>
  </si>
  <si>
    <t>膵</t>
    <phoneticPr fontId="2"/>
  </si>
  <si>
    <t>気管，気管及び肺</t>
    <phoneticPr fontId="2"/>
  </si>
  <si>
    <t>乳房</t>
    <phoneticPr fontId="2"/>
  </si>
  <si>
    <t>子宮</t>
    <phoneticPr fontId="2"/>
  </si>
  <si>
    <t>グラフ１</t>
    <phoneticPr fontId="2"/>
  </si>
  <si>
    <t>男</t>
    <rPh sb="0" eb="1">
      <t>オトコ</t>
    </rPh>
    <phoneticPr fontId="13"/>
  </si>
  <si>
    <t>悪性新生物</t>
    <rPh sb="0" eb="2">
      <t>アクセイ</t>
    </rPh>
    <rPh sb="2" eb="5">
      <t>シンセイブツ</t>
    </rPh>
    <phoneticPr fontId="13"/>
  </si>
  <si>
    <t>心疾患</t>
    <rPh sb="0" eb="3">
      <t>シンシッカン</t>
    </rPh>
    <phoneticPr fontId="13"/>
  </si>
  <si>
    <t>脳血管疾患</t>
    <rPh sb="0" eb="3">
      <t>ノウケッカン</t>
    </rPh>
    <rPh sb="3" eb="5">
      <t>シッカン</t>
    </rPh>
    <phoneticPr fontId="13"/>
  </si>
  <si>
    <t>女</t>
    <rPh sb="0" eb="1">
      <t>ジョセイ</t>
    </rPh>
    <phoneticPr fontId="13"/>
  </si>
  <si>
    <t>乳児死亡率</t>
    <rPh sb="0" eb="2">
      <t>ニュウジ</t>
    </rPh>
    <rPh sb="2" eb="5">
      <t>シボウリツ</t>
    </rPh>
    <phoneticPr fontId="2"/>
  </si>
  <si>
    <t>市町
(県・全国）</t>
    <phoneticPr fontId="2"/>
  </si>
  <si>
    <t>人口千対</t>
    <phoneticPr fontId="2"/>
  </si>
  <si>
    <t>人口千対</t>
    <phoneticPr fontId="2"/>
  </si>
  <si>
    <t>妊娠満22週以後の死産</t>
    <phoneticPr fontId="2"/>
  </si>
  <si>
    <t>桑名市</t>
    <rPh sb="0" eb="3">
      <t>クワナシ</t>
    </rPh>
    <phoneticPr fontId="2"/>
  </si>
  <si>
    <t>いなべ市</t>
    <rPh sb="3" eb="4">
      <t>シ</t>
    </rPh>
    <phoneticPr fontId="2"/>
  </si>
  <si>
    <t>木曽岬町</t>
    <rPh sb="0" eb="4">
      <t>キソサキチョウ</t>
    </rPh>
    <phoneticPr fontId="2"/>
  </si>
  <si>
    <t>東員町</t>
    <rPh sb="0" eb="3">
      <t>トウインチョウ</t>
    </rPh>
    <phoneticPr fontId="2"/>
  </si>
  <si>
    <t>菰野町</t>
    <rPh sb="0" eb="3">
      <t>コモノチョウ</t>
    </rPh>
    <phoneticPr fontId="2"/>
  </si>
  <si>
    <t>朝日町</t>
    <rPh sb="0" eb="3">
      <t>アサヒチョウ</t>
    </rPh>
    <phoneticPr fontId="2"/>
  </si>
  <si>
    <t>川越町</t>
    <rPh sb="0" eb="3">
      <t>カワゴエチョウ</t>
    </rPh>
    <phoneticPr fontId="2"/>
  </si>
  <si>
    <t>出産(出生＋妊娠満22週以後の死産）千対</t>
    <phoneticPr fontId="2"/>
  </si>
  <si>
    <t>｛観察集団の各年齢階級の死亡率×基準人口集団のその年齢階級の人口｝の各年齢階級の総和</t>
    <phoneticPr fontId="2"/>
  </si>
  <si>
    <t>（№2）</t>
    <phoneticPr fontId="2"/>
  </si>
  <si>
    <t>（№3）</t>
    <phoneticPr fontId="2"/>
  </si>
  <si>
    <t>年齢調整死亡率</t>
    <rPh sb="0" eb="2">
      <t>ネンレイ</t>
    </rPh>
    <rPh sb="2" eb="4">
      <t>チョウセイ</t>
    </rPh>
    <rPh sb="4" eb="7">
      <t>シボウリツ</t>
    </rPh>
    <phoneticPr fontId="2"/>
  </si>
  <si>
    <t>木曽岬町</t>
    <phoneticPr fontId="2"/>
  </si>
  <si>
    <t>桑名管内</t>
    <rPh sb="0" eb="2">
      <t>クワナ</t>
    </rPh>
    <rPh sb="2" eb="4">
      <t>カンナイ</t>
    </rPh>
    <phoneticPr fontId="2"/>
  </si>
  <si>
    <t>　人口動態確定数は、平成20年から桑名管内には菰野町、朝日町、川越町が含まれたデータを掲載しました。（以下３町を含んだデータで比較）</t>
    <rPh sb="1" eb="3">
      <t>ジンコウ</t>
    </rPh>
    <rPh sb="3" eb="5">
      <t>ドウタイ</t>
    </rPh>
    <rPh sb="5" eb="7">
      <t>カクテイ</t>
    </rPh>
    <rPh sb="7" eb="8">
      <t>スウ</t>
    </rPh>
    <rPh sb="10" eb="12">
      <t>ヘイセイ</t>
    </rPh>
    <rPh sb="14" eb="15">
      <t>ネン</t>
    </rPh>
    <rPh sb="17" eb="19">
      <t>クワナ</t>
    </rPh>
    <rPh sb="19" eb="21">
      <t>カンナイ</t>
    </rPh>
    <rPh sb="23" eb="26">
      <t>コモノチョウ</t>
    </rPh>
    <rPh sb="27" eb="30">
      <t>アサヒチョウ</t>
    </rPh>
    <rPh sb="31" eb="34">
      <t>カワゴエチョウ</t>
    </rPh>
    <rPh sb="35" eb="36">
      <t>フク</t>
    </rPh>
    <rPh sb="43" eb="45">
      <t>ケイサイ</t>
    </rPh>
    <rPh sb="51" eb="53">
      <t>イカ</t>
    </rPh>
    <rPh sb="54" eb="55">
      <t>チョウ</t>
    </rPh>
    <rPh sb="56" eb="57">
      <t>フク</t>
    </rPh>
    <rPh sb="63" eb="65">
      <t>ヒカク</t>
    </rPh>
    <phoneticPr fontId="2"/>
  </si>
  <si>
    <t>ア　人口動態総覧</t>
    <phoneticPr fontId="2"/>
  </si>
  <si>
    <t>（イ）死亡</t>
    <phoneticPr fontId="2"/>
  </si>
  <si>
    <t>（ウ）乳児死亡</t>
    <phoneticPr fontId="2"/>
  </si>
  <si>
    <t>（エ）死産</t>
    <phoneticPr fontId="2"/>
  </si>
  <si>
    <t>（オ）周産期死亡</t>
    <phoneticPr fontId="2"/>
  </si>
  <si>
    <t>（カ）婚姻と離婚</t>
    <phoneticPr fontId="2"/>
  </si>
  <si>
    <t>（キ）自然増加</t>
    <phoneticPr fontId="2"/>
  </si>
  <si>
    <t>イ　死亡の動向</t>
    <phoneticPr fontId="2"/>
  </si>
  <si>
    <t>早期新生児死亡</t>
    <rPh sb="5" eb="7">
      <t>シボウ</t>
    </rPh>
    <phoneticPr fontId="2"/>
  </si>
  <si>
    <t>H24</t>
  </si>
  <si>
    <t>　： 健康福祉総務課「三重県人口動態調査結果」</t>
    <rPh sb="3" eb="5">
      <t>ケンコウ</t>
    </rPh>
    <rPh sb="5" eb="7">
      <t>フクシ</t>
    </rPh>
    <rPh sb="7" eb="10">
      <t>ソウムカ</t>
    </rPh>
    <phoneticPr fontId="2"/>
  </si>
  <si>
    <t>H23</t>
  </si>
  <si>
    <t>保健所
・市町</t>
    <rPh sb="5" eb="7">
      <t>シチョウ</t>
    </rPh>
    <phoneticPr fontId="2"/>
  </si>
  <si>
    <t>施設内</t>
  </si>
  <si>
    <t>病院</t>
  </si>
  <si>
    <t>診療所</t>
  </si>
  <si>
    <t>助産所</t>
  </si>
  <si>
    <t>老人ホーム</t>
  </si>
  <si>
    <t>施設外</t>
  </si>
  <si>
    <t>自宅</t>
  </si>
  <si>
    <t>その他</t>
  </si>
  <si>
    <t>三重県</t>
    <rPh sb="0" eb="3">
      <t>ミエケン</t>
    </rPh>
    <phoneticPr fontId="1"/>
  </si>
  <si>
    <t>桑名市</t>
  </si>
  <si>
    <t>いなべ市</t>
  </si>
  <si>
    <t>木曽岬町</t>
  </si>
  <si>
    <t>東員町</t>
  </si>
  <si>
    <t>菰野町</t>
  </si>
  <si>
    <t>朝日町</t>
  </si>
  <si>
    <t>川越町</t>
  </si>
  <si>
    <t>全国</t>
    <rPh sb="0" eb="2">
      <t>ゼンコク</t>
    </rPh>
    <phoneticPr fontId="2"/>
  </si>
  <si>
    <t>管内</t>
    <rPh sb="0" eb="2">
      <t>カンナイ</t>
    </rPh>
    <phoneticPr fontId="2"/>
  </si>
  <si>
    <t>実　　　　　数</t>
    <rPh sb="0" eb="1">
      <t>ミ</t>
    </rPh>
    <rPh sb="6" eb="7">
      <t>スウ</t>
    </rPh>
    <phoneticPr fontId="2"/>
  </si>
  <si>
    <t>ウ　死亡の場所</t>
    <rPh sb="5" eb="7">
      <t>バショ</t>
    </rPh>
    <phoneticPr fontId="2"/>
  </si>
  <si>
    <t>エ　各種グラフ</t>
    <rPh sb="2" eb="4">
      <t>カクシュ</t>
    </rPh>
    <phoneticPr fontId="2"/>
  </si>
  <si>
    <t>率（％）</t>
    <rPh sb="0" eb="1">
      <t>リツ</t>
    </rPh>
    <phoneticPr fontId="2"/>
  </si>
  <si>
    <t>表４　死亡の場所</t>
    <phoneticPr fontId="2"/>
  </si>
  <si>
    <t>介護老人保健施設</t>
    <rPh sb="0" eb="2">
      <t>カイゴ</t>
    </rPh>
    <phoneticPr fontId="2"/>
  </si>
  <si>
    <t>（5）　人口動態統計</t>
    <rPh sb="4" eb="6">
      <t>ジンコウ</t>
    </rPh>
    <rPh sb="6" eb="8">
      <t>ドウタイ</t>
    </rPh>
    <rPh sb="8" eb="10">
      <t>トウケイ</t>
    </rPh>
    <phoneticPr fontId="2"/>
  </si>
  <si>
    <t>H25</t>
    <phoneticPr fontId="2"/>
  </si>
  <si>
    <t>率</t>
    <phoneticPr fontId="2"/>
  </si>
  <si>
    <t>実
数</t>
    <phoneticPr fontId="2"/>
  </si>
  <si>
    <t>- 14 -</t>
    <phoneticPr fontId="2"/>
  </si>
  <si>
    <t>- 8 -</t>
    <phoneticPr fontId="2"/>
  </si>
  <si>
    <t>H25</t>
    <phoneticPr fontId="2"/>
  </si>
  <si>
    <t>H26</t>
    <phoneticPr fontId="2"/>
  </si>
  <si>
    <t>資料</t>
    <phoneticPr fontId="2"/>
  </si>
  <si>
    <t>心疾患</t>
    <phoneticPr fontId="2"/>
  </si>
  <si>
    <t>肺炎</t>
    <phoneticPr fontId="2"/>
  </si>
  <si>
    <t>不慮の事故</t>
    <phoneticPr fontId="2"/>
  </si>
  <si>
    <t>肺炎</t>
    <phoneticPr fontId="2"/>
  </si>
  <si>
    <t>　主な死因別の死亡状況を表２、うち悪性新生物部位別死亡状況を表３に示しました。</t>
    <rPh sb="1" eb="2">
      <t>オモ</t>
    </rPh>
    <rPh sb="12" eb="13">
      <t>ヒョウ</t>
    </rPh>
    <rPh sb="17" eb="19">
      <t>アクセイ</t>
    </rPh>
    <rPh sb="19" eb="22">
      <t>シンセイブツ</t>
    </rPh>
    <rPh sb="22" eb="25">
      <t>ブイベツ</t>
    </rPh>
    <rPh sb="25" eb="27">
      <t>シボウ</t>
    </rPh>
    <rPh sb="27" eb="29">
      <t>ジョウキョウ</t>
    </rPh>
    <rPh sb="30" eb="31">
      <t>ヒョウ</t>
    </rPh>
    <phoneticPr fontId="2"/>
  </si>
  <si>
    <t>人　　口</t>
    <phoneticPr fontId="2"/>
  </si>
  <si>
    <t>死因別死亡率　＝</t>
    <rPh sb="0" eb="2">
      <t>シイン</t>
    </rPh>
    <rPh sb="2" eb="3">
      <t>ベツ</t>
    </rPh>
    <phoneticPr fontId="2"/>
  </si>
  <si>
    <t>表１　人口動態総覧　（実数、率）　市町別</t>
    <phoneticPr fontId="2"/>
  </si>
  <si>
    <t>市町別　悪性新生物死亡数・死亡率（人口１０万人対）、年齢調整死亡率（人口１０万人対）</t>
    <rPh sb="1" eb="2">
      <t>マチ</t>
    </rPh>
    <rPh sb="4" eb="6">
      <t>アクセイ</t>
    </rPh>
    <rPh sb="6" eb="9">
      <t>シンセイブツ</t>
    </rPh>
    <phoneticPr fontId="2"/>
  </si>
  <si>
    <t>H27</t>
    <phoneticPr fontId="2"/>
  </si>
  <si>
    <t>年齢調整死亡率（平成27年）</t>
    <rPh sb="8" eb="10">
      <t>ヘイセイ</t>
    </rPh>
    <rPh sb="12" eb="13">
      <t>ネン</t>
    </rPh>
    <phoneticPr fontId="2"/>
  </si>
  <si>
    <t>表２</t>
    <rPh sb="0" eb="1">
      <t>ヒョウ</t>
    </rPh>
    <phoneticPr fontId="2"/>
  </si>
  <si>
    <t>死亡の動向　市町別　主要死因別死亡数・死亡率（人口１０万人対）、年齢調整死亡率（人口１０万人対）</t>
    <phoneticPr fontId="2"/>
  </si>
  <si>
    <t>△は減を示します。低体重児は出生体重2,500g未満のもの。乳児死亡は生後１年未満の死亡。</t>
    <rPh sb="24" eb="26">
      <t>ミマン</t>
    </rPh>
    <phoneticPr fontId="2"/>
  </si>
  <si>
    <t>新生児死亡は生後４週未満の死亡。早期新生児死亡は生後１週未満の死亡。
死産は妊娠１２週以後の死児の出産。後期死産は妊娠２２週以後の死産。自然増加は出生数ー死亡数。
分母に用いた全国以外の人口は、三重県データバンクシステムにより計算しているため、厚生労働省の公表値と若干異なっています。
また、「三重県」の出生率および死亡率の「総数」「婚姻率」「離婚率」については厚生労働省公表の数値を使用しています。</t>
    <rPh sb="82" eb="84">
      <t>ブンボ</t>
    </rPh>
    <rPh sb="85" eb="86">
      <t>モチ</t>
    </rPh>
    <rPh sb="88" eb="90">
      <t>ゼンコク</t>
    </rPh>
    <rPh sb="90" eb="92">
      <t>イガイ</t>
    </rPh>
    <rPh sb="93" eb="95">
      <t>ジンコウ</t>
    </rPh>
    <rPh sb="97" eb="100">
      <t>ミエケン</t>
    </rPh>
    <rPh sb="113" eb="115">
      <t>ケイサン</t>
    </rPh>
    <rPh sb="122" eb="124">
      <t>コウセイ</t>
    </rPh>
    <rPh sb="124" eb="126">
      <t>ロウドウ</t>
    </rPh>
    <rPh sb="126" eb="127">
      <t>ショウ</t>
    </rPh>
    <rPh sb="128" eb="130">
      <t>コウヒョウ</t>
    </rPh>
    <rPh sb="132" eb="134">
      <t>ジャッカン</t>
    </rPh>
    <rPh sb="134" eb="135">
      <t>コト</t>
    </rPh>
    <rPh sb="147" eb="150">
      <t>ミエケン</t>
    </rPh>
    <rPh sb="154" eb="155">
      <t>リツ</t>
    </rPh>
    <rPh sb="160" eb="161">
      <t>リツ</t>
    </rPh>
    <rPh sb="167" eb="169">
      <t>コンイン</t>
    </rPh>
    <rPh sb="169" eb="170">
      <t>リツ</t>
    </rPh>
    <rPh sb="172" eb="174">
      <t>リコン</t>
    </rPh>
    <rPh sb="174" eb="175">
      <t>リツ</t>
    </rPh>
    <phoneticPr fontId="2"/>
  </si>
  <si>
    <t>　分母に用いた人口は、三重県データバンクシステムにより算出した平成27年10月1日現在推計人口（外国籍人口含む）によります。</t>
    <rPh sb="1" eb="3">
      <t>ブンボ</t>
    </rPh>
    <rPh sb="4" eb="5">
      <t>モチ</t>
    </rPh>
    <rPh sb="31" eb="33">
      <t>ヘイセイ</t>
    </rPh>
    <rPh sb="35" eb="36">
      <t>ネン</t>
    </rPh>
    <rPh sb="38" eb="39">
      <t>ツキ</t>
    </rPh>
    <rPh sb="40" eb="41">
      <t>ニチ</t>
    </rPh>
    <rPh sb="41" eb="43">
      <t>ゲンザイ</t>
    </rPh>
    <rPh sb="43" eb="45">
      <t>スイケイ</t>
    </rPh>
    <rPh sb="45" eb="47">
      <t>ジンコウ</t>
    </rPh>
    <rPh sb="48" eb="51">
      <t>ガイコクセキ</t>
    </rPh>
    <rPh sb="51" eb="53">
      <t>ジンコウ</t>
    </rPh>
    <rPh sb="53" eb="54">
      <t>フク</t>
    </rPh>
    <phoneticPr fontId="2"/>
  </si>
  <si>
    <r>
      <t>平成</t>
    </r>
    <r>
      <rPr>
        <sz val="11"/>
        <rFont val="HGｺﾞｼｯｸM"/>
        <family val="3"/>
        <charset val="128"/>
      </rPr>
      <t>27年の人口動態（確定数）の概況は表１のとおりです。</t>
    </r>
    <rPh sb="19" eb="20">
      <t>ヒョウ</t>
    </rPh>
    <phoneticPr fontId="2"/>
  </si>
  <si>
    <r>
      <t>　乳児の生存は母体の健康状態や養育条件等の影響を強く受けることから、地域の衛生状態、生活水準を反映する指標として重視されています。管内の乳児死亡数は</t>
    </r>
    <r>
      <rPr>
        <sz val="11"/>
        <rFont val="HGｺﾞｼｯｸM"/>
        <family val="3"/>
        <charset val="128"/>
      </rPr>
      <t>3人で、前年より2人増加しており、そのうち新生児死亡数は1人で前年と同じです。</t>
    </r>
    <rPh sb="75" eb="76">
      <t>ニン</t>
    </rPh>
    <rPh sb="84" eb="86">
      <t>ゾウカ</t>
    </rPh>
    <rPh sb="103" eb="104">
      <t>ニン</t>
    </rPh>
    <rPh sb="108" eb="109">
      <t>オナ</t>
    </rPh>
    <phoneticPr fontId="2"/>
  </si>
  <si>
    <r>
      <t>　管内の死産数は</t>
    </r>
    <r>
      <rPr>
        <sz val="11"/>
        <rFont val="HGｺﾞｼｯｸM"/>
        <family val="3"/>
        <charset val="128"/>
      </rPr>
      <t>54人で、前年より4人増加しました。
　自然死産率は13.1であり人工死産率は9.7です。</t>
    </r>
    <rPh sb="10" eb="11">
      <t>ニン</t>
    </rPh>
    <rPh sb="19" eb="21">
      <t>ゾウカ</t>
    </rPh>
    <phoneticPr fontId="2"/>
  </si>
  <si>
    <r>
      <t>　母体の健康状態に強く影響される指標です。周産期死亡数は</t>
    </r>
    <r>
      <rPr>
        <sz val="11"/>
        <rFont val="HGｺﾞｼｯｸM"/>
        <family val="3"/>
        <charset val="128"/>
      </rPr>
      <t>4人で前年に比べ6人減少し、周産期死亡率は1.7です。</t>
    </r>
    <rPh sb="29" eb="30">
      <t>ニン</t>
    </rPh>
    <rPh sb="38" eb="40">
      <t>ゲンショウ</t>
    </rPh>
    <phoneticPr fontId="2"/>
  </si>
  <si>
    <r>
      <t>　婚姻件数は</t>
    </r>
    <r>
      <rPr>
        <sz val="11"/>
        <rFont val="HGｺﾞｼｯｸM"/>
        <family val="3"/>
        <charset val="128"/>
      </rPr>
      <t>1,354組で前年より51組増加しました。婚姻率は4.8で前年より0.2ポイント増加しました。
　離婚件数は432件で前年より23件減少しました。離婚率は1.5で前年より0.1ポイント減少しました。</t>
    </r>
    <rPh sb="20" eb="22">
      <t>ゾウカ</t>
    </rPh>
    <rPh sb="35" eb="37">
      <t>ゼンネン</t>
    </rPh>
    <rPh sb="46" eb="48">
      <t>ゾウカ</t>
    </rPh>
    <rPh sb="72" eb="74">
      <t>ゲンショウ</t>
    </rPh>
    <rPh sb="87" eb="89">
      <t>ゼンネン</t>
    </rPh>
    <rPh sb="98" eb="100">
      <t>ゲンショウ</t>
    </rPh>
    <phoneticPr fontId="2"/>
  </si>
  <si>
    <r>
      <t>　死因別の死亡数は、第1位悪性新生物</t>
    </r>
    <r>
      <rPr>
        <sz val="11"/>
        <rFont val="HGｺﾞｼｯｸM"/>
        <family val="3"/>
        <charset val="128"/>
      </rPr>
      <t>728人、第2位心疾患366人、第3位肺炎283人となっています。</t>
    </r>
    <rPh sb="1" eb="4">
      <t>シインベツ</t>
    </rPh>
    <rPh sb="5" eb="8">
      <t>シボウスウ</t>
    </rPh>
    <rPh sb="10" eb="11">
      <t>ダイ</t>
    </rPh>
    <rPh sb="12" eb="13">
      <t>イ</t>
    </rPh>
    <rPh sb="13" eb="15">
      <t>アクセイ</t>
    </rPh>
    <rPh sb="15" eb="18">
      <t>シンセイブツ</t>
    </rPh>
    <rPh sb="21" eb="22">
      <t>ニン</t>
    </rPh>
    <rPh sb="23" eb="24">
      <t>ダイ</t>
    </rPh>
    <rPh sb="25" eb="26">
      <t>イ</t>
    </rPh>
    <rPh sb="26" eb="29">
      <t>シンシッカン</t>
    </rPh>
    <rPh sb="32" eb="33">
      <t>ニン</t>
    </rPh>
    <rPh sb="34" eb="35">
      <t>ダイ</t>
    </rPh>
    <rPh sb="36" eb="37">
      <t>イ</t>
    </rPh>
    <phoneticPr fontId="2"/>
  </si>
  <si>
    <r>
      <t>　管内は全国に比べて病院死亡の割合が</t>
    </r>
    <r>
      <rPr>
        <sz val="11"/>
        <rFont val="HGｺﾞｼｯｸM"/>
        <family val="3"/>
        <charset val="128"/>
      </rPr>
      <t>4.3ポイント低く、診療所や老人保健施設の割合が高くなっています。</t>
    </r>
    <rPh sb="1" eb="3">
      <t>カンナイ</t>
    </rPh>
    <rPh sb="4" eb="6">
      <t>ゼンコク</t>
    </rPh>
    <rPh sb="7" eb="8">
      <t>クラ</t>
    </rPh>
    <rPh sb="10" eb="12">
      <t>ビョウイン</t>
    </rPh>
    <rPh sb="12" eb="14">
      <t>シボウ</t>
    </rPh>
    <rPh sb="15" eb="17">
      <t>ワリアイ</t>
    </rPh>
    <rPh sb="25" eb="26">
      <t>ヒク</t>
    </rPh>
    <rPh sb="28" eb="30">
      <t>シンリョウ</t>
    </rPh>
    <rPh sb="30" eb="31">
      <t>ショ</t>
    </rPh>
    <rPh sb="32" eb="34">
      <t>ロウジン</t>
    </rPh>
    <rPh sb="34" eb="36">
      <t>ホケン</t>
    </rPh>
    <rPh sb="36" eb="38">
      <t>シセツ</t>
    </rPh>
    <rPh sb="39" eb="41">
      <t>ワリアイ</t>
    </rPh>
    <rPh sb="42" eb="43">
      <t>タカ</t>
    </rPh>
    <phoneticPr fontId="2"/>
  </si>
  <si>
    <r>
      <t>　合計特殊出生率、乳児死亡率、年齢調整死亡率等の推移及び平成</t>
    </r>
    <r>
      <rPr>
        <sz val="11"/>
        <rFont val="HGｺﾞｼｯｸM"/>
        <family val="3"/>
        <charset val="128"/>
      </rPr>
      <t>27年の年齢調整死亡率の上位5死因（老すいを除く）をグラフ1に示しました。</t>
    </r>
    <rPh sb="1" eb="3">
      <t>ゴウケイ</t>
    </rPh>
    <rPh sb="3" eb="5">
      <t>トクシュ</t>
    </rPh>
    <rPh sb="5" eb="8">
      <t>シュッセイリツ</t>
    </rPh>
    <rPh sb="9" eb="11">
      <t>ニュウジ</t>
    </rPh>
    <rPh sb="11" eb="14">
      <t>シボウリツ</t>
    </rPh>
    <rPh sb="15" eb="17">
      <t>ネンレイ</t>
    </rPh>
    <rPh sb="17" eb="19">
      <t>チョウセイ</t>
    </rPh>
    <rPh sb="19" eb="22">
      <t>シボウリツ</t>
    </rPh>
    <rPh sb="22" eb="23">
      <t>トウ</t>
    </rPh>
    <rPh sb="24" eb="26">
      <t>スイイ</t>
    </rPh>
    <rPh sb="26" eb="27">
      <t>オヨ</t>
    </rPh>
    <rPh sb="28" eb="30">
      <t>ヘイセイ</t>
    </rPh>
    <rPh sb="32" eb="33">
      <t>ネン</t>
    </rPh>
    <rPh sb="34" eb="36">
      <t>ネンレイ</t>
    </rPh>
    <rPh sb="36" eb="38">
      <t>チョウセイ</t>
    </rPh>
    <rPh sb="38" eb="41">
      <t>シボウリツ</t>
    </rPh>
    <rPh sb="42" eb="44">
      <t>ジョウイ</t>
    </rPh>
    <rPh sb="45" eb="47">
      <t>シイン</t>
    </rPh>
    <rPh sb="48" eb="49">
      <t>ロウ</t>
    </rPh>
    <rPh sb="52" eb="53">
      <t>ノゾ</t>
    </rPh>
    <rPh sb="61" eb="62">
      <t>シメ</t>
    </rPh>
    <phoneticPr fontId="2"/>
  </si>
  <si>
    <r>
      <t>平成</t>
    </r>
    <r>
      <rPr>
        <sz val="11"/>
        <rFont val="HGｺﾞｼｯｸM"/>
        <family val="3"/>
        <charset val="128"/>
      </rPr>
      <t>27年確定数</t>
    </r>
    <rPh sb="0" eb="2">
      <t>ヘイセイ</t>
    </rPh>
    <rPh sb="4" eb="5">
      <t>ネン</t>
    </rPh>
    <rPh sb="5" eb="7">
      <t>カクテイ</t>
    </rPh>
    <rPh sb="7" eb="8">
      <t>スウ</t>
    </rPh>
    <phoneticPr fontId="2"/>
  </si>
  <si>
    <r>
      <t>心疾患</t>
    </r>
    <r>
      <rPr>
        <sz val="8"/>
        <rFont val="HGｺﾞｼｯｸM"/>
        <family val="3"/>
        <charset val="128"/>
      </rPr>
      <t xml:space="preserve">
（高血圧性を除く）</t>
    </r>
    <phoneticPr fontId="2"/>
  </si>
  <si>
    <t>-</t>
  </si>
  <si>
    <t>紀宝町</t>
  </si>
  <si>
    <t>・</t>
  </si>
  <si>
    <t>御浜町</t>
  </si>
  <si>
    <t>南牟婁郡</t>
  </si>
  <si>
    <t>熊野市</t>
  </si>
  <si>
    <t>熊野保健所</t>
  </si>
  <si>
    <t>紀北町</t>
  </si>
  <si>
    <t>北牟婁郡</t>
  </si>
  <si>
    <t>尾鷲市</t>
  </si>
  <si>
    <t>尾鷲保健所</t>
  </si>
  <si>
    <t>伊賀市</t>
  </si>
  <si>
    <t>名張市</t>
  </si>
  <si>
    <t>伊賀保健所</t>
  </si>
  <si>
    <t>南伊勢町</t>
  </si>
  <si>
    <t>大紀町</t>
  </si>
  <si>
    <t>度会町</t>
  </si>
  <si>
    <t>玉城町</t>
  </si>
  <si>
    <t>度会郡</t>
  </si>
  <si>
    <t>志摩市</t>
  </si>
  <si>
    <t>鳥羽市</t>
  </si>
  <si>
    <t>伊勢市</t>
  </si>
  <si>
    <t>伊勢保健所</t>
  </si>
  <si>
    <t>大台町</t>
  </si>
  <si>
    <t>明和町</t>
  </si>
  <si>
    <t>多気町</t>
  </si>
  <si>
    <t>多気郡</t>
  </si>
  <si>
    <t>松阪市</t>
  </si>
  <si>
    <t>松阪保健所</t>
  </si>
  <si>
    <t>津市</t>
  </si>
  <si>
    <t>津保健所</t>
  </si>
  <si>
    <t>亀山市</t>
  </si>
  <si>
    <t>鈴鹿市</t>
  </si>
  <si>
    <t>鈴鹿保健所</t>
  </si>
  <si>
    <t>三重郡</t>
  </si>
  <si>
    <t>員弁郡</t>
  </si>
  <si>
    <t>桑名郡</t>
  </si>
  <si>
    <t>桑名保健所</t>
  </si>
  <si>
    <t>四日市市</t>
  </si>
  <si>
    <t>四日市市保健所</t>
  </si>
  <si>
    <t>東紀州</t>
  </si>
  <si>
    <t>南勢志摩</t>
  </si>
  <si>
    <t>中勢伊賀</t>
  </si>
  <si>
    <t>北勢</t>
  </si>
  <si>
    <t>郡部</t>
  </si>
  <si>
    <t>市部</t>
  </si>
  <si>
    <t>その他の外因</t>
    <rPh sb="2" eb="3">
      <t>タ</t>
    </rPh>
    <rPh sb="4" eb="6">
      <t>ガイイン</t>
    </rPh>
    <phoneticPr fontId="2"/>
  </si>
  <si>
    <t>他殺</t>
    <rPh sb="0" eb="2">
      <t>タサツ</t>
    </rPh>
    <phoneticPr fontId="2"/>
  </si>
  <si>
    <t>自殺</t>
    <rPh sb="0" eb="2">
      <t>ジサツ</t>
    </rPh>
    <phoneticPr fontId="2"/>
  </si>
  <si>
    <t>その他の不慮の事故</t>
    <rPh sb="2" eb="3">
      <t>タ</t>
    </rPh>
    <rPh sb="4" eb="6">
      <t>フリョ</t>
    </rPh>
    <rPh sb="7" eb="9">
      <t>ジコ</t>
    </rPh>
    <phoneticPr fontId="2"/>
  </si>
  <si>
    <t>有害物質による不慮の中毒
及び有害物質への曝露</t>
    <rPh sb="0" eb="2">
      <t>ユウガイ</t>
    </rPh>
    <rPh sb="2" eb="4">
      <t>ブッシツ</t>
    </rPh>
    <rPh sb="7" eb="9">
      <t>フリョ</t>
    </rPh>
    <rPh sb="10" eb="12">
      <t>チュウドク</t>
    </rPh>
    <rPh sb="13" eb="14">
      <t>オヨ</t>
    </rPh>
    <rPh sb="15" eb="17">
      <t>ユウガイ</t>
    </rPh>
    <rPh sb="17" eb="19">
      <t>ブッシツ</t>
    </rPh>
    <rPh sb="21" eb="23">
      <t>バクロ</t>
    </rPh>
    <phoneticPr fontId="2"/>
  </si>
  <si>
    <t>煙、火及び火炎への曝露</t>
    <rPh sb="0" eb="1">
      <t>ケムリ</t>
    </rPh>
    <rPh sb="2" eb="3">
      <t>ヒ</t>
    </rPh>
    <rPh sb="3" eb="4">
      <t>オヨ</t>
    </rPh>
    <rPh sb="5" eb="7">
      <t>カエン</t>
    </rPh>
    <rPh sb="9" eb="11">
      <t>バクロ</t>
    </rPh>
    <phoneticPr fontId="2"/>
  </si>
  <si>
    <t>不慮の窒息</t>
    <rPh sb="0" eb="2">
      <t>フリョ</t>
    </rPh>
    <rPh sb="3" eb="5">
      <t>チッソク</t>
    </rPh>
    <phoneticPr fontId="2"/>
  </si>
  <si>
    <t>不慮の溺死及び溺水</t>
    <rPh sb="0" eb="2">
      <t>フリョ</t>
    </rPh>
    <rPh sb="3" eb="5">
      <t>デキシ</t>
    </rPh>
    <rPh sb="5" eb="6">
      <t>オヨ</t>
    </rPh>
    <rPh sb="7" eb="8">
      <t>デキ</t>
    </rPh>
    <rPh sb="8" eb="9">
      <t>スイ</t>
    </rPh>
    <phoneticPr fontId="2"/>
  </si>
  <si>
    <t>転倒・転落</t>
    <rPh sb="0" eb="2">
      <t>テントウ</t>
    </rPh>
    <rPh sb="3" eb="5">
      <t>テンラク</t>
    </rPh>
    <phoneticPr fontId="2"/>
  </si>
  <si>
    <t>交通事故</t>
    <rPh sb="0" eb="2">
      <t>コウツウ</t>
    </rPh>
    <rPh sb="2" eb="4">
      <t>ジコ</t>
    </rPh>
    <phoneticPr fontId="2"/>
  </si>
  <si>
    <t>傷病及び死亡の外因</t>
    <rPh sb="0" eb="2">
      <t>ショウビョウ</t>
    </rPh>
    <rPh sb="2" eb="3">
      <t>オヨ</t>
    </rPh>
    <rPh sb="4" eb="6">
      <t>シボウ</t>
    </rPh>
    <rPh sb="7" eb="9">
      <t>ガイイン</t>
    </rPh>
    <phoneticPr fontId="2"/>
  </si>
  <si>
    <t>その他の症状、徴候及び異常臨床所見・
異常検査所見で他に分類されないもの</t>
    <rPh sb="2" eb="3">
      <t>タ</t>
    </rPh>
    <rPh sb="4" eb="6">
      <t>ショウジョウ</t>
    </rPh>
    <rPh sb="7" eb="9">
      <t>チョウコウ</t>
    </rPh>
    <rPh sb="9" eb="10">
      <t>オヨ</t>
    </rPh>
    <rPh sb="11" eb="13">
      <t>イジョウ</t>
    </rPh>
    <rPh sb="13" eb="15">
      <t>リンショウ</t>
    </rPh>
    <rPh sb="15" eb="17">
      <t>ショケン</t>
    </rPh>
    <rPh sb="19" eb="21">
      <t>イジョウ</t>
    </rPh>
    <rPh sb="21" eb="23">
      <t>ケンサ</t>
    </rPh>
    <rPh sb="23" eb="25">
      <t>ショケン</t>
    </rPh>
    <rPh sb="26" eb="27">
      <t>タ</t>
    </rPh>
    <rPh sb="28" eb="30">
      <t>ブンルイ</t>
    </rPh>
    <phoneticPr fontId="2"/>
  </si>
  <si>
    <t>乳幼児突然死症候群</t>
    <rPh sb="0" eb="3">
      <t>ニュウヨウジ</t>
    </rPh>
    <rPh sb="3" eb="6">
      <t>トツゼンシ</t>
    </rPh>
    <rPh sb="6" eb="9">
      <t>ショウコウグン</t>
    </rPh>
    <phoneticPr fontId="2"/>
  </si>
  <si>
    <t>老衰</t>
    <rPh sb="0" eb="2">
      <t>ロウスイ</t>
    </rPh>
    <phoneticPr fontId="2"/>
  </si>
  <si>
    <t>症状、徴候及び異常臨床所見・
異常検査所見で他に分類されないもの</t>
    <rPh sb="0" eb="2">
      <t>ショウジョウ</t>
    </rPh>
    <rPh sb="3" eb="5">
      <t>チョウコウ</t>
    </rPh>
    <rPh sb="5" eb="6">
      <t>オヨ</t>
    </rPh>
    <rPh sb="7" eb="9">
      <t>イジョウ</t>
    </rPh>
    <rPh sb="9" eb="11">
      <t>リンショウ</t>
    </rPh>
    <rPh sb="11" eb="13">
      <t>ショケン</t>
    </rPh>
    <rPh sb="15" eb="17">
      <t>イジョウ</t>
    </rPh>
    <rPh sb="17" eb="19">
      <t>ケンサ</t>
    </rPh>
    <rPh sb="19" eb="21">
      <t>ショケン</t>
    </rPh>
    <rPh sb="22" eb="23">
      <t>タ</t>
    </rPh>
    <rPh sb="24" eb="26">
      <t>ブンルイ</t>
    </rPh>
    <phoneticPr fontId="2"/>
  </si>
  <si>
    <t>染色体異常、
他に分類されないもの</t>
    <rPh sb="0" eb="3">
      <t>センショクタイ</t>
    </rPh>
    <rPh sb="3" eb="5">
      <t>イジョウ</t>
    </rPh>
    <rPh sb="7" eb="8">
      <t>タ</t>
    </rPh>
    <rPh sb="9" eb="11">
      <t>ブンルイ</t>
    </rPh>
    <phoneticPr fontId="2"/>
  </si>
  <si>
    <t>その他の先天奇形及び変形</t>
    <rPh sb="2" eb="3">
      <t>タ</t>
    </rPh>
    <rPh sb="4" eb="6">
      <t>センテン</t>
    </rPh>
    <rPh sb="6" eb="8">
      <t>キケイ</t>
    </rPh>
    <rPh sb="8" eb="9">
      <t>オヨ</t>
    </rPh>
    <rPh sb="10" eb="12">
      <t>ヘンケイ</t>
    </rPh>
    <phoneticPr fontId="2"/>
  </si>
  <si>
    <t>消化器系の先天奇形</t>
    <rPh sb="0" eb="3">
      <t>ショウカキ</t>
    </rPh>
    <rPh sb="3" eb="4">
      <t>ケイ</t>
    </rPh>
    <rPh sb="5" eb="7">
      <t>センテン</t>
    </rPh>
    <rPh sb="7" eb="9">
      <t>キケイ</t>
    </rPh>
    <phoneticPr fontId="2"/>
  </si>
  <si>
    <t>その他の循環器系の
先天奇形</t>
    <rPh sb="2" eb="3">
      <t>タ</t>
    </rPh>
    <rPh sb="4" eb="7">
      <t>ジュンカンキ</t>
    </rPh>
    <rPh sb="7" eb="8">
      <t>ケイ</t>
    </rPh>
    <rPh sb="10" eb="12">
      <t>センテン</t>
    </rPh>
    <rPh sb="12" eb="14">
      <t>キケイ</t>
    </rPh>
    <phoneticPr fontId="2"/>
  </si>
  <si>
    <t>心臓の先天奇形</t>
    <rPh sb="0" eb="2">
      <t>シンゾウ</t>
    </rPh>
    <rPh sb="3" eb="5">
      <t>センテン</t>
    </rPh>
    <rPh sb="5" eb="7">
      <t>キケイ</t>
    </rPh>
    <phoneticPr fontId="2"/>
  </si>
  <si>
    <t>循環器系の先天奇形</t>
    <rPh sb="0" eb="3">
      <t>ジュンカンキ</t>
    </rPh>
    <rPh sb="3" eb="4">
      <t>ケイ</t>
    </rPh>
    <rPh sb="5" eb="7">
      <t>センテン</t>
    </rPh>
    <rPh sb="7" eb="9">
      <t>キケイ</t>
    </rPh>
    <phoneticPr fontId="2"/>
  </si>
  <si>
    <t>神経系の先天奇形</t>
    <rPh sb="0" eb="3">
      <t>シンケイケイ</t>
    </rPh>
    <rPh sb="4" eb="6">
      <t>センテン</t>
    </rPh>
    <rPh sb="6" eb="8">
      <t>キケイ</t>
    </rPh>
    <phoneticPr fontId="2"/>
  </si>
  <si>
    <t>先天奇形、変形及び
染色体異常</t>
    <rPh sb="0" eb="2">
      <t>センテン</t>
    </rPh>
    <rPh sb="2" eb="4">
      <t>キケイ</t>
    </rPh>
    <rPh sb="5" eb="7">
      <t>ヘンケイ</t>
    </rPh>
    <rPh sb="7" eb="8">
      <t>オヨ</t>
    </rPh>
    <rPh sb="10" eb="13">
      <t>センショクタイ</t>
    </rPh>
    <rPh sb="13" eb="15">
      <t>イジョウ</t>
    </rPh>
    <phoneticPr fontId="2"/>
  </si>
  <si>
    <t>その他の
周産期に発生した病態</t>
    <rPh sb="2" eb="3">
      <t>タ</t>
    </rPh>
    <rPh sb="5" eb="8">
      <t>シュウサンキ</t>
    </rPh>
    <rPh sb="9" eb="11">
      <t>ハッセイ</t>
    </rPh>
    <rPh sb="13" eb="15">
      <t>ビョウタイ</t>
    </rPh>
    <phoneticPr fontId="2"/>
  </si>
  <si>
    <t>胎児及び新生児の出血性障害
及び血液障害</t>
    <rPh sb="0" eb="2">
      <t>タイジ</t>
    </rPh>
    <rPh sb="2" eb="3">
      <t>オヨ</t>
    </rPh>
    <rPh sb="4" eb="7">
      <t>シンセイジ</t>
    </rPh>
    <rPh sb="8" eb="11">
      <t>シュッケツセイ</t>
    </rPh>
    <rPh sb="11" eb="13">
      <t>ショウガイ</t>
    </rPh>
    <rPh sb="14" eb="15">
      <t>オヨ</t>
    </rPh>
    <rPh sb="16" eb="18">
      <t>ケツエキ</t>
    </rPh>
    <rPh sb="18" eb="20">
      <t>ショウガイ</t>
    </rPh>
    <phoneticPr fontId="2"/>
  </si>
  <si>
    <t>周産期に特異的な感染症</t>
    <rPh sb="0" eb="3">
      <t>シュウサンキ</t>
    </rPh>
    <rPh sb="4" eb="7">
      <t>トクイテキ</t>
    </rPh>
    <rPh sb="8" eb="11">
      <t>カンセンショウ</t>
    </rPh>
    <phoneticPr fontId="2"/>
  </si>
  <si>
    <t>周産期に特異的な呼吸障害
及び心血管障害</t>
    <rPh sb="0" eb="3">
      <t>シュウサンキ</t>
    </rPh>
    <rPh sb="4" eb="7">
      <t>トクイテキ</t>
    </rPh>
    <rPh sb="8" eb="10">
      <t>コキュウ</t>
    </rPh>
    <rPh sb="10" eb="12">
      <t>ショウガイ</t>
    </rPh>
    <rPh sb="13" eb="14">
      <t>オヨ</t>
    </rPh>
    <rPh sb="15" eb="16">
      <t>シン</t>
    </rPh>
    <rPh sb="16" eb="18">
      <t>ケッカン</t>
    </rPh>
    <rPh sb="18" eb="20">
      <t>ショウガイ</t>
    </rPh>
    <phoneticPr fontId="2"/>
  </si>
  <si>
    <t>出産外傷</t>
    <rPh sb="0" eb="2">
      <t>シュッサン</t>
    </rPh>
    <rPh sb="2" eb="4">
      <t>ガイショウ</t>
    </rPh>
    <phoneticPr fontId="2"/>
  </si>
  <si>
    <t>妊娠期間及び胎児発育に
関連する障害</t>
    <rPh sb="0" eb="2">
      <t>ニンシン</t>
    </rPh>
    <rPh sb="2" eb="4">
      <t>キカン</t>
    </rPh>
    <rPh sb="4" eb="5">
      <t>オヨ</t>
    </rPh>
    <rPh sb="6" eb="8">
      <t>タイジ</t>
    </rPh>
    <rPh sb="8" eb="10">
      <t>ハツイク</t>
    </rPh>
    <rPh sb="12" eb="14">
      <t>カンレン</t>
    </rPh>
    <rPh sb="16" eb="18">
      <t>ショウガイ</t>
    </rPh>
    <phoneticPr fontId="2"/>
  </si>
  <si>
    <t>周産期に発生した病態</t>
    <rPh sb="0" eb="3">
      <t>シュウサンキ</t>
    </rPh>
    <rPh sb="4" eb="6">
      <t>ハッセイ</t>
    </rPh>
    <rPh sb="8" eb="10">
      <t>ビョウタイ</t>
    </rPh>
    <phoneticPr fontId="2"/>
  </si>
  <si>
    <t>妊娠、分娩及び産じょく＜褥＞</t>
    <rPh sb="0" eb="2">
      <t>ニンシン</t>
    </rPh>
    <rPh sb="3" eb="5">
      <t>ブンベン</t>
    </rPh>
    <rPh sb="5" eb="6">
      <t>オヨ</t>
    </rPh>
    <rPh sb="7" eb="8">
      <t>サン</t>
    </rPh>
    <rPh sb="12" eb="13">
      <t>シトネ</t>
    </rPh>
    <phoneticPr fontId="2"/>
  </si>
  <si>
    <t>その他の
腎尿路生殖器系の疾患</t>
    <rPh sb="2" eb="3">
      <t>タ</t>
    </rPh>
    <rPh sb="5" eb="6">
      <t>ジン</t>
    </rPh>
    <rPh sb="6" eb="8">
      <t>ニョウロ</t>
    </rPh>
    <rPh sb="8" eb="11">
      <t>セイショクキ</t>
    </rPh>
    <rPh sb="11" eb="12">
      <t>ケイ</t>
    </rPh>
    <rPh sb="13" eb="15">
      <t>シッカン</t>
    </rPh>
    <phoneticPr fontId="2"/>
  </si>
  <si>
    <t>詳細不明の腎不全</t>
    <rPh sb="0" eb="2">
      <t>ショウサイ</t>
    </rPh>
    <rPh sb="2" eb="4">
      <t>フメイ</t>
    </rPh>
    <rPh sb="5" eb="8">
      <t>ジンフゼン</t>
    </rPh>
    <phoneticPr fontId="2"/>
  </si>
  <si>
    <t>慢性腎不全</t>
    <rPh sb="0" eb="2">
      <t>マンセイ</t>
    </rPh>
    <rPh sb="2" eb="5">
      <t>ジンフゼン</t>
    </rPh>
    <phoneticPr fontId="2"/>
  </si>
  <si>
    <t>急性腎不全</t>
    <rPh sb="0" eb="2">
      <t>キュウセイ</t>
    </rPh>
    <rPh sb="2" eb="5">
      <t>ジンフゼン</t>
    </rPh>
    <phoneticPr fontId="2"/>
  </si>
  <si>
    <t>腎不全</t>
    <rPh sb="0" eb="3">
      <t>ジンフゼン</t>
    </rPh>
    <phoneticPr fontId="2"/>
  </si>
  <si>
    <t>糸球体疾患及び
腎尿細管間質性疾患</t>
    <rPh sb="0" eb="1">
      <t>シ</t>
    </rPh>
    <rPh sb="1" eb="3">
      <t>キュウタイ</t>
    </rPh>
    <rPh sb="3" eb="5">
      <t>シッカン</t>
    </rPh>
    <rPh sb="5" eb="6">
      <t>オヨ</t>
    </rPh>
    <rPh sb="8" eb="9">
      <t>ジン</t>
    </rPh>
    <rPh sb="9" eb="12">
      <t>ニョウサイカン</t>
    </rPh>
    <rPh sb="12" eb="13">
      <t>カン</t>
    </rPh>
    <rPh sb="13" eb="15">
      <t>シツセイ</t>
    </rPh>
    <rPh sb="15" eb="17">
      <t>シッカン</t>
    </rPh>
    <phoneticPr fontId="2"/>
  </si>
  <si>
    <t>腎尿路生殖器系の疾患</t>
    <rPh sb="0" eb="1">
      <t>ジン</t>
    </rPh>
    <rPh sb="1" eb="3">
      <t>ニョウロ</t>
    </rPh>
    <rPh sb="3" eb="6">
      <t>セイショクキ</t>
    </rPh>
    <rPh sb="6" eb="7">
      <t>ケイ</t>
    </rPh>
    <rPh sb="8" eb="10">
      <t>シッカン</t>
    </rPh>
    <phoneticPr fontId="2"/>
  </si>
  <si>
    <t>筋骨格系及び結合組織の疾患</t>
    <rPh sb="0" eb="1">
      <t>キン</t>
    </rPh>
    <rPh sb="1" eb="3">
      <t>コッカク</t>
    </rPh>
    <rPh sb="3" eb="4">
      <t>ケイ</t>
    </rPh>
    <rPh sb="4" eb="5">
      <t>オヨ</t>
    </rPh>
    <rPh sb="6" eb="8">
      <t>ケツゴウ</t>
    </rPh>
    <rPh sb="8" eb="10">
      <t>ソシキ</t>
    </rPh>
    <rPh sb="11" eb="13">
      <t>シッカン</t>
    </rPh>
    <phoneticPr fontId="2"/>
  </si>
  <si>
    <t>皮膚及び皮下組織の疾患</t>
    <rPh sb="0" eb="2">
      <t>ヒフ</t>
    </rPh>
    <rPh sb="2" eb="3">
      <t>オヨ</t>
    </rPh>
    <rPh sb="4" eb="6">
      <t>ヒカ</t>
    </rPh>
    <rPh sb="6" eb="8">
      <t>ソシキ</t>
    </rPh>
    <rPh sb="9" eb="11">
      <t>シッカン</t>
    </rPh>
    <phoneticPr fontId="2"/>
  </si>
  <si>
    <t>その他の消化器系の疾患</t>
    <rPh sb="2" eb="3">
      <t>タ</t>
    </rPh>
    <rPh sb="4" eb="7">
      <t>ショウカキ</t>
    </rPh>
    <rPh sb="7" eb="8">
      <t>ケイ</t>
    </rPh>
    <rPh sb="9" eb="11">
      <t>シッカン</t>
    </rPh>
    <phoneticPr fontId="2"/>
  </si>
  <si>
    <t>その他の肝疾患</t>
    <rPh sb="2" eb="3">
      <t>タ</t>
    </rPh>
    <rPh sb="4" eb="7">
      <t>カンシッカン</t>
    </rPh>
    <phoneticPr fontId="2"/>
  </si>
  <si>
    <t>肝硬変
（アルコール性を除く）</t>
    <rPh sb="0" eb="3">
      <t>カンコウヘン</t>
    </rPh>
    <rPh sb="10" eb="11">
      <t>セイ</t>
    </rPh>
    <rPh sb="12" eb="13">
      <t>ノゾ</t>
    </rPh>
    <phoneticPr fontId="2"/>
  </si>
  <si>
    <t>肝疾患</t>
    <rPh sb="0" eb="3">
      <t>カンシッカン</t>
    </rPh>
    <phoneticPr fontId="2"/>
  </si>
  <si>
    <t>ヘルニア及び腸閉塞</t>
    <rPh sb="4" eb="5">
      <t>オヨ</t>
    </rPh>
    <rPh sb="6" eb="9">
      <t>チョウヘイソク</t>
    </rPh>
    <phoneticPr fontId="2"/>
  </si>
  <si>
    <t>胃潰瘍及び十二指腸潰瘍</t>
    <rPh sb="0" eb="3">
      <t>イカイヨウ</t>
    </rPh>
    <rPh sb="3" eb="4">
      <t>オヨ</t>
    </rPh>
    <rPh sb="5" eb="9">
      <t>ジュウニシチョウ</t>
    </rPh>
    <rPh sb="9" eb="11">
      <t>カイヨウ</t>
    </rPh>
    <phoneticPr fontId="2"/>
  </si>
  <si>
    <t>消化器系の疾患</t>
    <rPh sb="0" eb="3">
      <t>ショウカキ</t>
    </rPh>
    <rPh sb="3" eb="4">
      <t>ケイ</t>
    </rPh>
    <rPh sb="5" eb="7">
      <t>シッカン</t>
    </rPh>
    <phoneticPr fontId="2"/>
  </si>
  <si>
    <t>その他の呼吸器系の疾患</t>
    <rPh sb="2" eb="3">
      <t>タ</t>
    </rPh>
    <rPh sb="4" eb="7">
      <t>コキュウキ</t>
    </rPh>
    <rPh sb="7" eb="8">
      <t>ケイ</t>
    </rPh>
    <rPh sb="9" eb="11">
      <t>シッカン</t>
    </rPh>
    <phoneticPr fontId="2"/>
  </si>
  <si>
    <t>喘息</t>
    <rPh sb="0" eb="2">
      <t>ゼンソク</t>
    </rPh>
    <phoneticPr fontId="2"/>
  </si>
  <si>
    <t>慢性閉塞性肺疾患</t>
    <rPh sb="0" eb="2">
      <t>マンセイ</t>
    </rPh>
    <rPh sb="2" eb="4">
      <t>ヘイソク</t>
    </rPh>
    <rPh sb="4" eb="5">
      <t>セイ</t>
    </rPh>
    <rPh sb="5" eb="8">
      <t>ハイシッカン</t>
    </rPh>
    <phoneticPr fontId="2"/>
  </si>
  <si>
    <t>急性気管支炎</t>
    <rPh sb="0" eb="2">
      <t>キュウセイ</t>
    </rPh>
    <rPh sb="2" eb="6">
      <t>キカンシエン</t>
    </rPh>
    <phoneticPr fontId="2"/>
  </si>
  <si>
    <t>平成27年</t>
  </si>
  <si>
    <t>保健所・市町・死因（死因簡単分類）・性別</t>
    <rPh sb="0" eb="3">
      <t>ホケンショ</t>
    </rPh>
    <rPh sb="4" eb="6">
      <t>シチョウ</t>
    </rPh>
    <phoneticPr fontId="2"/>
  </si>
  <si>
    <t>第１６表　年齢調整死亡率（人口１０万対）（１９－１９）</t>
    <rPh sb="5" eb="7">
      <t>ネンレイ</t>
    </rPh>
    <rPh sb="7" eb="9">
      <t>チョウセイ</t>
    </rPh>
    <rPh sb="9" eb="12">
      <t>シボウリツ</t>
    </rPh>
    <rPh sb="13" eb="15">
      <t>ジンコウ</t>
    </rPh>
    <rPh sb="17" eb="19">
      <t>マンタイ</t>
    </rPh>
    <phoneticPr fontId="2"/>
  </si>
  <si>
    <t>第１６表　年齢調整死亡率（人口１０万対）（１９－１８）</t>
    <rPh sb="5" eb="7">
      <t>ネンレイ</t>
    </rPh>
    <rPh sb="7" eb="9">
      <t>チョウセイ</t>
    </rPh>
    <rPh sb="9" eb="12">
      <t>シボウリツ</t>
    </rPh>
    <rPh sb="13" eb="15">
      <t>ジンコウ</t>
    </rPh>
    <rPh sb="17" eb="19">
      <t>マンタイ</t>
    </rPh>
    <phoneticPr fontId="2"/>
  </si>
  <si>
    <t>第１６表　年齢調整死亡率（人口１０万対）（１９－１７）</t>
    <rPh sb="5" eb="7">
      <t>ネンレイ</t>
    </rPh>
    <rPh sb="7" eb="9">
      <t>チョウセイ</t>
    </rPh>
    <rPh sb="9" eb="12">
      <t>シボウリツ</t>
    </rPh>
    <rPh sb="13" eb="15">
      <t>ジンコウ</t>
    </rPh>
    <rPh sb="17" eb="19">
      <t>マンタイ</t>
    </rPh>
    <phoneticPr fontId="2"/>
  </si>
  <si>
    <t>第１６表　年齢調整死亡率（人口１０万対）（１９－１６）</t>
    <rPh sb="5" eb="7">
      <t>ネンレイ</t>
    </rPh>
    <rPh sb="7" eb="9">
      <t>チョウセイ</t>
    </rPh>
    <rPh sb="9" eb="12">
      <t>シボウリツ</t>
    </rPh>
    <rPh sb="13" eb="15">
      <t>ジンコウ</t>
    </rPh>
    <rPh sb="17" eb="19">
      <t>マンタイ</t>
    </rPh>
    <phoneticPr fontId="2"/>
  </si>
  <si>
    <t>第１６表　年齢調整死亡率（人口１０万対）（１９－１５）</t>
    <rPh sb="5" eb="7">
      <t>ネンレイ</t>
    </rPh>
    <rPh sb="7" eb="9">
      <t>チョウセイ</t>
    </rPh>
    <rPh sb="9" eb="12">
      <t>シボウリツ</t>
    </rPh>
    <rPh sb="13" eb="15">
      <t>ジンコウ</t>
    </rPh>
    <rPh sb="17" eb="19">
      <t>マンタイ</t>
    </rPh>
    <phoneticPr fontId="2"/>
  </si>
  <si>
    <t>第１６表　年齢調整死亡率（人口１０万対）（１９－１４）</t>
    <rPh sb="5" eb="7">
      <t>ネンレイ</t>
    </rPh>
    <rPh sb="7" eb="9">
      <t>チョウセイ</t>
    </rPh>
    <rPh sb="9" eb="12">
      <t>シボウリツ</t>
    </rPh>
    <rPh sb="13" eb="15">
      <t>ジンコウ</t>
    </rPh>
    <rPh sb="17" eb="19">
      <t>マンタイ</t>
    </rPh>
    <phoneticPr fontId="2"/>
  </si>
  <si>
    <t>第１６表　年齢調整死亡率（人口１０万対）（１９－１３）</t>
    <rPh sb="5" eb="7">
      <t>ネンレイ</t>
    </rPh>
    <rPh sb="7" eb="9">
      <t>チョウセイ</t>
    </rPh>
    <rPh sb="9" eb="12">
      <t>シボウリツ</t>
    </rPh>
    <rPh sb="13" eb="15">
      <t>ジンコウ</t>
    </rPh>
    <rPh sb="17" eb="19">
      <t>マンタイ</t>
    </rPh>
    <phoneticPr fontId="2"/>
  </si>
  <si>
    <t>第１６表　年齢調整死亡率（人口１０万対）（１９－１２）</t>
    <rPh sb="5" eb="7">
      <t>ネンレイ</t>
    </rPh>
    <rPh sb="7" eb="9">
      <t>チョウセイ</t>
    </rPh>
    <rPh sb="9" eb="12">
      <t>シボウリツ</t>
    </rPh>
    <rPh sb="13" eb="15">
      <t>ジンコウ</t>
    </rPh>
    <rPh sb="17" eb="19">
      <t>マンタイ</t>
    </rPh>
    <phoneticPr fontId="2"/>
  </si>
  <si>
    <t>呼吸器系の疾患</t>
    <rPh sb="0" eb="3">
      <t>コキュウキ</t>
    </rPh>
    <rPh sb="3" eb="4">
      <t>ケイ</t>
    </rPh>
    <rPh sb="5" eb="7">
      <t>シッカン</t>
    </rPh>
    <phoneticPr fontId="2"/>
  </si>
  <si>
    <t>その他の循環器系の疾患</t>
    <rPh sb="2" eb="3">
      <t>タ</t>
    </rPh>
    <rPh sb="4" eb="7">
      <t>ジュンカンキ</t>
    </rPh>
    <rPh sb="7" eb="8">
      <t>ケイ</t>
    </rPh>
    <rPh sb="9" eb="11">
      <t>シッカン</t>
    </rPh>
    <phoneticPr fontId="2"/>
  </si>
  <si>
    <t>大動脈瘤及び解離</t>
    <rPh sb="0" eb="4">
      <t>ダイドウミャクリュウ</t>
    </rPh>
    <rPh sb="4" eb="5">
      <t>オヨ</t>
    </rPh>
    <rPh sb="6" eb="8">
      <t>カイリ</t>
    </rPh>
    <phoneticPr fontId="2"/>
  </si>
  <si>
    <t>その他の脳血管疾患</t>
    <rPh sb="2" eb="3">
      <t>タ</t>
    </rPh>
    <rPh sb="4" eb="7">
      <t>ノウケッカン</t>
    </rPh>
    <rPh sb="7" eb="9">
      <t>シッカン</t>
    </rPh>
    <phoneticPr fontId="2"/>
  </si>
  <si>
    <t>脳梗塞</t>
    <rPh sb="0" eb="3">
      <t>ノウコウソク</t>
    </rPh>
    <phoneticPr fontId="2"/>
  </si>
  <si>
    <t>脳内出血</t>
    <rPh sb="0" eb="2">
      <t>ノウナイ</t>
    </rPh>
    <rPh sb="2" eb="4">
      <t>シュッケツ</t>
    </rPh>
    <phoneticPr fontId="2"/>
  </si>
  <si>
    <t>くも膜下出血</t>
    <rPh sb="2" eb="4">
      <t>マクカ</t>
    </rPh>
    <rPh sb="4" eb="6">
      <t>シュッケツ</t>
    </rPh>
    <phoneticPr fontId="2"/>
  </si>
  <si>
    <t>脳血管疾患</t>
    <rPh sb="0" eb="3">
      <t>ノウケッカン</t>
    </rPh>
    <rPh sb="3" eb="5">
      <t>シッカン</t>
    </rPh>
    <phoneticPr fontId="2"/>
  </si>
  <si>
    <t>その他の心疾患</t>
    <rPh sb="2" eb="3">
      <t>タ</t>
    </rPh>
    <rPh sb="4" eb="7">
      <t>シンシッカン</t>
    </rPh>
    <phoneticPr fontId="2"/>
  </si>
  <si>
    <t>心不全</t>
    <rPh sb="0" eb="3">
      <t>シンフゼン</t>
    </rPh>
    <phoneticPr fontId="2"/>
  </si>
  <si>
    <t>不整脈及び伝導障害</t>
    <rPh sb="0" eb="3">
      <t>フセイミャク</t>
    </rPh>
    <rPh sb="3" eb="4">
      <t>オヨ</t>
    </rPh>
    <rPh sb="5" eb="7">
      <t>デンドウ</t>
    </rPh>
    <rPh sb="7" eb="9">
      <t>ショウガイ</t>
    </rPh>
    <phoneticPr fontId="2"/>
  </si>
  <si>
    <t>心筋症</t>
    <rPh sb="0" eb="3">
      <t>シンキンショウ</t>
    </rPh>
    <phoneticPr fontId="2"/>
  </si>
  <si>
    <t>慢性非リウマチ性心内膜疾患</t>
    <rPh sb="0" eb="2">
      <t>マンセイ</t>
    </rPh>
    <rPh sb="2" eb="3">
      <t>ヒ</t>
    </rPh>
    <rPh sb="7" eb="8">
      <t>セイ</t>
    </rPh>
    <rPh sb="8" eb="9">
      <t>シン</t>
    </rPh>
    <rPh sb="9" eb="11">
      <t>ナイマク</t>
    </rPh>
    <rPh sb="11" eb="13">
      <t>シッカン</t>
    </rPh>
    <phoneticPr fontId="2"/>
  </si>
  <si>
    <t>その他の虚血性心疾患</t>
    <rPh sb="2" eb="3">
      <t>タ</t>
    </rPh>
    <rPh sb="4" eb="5">
      <t>キョ</t>
    </rPh>
    <rPh sb="5" eb="6">
      <t>ケツ</t>
    </rPh>
    <rPh sb="6" eb="7">
      <t>セイ</t>
    </rPh>
    <rPh sb="7" eb="10">
      <t>シンシッカン</t>
    </rPh>
    <phoneticPr fontId="2"/>
  </si>
  <si>
    <t>急性心筋梗塞</t>
    <rPh sb="0" eb="2">
      <t>キュウセイ</t>
    </rPh>
    <rPh sb="2" eb="4">
      <t>シンキン</t>
    </rPh>
    <rPh sb="4" eb="6">
      <t>コウソク</t>
    </rPh>
    <phoneticPr fontId="2"/>
  </si>
  <si>
    <t>慢性リウマチ性心疾患</t>
    <rPh sb="0" eb="2">
      <t>マンセイ</t>
    </rPh>
    <rPh sb="6" eb="10">
      <t>セイシンシッカン</t>
    </rPh>
    <phoneticPr fontId="2"/>
  </si>
  <si>
    <t>心疾患
（高血圧性を除く）</t>
    <rPh sb="0" eb="3">
      <t>シンシッカン</t>
    </rPh>
    <rPh sb="5" eb="8">
      <t>コウケツアツ</t>
    </rPh>
    <rPh sb="8" eb="9">
      <t>セイ</t>
    </rPh>
    <rPh sb="10" eb="11">
      <t>ノゾ</t>
    </rPh>
    <phoneticPr fontId="2"/>
  </si>
  <si>
    <t>その他の高血圧性疾患</t>
    <rPh sb="2" eb="3">
      <t>タ</t>
    </rPh>
    <rPh sb="4" eb="7">
      <t>コウケツアツ</t>
    </rPh>
    <rPh sb="7" eb="8">
      <t>セイ</t>
    </rPh>
    <rPh sb="8" eb="10">
      <t>シッカン</t>
    </rPh>
    <phoneticPr fontId="2"/>
  </si>
  <si>
    <t>高血圧性心疾患及び
心腎疾患</t>
    <rPh sb="0" eb="3">
      <t>コウケツアツ</t>
    </rPh>
    <rPh sb="3" eb="4">
      <t>セイ</t>
    </rPh>
    <rPh sb="4" eb="7">
      <t>シンシッカン</t>
    </rPh>
    <rPh sb="7" eb="8">
      <t>オヨ</t>
    </rPh>
    <rPh sb="10" eb="11">
      <t>シン</t>
    </rPh>
    <rPh sb="11" eb="14">
      <t>ジンシッカン</t>
    </rPh>
    <phoneticPr fontId="2"/>
  </si>
  <si>
    <t>高血圧性疾患</t>
    <rPh sb="0" eb="3">
      <t>コウケツアツ</t>
    </rPh>
    <rPh sb="3" eb="4">
      <t>セイ</t>
    </rPh>
    <rPh sb="4" eb="6">
      <t>シッカン</t>
    </rPh>
    <phoneticPr fontId="2"/>
  </si>
  <si>
    <t>循環器系の疾患</t>
    <rPh sb="0" eb="3">
      <t>ジュンカンキ</t>
    </rPh>
    <rPh sb="3" eb="4">
      <t>ケイ</t>
    </rPh>
    <rPh sb="5" eb="7">
      <t>シッカン</t>
    </rPh>
    <phoneticPr fontId="2"/>
  </si>
  <si>
    <t>耳及び乳様突起の疾患</t>
    <rPh sb="0" eb="1">
      <t>ミミ</t>
    </rPh>
    <rPh sb="1" eb="2">
      <t>オヨ</t>
    </rPh>
    <rPh sb="3" eb="5">
      <t>ニュウヨウ</t>
    </rPh>
    <rPh sb="5" eb="7">
      <t>トッキ</t>
    </rPh>
    <rPh sb="8" eb="10">
      <t>シッカン</t>
    </rPh>
    <phoneticPr fontId="2"/>
  </si>
  <si>
    <t>眼及び付属器の疾患</t>
    <rPh sb="0" eb="1">
      <t>メ</t>
    </rPh>
    <rPh sb="1" eb="2">
      <t>オヨ</t>
    </rPh>
    <rPh sb="3" eb="5">
      <t>フゾク</t>
    </rPh>
    <rPh sb="5" eb="6">
      <t>キ</t>
    </rPh>
    <rPh sb="7" eb="9">
      <t>シッカン</t>
    </rPh>
    <phoneticPr fontId="2"/>
  </si>
  <si>
    <t>その他の神経系の疾患</t>
    <rPh sb="2" eb="3">
      <t>タ</t>
    </rPh>
    <rPh sb="4" eb="7">
      <t>シンケイケイ</t>
    </rPh>
    <rPh sb="8" eb="10">
      <t>シッカン</t>
    </rPh>
    <phoneticPr fontId="2"/>
  </si>
  <si>
    <t>アルツハイマー病</t>
    <rPh sb="7" eb="8">
      <t>ビョウ</t>
    </rPh>
    <phoneticPr fontId="2"/>
  </si>
  <si>
    <t>パーキンソン病</t>
    <rPh sb="6" eb="7">
      <t>ビョウ</t>
    </rPh>
    <phoneticPr fontId="2"/>
  </si>
  <si>
    <t>脊髄性筋萎縮症及び
関連症候群</t>
    <rPh sb="0" eb="3">
      <t>セキズイセイ</t>
    </rPh>
    <rPh sb="3" eb="7">
      <t>キンイシュクショウ</t>
    </rPh>
    <rPh sb="7" eb="8">
      <t>オヨ</t>
    </rPh>
    <rPh sb="10" eb="12">
      <t>カンレン</t>
    </rPh>
    <rPh sb="12" eb="15">
      <t>ショウコウグン</t>
    </rPh>
    <phoneticPr fontId="2"/>
  </si>
  <si>
    <t>髄膜炎</t>
    <rPh sb="0" eb="3">
      <t>ズイマクエン</t>
    </rPh>
    <phoneticPr fontId="2"/>
  </si>
  <si>
    <t>神経系の疾患</t>
    <rPh sb="0" eb="3">
      <t>シンケイケイ</t>
    </rPh>
    <rPh sb="4" eb="6">
      <t>シッカン</t>
    </rPh>
    <phoneticPr fontId="2"/>
  </si>
  <si>
    <t>その他の精神及び
行動の傷害</t>
    <rPh sb="2" eb="3">
      <t>タ</t>
    </rPh>
    <rPh sb="4" eb="6">
      <t>セイシン</t>
    </rPh>
    <rPh sb="6" eb="7">
      <t>オヨ</t>
    </rPh>
    <rPh sb="9" eb="11">
      <t>コウドウ</t>
    </rPh>
    <rPh sb="12" eb="14">
      <t>ショウガイ</t>
    </rPh>
    <phoneticPr fontId="2"/>
  </si>
  <si>
    <t>血管性及び詳細不明の認知症</t>
    <rPh sb="0" eb="2">
      <t>ケッカン</t>
    </rPh>
    <rPh sb="2" eb="3">
      <t>セイ</t>
    </rPh>
    <rPh sb="3" eb="4">
      <t>オヨ</t>
    </rPh>
    <rPh sb="5" eb="7">
      <t>ショウサイ</t>
    </rPh>
    <rPh sb="7" eb="9">
      <t>フメイ</t>
    </rPh>
    <rPh sb="10" eb="13">
      <t>ニンチショウ</t>
    </rPh>
    <phoneticPr fontId="2"/>
  </si>
  <si>
    <t>精神及び行動の傷害</t>
    <rPh sb="0" eb="2">
      <t>セイシン</t>
    </rPh>
    <rPh sb="2" eb="3">
      <t>オヨ</t>
    </rPh>
    <rPh sb="4" eb="6">
      <t>コウドウ</t>
    </rPh>
    <rPh sb="7" eb="9">
      <t>ショウガイ</t>
    </rPh>
    <phoneticPr fontId="2"/>
  </si>
  <si>
    <t>その他の内分泌、
栄養及び代謝疾患</t>
    <rPh sb="2" eb="3">
      <t>タ</t>
    </rPh>
    <rPh sb="4" eb="7">
      <t>ナイブンピ</t>
    </rPh>
    <rPh sb="9" eb="11">
      <t>エイヨウ</t>
    </rPh>
    <rPh sb="11" eb="12">
      <t>オヨ</t>
    </rPh>
    <rPh sb="13" eb="15">
      <t>タイシャ</t>
    </rPh>
    <rPh sb="15" eb="17">
      <t>シッカン</t>
    </rPh>
    <phoneticPr fontId="2"/>
  </si>
  <si>
    <t>糖尿病</t>
    <rPh sb="0" eb="3">
      <t>トウニョウビョウ</t>
    </rPh>
    <phoneticPr fontId="2"/>
  </si>
  <si>
    <t>内分泌、栄養及び代謝疾患</t>
    <rPh sb="0" eb="3">
      <t>ナイブンピ</t>
    </rPh>
    <rPh sb="4" eb="6">
      <t>エイヨウ</t>
    </rPh>
    <rPh sb="6" eb="7">
      <t>オヨ</t>
    </rPh>
    <rPh sb="8" eb="10">
      <t>タイシャ</t>
    </rPh>
    <rPh sb="10" eb="12">
      <t>シッカン</t>
    </rPh>
    <phoneticPr fontId="2"/>
  </si>
  <si>
    <t>その他の血液及び造血器の疾患
並びに免疫機構の障害</t>
    <rPh sb="2" eb="3">
      <t>タ</t>
    </rPh>
    <rPh sb="4" eb="6">
      <t>ケツエキ</t>
    </rPh>
    <rPh sb="6" eb="7">
      <t>オヨ</t>
    </rPh>
    <rPh sb="8" eb="10">
      <t>ゾウケツ</t>
    </rPh>
    <rPh sb="10" eb="11">
      <t>キ</t>
    </rPh>
    <rPh sb="12" eb="14">
      <t>シッカン</t>
    </rPh>
    <rPh sb="15" eb="16">
      <t>ナラ</t>
    </rPh>
    <rPh sb="18" eb="20">
      <t>メンエキ</t>
    </rPh>
    <rPh sb="20" eb="22">
      <t>キコウ</t>
    </rPh>
    <rPh sb="23" eb="25">
      <t>ショウガイ</t>
    </rPh>
    <phoneticPr fontId="2"/>
  </si>
  <si>
    <t>貧血</t>
    <rPh sb="0" eb="2">
      <t>ヒンケツ</t>
    </rPh>
    <phoneticPr fontId="2"/>
  </si>
  <si>
    <t>中枢神経系のその他の新生物</t>
  </si>
  <si>
    <t>その他の新生物</t>
  </si>
  <si>
    <t>その他の悪性新生物</t>
  </si>
  <si>
    <t>その他のリンパ組織，造血組織及び
関連組織の悪性新生物</t>
    <phoneticPr fontId="2"/>
  </si>
  <si>
    <t>白血病</t>
  </si>
  <si>
    <t>悪性リンパ腫</t>
  </si>
  <si>
    <t>中枢神経系の悪性新生物</t>
  </si>
  <si>
    <t>膀胱の悪性新生物</t>
  </si>
  <si>
    <t>前立腺の悪性新生物</t>
  </si>
  <si>
    <t>卵巣の悪性新生物</t>
  </si>
  <si>
    <t>子宮の悪性新生物</t>
  </si>
  <si>
    <t>乳房の悪性新生物</t>
  </si>
  <si>
    <t>皮膚の悪性新生物</t>
  </si>
  <si>
    <t>喉頭の悪性新生物</t>
  </si>
  <si>
    <t>膵の悪性新生物</t>
  </si>
  <si>
    <t>肝及び肝内胆管の悪性新生物</t>
  </si>
  <si>
    <t>結腸の悪性新生物</t>
  </si>
  <si>
    <t>胃の悪性新生物</t>
  </si>
  <si>
    <t>食道の悪性新生物</t>
  </si>
  <si>
    <t>新　生　物</t>
  </si>
  <si>
    <t>その他の感染症及び寄生虫症</t>
  </si>
  <si>
    <t>ヒト免疫不全ウイルス［ＨＩＶ］病</t>
  </si>
  <si>
    <t>その他のウイルス肝炎</t>
  </si>
  <si>
    <t>Ｃ型ウイルス肝炎</t>
  </si>
  <si>
    <t>Ｂ型ウイルス肝炎</t>
  </si>
  <si>
    <t>ウイルス肝炎</t>
  </si>
  <si>
    <t>敗血症</t>
  </si>
  <si>
    <t>その他の結核</t>
  </si>
  <si>
    <t>呼吸器結核</t>
  </si>
  <si>
    <t>腸管感染症</t>
  </si>
  <si>
    <t>感染症及び寄生虫症</t>
  </si>
  <si>
    <t>3100～3200</t>
  </si>
  <si>
    <t>2201～2202</t>
  </si>
  <si>
    <t>2101～2121</t>
  </si>
  <si>
    <t>2100～2200</t>
  </si>
  <si>
    <t>1401～1403</t>
  </si>
  <si>
    <t>1201～1202</t>
  </si>
  <si>
    <t>1100～1600</t>
  </si>
  <si>
    <t>数</t>
  </si>
  <si>
    <t>総</t>
  </si>
  <si>
    <t>第１６表　年齢調整死亡率（人口１０万対）（１９－１１）</t>
    <rPh sb="5" eb="7">
      <t>ネンレイ</t>
    </rPh>
    <rPh sb="7" eb="9">
      <t>チョウセイ</t>
    </rPh>
    <rPh sb="9" eb="12">
      <t>シボウリツ</t>
    </rPh>
    <rPh sb="13" eb="15">
      <t>ジンコウ</t>
    </rPh>
    <rPh sb="17" eb="19">
      <t>マンタイ</t>
    </rPh>
    <phoneticPr fontId="2"/>
  </si>
  <si>
    <t>第１６表　年齢調整死亡率（人口１０万対）（１９－１０）</t>
    <rPh sb="5" eb="7">
      <t>ネンレイ</t>
    </rPh>
    <rPh sb="7" eb="9">
      <t>チョウセイ</t>
    </rPh>
    <rPh sb="9" eb="12">
      <t>シボウリツ</t>
    </rPh>
    <rPh sb="13" eb="15">
      <t>ジンコウ</t>
    </rPh>
    <rPh sb="17" eb="19">
      <t>マンタイ</t>
    </rPh>
    <phoneticPr fontId="2"/>
  </si>
  <si>
    <t>第１６表　年齢調整死亡率（人口１０万対）(１９－９）</t>
    <rPh sb="5" eb="7">
      <t>ネンレイ</t>
    </rPh>
    <rPh sb="7" eb="9">
      <t>チョウセイ</t>
    </rPh>
    <rPh sb="9" eb="12">
      <t>シボウリツ</t>
    </rPh>
    <rPh sb="13" eb="15">
      <t>ジンコウ</t>
    </rPh>
    <rPh sb="17" eb="19">
      <t>マンタイ</t>
    </rPh>
    <phoneticPr fontId="2"/>
  </si>
  <si>
    <t>第１６表　年齢調整死亡率（人口１０万対）(１９－８）</t>
    <rPh sb="5" eb="7">
      <t>ネンレイ</t>
    </rPh>
    <rPh sb="7" eb="9">
      <t>チョウセイ</t>
    </rPh>
    <rPh sb="9" eb="12">
      <t>シボウリツ</t>
    </rPh>
    <rPh sb="13" eb="15">
      <t>ジンコウ</t>
    </rPh>
    <rPh sb="17" eb="19">
      <t>マンタイ</t>
    </rPh>
    <phoneticPr fontId="2"/>
  </si>
  <si>
    <t>第１６表　年齢調整死亡率（人口１０万対）(１９－７）</t>
    <rPh sb="5" eb="7">
      <t>ネンレイ</t>
    </rPh>
    <rPh sb="7" eb="9">
      <t>チョウセイ</t>
    </rPh>
    <rPh sb="9" eb="12">
      <t>シボウリツ</t>
    </rPh>
    <rPh sb="13" eb="15">
      <t>ジンコウ</t>
    </rPh>
    <rPh sb="17" eb="19">
      <t>マンタイ</t>
    </rPh>
    <phoneticPr fontId="2"/>
  </si>
  <si>
    <t>第１６表　年齢調整死亡率（人口１０万対）(１９－６）</t>
    <rPh sb="5" eb="7">
      <t>ネンレイ</t>
    </rPh>
    <rPh sb="7" eb="9">
      <t>チョウセイ</t>
    </rPh>
    <rPh sb="9" eb="12">
      <t>シボウリツ</t>
    </rPh>
    <rPh sb="13" eb="15">
      <t>ジンコウ</t>
    </rPh>
    <rPh sb="17" eb="19">
      <t>マンタイ</t>
    </rPh>
    <phoneticPr fontId="2"/>
  </si>
  <si>
    <t>第１６表　年齢調整死亡率（人口１０万対）(１９－５）</t>
    <rPh sb="5" eb="7">
      <t>ネンレイ</t>
    </rPh>
    <rPh sb="7" eb="9">
      <t>チョウセイ</t>
    </rPh>
    <rPh sb="9" eb="12">
      <t>シボウリツ</t>
    </rPh>
    <rPh sb="13" eb="15">
      <t>ジンコウ</t>
    </rPh>
    <rPh sb="17" eb="19">
      <t>マンタイ</t>
    </rPh>
    <phoneticPr fontId="2"/>
  </si>
  <si>
    <t>第１６表　年齢調整死亡率（人口１０万対）(１９－４）</t>
    <rPh sb="5" eb="7">
      <t>ネンレイ</t>
    </rPh>
    <rPh sb="7" eb="9">
      <t>チョウセイ</t>
    </rPh>
    <rPh sb="9" eb="12">
      <t>シボウリツ</t>
    </rPh>
    <rPh sb="13" eb="15">
      <t>ジンコウ</t>
    </rPh>
    <rPh sb="17" eb="19">
      <t>マンタイ</t>
    </rPh>
    <phoneticPr fontId="2"/>
  </si>
  <si>
    <t>第１６表　年齢調整死亡率（人口１０万対）(１９－３）</t>
    <rPh sb="5" eb="7">
      <t>ネンレイ</t>
    </rPh>
    <rPh sb="7" eb="9">
      <t>チョウセイ</t>
    </rPh>
    <rPh sb="9" eb="12">
      <t>シボウリツ</t>
    </rPh>
    <rPh sb="13" eb="15">
      <t>ジンコウ</t>
    </rPh>
    <rPh sb="17" eb="19">
      <t>マンタイ</t>
    </rPh>
    <phoneticPr fontId="2"/>
  </si>
  <si>
    <t>第１６表　年齢調整死亡率（人口１０万対）(１９－２）</t>
    <rPh sb="5" eb="7">
      <t>ネンレイ</t>
    </rPh>
    <rPh sb="7" eb="9">
      <t>チョウセイ</t>
    </rPh>
    <rPh sb="9" eb="12">
      <t>シボウリツ</t>
    </rPh>
    <rPh sb="13" eb="15">
      <t>ジンコウ</t>
    </rPh>
    <rPh sb="17" eb="19">
      <t>マンタイ</t>
    </rPh>
    <phoneticPr fontId="2"/>
  </si>
  <si>
    <t>第１６表　年齢調整死亡率（人口１０万対）(１９－１）</t>
    <rPh sb="5" eb="7">
      <t>ネンレイ</t>
    </rPh>
    <rPh sb="7" eb="9">
      <t>チョウセイ</t>
    </rPh>
    <rPh sb="9" eb="12">
      <t>シボウリツ</t>
    </rPh>
    <rPh sb="13" eb="15">
      <t>ジンコウ</t>
    </rPh>
    <rPh sb="17" eb="19">
      <t>マンタイ</t>
    </rPh>
    <phoneticPr fontId="2"/>
  </si>
  <si>
    <t>南牟婁郡　計</t>
  </si>
  <si>
    <t>北牟婁郡　計</t>
  </si>
  <si>
    <t>度会郡　計</t>
  </si>
  <si>
    <t>多気郡　計</t>
  </si>
  <si>
    <t>三重郡　計</t>
  </si>
  <si>
    <t>員弁郡　計</t>
  </si>
  <si>
    <t>桑名郡　計</t>
  </si>
  <si>
    <t>郡部　計</t>
  </si>
  <si>
    <t>市部　計</t>
  </si>
  <si>
    <t>第１５表　死　亡　数（１９－１）</t>
    <phoneticPr fontId="2"/>
  </si>
  <si>
    <t>第１５表　死　亡　数（１９－２）</t>
    <phoneticPr fontId="2"/>
  </si>
  <si>
    <t>第１５表　死　亡　数（１９－３）</t>
    <phoneticPr fontId="2"/>
  </si>
  <si>
    <t>第１５表　死　亡　数（１９－４）</t>
    <phoneticPr fontId="2"/>
  </si>
  <si>
    <t>第１５表　死　亡　数（１９－５）</t>
    <phoneticPr fontId="2"/>
  </si>
  <si>
    <t>第１５表　死　亡　数（１９－６）</t>
    <phoneticPr fontId="2"/>
  </si>
  <si>
    <t>第１５表　死　亡　数（１９－７）</t>
    <phoneticPr fontId="2"/>
  </si>
  <si>
    <t>第１５表　死　亡　数（１９－８）</t>
    <phoneticPr fontId="2"/>
  </si>
  <si>
    <t>第１５表　死　亡　数（１９－９）</t>
    <phoneticPr fontId="2"/>
  </si>
  <si>
    <t>第１５表　死　亡　数（１９－１０）</t>
    <phoneticPr fontId="2"/>
  </si>
  <si>
    <t>第１５表　死　亡　数（１９－１１）</t>
    <phoneticPr fontId="2"/>
  </si>
  <si>
    <t>4100～4200</t>
    <phoneticPr fontId="2"/>
  </si>
  <si>
    <t>5100～5200</t>
    <phoneticPr fontId="2"/>
  </si>
  <si>
    <t>6100～6500</t>
    <phoneticPr fontId="2"/>
  </si>
  <si>
    <t>9100～9500</t>
    <phoneticPr fontId="2"/>
  </si>
  <si>
    <t>9101～9102</t>
    <phoneticPr fontId="2"/>
  </si>
  <si>
    <t>9201～9208</t>
    <phoneticPr fontId="2"/>
  </si>
  <si>
    <t>9301～9304</t>
    <phoneticPr fontId="2"/>
  </si>
  <si>
    <t>10100～10600</t>
    <phoneticPr fontId="2"/>
  </si>
  <si>
    <t>口唇，口腔及び咽頭の
悪性新生物</t>
    <phoneticPr fontId="2"/>
  </si>
  <si>
    <t>直腸Ｓ状結腸移行部及び
直腸の悪性新生物</t>
    <phoneticPr fontId="2"/>
  </si>
  <si>
    <t>胆のう及びその他の胆道の
悪性新生物</t>
    <phoneticPr fontId="2"/>
  </si>
  <si>
    <t>気管，気管支及び肺の
悪性新生物</t>
    <phoneticPr fontId="2"/>
  </si>
  <si>
    <t>その他のリンパ組織，造血組織及び
関連組織の悪性新生物</t>
    <phoneticPr fontId="2"/>
  </si>
  <si>
    <t>中枢神経系を除く
その他の新生物</t>
    <phoneticPr fontId="2"/>
  </si>
  <si>
    <t>血液及び造血器の疾患並びに
免疫機構の障害</t>
    <phoneticPr fontId="2"/>
  </si>
  <si>
    <t>第１５表　死　亡　数（１９－１８）</t>
    <phoneticPr fontId="2"/>
  </si>
  <si>
    <t>第１５表　死　亡　数（１９－１９）</t>
    <phoneticPr fontId="2"/>
  </si>
  <si>
    <t>11100～11400</t>
    <phoneticPr fontId="2"/>
  </si>
  <si>
    <t>11301～11302</t>
    <phoneticPr fontId="2"/>
  </si>
  <si>
    <t>14100～14300</t>
    <phoneticPr fontId="2"/>
  </si>
  <si>
    <t>14201～14203</t>
    <phoneticPr fontId="2"/>
  </si>
  <si>
    <t>16100～16600</t>
    <phoneticPr fontId="2"/>
  </si>
  <si>
    <t>17100～17500</t>
    <phoneticPr fontId="2"/>
  </si>
  <si>
    <t>17201～17202</t>
    <phoneticPr fontId="2"/>
  </si>
  <si>
    <t>18100～18300</t>
    <phoneticPr fontId="2"/>
  </si>
  <si>
    <t>20100～20400</t>
    <phoneticPr fontId="2"/>
  </si>
  <si>
    <t>20101～20107</t>
    <phoneticPr fontId="2"/>
  </si>
  <si>
    <t>インフルエンザ</t>
    <phoneticPr fontId="2"/>
  </si>
  <si>
    <t>保健所・市町・死亡の場所別</t>
    <rPh sb="0" eb="3">
      <t>ホケンショ</t>
    </rPh>
    <rPh sb="4" eb="6">
      <t>シチョウ</t>
    </rPh>
    <rPh sb="7" eb="9">
      <t>シボウ</t>
    </rPh>
    <rPh sb="10" eb="12">
      <t>バショ</t>
    </rPh>
    <phoneticPr fontId="2"/>
  </si>
  <si>
    <t>第１表　総　人　口　（３－１）</t>
    <phoneticPr fontId="2"/>
  </si>
  <si>
    <t>保健所・市町・性・年齢（５歳階級）別</t>
    <rPh sb="0" eb="3">
      <t>ホケンショ</t>
    </rPh>
    <rPh sb="4" eb="6">
      <t>シチョウ</t>
    </rPh>
    <rPh sb="17" eb="18">
      <t>ベツ</t>
    </rPh>
    <phoneticPr fontId="2"/>
  </si>
  <si>
    <t>（総数）</t>
  </si>
  <si>
    <t>平成27年10月1日現在</t>
  </si>
  <si>
    <t>区　分</t>
    <phoneticPr fontId="2"/>
  </si>
  <si>
    <t>0～4歳</t>
  </si>
  <si>
    <t>5～9</t>
  </si>
  <si>
    <t>10～14</t>
  </si>
  <si>
    <t>15～19</t>
  </si>
  <si>
    <t>20～24</t>
  </si>
  <si>
    <t>25～29</t>
  </si>
  <si>
    <t>30～34</t>
  </si>
  <si>
    <t>35～39</t>
  </si>
  <si>
    <t>40～44</t>
  </si>
  <si>
    <t>45～49</t>
  </si>
  <si>
    <t>50～54</t>
  </si>
  <si>
    <t>55～59</t>
  </si>
  <si>
    <t>60～64</t>
  </si>
  <si>
    <t>65～69</t>
  </si>
  <si>
    <t>70～74</t>
  </si>
  <si>
    <t>75～79</t>
  </si>
  <si>
    <t>80～84</t>
  </si>
  <si>
    <t>85～89</t>
  </si>
  <si>
    <t>90～</t>
  </si>
  <si>
    <t>不詳</t>
  </si>
  <si>
    <t/>
  </si>
  <si>
    <t>第１表　総　人　口　（３－２）</t>
    <phoneticPr fontId="2"/>
  </si>
  <si>
    <t>（男）</t>
  </si>
  <si>
    <t>平成27年10月1日現在</t>
    <phoneticPr fontId="2"/>
  </si>
  <si>
    <t>第１表　総　人　口　（３－３）</t>
    <phoneticPr fontId="2"/>
  </si>
  <si>
    <t>（女）</t>
  </si>
  <si>
    <t>第１３表　死　亡　数</t>
    <phoneticPr fontId="2"/>
  </si>
  <si>
    <t>老人保健
施設</t>
    <phoneticPr fontId="2"/>
  </si>
  <si>
    <t>11100～11400</t>
    <phoneticPr fontId="2"/>
  </si>
  <si>
    <t>11301～11302</t>
    <phoneticPr fontId="2"/>
  </si>
  <si>
    <t>14100～14300</t>
    <phoneticPr fontId="2"/>
  </si>
  <si>
    <t>14201～14203</t>
    <phoneticPr fontId="2"/>
  </si>
  <si>
    <t>16100～16600</t>
    <phoneticPr fontId="2"/>
  </si>
  <si>
    <t>17100～17500</t>
    <phoneticPr fontId="2"/>
  </si>
  <si>
    <t>17201～17202</t>
    <phoneticPr fontId="2"/>
  </si>
  <si>
    <t>18100～18300</t>
    <phoneticPr fontId="2"/>
  </si>
  <si>
    <t>20100～20400</t>
    <phoneticPr fontId="2"/>
  </si>
  <si>
    <t>20101～20107</t>
    <phoneticPr fontId="2"/>
  </si>
  <si>
    <t>インフルエンザ</t>
    <phoneticPr fontId="2"/>
  </si>
  <si>
    <t>中枢神経系を除く
その他の新生物</t>
    <phoneticPr fontId="2"/>
  </si>
  <si>
    <t>血液及び造血器の疾患並びに
免疫機構の障害</t>
    <phoneticPr fontId="2"/>
  </si>
  <si>
    <t>第１５表　死　亡　数（１９－１２）</t>
    <phoneticPr fontId="2"/>
  </si>
  <si>
    <t>第１５表　死　亡　数（１９－１３）</t>
    <phoneticPr fontId="2"/>
  </si>
  <si>
    <t>第１５表　死　亡　数（１９－１４）</t>
    <phoneticPr fontId="2"/>
  </si>
  <si>
    <t>第１５表　死　亡　数（１９－１５）</t>
    <phoneticPr fontId="2"/>
  </si>
  <si>
    <t>第１５表　死　亡　数（１９－１６）</t>
    <phoneticPr fontId="2"/>
  </si>
  <si>
    <t>第１５表　死　亡　数（１９－１７）</t>
    <phoneticPr fontId="2"/>
  </si>
  <si>
    <t>第４表　人口動態総覧（数）</t>
    <phoneticPr fontId="2"/>
  </si>
  <si>
    <t>保健所・市町別</t>
    <phoneticPr fontId="2"/>
  </si>
  <si>
    <t>保健所</t>
  </si>
  <si>
    <t>出</t>
  </si>
  <si>
    <t>生</t>
  </si>
  <si>
    <t>死</t>
  </si>
  <si>
    <t>亡</t>
  </si>
  <si>
    <t>（再</t>
  </si>
  <si>
    <t>掲）</t>
  </si>
  <si>
    <t>自　然
増減数</t>
    <rPh sb="4" eb="6">
      <t>ゾウゲン</t>
    </rPh>
    <phoneticPr fontId="2"/>
  </si>
  <si>
    <t>産</t>
  </si>
  <si>
    <t>周産期死亡数</t>
  </si>
  <si>
    <t>乳児死亡数</t>
  </si>
  <si>
    <t>新生児
死亡数</t>
    <phoneticPr fontId="2"/>
  </si>
  <si>
    <t>妊娠満
22週以
後の死産</t>
    <phoneticPr fontId="2"/>
  </si>
  <si>
    <t>早期
新生児
死亡</t>
    <phoneticPr fontId="2"/>
  </si>
  <si>
    <t>婚姻件数</t>
  </si>
  <si>
    <t>離婚件数</t>
  </si>
  <si>
    <t>市  町</t>
    <phoneticPr fontId="2"/>
  </si>
  <si>
    <t>市　町</t>
    <phoneticPr fontId="2"/>
  </si>
  <si>
    <t>第９表　出　生　数　（２－１）</t>
    <phoneticPr fontId="2"/>
  </si>
  <si>
    <t>保健所・市町・性・出生時の体重別</t>
    <rPh sb="0" eb="3">
      <t>ホケンショ</t>
    </rPh>
    <rPh sb="4" eb="6">
      <t>シチョウ</t>
    </rPh>
    <rPh sb="7" eb="8">
      <t>セイ</t>
    </rPh>
    <rPh sb="9" eb="10">
      <t>デ</t>
    </rPh>
    <rPh sb="10" eb="11">
      <t>ショウ</t>
    </rPh>
    <rPh sb="11" eb="12">
      <t>ジ</t>
    </rPh>
    <rPh sb="13" eb="16">
      <t>タイジュウベツ</t>
    </rPh>
    <phoneticPr fontId="2"/>
  </si>
  <si>
    <t>平成27年</t>
    <phoneticPr fontId="2"/>
  </si>
  <si>
    <t>0.5kg未満</t>
    <phoneticPr fontId="2"/>
  </si>
  <si>
    <t>0.5kg以上</t>
    <phoneticPr fontId="2"/>
  </si>
  <si>
    <t>1kg未満</t>
    <phoneticPr fontId="2"/>
  </si>
  <si>
    <t>1kg以上</t>
  </si>
  <si>
    <t>1.5kg未満</t>
  </si>
  <si>
    <t>1.5kg以上</t>
  </si>
  <si>
    <t>2kg未満</t>
  </si>
  <si>
    <t>2kg以上</t>
  </si>
  <si>
    <t>2.5kg未満</t>
  </si>
  <si>
    <t>2.5kg以上</t>
  </si>
  <si>
    <t>3kg未満</t>
  </si>
  <si>
    <t>3kg以上</t>
  </si>
  <si>
    <t>3.5kg未満</t>
  </si>
  <si>
    <t>第９表　出　生　数　（２－２）</t>
    <phoneticPr fontId="2"/>
  </si>
  <si>
    <t>3.5kg以上</t>
  </si>
  <si>
    <t>4kg未満</t>
  </si>
  <si>
    <t>4kg以上</t>
  </si>
  <si>
    <t>4.5kg未満</t>
  </si>
  <si>
    <t>4.5kg以上</t>
  </si>
  <si>
    <t>5kg未満</t>
    <phoneticPr fontId="2"/>
  </si>
  <si>
    <t>5kg以上</t>
    <phoneticPr fontId="2"/>
  </si>
  <si>
    <t>不</t>
  </si>
  <si>
    <t>詳</t>
  </si>
  <si>
    <t>平均体重</t>
  </si>
  <si>
    <t>第５表　人口動態総覧（率）</t>
    <phoneticPr fontId="2"/>
  </si>
  <si>
    <t>保健所</t>
    <phoneticPr fontId="2"/>
  </si>
  <si>
    <t>出生率</t>
  </si>
  <si>
    <t>死亡率</t>
  </si>
  <si>
    <t>乳児死亡率</t>
  </si>
  <si>
    <t>新生児死亡率</t>
  </si>
  <si>
    <t>自然増減率</t>
    <rPh sb="2" eb="4">
      <t>ゾウゲン</t>
    </rPh>
    <phoneticPr fontId="2"/>
  </si>
  <si>
    <t>死産率</t>
  </si>
  <si>
    <t>自然死産率</t>
  </si>
  <si>
    <t>人工死産率</t>
  </si>
  <si>
    <t>周産期死亡率</t>
  </si>
  <si>
    <t>妊娠満22週
以後の死産率</t>
    <phoneticPr fontId="2"/>
  </si>
  <si>
    <t>早期新生児
死亡率</t>
    <phoneticPr fontId="2"/>
  </si>
  <si>
    <t>婚姻率</t>
    <rPh sb="2" eb="3">
      <t>リツ</t>
    </rPh>
    <phoneticPr fontId="2"/>
  </si>
  <si>
    <t>離婚率</t>
    <rPh sb="2" eb="3">
      <t>リツ</t>
    </rPh>
    <phoneticPr fontId="2"/>
  </si>
  <si>
    <r>
      <t>合計特殊
出生率</t>
    </r>
    <r>
      <rPr>
        <vertAlign val="superscript"/>
        <sz val="11"/>
        <rFont val="ＭＳ Ｐゴシック"/>
        <family val="3"/>
        <charset val="128"/>
      </rPr>
      <t>1)</t>
    </r>
    <phoneticPr fontId="2"/>
  </si>
  <si>
    <t>（人口千対）</t>
  </si>
  <si>
    <t>（出生千対）</t>
  </si>
  <si>
    <t>（出産千対）</t>
  </si>
  <si>
    <t xml:space="preserve"> 　1)　総合計（三重県全体）は、平成27年人口動態調査（厚生労働省）による。</t>
    <phoneticPr fontId="2"/>
  </si>
  <si>
    <t xml:space="preserve">        三重県（市部・郡部）及び保健所・市町別の数値は、平成27年国勢調査を用いて算出している。　　　</t>
    <phoneticPr fontId="2"/>
  </si>
  <si>
    <t>新生児死亡
(再掲)</t>
    <phoneticPr fontId="2"/>
  </si>
  <si>
    <t>←全国の実数のみ手入力</t>
    <rPh sb="1" eb="3">
      <t>ゼンコク</t>
    </rPh>
    <rPh sb="4" eb="6">
      <t>ジッスウ</t>
    </rPh>
    <rPh sb="8" eb="9">
      <t>テ</t>
    </rPh>
    <rPh sb="9" eb="11">
      <t>ニュウリョク</t>
    </rPh>
    <phoneticPr fontId="2"/>
  </si>
  <si>
    <t>←全国、三重県の「人口」は</t>
    <rPh sb="1" eb="3">
      <t>ゼンコク</t>
    </rPh>
    <rPh sb="4" eb="7">
      <t>ミエケン</t>
    </rPh>
    <rPh sb="9" eb="11">
      <t>ジンコウ</t>
    </rPh>
    <phoneticPr fontId="2"/>
  </si>
  <si>
    <t>←厚労省、人口動態統計（確定数）の概況</t>
    <rPh sb="1" eb="4">
      <t>コウロウショウ</t>
    </rPh>
    <phoneticPr fontId="2"/>
  </si>
  <si>
    <t>　「付表：諸率の算出に用いた人口」の</t>
    <phoneticPr fontId="2"/>
  </si>
  <si>
    <t>　『日本人人口』を入力する</t>
    <rPh sb="2" eb="5">
      <t>ニホンジン</t>
    </rPh>
    <rPh sb="5" eb="7">
      <t>ジンコウ</t>
    </rPh>
    <rPh sb="9" eb="11">
      <t>ニュウリョク</t>
    </rPh>
    <phoneticPr fontId="2"/>
  </si>
  <si>
    <t>　</t>
    <phoneticPr fontId="2"/>
  </si>
  <si>
    <t>←全国の「特殊出生率」は厚労省「人口動態総覧」から手入力</t>
    <rPh sb="1" eb="3">
      <t>ゼンコク</t>
    </rPh>
    <rPh sb="12" eb="15">
      <t>コウロウショウ</t>
    </rPh>
    <rPh sb="16" eb="18">
      <t>ジンコウ</t>
    </rPh>
    <rPh sb="18" eb="20">
      <t>ドウタイ</t>
    </rPh>
    <rPh sb="20" eb="22">
      <t>ソウラン</t>
    </rPh>
    <phoneticPr fontId="2"/>
  </si>
  <si>
    <t>　市町は統計がないので『総人口』となる</t>
    <rPh sb="1" eb="3">
      <t>シマチ</t>
    </rPh>
    <rPh sb="4" eb="6">
      <t>トウケイ</t>
    </rPh>
    <rPh sb="12" eb="15">
      <t>ソウジンコウ</t>
    </rPh>
    <phoneticPr fontId="2"/>
  </si>
  <si>
    <t>※人口および合計特殊出生率について、全国および三重県は「日本人人口」を、管内および市町は統計がないため「総人口」を記載および率算出しています。</t>
    <rPh sb="1" eb="3">
      <t>ジンコウ</t>
    </rPh>
    <rPh sb="6" eb="13">
      <t>ゴウケイトクシュシュッショウリツ</t>
    </rPh>
    <rPh sb="18" eb="20">
      <t>ゼンコク</t>
    </rPh>
    <rPh sb="23" eb="26">
      <t>ミエケン</t>
    </rPh>
    <rPh sb="28" eb="31">
      <t>ニホンジン</t>
    </rPh>
    <rPh sb="31" eb="33">
      <t>ジンコウ</t>
    </rPh>
    <rPh sb="36" eb="38">
      <t>カンナイ</t>
    </rPh>
    <rPh sb="41" eb="43">
      <t>シマチ</t>
    </rPh>
    <rPh sb="44" eb="46">
      <t>トウケイ</t>
    </rPh>
    <rPh sb="52" eb="55">
      <t>ソウジンコウ</t>
    </rPh>
    <rPh sb="57" eb="59">
      <t>キサイ</t>
    </rPh>
    <rPh sb="62" eb="63">
      <t>リツ</t>
    </rPh>
    <rPh sb="63" eb="65">
      <t>サンシュツ</t>
    </rPh>
    <phoneticPr fontId="2"/>
  </si>
  <si>
    <t>　管内の出生数は2,316人で前年より64人増加しました。出生率は8.2で、三重県の7.8、全国の8.0と比べると高くなっています。</t>
    <rPh sb="13" eb="14">
      <t>ニン</t>
    </rPh>
    <rPh sb="22" eb="24">
      <t>ゾウカ</t>
    </rPh>
    <rPh sb="46" eb="48">
      <t>ゼンコク</t>
    </rPh>
    <rPh sb="53" eb="54">
      <t>クラ</t>
    </rPh>
    <rPh sb="57" eb="58">
      <t>タカ</t>
    </rPh>
    <phoneticPr fontId="2"/>
  </si>
  <si>
    <t>　管内の死亡数は2,659人で前年より48人増加しました。死亡率は9.4で、三重県の11.3、全国の10.3を下回っています。</t>
    <rPh sb="22" eb="24">
      <t>ゾウカ</t>
    </rPh>
    <rPh sb="38" eb="41">
      <t>ミエケン</t>
    </rPh>
    <rPh sb="47" eb="49">
      <t>ゼンコク</t>
    </rPh>
    <rPh sb="55" eb="57">
      <t>シタマワ</t>
    </rPh>
    <phoneticPr fontId="2"/>
  </si>
  <si>
    <t>　管内の自然増加率は△1.2で前年に引き続いて減少傾向です。三重県は△3.5で平成17年から減少傾向です。</t>
    <rPh sb="15" eb="17">
      <t>ゼンネン</t>
    </rPh>
    <rPh sb="18" eb="19">
      <t>ヒ</t>
    </rPh>
    <rPh sb="20" eb="21">
      <t>ツヅ</t>
    </rPh>
    <rPh sb="23" eb="25">
      <t>ゲンショウ</t>
    </rPh>
    <rPh sb="25" eb="27">
      <t>ケイコウ</t>
    </rPh>
    <rPh sb="39" eb="41">
      <t>ヘイセイ</t>
    </rPh>
    <rPh sb="43" eb="44">
      <t>ネン</t>
    </rPh>
    <rPh sb="46" eb="48">
      <t>ゲンショウ</t>
    </rPh>
    <rPh sb="48" eb="50">
      <t>ケイコウ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</si>
</sst>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176" formatCode="0.0_ "/>
    <numFmt numFmtId="177" formatCode="0_);[Red]\(0\)"/>
    <numFmt numFmtId="178" formatCode="#,##0_);[Red]\(#,##0\)"/>
    <numFmt numFmtId="179" formatCode="#,##0.0_);[Red]\(#,##0.0\)"/>
    <numFmt numFmtId="180" formatCode="#,##0.0_ "/>
    <numFmt numFmtId="181" formatCode="0_ "/>
    <numFmt numFmtId="182" formatCode="#,##0;&quot;△ &quot;#,##0"/>
    <numFmt numFmtId="183" formatCode="&quot;[&quot;##0.0&quot;]&quot;"/>
    <numFmt numFmtId="184" formatCode="0.00_ "/>
    <numFmt numFmtId="185" formatCode="0.0;&quot;△ &quot;0.0"/>
    <numFmt numFmtId="186" formatCode="#,##0_ "/>
    <numFmt numFmtId="187" formatCode="0.00_);[Red]\(0.00\)"/>
    <numFmt numFmtId="188" formatCode="#,##0.0;[Red]\-#,##0.0"/>
    <numFmt numFmtId="189" formatCode="#,##0.0;&quot;△ &quot;#,##0.0"/>
  </numFmts>
  <fonts count="37">
    <font>
      <sz val="11"/>
      <name val="HGｺﾞｼｯｸM"/>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b/>
      <sz val="11"/>
      <name val="ＭＳ 明朝"/>
      <family val="1"/>
      <charset val="128"/>
    </font>
    <font>
      <sz val="9"/>
      <name val="ＭＳ Ｐゴシック"/>
      <family val="3"/>
      <charset val="128"/>
    </font>
    <font>
      <sz val="10"/>
      <name val="ＭＳ 明朝"/>
      <family val="1"/>
      <charset val="128"/>
    </font>
    <font>
      <sz val="10"/>
      <name val="ＭＳ Ｐゴシック"/>
      <family val="3"/>
      <charset val="128"/>
    </font>
    <font>
      <sz val="11"/>
      <color indexed="10"/>
      <name val="ＭＳ Ｐゴシック"/>
      <family val="3"/>
      <charset val="128"/>
    </font>
    <font>
      <sz val="11"/>
      <color indexed="12"/>
      <name val="ＭＳ 明朝"/>
      <family val="1"/>
      <charset val="128"/>
    </font>
    <font>
      <sz val="11"/>
      <color indexed="10"/>
      <name val="ＭＳ 明朝"/>
      <family val="1"/>
      <charset val="128"/>
    </font>
    <font>
      <sz val="11"/>
      <name val="Arial"/>
      <family val="2"/>
    </font>
    <font>
      <sz val="10"/>
      <color indexed="10"/>
      <name val="ＭＳ Ｐゴシック"/>
      <family val="3"/>
      <charset val="128"/>
    </font>
    <font>
      <sz val="11"/>
      <color indexed="8"/>
      <name val="ＭＳ Ｐゴシック"/>
      <family val="3"/>
      <charset val="128"/>
    </font>
    <font>
      <sz val="11"/>
      <name val="明朝"/>
      <family val="3"/>
      <charset val="128"/>
    </font>
    <font>
      <sz val="11"/>
      <color rgb="FFFF0000"/>
      <name val="ＭＳ Ｐゴシック"/>
      <family val="3"/>
      <charset val="128"/>
    </font>
    <font>
      <sz val="10"/>
      <color rgb="FFFF0000"/>
      <name val="ＭＳ Ｐゴシック"/>
      <family val="3"/>
      <charset val="128"/>
    </font>
    <font>
      <b/>
      <i/>
      <sz val="12"/>
      <name val="HGｺﾞｼｯｸM"/>
      <family val="3"/>
      <charset val="128"/>
    </font>
    <font>
      <b/>
      <sz val="11"/>
      <name val="HGｺﾞｼｯｸM"/>
      <family val="3"/>
      <charset val="128"/>
    </font>
    <font>
      <sz val="9"/>
      <name val="HGｺﾞｼｯｸM"/>
      <family val="3"/>
      <charset val="128"/>
    </font>
    <font>
      <b/>
      <sz val="12"/>
      <name val="HGｺﾞｼｯｸM"/>
      <family val="3"/>
      <charset val="128"/>
    </font>
    <font>
      <sz val="8"/>
      <name val="HGｺﾞｼｯｸM"/>
      <family val="3"/>
      <charset val="128"/>
    </font>
    <font>
      <sz val="10"/>
      <name val="HGｺﾞｼｯｸM"/>
      <family val="3"/>
      <charset val="128"/>
    </font>
    <font>
      <sz val="7"/>
      <name val="HGｺﾞｼｯｸM"/>
      <family val="3"/>
      <charset val="128"/>
    </font>
    <font>
      <sz val="6"/>
      <name val="HGｺﾞｼｯｸM"/>
      <family val="3"/>
      <charset val="128"/>
    </font>
    <font>
      <sz val="10.5"/>
      <name val="HGｺﾞｼｯｸM"/>
      <family val="3"/>
      <charset val="128"/>
    </font>
    <font>
      <i/>
      <sz val="14"/>
      <name val="HGｺﾞｼｯｸM"/>
      <family val="3"/>
      <charset val="128"/>
    </font>
    <font>
      <b/>
      <sz val="10.5"/>
      <name val="HGｺﾞｼｯｸM"/>
      <family val="3"/>
      <charset val="128"/>
    </font>
    <font>
      <sz val="9"/>
      <color indexed="8"/>
      <name val="ＭＳ Ｐゴシック"/>
      <family val="3"/>
      <charset val="128"/>
    </font>
    <font>
      <sz val="8"/>
      <name val="ＭＳ Ｐゴシック"/>
      <family val="3"/>
      <charset val="128"/>
    </font>
    <font>
      <sz val="16"/>
      <name val="ＭＳ Ｐゴシック"/>
      <family val="3"/>
      <charset val="128"/>
    </font>
    <font>
      <b/>
      <sz val="11"/>
      <color rgb="FFFF0000"/>
      <name val="HGｺﾞｼｯｸM"/>
      <family val="3"/>
      <charset val="128"/>
    </font>
    <font>
      <b/>
      <u/>
      <sz val="11"/>
      <color rgb="FFFF0000"/>
      <name val="HGｺﾞｼｯｸM"/>
      <family val="3"/>
      <charset val="128"/>
    </font>
    <font>
      <vertAlign val="superscript"/>
      <sz val="11"/>
      <name val="ＭＳ Ｐゴシック"/>
      <family val="3"/>
      <charset val="128"/>
    </font>
    <font>
      <b/>
      <sz val="9"/>
      <color indexed="81"/>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indexed="55"/>
        <bgColor indexed="64"/>
      </patternFill>
    </fill>
  </fills>
  <borders count="32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8"/>
      </left>
      <right/>
      <top/>
      <bottom style="hair">
        <color indexed="8"/>
      </bottom>
      <diagonal/>
    </border>
    <border>
      <left style="thin">
        <color indexed="8"/>
      </left>
      <right/>
      <top style="double">
        <color indexed="64"/>
      </top>
      <bottom style="hair">
        <color indexed="8"/>
      </bottom>
      <diagonal/>
    </border>
    <border>
      <left/>
      <right/>
      <top/>
      <bottom style="hair">
        <color indexed="8"/>
      </bottom>
      <diagonal/>
    </border>
    <border>
      <left/>
      <right/>
      <top style="thin">
        <color indexed="64"/>
      </top>
      <bottom style="hair">
        <color indexed="8"/>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8"/>
      </right>
      <top/>
      <bottom/>
      <diagonal/>
    </border>
    <border>
      <left style="thin">
        <color indexed="8"/>
      </left>
      <right style="thin">
        <color indexed="8"/>
      </right>
      <top style="double">
        <color indexed="64"/>
      </top>
      <bottom style="hair">
        <color indexed="8"/>
      </bottom>
      <diagonal/>
    </border>
    <border>
      <left/>
      <right style="thin">
        <color indexed="8"/>
      </right>
      <top/>
      <bottom style="hair">
        <color indexed="8"/>
      </bottom>
      <diagonal/>
    </border>
    <border>
      <left/>
      <right style="thin">
        <color indexed="8"/>
      </right>
      <top style="thin">
        <color indexed="64"/>
      </top>
      <bottom style="hair">
        <color indexed="8"/>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8"/>
      </left>
      <right style="thin">
        <color indexed="8"/>
      </right>
      <top/>
      <bottom/>
      <diagonal/>
    </border>
    <border>
      <left style="thin">
        <color indexed="8"/>
      </left>
      <right style="thin">
        <color indexed="64"/>
      </right>
      <top style="hair">
        <color indexed="64"/>
      </top>
      <bottom style="double">
        <color indexed="8"/>
      </bottom>
      <diagonal/>
    </border>
    <border>
      <left style="thin">
        <color indexed="64"/>
      </left>
      <right style="thin">
        <color indexed="8"/>
      </right>
      <top style="thin">
        <color indexed="64"/>
      </top>
      <bottom style="hair">
        <color indexed="8"/>
      </bottom>
      <diagonal/>
    </border>
    <border>
      <left style="thin">
        <color indexed="64"/>
      </left>
      <right style="thin">
        <color indexed="8"/>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8"/>
      </right>
      <top/>
      <bottom style="hair">
        <color indexed="8"/>
      </bottom>
      <diagonal/>
    </border>
    <border>
      <left style="thin">
        <color indexed="64"/>
      </left>
      <right/>
      <top style="thin">
        <color indexed="64"/>
      </top>
      <bottom style="thin">
        <color indexed="64"/>
      </bottom>
      <diagonal/>
    </border>
    <border>
      <left style="medium">
        <color indexed="64"/>
      </left>
      <right style="thin">
        <color indexed="8"/>
      </right>
      <top/>
      <bottom/>
      <diagonal/>
    </border>
    <border>
      <left/>
      <right style="medium">
        <color indexed="64"/>
      </right>
      <top/>
      <bottom/>
      <diagonal/>
    </border>
    <border>
      <left/>
      <right style="thin">
        <color indexed="64"/>
      </right>
      <top/>
      <bottom/>
      <diagonal/>
    </border>
    <border>
      <left style="thin">
        <color indexed="8"/>
      </left>
      <right style="thin">
        <color indexed="8"/>
      </right>
      <top style="thin">
        <color indexed="8"/>
      </top>
      <bottom/>
      <diagonal/>
    </border>
    <border>
      <left style="thin">
        <color indexed="8"/>
      </left>
      <right style="thin">
        <color indexed="8"/>
      </right>
      <top style="medium">
        <color indexed="64"/>
      </top>
      <bottom style="thin">
        <color indexed="8"/>
      </bottom>
      <diagonal/>
    </border>
    <border>
      <left style="thin">
        <color indexed="8"/>
      </left>
      <right style="thin">
        <color indexed="8"/>
      </right>
      <top style="double">
        <color indexed="8"/>
      </top>
      <bottom style="double">
        <color indexed="8"/>
      </bottom>
      <diagonal/>
    </border>
    <border>
      <left style="thin">
        <color indexed="8"/>
      </left>
      <right style="thin">
        <color indexed="8"/>
      </right>
      <top style="dashed">
        <color indexed="8"/>
      </top>
      <bottom style="dashed">
        <color indexed="8"/>
      </bottom>
      <diagonal/>
    </border>
    <border>
      <left style="thin">
        <color indexed="8"/>
      </left>
      <right style="thin">
        <color indexed="8"/>
      </right>
      <top style="dashed">
        <color indexed="8"/>
      </top>
      <bottom style="dotted">
        <color indexed="8"/>
      </bottom>
      <diagonal/>
    </border>
    <border>
      <left style="thin">
        <color indexed="64"/>
      </left>
      <right style="thin">
        <color indexed="8"/>
      </right>
      <top/>
      <bottom style="dashed">
        <color indexed="8"/>
      </bottom>
      <diagonal/>
    </border>
    <border>
      <left style="thin">
        <color indexed="64"/>
      </left>
      <right style="thin">
        <color indexed="8"/>
      </right>
      <top style="dotted">
        <color indexed="8"/>
      </top>
      <bottom style="medium">
        <color indexed="64"/>
      </bottom>
      <diagonal/>
    </border>
    <border>
      <left style="thin">
        <color indexed="64"/>
      </left>
      <right style="thin">
        <color indexed="8"/>
      </right>
      <top style="dotted">
        <color indexed="8"/>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top/>
      <bottom style="medium">
        <color indexed="64"/>
      </bottom>
      <diagonal/>
    </border>
    <border>
      <left/>
      <right/>
      <top/>
      <bottom style="medium">
        <color indexed="64"/>
      </bottom>
      <diagonal/>
    </border>
    <border>
      <left/>
      <right style="thin">
        <color indexed="8"/>
      </right>
      <top/>
      <bottom style="medium">
        <color indexed="64"/>
      </bottom>
      <diagonal/>
    </border>
    <border>
      <left style="thin">
        <color indexed="8"/>
      </left>
      <right style="thin">
        <color indexed="8"/>
      </right>
      <top/>
      <bottom style="hair">
        <color indexed="8"/>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8"/>
      </left>
      <right/>
      <top style="medium">
        <color indexed="64"/>
      </top>
      <bottom/>
      <diagonal/>
    </border>
    <border>
      <left/>
      <right/>
      <top style="medium">
        <color indexed="64"/>
      </top>
      <bottom/>
      <diagonal/>
    </border>
    <border>
      <left style="thin">
        <color indexed="8"/>
      </left>
      <right/>
      <top/>
      <bottom style="thin">
        <color indexed="8"/>
      </bottom>
      <diagonal/>
    </border>
    <border>
      <left/>
      <right/>
      <top/>
      <bottom style="thin">
        <color indexed="8"/>
      </bottom>
      <diagonal/>
    </border>
    <border>
      <left style="medium">
        <color indexed="64"/>
      </left>
      <right style="thin">
        <color indexed="8"/>
      </right>
      <top/>
      <bottom style="medium">
        <color indexed="64"/>
      </bottom>
      <diagonal/>
    </border>
    <border>
      <left style="thin">
        <color indexed="8"/>
      </left>
      <right style="thin">
        <color indexed="8"/>
      </right>
      <top style="medium">
        <color indexed="64"/>
      </top>
      <bottom/>
      <diagonal/>
    </border>
    <border>
      <left/>
      <right style="thin">
        <color indexed="8"/>
      </right>
      <top style="medium">
        <color indexed="64"/>
      </top>
      <bottom/>
      <diagonal/>
    </border>
    <border>
      <left/>
      <right style="thin">
        <color indexed="8"/>
      </right>
      <top/>
      <bottom style="thin">
        <color indexed="8"/>
      </bottom>
      <diagonal/>
    </border>
    <border>
      <left style="medium">
        <color indexed="64"/>
      </left>
      <right style="thin">
        <color indexed="8"/>
      </right>
      <top style="medium">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style="medium">
        <color indexed="64"/>
      </right>
      <top/>
      <bottom/>
      <diagonal/>
    </border>
    <border>
      <left style="thin">
        <color indexed="8"/>
      </left>
      <right style="thin">
        <color indexed="64"/>
      </right>
      <top style="medium">
        <color indexed="64"/>
      </top>
      <bottom/>
      <diagonal/>
    </border>
    <border>
      <left style="medium">
        <color indexed="64"/>
      </left>
      <right style="thin">
        <color indexed="8"/>
      </right>
      <top style="double">
        <color indexed="64"/>
      </top>
      <bottom/>
      <diagonal/>
    </border>
    <border>
      <left style="medium">
        <color indexed="64"/>
      </left>
      <right style="thin">
        <color indexed="8"/>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8"/>
      </left>
      <right/>
      <top style="medium">
        <color indexed="64"/>
      </top>
      <bottom style="thin">
        <color indexed="64"/>
      </bottom>
      <diagonal/>
    </border>
    <border>
      <left/>
      <right style="thin">
        <color indexed="8"/>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style="thin">
        <color indexed="8"/>
      </left>
      <right style="thin">
        <color indexed="8"/>
      </right>
      <top style="medium">
        <color indexed="8"/>
      </top>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top/>
      <bottom style="double">
        <color indexed="8"/>
      </bottom>
      <diagonal/>
    </border>
    <border>
      <left style="thin">
        <color indexed="64"/>
      </left>
      <right style="thin">
        <color indexed="64"/>
      </right>
      <top style="double">
        <color indexed="8"/>
      </top>
      <bottom style="double">
        <color indexed="64"/>
      </bottom>
      <diagonal/>
    </border>
    <border>
      <left/>
      <right style="thin">
        <color indexed="64"/>
      </right>
      <top style="double">
        <color indexed="8"/>
      </top>
      <bottom style="double">
        <color indexed="64"/>
      </bottom>
      <diagonal/>
    </border>
    <border>
      <left style="thin">
        <color indexed="64"/>
      </left>
      <right style="thin">
        <color indexed="64"/>
      </right>
      <top style="double">
        <color indexed="64"/>
      </top>
      <bottom style="double">
        <color indexed="64"/>
      </bottom>
      <diagonal/>
    </border>
    <border>
      <left style="thin">
        <color indexed="8"/>
      </left>
      <right/>
      <top/>
      <bottom style="dashed">
        <color indexed="8"/>
      </bottom>
      <diagonal/>
    </border>
    <border>
      <left style="thin">
        <color indexed="64"/>
      </left>
      <right style="thin">
        <color indexed="64"/>
      </right>
      <top/>
      <bottom style="dashed">
        <color indexed="8"/>
      </bottom>
      <diagonal/>
    </border>
    <border>
      <left/>
      <right/>
      <top/>
      <bottom style="dashed">
        <color indexed="8"/>
      </bottom>
      <diagonal/>
    </border>
    <border>
      <left/>
      <right style="thin">
        <color indexed="64"/>
      </right>
      <top/>
      <bottom style="dashed">
        <color indexed="8"/>
      </bottom>
      <diagonal/>
    </border>
    <border>
      <left style="thin">
        <color indexed="8"/>
      </left>
      <right/>
      <top style="dashed">
        <color indexed="8"/>
      </top>
      <bottom style="dashed">
        <color indexed="8"/>
      </bottom>
      <diagonal/>
    </border>
    <border>
      <left style="thin">
        <color indexed="64"/>
      </left>
      <right style="thin">
        <color indexed="64"/>
      </right>
      <top style="dashed">
        <color indexed="8"/>
      </top>
      <bottom style="dashed">
        <color indexed="8"/>
      </bottom>
      <diagonal/>
    </border>
    <border>
      <left/>
      <right style="thin">
        <color indexed="64"/>
      </right>
      <top style="dashed">
        <color indexed="8"/>
      </top>
      <bottom style="dashed">
        <color indexed="8"/>
      </bottom>
      <diagonal/>
    </border>
    <border>
      <left style="thin">
        <color indexed="64"/>
      </left>
      <right style="thin">
        <color indexed="64"/>
      </right>
      <top/>
      <bottom style="thin">
        <color indexed="45"/>
      </bottom>
      <diagonal/>
    </border>
    <border>
      <left/>
      <right/>
      <top/>
      <bottom style="thin">
        <color indexed="45"/>
      </bottom>
      <diagonal/>
    </border>
    <border>
      <left/>
      <right style="thin">
        <color indexed="64"/>
      </right>
      <top/>
      <bottom style="thin">
        <color indexed="45"/>
      </bottom>
      <diagonal/>
    </border>
    <border>
      <left style="thin">
        <color indexed="64"/>
      </left>
      <right style="thin">
        <color indexed="64"/>
      </right>
      <top style="medium">
        <color indexed="64"/>
      </top>
      <bottom style="thin">
        <color indexed="8"/>
      </bottom>
      <diagonal/>
    </border>
    <border>
      <left style="thin">
        <color indexed="64"/>
      </left>
      <right style="thin">
        <color indexed="64"/>
      </right>
      <top style="thin">
        <color indexed="8"/>
      </top>
      <bottom/>
      <diagonal/>
    </border>
    <border>
      <left style="thin">
        <color indexed="8"/>
      </left>
      <right style="thin">
        <color indexed="8"/>
      </right>
      <top style="double">
        <color indexed="64"/>
      </top>
      <bottom style="double">
        <color indexed="64"/>
      </bottom>
      <diagonal/>
    </border>
    <border>
      <left style="thin">
        <color indexed="64"/>
      </left>
      <right style="thin">
        <color indexed="64"/>
      </right>
      <top/>
      <bottom style="dashed">
        <color indexed="64"/>
      </bottom>
      <diagonal/>
    </border>
    <border>
      <left style="thin">
        <color indexed="8"/>
      </left>
      <right style="thin">
        <color indexed="8"/>
      </right>
      <top/>
      <bottom style="dashed">
        <color indexed="64"/>
      </bottom>
      <diagonal/>
    </border>
    <border>
      <left style="thin">
        <color indexed="64"/>
      </left>
      <right style="thin">
        <color indexed="64"/>
      </right>
      <top style="dashed">
        <color indexed="64"/>
      </top>
      <bottom style="dashed">
        <color indexed="64"/>
      </bottom>
      <diagonal/>
    </border>
    <border>
      <left style="thin">
        <color indexed="8"/>
      </left>
      <right style="thin">
        <color indexed="8"/>
      </right>
      <top style="dashed">
        <color indexed="64"/>
      </top>
      <bottom style="dashed">
        <color indexed="64"/>
      </bottom>
      <diagonal/>
    </border>
    <border>
      <left style="thin">
        <color indexed="8"/>
      </left>
      <right style="thin">
        <color indexed="64"/>
      </right>
      <top style="dashed">
        <color indexed="64"/>
      </top>
      <bottom style="dashed">
        <color indexed="64"/>
      </bottom>
      <diagonal/>
    </border>
    <border>
      <left style="thin">
        <color indexed="8"/>
      </left>
      <right style="thin">
        <color indexed="8"/>
      </right>
      <top/>
      <bottom style="thin">
        <color indexed="64"/>
      </bottom>
      <diagonal/>
    </border>
    <border>
      <left style="thin">
        <color indexed="8"/>
      </left>
      <right style="medium">
        <color indexed="64"/>
      </right>
      <top style="double">
        <color indexed="8"/>
      </top>
      <bottom style="double">
        <color indexed="8"/>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dashed">
        <color indexed="64"/>
      </bottom>
      <diagonal/>
    </border>
    <border>
      <left style="thin">
        <color indexed="8"/>
      </left>
      <right style="medium">
        <color indexed="64"/>
      </right>
      <top/>
      <bottom style="thin">
        <color indexed="8"/>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thin">
        <color indexed="64"/>
      </left>
      <right style="medium">
        <color indexed="64"/>
      </right>
      <top style="double">
        <color indexed="64"/>
      </top>
      <bottom style="dashed">
        <color indexed="64"/>
      </bottom>
      <diagonal/>
    </border>
    <border>
      <left/>
      <right style="thin">
        <color indexed="64"/>
      </right>
      <top style="dashed">
        <color indexed="64"/>
      </top>
      <bottom style="dashed">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8"/>
      </left>
      <right style="thin">
        <color indexed="64"/>
      </right>
      <top style="medium">
        <color indexed="64"/>
      </top>
      <bottom style="thin">
        <color indexed="8"/>
      </bottom>
      <diagonal/>
    </border>
    <border>
      <left style="thin">
        <color indexed="8"/>
      </left>
      <right style="thin">
        <color indexed="8"/>
      </right>
      <top style="thin">
        <color indexed="8"/>
      </top>
      <bottom style="double">
        <color indexed="64"/>
      </bottom>
      <diagonal/>
    </border>
    <border>
      <left style="thin">
        <color indexed="8"/>
      </left>
      <right style="thin">
        <color indexed="64"/>
      </right>
      <top style="thin">
        <color indexed="8"/>
      </top>
      <bottom style="double">
        <color indexed="64"/>
      </bottom>
      <diagonal/>
    </border>
    <border>
      <left/>
      <right/>
      <top style="medium">
        <color indexed="64"/>
      </top>
      <bottom style="hair">
        <color indexed="64"/>
      </bottom>
      <diagonal/>
    </border>
    <border>
      <left/>
      <right/>
      <top/>
      <bottom style="hair">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hair">
        <color indexed="64"/>
      </right>
      <top style="thin">
        <color indexed="64"/>
      </top>
      <bottom style="hair">
        <color indexed="8"/>
      </bottom>
      <diagonal/>
    </border>
    <border>
      <left style="hair">
        <color indexed="64"/>
      </left>
      <right style="hair">
        <color indexed="64"/>
      </right>
      <top style="thin">
        <color indexed="64"/>
      </top>
      <bottom style="hair">
        <color indexed="8"/>
      </bottom>
      <diagonal/>
    </border>
    <border>
      <left style="hair">
        <color indexed="64"/>
      </left>
      <right style="medium">
        <color indexed="64"/>
      </right>
      <top style="thin">
        <color indexed="64"/>
      </top>
      <bottom style="hair">
        <color indexed="8"/>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double">
        <color indexed="64"/>
      </top>
      <bottom style="hair">
        <color indexed="8"/>
      </bottom>
      <diagonal/>
    </border>
    <border>
      <left style="hair">
        <color indexed="64"/>
      </left>
      <right style="hair">
        <color indexed="64"/>
      </right>
      <top style="double">
        <color indexed="64"/>
      </top>
      <bottom style="hair">
        <color indexed="8"/>
      </bottom>
      <diagonal/>
    </border>
    <border>
      <left style="hair">
        <color indexed="64"/>
      </left>
      <right style="medium">
        <color indexed="64"/>
      </right>
      <top style="double">
        <color indexed="64"/>
      </top>
      <bottom style="hair">
        <color indexed="8"/>
      </bottom>
      <diagonal/>
    </border>
    <border>
      <left style="thin">
        <color indexed="64"/>
      </left>
      <right style="hair">
        <color indexed="64"/>
      </right>
      <top style="hair">
        <color indexed="8"/>
      </top>
      <bottom style="double">
        <color indexed="64"/>
      </bottom>
      <diagonal/>
    </border>
    <border>
      <left style="hair">
        <color indexed="64"/>
      </left>
      <right style="hair">
        <color indexed="64"/>
      </right>
      <top style="hair">
        <color indexed="8"/>
      </top>
      <bottom style="double">
        <color indexed="64"/>
      </bottom>
      <diagonal/>
    </border>
    <border>
      <left style="hair">
        <color indexed="64"/>
      </left>
      <right style="medium">
        <color indexed="64"/>
      </right>
      <top style="hair">
        <color indexed="8"/>
      </top>
      <bottom style="double">
        <color indexed="64"/>
      </bottom>
      <diagonal/>
    </border>
    <border>
      <left/>
      <right style="hair">
        <color indexed="64"/>
      </right>
      <top/>
      <bottom style="hair">
        <color indexed="8"/>
      </bottom>
      <diagonal/>
    </border>
    <border>
      <left style="hair">
        <color indexed="64"/>
      </left>
      <right style="hair">
        <color indexed="64"/>
      </right>
      <top/>
      <bottom style="hair">
        <color indexed="8"/>
      </bottom>
      <diagonal/>
    </border>
    <border>
      <left style="hair">
        <color indexed="64"/>
      </left>
      <right style="medium">
        <color indexed="64"/>
      </right>
      <top/>
      <bottom style="hair">
        <color indexed="8"/>
      </bottom>
      <diagonal/>
    </border>
    <border>
      <left style="thin">
        <color indexed="64"/>
      </left>
      <right style="hair">
        <color indexed="64"/>
      </right>
      <top style="hair">
        <color indexed="8"/>
      </top>
      <bottom style="thin">
        <color indexed="64"/>
      </bottom>
      <diagonal/>
    </border>
    <border>
      <left style="hair">
        <color indexed="64"/>
      </left>
      <right style="hair">
        <color indexed="64"/>
      </right>
      <top style="hair">
        <color indexed="8"/>
      </top>
      <bottom style="thin">
        <color indexed="64"/>
      </bottom>
      <diagonal/>
    </border>
    <border>
      <left style="hair">
        <color indexed="64"/>
      </left>
      <right style="medium">
        <color indexed="64"/>
      </right>
      <top style="hair">
        <color indexed="8"/>
      </top>
      <bottom style="thin">
        <color indexed="64"/>
      </bottom>
      <diagonal/>
    </border>
    <border>
      <left style="thin">
        <color indexed="64"/>
      </left>
      <right style="hair">
        <color indexed="64"/>
      </right>
      <top style="hair">
        <color indexed="8"/>
      </top>
      <bottom style="medium">
        <color indexed="64"/>
      </bottom>
      <diagonal/>
    </border>
    <border>
      <left style="hair">
        <color indexed="64"/>
      </left>
      <right style="hair">
        <color indexed="64"/>
      </right>
      <top style="hair">
        <color indexed="8"/>
      </top>
      <bottom style="medium">
        <color indexed="64"/>
      </bottom>
      <diagonal/>
    </border>
    <border>
      <left style="hair">
        <color indexed="64"/>
      </left>
      <right style="medium">
        <color indexed="64"/>
      </right>
      <top style="hair">
        <color indexed="8"/>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hair">
        <color indexed="8"/>
      </bottom>
      <diagonal/>
    </border>
    <border>
      <left style="hair">
        <color indexed="64"/>
      </left>
      <right style="thin">
        <color indexed="8"/>
      </right>
      <top style="thin">
        <color indexed="64"/>
      </top>
      <bottom style="hair">
        <color indexed="8"/>
      </bottom>
      <diagonal/>
    </border>
    <border>
      <left style="medium">
        <color indexed="64"/>
      </left>
      <right style="hair">
        <color indexed="64"/>
      </right>
      <top/>
      <bottom/>
      <diagonal/>
    </border>
    <border>
      <left style="hair">
        <color indexed="64"/>
      </left>
      <right style="thin">
        <color indexed="8"/>
      </right>
      <top/>
      <bottom/>
      <diagonal/>
    </border>
    <border>
      <left style="medium">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hair">
        <color indexed="64"/>
      </right>
      <top style="double">
        <color indexed="64"/>
      </top>
      <bottom style="hair">
        <color indexed="8"/>
      </bottom>
      <diagonal/>
    </border>
    <border>
      <left style="hair">
        <color indexed="64"/>
      </left>
      <right style="thin">
        <color indexed="8"/>
      </right>
      <top style="double">
        <color indexed="64"/>
      </top>
      <bottom style="hair">
        <color indexed="8"/>
      </bottom>
      <diagonal/>
    </border>
    <border>
      <left style="medium">
        <color indexed="64"/>
      </left>
      <right style="hair">
        <color indexed="64"/>
      </right>
      <top style="hair">
        <color indexed="8"/>
      </top>
      <bottom style="double">
        <color indexed="64"/>
      </bottom>
      <diagonal/>
    </border>
    <border>
      <left style="hair">
        <color indexed="64"/>
      </left>
      <right style="thin">
        <color indexed="64"/>
      </right>
      <top style="hair">
        <color indexed="8"/>
      </top>
      <bottom style="double">
        <color indexed="64"/>
      </bottom>
      <diagonal/>
    </border>
    <border>
      <left style="medium">
        <color indexed="64"/>
      </left>
      <right style="hair">
        <color indexed="64"/>
      </right>
      <top/>
      <bottom style="hair">
        <color indexed="8"/>
      </bottom>
      <diagonal/>
    </border>
    <border>
      <left style="hair">
        <color indexed="64"/>
      </left>
      <right style="thin">
        <color indexed="8"/>
      </right>
      <top/>
      <bottom style="hair">
        <color indexed="8"/>
      </bottom>
      <diagonal/>
    </border>
    <border>
      <left style="medium">
        <color indexed="64"/>
      </left>
      <right style="hair">
        <color indexed="64"/>
      </right>
      <top style="hair">
        <color indexed="8"/>
      </top>
      <bottom style="thin">
        <color indexed="64"/>
      </bottom>
      <diagonal/>
    </border>
    <border>
      <left style="hair">
        <color indexed="64"/>
      </left>
      <right style="thin">
        <color indexed="64"/>
      </right>
      <top style="hair">
        <color indexed="8"/>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8"/>
      </top>
      <bottom style="medium">
        <color indexed="64"/>
      </bottom>
      <diagonal/>
    </border>
    <border>
      <left style="hair">
        <color indexed="64"/>
      </left>
      <right style="thin">
        <color indexed="64"/>
      </right>
      <top style="hair">
        <color indexed="8"/>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right style="hair">
        <color indexed="64"/>
      </right>
      <top style="medium">
        <color indexed="64"/>
      </top>
      <bottom/>
      <diagonal style="thin">
        <color indexed="64"/>
      </diagonal>
    </border>
    <border diagonalUp="1">
      <left style="hair">
        <color indexed="64"/>
      </left>
      <right style="hair">
        <color indexed="64"/>
      </right>
      <top style="medium">
        <color indexed="64"/>
      </top>
      <bottom style="hair">
        <color indexed="8"/>
      </bottom>
      <diagonal style="thin">
        <color indexed="64"/>
      </diagonal>
    </border>
    <border diagonalUp="1">
      <left style="hair">
        <color indexed="64"/>
      </left>
      <right style="hair">
        <color indexed="64"/>
      </right>
      <top/>
      <bottom/>
      <diagonal style="thin">
        <color indexed="64"/>
      </diagonal>
    </border>
    <border diagonalUp="1">
      <left style="hair">
        <color indexed="64"/>
      </left>
      <right style="hair">
        <color indexed="64"/>
      </right>
      <top style="hair">
        <color indexed="64"/>
      </top>
      <bottom style="double">
        <color indexed="64"/>
      </bottom>
      <diagonal style="thin">
        <color indexed="64"/>
      </diagonal>
    </border>
    <border diagonalUp="1">
      <left/>
      <right style="hair">
        <color indexed="64"/>
      </right>
      <top style="double">
        <color indexed="64"/>
      </top>
      <bottom style="hair">
        <color indexed="64"/>
      </bottom>
      <diagonal style="thin">
        <color indexed="64"/>
      </diagonal>
    </border>
    <border diagonalUp="1">
      <left style="hair">
        <color indexed="64"/>
      </left>
      <right style="hair">
        <color indexed="64"/>
      </right>
      <top style="double">
        <color indexed="64"/>
      </top>
      <bottom style="hair">
        <color indexed="8"/>
      </bottom>
      <diagonal style="thin">
        <color indexed="64"/>
      </diagonal>
    </border>
    <border diagonalUp="1">
      <left style="hair">
        <color indexed="64"/>
      </left>
      <right style="hair">
        <color indexed="64"/>
      </right>
      <top/>
      <bottom style="hair">
        <color indexed="8"/>
      </bottom>
      <diagonal style="thin">
        <color indexed="64"/>
      </diagonal>
    </border>
    <border diagonalUp="1">
      <left style="hair">
        <color indexed="64"/>
      </left>
      <right style="hair">
        <color indexed="64"/>
      </right>
      <top style="hair">
        <color indexed="64"/>
      </top>
      <bottom/>
      <diagonal style="thin">
        <color indexed="64"/>
      </diagonal>
    </border>
    <border diagonalUp="1">
      <left style="hair">
        <color indexed="64"/>
      </left>
      <right style="hair">
        <color indexed="64"/>
      </right>
      <top style="thin">
        <color indexed="64"/>
      </top>
      <bottom style="hair">
        <color indexed="8"/>
      </bottom>
      <diagonal style="thin">
        <color indexed="64"/>
      </diagonal>
    </border>
    <border diagonalUp="1">
      <left style="hair">
        <color indexed="64"/>
      </left>
      <right style="hair">
        <color indexed="64"/>
      </right>
      <top style="hair">
        <color indexed="64"/>
      </top>
      <bottom style="thin">
        <color indexed="64"/>
      </bottom>
      <diagonal style="thin">
        <color indexed="64"/>
      </diagonal>
    </border>
    <border diagonalUp="1">
      <left style="hair">
        <color indexed="64"/>
      </left>
      <right style="hair">
        <color indexed="64"/>
      </right>
      <top style="thin">
        <color indexed="64"/>
      </top>
      <bottom style="hair">
        <color indexed="64"/>
      </bottom>
      <diagonal style="thin">
        <color indexed="64"/>
      </diagonal>
    </border>
    <border diagonalUp="1">
      <left style="hair">
        <color indexed="64"/>
      </left>
      <right style="hair">
        <color indexed="64"/>
      </right>
      <top style="hair">
        <color indexed="64"/>
      </top>
      <bottom style="medium">
        <color indexed="64"/>
      </bottom>
      <diagonal style="thin">
        <color indexed="64"/>
      </diagonal>
    </border>
    <border>
      <left/>
      <right style="hair">
        <color indexed="64"/>
      </right>
      <top style="thin">
        <color indexed="64"/>
      </top>
      <bottom style="medium">
        <color indexed="64"/>
      </bottom>
      <diagonal/>
    </border>
    <border>
      <left/>
      <right style="hair">
        <color indexed="64"/>
      </right>
      <top style="hair">
        <color indexed="64"/>
      </top>
      <bottom/>
      <diagonal/>
    </border>
    <border>
      <left/>
      <right style="hair">
        <color indexed="64"/>
      </right>
      <top style="hair">
        <color indexed="8"/>
      </top>
      <bottom style="double">
        <color indexed="64"/>
      </bottom>
      <diagonal/>
    </border>
    <border>
      <left/>
      <right style="hair">
        <color indexed="64"/>
      </right>
      <top style="hair">
        <color indexed="8"/>
      </top>
      <bottom style="thin">
        <color indexed="64"/>
      </bottom>
      <diagonal/>
    </border>
    <border>
      <left/>
      <right style="hair">
        <color indexed="64"/>
      </right>
      <top style="hair">
        <color indexed="8"/>
      </top>
      <bottom style="medium">
        <color indexed="64"/>
      </bottom>
      <diagonal/>
    </border>
    <border>
      <left style="hair">
        <color indexed="64"/>
      </left>
      <right style="thin">
        <color indexed="64"/>
      </right>
      <top style="thin">
        <color indexed="64"/>
      </top>
      <bottom style="hair">
        <color indexed="8"/>
      </bottom>
      <diagonal/>
    </border>
    <border>
      <left style="hair">
        <color indexed="64"/>
      </left>
      <right style="thin">
        <color indexed="64"/>
      </right>
      <top/>
      <bottom/>
      <diagonal/>
    </border>
    <border>
      <left style="hair">
        <color indexed="64"/>
      </left>
      <right style="thin">
        <color indexed="64"/>
      </right>
      <top style="double">
        <color indexed="64"/>
      </top>
      <bottom style="hair">
        <color indexed="8"/>
      </bottom>
      <diagonal/>
    </border>
    <border>
      <left style="hair">
        <color indexed="64"/>
      </left>
      <right style="thin">
        <color indexed="64"/>
      </right>
      <top/>
      <bottom style="hair">
        <color indexed="8"/>
      </bottom>
      <diagonal/>
    </border>
    <border>
      <left style="thin">
        <color indexed="64"/>
      </left>
      <right style="hair">
        <color indexed="64"/>
      </right>
      <top style="thin">
        <color indexed="64"/>
      </top>
      <bottom style="hair">
        <color indexed="8"/>
      </bottom>
      <diagonal/>
    </border>
    <border>
      <left style="thin">
        <color indexed="64"/>
      </left>
      <right style="hair">
        <color indexed="64"/>
      </right>
      <top/>
      <bottom/>
      <diagonal/>
    </border>
    <border>
      <left style="thin">
        <color indexed="64"/>
      </left>
      <right style="hair">
        <color indexed="64"/>
      </right>
      <top style="double">
        <color indexed="64"/>
      </top>
      <bottom style="hair">
        <color indexed="8"/>
      </bottom>
      <diagonal/>
    </border>
    <border>
      <left style="thin">
        <color indexed="64"/>
      </left>
      <right style="hair">
        <color indexed="64"/>
      </right>
      <top/>
      <bottom style="hair">
        <color indexed="8"/>
      </bottom>
      <diagonal/>
    </border>
    <border diagonalUp="1">
      <left/>
      <right style="hair">
        <color indexed="64"/>
      </right>
      <top style="hair">
        <color indexed="8"/>
      </top>
      <bottom style="hair">
        <color indexed="8"/>
      </bottom>
      <diagonal style="thin">
        <color indexed="64"/>
      </diagonal>
    </border>
    <border diagonalUp="1">
      <left/>
      <right style="hair">
        <color indexed="64"/>
      </right>
      <top/>
      <bottom/>
      <diagonal style="thin">
        <color indexed="64"/>
      </diagonal>
    </border>
    <border diagonalUp="1">
      <left/>
      <right style="hair">
        <color indexed="64"/>
      </right>
      <top style="hair">
        <color indexed="64"/>
      </top>
      <bottom style="double">
        <color indexed="64"/>
      </bottom>
      <diagonal style="thin">
        <color indexed="64"/>
      </diagonal>
    </border>
    <border diagonalUp="1">
      <left/>
      <right style="hair">
        <color indexed="64"/>
      </right>
      <top style="hair">
        <color indexed="64"/>
      </top>
      <bottom style="thin">
        <color indexed="64"/>
      </bottom>
      <diagonal style="thin">
        <color indexed="64"/>
      </diagonal>
    </border>
    <border diagonalUp="1">
      <left/>
      <right style="hair">
        <color indexed="64"/>
      </right>
      <top style="thin">
        <color indexed="64"/>
      </top>
      <bottom style="hair">
        <color indexed="64"/>
      </bottom>
      <diagonal style="thin">
        <color indexed="64"/>
      </diagonal>
    </border>
    <border diagonalUp="1">
      <left/>
      <right style="hair">
        <color indexed="64"/>
      </right>
      <top style="hair">
        <color indexed="64"/>
      </top>
      <bottom style="medium">
        <color indexed="64"/>
      </bottom>
      <diagonal style="thin">
        <color indexed="64"/>
      </diagonal>
    </border>
    <border>
      <left style="hair">
        <color indexed="64"/>
      </left>
      <right/>
      <top style="hair">
        <color indexed="8"/>
      </top>
      <bottom style="double">
        <color indexed="64"/>
      </bottom>
      <diagonal/>
    </border>
    <border>
      <left style="thin">
        <color indexed="8"/>
      </left>
      <right style="hair">
        <color indexed="64"/>
      </right>
      <top style="hair">
        <color indexed="8"/>
      </top>
      <bottom style="double">
        <color indexed="64"/>
      </bottom>
      <diagonal/>
    </border>
    <border>
      <left style="hair">
        <color indexed="64"/>
      </left>
      <right style="thin">
        <color indexed="8"/>
      </right>
      <top style="hair">
        <color indexed="8"/>
      </top>
      <bottom style="double">
        <color indexed="64"/>
      </bottom>
      <diagonal/>
    </border>
    <border>
      <left style="thin">
        <color indexed="64"/>
      </left>
      <right style="thin">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22"/>
      </left>
      <right style="thin">
        <color indexed="22"/>
      </right>
      <top style="thin">
        <color indexed="22"/>
      </top>
      <bottom/>
      <diagonal/>
    </border>
    <border>
      <left style="thin">
        <color indexed="8"/>
      </left>
      <right style="hair">
        <color indexed="64"/>
      </right>
      <top style="thin">
        <color indexed="8"/>
      </top>
      <bottom/>
      <diagonal/>
    </border>
    <border>
      <left style="hair">
        <color indexed="64"/>
      </left>
      <right style="hair">
        <color indexed="64"/>
      </right>
      <top style="thin">
        <color indexed="8"/>
      </top>
      <bottom/>
      <diagonal/>
    </border>
    <border>
      <left style="hair">
        <color indexed="64"/>
      </left>
      <right style="thin">
        <color indexed="8"/>
      </right>
      <top style="thin">
        <color indexed="8"/>
      </top>
      <bottom/>
      <diagonal/>
    </border>
    <border>
      <left style="thin">
        <color indexed="8"/>
      </left>
      <right style="hair">
        <color indexed="64"/>
      </right>
      <top style="medium">
        <color indexed="8"/>
      </top>
      <bottom/>
      <diagonal/>
    </border>
    <border>
      <left style="hair">
        <color indexed="64"/>
      </left>
      <right style="hair">
        <color indexed="64"/>
      </right>
      <top style="medium">
        <color indexed="8"/>
      </top>
      <bottom/>
      <diagonal/>
    </border>
    <border>
      <left style="hair">
        <color indexed="64"/>
      </left>
      <right style="thin">
        <color indexed="8"/>
      </right>
      <top style="medium">
        <color indexed="8"/>
      </top>
      <bottom/>
      <diagonal/>
    </border>
    <border>
      <left style="thin">
        <color indexed="8"/>
      </left>
      <right style="hair">
        <color indexed="64"/>
      </right>
      <top style="thin">
        <color indexed="8"/>
      </top>
      <bottom style="double">
        <color indexed="8"/>
      </bottom>
      <diagonal/>
    </border>
    <border>
      <left style="hair">
        <color indexed="64"/>
      </left>
      <right style="hair">
        <color indexed="64"/>
      </right>
      <top style="thin">
        <color indexed="8"/>
      </top>
      <bottom style="double">
        <color indexed="8"/>
      </bottom>
      <diagonal/>
    </border>
    <border>
      <left style="hair">
        <color indexed="64"/>
      </left>
      <right style="thin">
        <color indexed="8"/>
      </right>
      <top style="thin">
        <color indexed="8"/>
      </top>
      <bottom style="double">
        <color indexed="8"/>
      </bottom>
      <diagonal/>
    </border>
    <border>
      <left style="thin">
        <color indexed="64"/>
      </left>
      <right style="hair">
        <color indexed="64"/>
      </right>
      <top style="double">
        <color indexed="8"/>
      </top>
      <bottom style="double">
        <color indexed="64"/>
      </bottom>
      <diagonal/>
    </border>
    <border>
      <left style="hair">
        <color indexed="64"/>
      </left>
      <right style="hair">
        <color indexed="64"/>
      </right>
      <top style="double">
        <color indexed="8"/>
      </top>
      <bottom style="double">
        <color indexed="64"/>
      </bottom>
      <diagonal/>
    </border>
    <border>
      <left style="hair">
        <color indexed="64"/>
      </left>
      <right style="thin">
        <color indexed="64"/>
      </right>
      <top style="double">
        <color indexed="8"/>
      </top>
      <bottom style="double">
        <color indexed="64"/>
      </bottom>
      <diagonal/>
    </border>
    <border>
      <left style="thin">
        <color indexed="64"/>
      </left>
      <right style="hair">
        <color indexed="64"/>
      </right>
      <top/>
      <bottom style="dashed">
        <color indexed="8"/>
      </bottom>
      <diagonal/>
    </border>
    <border>
      <left style="hair">
        <color indexed="64"/>
      </left>
      <right style="hair">
        <color indexed="64"/>
      </right>
      <top/>
      <bottom style="dashed">
        <color indexed="8"/>
      </bottom>
      <diagonal/>
    </border>
    <border>
      <left style="hair">
        <color indexed="64"/>
      </left>
      <right style="thin">
        <color indexed="64"/>
      </right>
      <top/>
      <bottom style="dashed">
        <color indexed="8"/>
      </bottom>
      <diagonal/>
    </border>
    <border>
      <left style="thin">
        <color indexed="64"/>
      </left>
      <right style="hair">
        <color indexed="64"/>
      </right>
      <top style="dashed">
        <color indexed="8"/>
      </top>
      <bottom style="dashed">
        <color indexed="8"/>
      </bottom>
      <diagonal/>
    </border>
    <border>
      <left style="hair">
        <color indexed="64"/>
      </left>
      <right style="hair">
        <color indexed="64"/>
      </right>
      <top style="dashed">
        <color indexed="8"/>
      </top>
      <bottom style="dashed">
        <color indexed="8"/>
      </bottom>
      <diagonal/>
    </border>
    <border>
      <left style="hair">
        <color indexed="64"/>
      </left>
      <right style="thin">
        <color indexed="64"/>
      </right>
      <top style="dashed">
        <color indexed="8"/>
      </top>
      <bottom style="dashed">
        <color indexed="8"/>
      </bottom>
      <diagonal/>
    </border>
    <border>
      <left style="thin">
        <color indexed="64"/>
      </left>
      <right style="hair">
        <color indexed="64"/>
      </right>
      <top/>
      <bottom style="thin">
        <color indexed="45"/>
      </bottom>
      <diagonal/>
    </border>
    <border>
      <left style="hair">
        <color indexed="64"/>
      </left>
      <right style="hair">
        <color indexed="64"/>
      </right>
      <top/>
      <bottom style="thin">
        <color indexed="45"/>
      </bottom>
      <diagonal/>
    </border>
    <border>
      <left style="hair">
        <color indexed="64"/>
      </left>
      <right style="thin">
        <color indexed="64"/>
      </right>
      <top/>
      <bottom style="thin">
        <color indexed="45"/>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style="thin">
        <color indexed="64"/>
      </left>
      <right style="hair">
        <color indexed="64"/>
      </right>
      <top/>
      <bottom style="dashed">
        <color indexed="64"/>
      </bottom>
      <diagonal/>
    </border>
    <border>
      <left style="hair">
        <color indexed="64"/>
      </left>
      <right style="hair">
        <color indexed="64"/>
      </right>
      <top/>
      <bottom style="dashed">
        <color indexed="64"/>
      </bottom>
      <diagonal/>
    </border>
    <border>
      <left style="hair">
        <color indexed="64"/>
      </left>
      <right style="thin">
        <color indexed="64"/>
      </right>
      <top/>
      <bottom style="dashed">
        <color indexed="64"/>
      </bottom>
      <diagonal/>
    </border>
    <border>
      <left style="thin">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8"/>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8"/>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style="double">
        <color indexed="8"/>
      </top>
      <bottom style="double">
        <color indexed="64"/>
      </bottom>
      <diagonal/>
    </border>
    <border>
      <left/>
      <right style="hair">
        <color indexed="64"/>
      </right>
      <top/>
      <bottom style="dashed">
        <color indexed="8"/>
      </bottom>
      <diagonal/>
    </border>
    <border>
      <left/>
      <right style="hair">
        <color indexed="64"/>
      </right>
      <top style="dashed">
        <color indexed="8"/>
      </top>
      <bottom style="dashed">
        <color indexed="8"/>
      </bottom>
      <diagonal/>
    </border>
    <border>
      <left/>
      <right style="hair">
        <color indexed="64"/>
      </right>
      <top/>
      <bottom style="thin">
        <color indexed="45"/>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double">
        <color indexed="64"/>
      </bottom>
      <diagonal/>
    </border>
    <border>
      <left style="hair">
        <color indexed="64"/>
      </left>
      <right/>
      <top style="thin">
        <color indexed="8"/>
      </top>
      <bottom/>
      <diagonal/>
    </border>
    <border>
      <left style="hair">
        <color indexed="64"/>
      </left>
      <right/>
      <top style="double">
        <color indexed="8"/>
      </top>
      <bottom style="double">
        <color indexed="64"/>
      </bottom>
      <diagonal/>
    </border>
    <border>
      <left style="hair">
        <color indexed="64"/>
      </left>
      <right/>
      <top/>
      <bottom style="dashed">
        <color indexed="8"/>
      </bottom>
      <diagonal/>
    </border>
    <border>
      <left style="hair">
        <color indexed="64"/>
      </left>
      <right/>
      <top style="dashed">
        <color indexed="8"/>
      </top>
      <bottom style="dashed">
        <color indexed="8"/>
      </bottom>
      <diagonal/>
    </border>
    <border>
      <left style="hair">
        <color indexed="64"/>
      </left>
      <right/>
      <top/>
      <bottom style="thin">
        <color indexed="45"/>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medium">
        <color indexed="64"/>
      </top>
      <bottom style="thin">
        <color indexed="8"/>
      </bottom>
      <diagonal/>
    </border>
    <border>
      <left style="hair">
        <color indexed="64"/>
      </left>
      <right style="hair">
        <color indexed="64"/>
      </right>
      <top style="medium">
        <color indexed="64"/>
      </top>
      <bottom style="thin">
        <color indexed="8"/>
      </bottom>
      <diagonal/>
    </border>
    <border>
      <left style="hair">
        <color indexed="64"/>
      </left>
      <right style="thin">
        <color indexed="8"/>
      </right>
      <top style="medium">
        <color indexed="64"/>
      </top>
      <bottom style="thin">
        <color indexed="8"/>
      </bottom>
      <diagonal/>
    </border>
    <border>
      <left/>
      <right style="hair">
        <color indexed="64"/>
      </right>
      <top style="thin">
        <color indexed="8"/>
      </top>
      <bottom/>
      <diagonal/>
    </border>
    <border>
      <left/>
      <right style="hair">
        <color indexed="64"/>
      </right>
      <top style="double">
        <color indexed="64"/>
      </top>
      <bottom style="double">
        <color indexed="64"/>
      </bottom>
      <diagonal/>
    </border>
    <border>
      <left style="hair">
        <color indexed="64"/>
      </left>
      <right style="thin">
        <color indexed="8"/>
      </right>
      <top style="double">
        <color indexed="64"/>
      </top>
      <bottom style="double">
        <color indexed="64"/>
      </bottom>
      <diagonal/>
    </border>
    <border>
      <left/>
      <right style="hair">
        <color indexed="64"/>
      </right>
      <top/>
      <bottom style="dashed">
        <color indexed="64"/>
      </bottom>
      <diagonal/>
    </border>
    <border>
      <left style="hair">
        <color indexed="64"/>
      </left>
      <right style="thin">
        <color indexed="8"/>
      </right>
      <top/>
      <bottom style="dashed">
        <color indexed="64"/>
      </bottom>
      <diagonal/>
    </border>
    <border>
      <left/>
      <right style="hair">
        <color indexed="64"/>
      </right>
      <top style="dashed">
        <color indexed="64"/>
      </top>
      <bottom style="dashed">
        <color indexed="64"/>
      </bottom>
      <diagonal/>
    </border>
    <border>
      <left style="hair">
        <color indexed="64"/>
      </left>
      <right style="thin">
        <color indexed="8"/>
      </right>
      <top style="dashed">
        <color indexed="64"/>
      </top>
      <bottom style="dashed">
        <color indexed="64"/>
      </bottom>
      <diagonal/>
    </border>
    <border>
      <left/>
      <right style="hair">
        <color indexed="64"/>
      </right>
      <top/>
      <bottom style="thin">
        <color indexed="64"/>
      </bottom>
      <diagonal/>
    </border>
    <border>
      <left style="hair">
        <color indexed="64"/>
      </left>
      <right style="thin">
        <color indexed="8"/>
      </right>
      <top/>
      <bottom style="thin">
        <color indexed="64"/>
      </bottom>
      <diagonal/>
    </border>
    <border>
      <left style="thin">
        <color indexed="8"/>
      </left>
      <right style="hair">
        <color indexed="64"/>
      </right>
      <top style="medium">
        <color indexed="64"/>
      </top>
      <bottom style="thin">
        <color indexed="8"/>
      </bottom>
      <diagonal/>
    </border>
    <border>
      <left style="thin">
        <color indexed="8"/>
      </left>
      <right style="hair">
        <color indexed="64"/>
      </right>
      <top style="double">
        <color indexed="64"/>
      </top>
      <bottom style="double">
        <color indexed="64"/>
      </bottom>
      <diagonal/>
    </border>
    <border>
      <left style="thin">
        <color indexed="8"/>
      </left>
      <right style="hair">
        <color indexed="64"/>
      </right>
      <top/>
      <bottom style="dashed">
        <color indexed="64"/>
      </bottom>
      <diagonal/>
    </border>
    <border>
      <left style="thin">
        <color indexed="8"/>
      </left>
      <right style="hair">
        <color indexed="64"/>
      </right>
      <top style="dashed">
        <color indexed="64"/>
      </top>
      <bottom style="dashed">
        <color indexed="64"/>
      </bottom>
      <diagonal/>
    </border>
    <border>
      <left style="thin">
        <color indexed="8"/>
      </left>
      <right style="hair">
        <color indexed="64"/>
      </right>
      <top/>
      <bottom style="thin">
        <color indexed="64"/>
      </bottom>
      <diagonal/>
    </border>
    <border>
      <left style="hair">
        <color indexed="64"/>
      </left>
      <right/>
      <top style="thin">
        <color indexed="64"/>
      </top>
      <bottom style="medium">
        <color indexed="64"/>
      </bottom>
      <diagonal/>
    </border>
    <border>
      <left style="hair">
        <color indexed="64"/>
      </left>
      <right/>
      <top style="thin">
        <color indexed="64"/>
      </top>
      <bottom style="hair">
        <color indexed="8"/>
      </bottom>
      <diagonal/>
    </border>
    <border>
      <left style="hair">
        <color indexed="64"/>
      </left>
      <right/>
      <top/>
      <bottom/>
      <diagonal/>
    </border>
    <border>
      <left style="hair">
        <color indexed="64"/>
      </left>
      <right/>
      <top style="hair">
        <color indexed="64"/>
      </top>
      <bottom/>
      <diagonal/>
    </border>
    <border>
      <left style="hair">
        <color indexed="64"/>
      </left>
      <right/>
      <top style="double">
        <color indexed="64"/>
      </top>
      <bottom style="hair">
        <color indexed="8"/>
      </bottom>
      <diagonal/>
    </border>
    <border>
      <left style="hair">
        <color indexed="64"/>
      </left>
      <right/>
      <top/>
      <bottom style="hair">
        <color indexed="8"/>
      </bottom>
      <diagonal/>
    </border>
    <border>
      <left style="hair">
        <color indexed="64"/>
      </left>
      <right/>
      <top style="hair">
        <color indexed="8"/>
      </top>
      <bottom style="thin">
        <color indexed="64"/>
      </bottom>
      <diagonal/>
    </border>
    <border>
      <left style="hair">
        <color indexed="64"/>
      </left>
      <right/>
      <top style="hair">
        <color indexed="8"/>
      </top>
      <bottom style="medium">
        <color indexed="64"/>
      </bottom>
      <diagonal/>
    </border>
  </borders>
  <cellStyleXfs count="7">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6" fillId="0" borderId="0"/>
    <xf numFmtId="0" fontId="15" fillId="0" borderId="0"/>
    <xf numFmtId="0" fontId="15" fillId="0" borderId="0"/>
  </cellStyleXfs>
  <cellXfs count="866">
    <xf numFmtId="0" fontId="0" fillId="0" borderId="0" xfId="0"/>
    <xf numFmtId="0" fontId="3" fillId="0" borderId="0" xfId="0" applyFont="1"/>
    <xf numFmtId="0" fontId="5" fillId="0" borderId="0" xfId="0" applyFont="1"/>
    <xf numFmtId="0" fontId="4" fillId="0" borderId="0" xfId="0" applyFont="1"/>
    <xf numFmtId="0" fontId="7" fillId="0" borderId="0" xfId="0" applyFont="1" applyAlignment="1">
      <alignment horizontal="right"/>
    </xf>
    <xf numFmtId="0" fontId="6" fillId="0" borderId="0" xfId="0" applyFont="1"/>
    <xf numFmtId="0" fontId="11" fillId="0" borderId="18" xfId="0" applyFont="1" applyBorder="1" applyAlignment="1">
      <alignment horizontal="center" vertical="center"/>
    </xf>
    <xf numFmtId="0" fontId="12" fillId="0" borderId="19" xfId="0" applyFont="1" applyBorder="1" applyAlignment="1">
      <alignment horizontal="center" vertical="center"/>
    </xf>
    <xf numFmtId="179" fontId="11" fillId="0" borderId="20" xfId="0" applyNumberFormat="1" applyFont="1" applyFill="1" applyBorder="1"/>
    <xf numFmtId="179" fontId="12" fillId="0" borderId="21" xfId="0" applyNumberFormat="1" applyFont="1" applyFill="1" applyBorder="1"/>
    <xf numFmtId="183" fontId="11" fillId="0" borderId="22" xfId="0" applyNumberFormat="1" applyFont="1" applyBorder="1" applyAlignment="1">
      <alignment vertical="center"/>
    </xf>
    <xf numFmtId="183" fontId="12" fillId="0" borderId="23" xfId="0" applyNumberFormat="1" applyFont="1" applyBorder="1" applyAlignment="1">
      <alignment vertical="center"/>
    </xf>
    <xf numFmtId="0" fontId="10" fillId="0" borderId="0" xfId="0" applyFont="1"/>
    <xf numFmtId="0" fontId="9" fillId="0" borderId="0" xfId="0" applyFont="1"/>
    <xf numFmtId="0" fontId="9" fillId="0" borderId="0" xfId="0" applyFont="1" applyAlignment="1">
      <alignment horizontal="right"/>
    </xf>
    <xf numFmtId="0" fontId="8" fillId="0" borderId="0" xfId="0" applyFont="1"/>
    <xf numFmtId="183" fontId="11" fillId="0" borderId="24" xfId="0" applyNumberFormat="1" applyFont="1" applyBorder="1" applyAlignment="1">
      <alignment vertical="center"/>
    </xf>
    <xf numFmtId="183" fontId="12" fillId="0" borderId="25" xfId="0" applyNumberFormat="1" applyFont="1" applyBorder="1" applyAlignment="1">
      <alignment vertical="center"/>
    </xf>
    <xf numFmtId="0" fontId="9" fillId="0" borderId="20" xfId="0" applyFont="1" applyBorder="1" applyAlignment="1">
      <alignment horizontal="center"/>
    </xf>
    <xf numFmtId="181" fontId="9" fillId="0" borderId="19" xfId="0" applyNumberFormat="1" applyFont="1" applyBorder="1"/>
    <xf numFmtId="181" fontId="9" fillId="0" borderId="6" xfId="0" applyNumberFormat="1" applyFont="1" applyBorder="1"/>
    <xf numFmtId="181" fontId="9" fillId="0" borderId="26" xfId="0" applyNumberFormat="1" applyFont="1" applyBorder="1"/>
    <xf numFmtId="181" fontId="9" fillId="0" borderId="5" xfId="0" applyNumberFormat="1" applyFont="1" applyBorder="1"/>
    <xf numFmtId="181" fontId="9" fillId="0" borderId="0" xfId="0" applyNumberFormat="1" applyFont="1" applyBorder="1"/>
    <xf numFmtId="0" fontId="14" fillId="0" borderId="0" xfId="0" applyFont="1"/>
    <xf numFmtId="0" fontId="0" fillId="0" borderId="40" xfId="0" applyBorder="1"/>
    <xf numFmtId="0" fontId="0" fillId="0" borderId="19" xfId="0" applyBorder="1"/>
    <xf numFmtId="184" fontId="0" fillId="0" borderId="26" xfId="0" applyNumberFormat="1" applyBorder="1"/>
    <xf numFmtId="184" fontId="0" fillId="0" borderId="5" xfId="0" applyNumberFormat="1" applyBorder="1"/>
    <xf numFmtId="180" fontId="0" fillId="0" borderId="26" xfId="0" applyNumberFormat="1" applyBorder="1"/>
    <xf numFmtId="180" fontId="0" fillId="0" borderId="5" xfId="0" applyNumberFormat="1" applyBorder="1"/>
    <xf numFmtId="176" fontId="0" fillId="0" borderId="26" xfId="0" applyNumberFormat="1" applyBorder="1"/>
    <xf numFmtId="176" fontId="0" fillId="0" borderId="5" xfId="0" applyNumberFormat="1" applyBorder="1"/>
    <xf numFmtId="0" fontId="0" fillId="0" borderId="0" xfId="0" applyFont="1"/>
    <xf numFmtId="0" fontId="17" fillId="0" borderId="0" xfId="0" applyFont="1"/>
    <xf numFmtId="180" fontId="0" fillId="4" borderId="26" xfId="0" applyNumberFormat="1" applyFill="1" applyBorder="1"/>
    <xf numFmtId="180" fontId="0" fillId="4" borderId="5" xfId="0" applyNumberFormat="1" applyFill="1" applyBorder="1"/>
    <xf numFmtId="0" fontId="0" fillId="3" borderId="0" xfId="0" applyFont="1" applyFill="1"/>
    <xf numFmtId="0" fontId="0" fillId="0" borderId="0" xfId="0" applyFont="1" applyBorder="1" applyAlignment="1">
      <alignment vertical="center"/>
    </xf>
    <xf numFmtId="0" fontId="0" fillId="0" borderId="0" xfId="0" applyFont="1" applyAlignment="1">
      <alignment vertical="center"/>
    </xf>
    <xf numFmtId="0" fontId="0" fillId="0" borderId="3" xfId="0" applyFont="1" applyBorder="1" applyAlignment="1">
      <alignment horizontal="center" vertical="center"/>
    </xf>
    <xf numFmtId="0" fontId="0" fillId="0" borderId="3" xfId="0" applyFont="1" applyBorder="1" applyAlignment="1">
      <alignment horizontal="center" vertical="center" shrinkToFit="1"/>
    </xf>
    <xf numFmtId="0" fontId="0" fillId="0" borderId="5" xfId="0" applyFont="1" applyBorder="1" applyAlignment="1">
      <alignment horizontal="center" vertical="center"/>
    </xf>
    <xf numFmtId="0" fontId="0" fillId="0" borderId="120" xfId="0" applyFont="1" applyBorder="1" applyAlignment="1">
      <alignment horizontal="center" vertical="center"/>
    </xf>
    <xf numFmtId="0" fontId="0" fillId="0" borderId="121" xfId="0" applyFont="1" applyBorder="1" applyAlignment="1">
      <alignment horizontal="center" vertical="center"/>
    </xf>
    <xf numFmtId="0" fontId="0" fillId="0" borderId="122" xfId="0" applyFont="1" applyBorder="1" applyAlignment="1">
      <alignment horizontal="center" vertical="center"/>
    </xf>
    <xf numFmtId="0" fontId="0" fillId="0" borderId="123" xfId="0" applyFont="1" applyBorder="1" applyAlignment="1">
      <alignment horizontal="center" vertical="center"/>
    </xf>
    <xf numFmtId="0" fontId="0" fillId="0" borderId="124" xfId="0" applyFont="1" applyBorder="1" applyAlignment="1">
      <alignment horizontal="center" vertical="center"/>
    </xf>
    <xf numFmtId="0" fontId="0" fillId="0" borderId="89" xfId="0" applyFont="1" applyBorder="1" applyAlignment="1">
      <alignment horizontal="center" vertical="center"/>
    </xf>
    <xf numFmtId="0" fontId="0" fillId="0" borderId="125" xfId="0" applyFont="1" applyBorder="1" applyAlignment="1">
      <alignment horizontal="center" vertical="center"/>
    </xf>
    <xf numFmtId="176" fontId="0" fillId="0" borderId="1" xfId="0" applyNumberFormat="1" applyFont="1" applyBorder="1" applyAlignment="1">
      <alignment vertical="center" shrinkToFit="1"/>
    </xf>
    <xf numFmtId="176" fontId="0" fillId="0" borderId="84" xfId="0" applyNumberFormat="1" applyFont="1" applyBorder="1" applyAlignment="1">
      <alignment vertical="center" shrinkToFit="1"/>
    </xf>
    <xf numFmtId="176" fontId="0" fillId="0" borderId="54" xfId="0" applyNumberFormat="1" applyFont="1" applyBorder="1" applyAlignment="1">
      <alignment vertical="center" shrinkToFit="1"/>
    </xf>
    <xf numFmtId="176" fontId="0" fillId="0" borderId="134" xfId="0" applyNumberFormat="1" applyFont="1" applyBorder="1" applyAlignment="1">
      <alignment vertical="center" shrinkToFit="1"/>
    </xf>
    <xf numFmtId="176" fontId="0" fillId="0" borderId="127" xfId="0" applyNumberFormat="1" applyFont="1" applyBorder="1" applyAlignment="1">
      <alignment vertical="center" shrinkToFit="1"/>
    </xf>
    <xf numFmtId="176" fontId="0" fillId="0" borderId="135" xfId="0" applyNumberFormat="1" applyFont="1" applyBorder="1" applyAlignment="1">
      <alignment vertical="center" shrinkToFit="1"/>
    </xf>
    <xf numFmtId="176" fontId="0" fillId="0" borderId="136" xfId="0" applyNumberFormat="1" applyFont="1" applyBorder="1" applyAlignment="1">
      <alignment vertical="center" shrinkToFit="1"/>
    </xf>
    <xf numFmtId="176" fontId="0" fillId="0" borderId="128" xfId="0" applyNumberFormat="1" applyFont="1" applyBorder="1" applyAlignment="1">
      <alignment vertical="center" shrinkToFit="1"/>
    </xf>
    <xf numFmtId="176" fontId="0" fillId="0" borderId="137" xfId="0" applyNumberFormat="1" applyFont="1" applyBorder="1" applyAlignment="1">
      <alignment vertical="center" shrinkToFit="1"/>
    </xf>
    <xf numFmtId="176" fontId="0" fillId="0" borderId="130" xfId="0" applyNumberFormat="1" applyFont="1" applyBorder="1" applyAlignment="1">
      <alignment vertical="center" shrinkToFit="1"/>
    </xf>
    <xf numFmtId="176" fontId="0" fillId="0" borderId="131" xfId="0" applyNumberFormat="1" applyFont="1" applyBorder="1" applyAlignment="1">
      <alignment vertical="center" shrinkToFit="1"/>
    </xf>
    <xf numFmtId="176" fontId="0" fillId="0" borderId="132" xfId="0" applyNumberFormat="1" applyFont="1" applyBorder="1" applyAlignment="1">
      <alignment vertical="center" shrinkToFit="1"/>
    </xf>
    <xf numFmtId="176" fontId="0" fillId="0" borderId="133" xfId="0" applyNumberFormat="1" applyFont="1" applyBorder="1" applyAlignment="1">
      <alignment vertical="center" shrinkToFit="1"/>
    </xf>
    <xf numFmtId="176" fontId="0" fillId="0" borderId="112" xfId="0" applyNumberFormat="1" applyFont="1" applyBorder="1" applyAlignment="1">
      <alignment vertical="center" shrinkToFit="1"/>
    </xf>
    <xf numFmtId="176" fontId="0" fillId="0" borderId="118" xfId="0" applyNumberFormat="1" applyFont="1" applyBorder="1" applyAlignment="1">
      <alignment vertical="center" shrinkToFit="1"/>
    </xf>
    <xf numFmtId="176" fontId="0" fillId="0" borderId="138" xfId="0" applyNumberFormat="1" applyFont="1" applyBorder="1" applyAlignment="1">
      <alignment vertical="center" shrinkToFit="1"/>
    </xf>
    <xf numFmtId="176" fontId="0" fillId="0" borderId="88" xfId="0" applyNumberFormat="1" applyFont="1" applyBorder="1" applyAlignment="1">
      <alignment vertical="center" shrinkToFit="1"/>
    </xf>
    <xf numFmtId="176" fontId="0" fillId="0" borderId="12" xfId="0" applyNumberFormat="1" applyFont="1" applyBorder="1" applyAlignment="1">
      <alignment vertical="center" shrinkToFit="1"/>
    </xf>
    <xf numFmtId="0" fontId="0" fillId="0" borderId="0" xfId="0" applyFont="1" applyAlignment="1">
      <alignment horizontal="center" vertical="center"/>
    </xf>
    <xf numFmtId="0" fontId="3" fillId="0" borderId="1" xfId="0" applyFont="1" applyBorder="1" applyAlignment="1">
      <alignment horizontal="center" vertical="center"/>
    </xf>
    <xf numFmtId="0" fontId="9" fillId="0" borderId="2" xfId="0" applyFont="1" applyBorder="1" applyAlignment="1">
      <alignment horizontal="center"/>
    </xf>
    <xf numFmtId="0" fontId="17" fillId="0" borderId="19" xfId="0" applyFont="1" applyBorder="1"/>
    <xf numFmtId="184" fontId="17" fillId="0" borderId="26" xfId="0" applyNumberFormat="1" applyFont="1" applyBorder="1"/>
    <xf numFmtId="176" fontId="17" fillId="0" borderId="26" xfId="0" applyNumberFormat="1" applyFont="1" applyBorder="1"/>
    <xf numFmtId="184" fontId="17" fillId="0" borderId="5" xfId="0" applyNumberFormat="1" applyFont="1" applyBorder="1"/>
    <xf numFmtId="176" fontId="17" fillId="0" borderId="5" xfId="0" applyNumberFormat="1" applyFont="1" applyBorder="1"/>
    <xf numFmtId="180" fontId="17" fillId="0" borderId="26" xfId="0" applyNumberFormat="1" applyFont="1" applyBorder="1"/>
    <xf numFmtId="180" fontId="17" fillId="4" borderId="26" xfId="0" applyNumberFormat="1" applyFont="1" applyFill="1" applyBorder="1"/>
    <xf numFmtId="180" fontId="17" fillId="4" borderId="5" xfId="0" applyNumberFormat="1" applyFont="1" applyFill="1" applyBorder="1"/>
    <xf numFmtId="0" fontId="18" fillId="0" borderId="2" xfId="0" applyFont="1" applyBorder="1" applyAlignment="1">
      <alignment horizontal="center"/>
    </xf>
    <xf numFmtId="0" fontId="0" fillId="0" borderId="0" xfId="0" applyFont="1" applyFill="1" applyAlignment="1">
      <alignment horizontal="left" vertical="center"/>
    </xf>
    <xf numFmtId="0" fontId="0" fillId="0" borderId="0" xfId="0" applyFont="1" applyFill="1" applyAlignment="1">
      <alignment vertical="center"/>
    </xf>
    <xf numFmtId="0" fontId="24" fillId="3" borderId="44" xfId="0" applyFont="1" applyFill="1" applyBorder="1" applyAlignment="1">
      <alignment horizontal="center" vertical="center" wrapText="1"/>
    </xf>
    <xf numFmtId="0" fontId="21" fillId="3" borderId="45" xfId="0" applyFont="1" applyFill="1" applyBorder="1" applyAlignment="1">
      <alignment horizontal="center" vertical="center" wrapText="1"/>
    </xf>
    <xf numFmtId="0" fontId="21" fillId="3" borderId="44"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21" fillId="3" borderId="33" xfId="0" applyFont="1" applyFill="1" applyBorder="1" applyAlignment="1">
      <alignment horizontal="center" vertical="center" wrapText="1"/>
    </xf>
    <xf numFmtId="0" fontId="25" fillId="3" borderId="47" xfId="0" applyFont="1" applyFill="1" applyBorder="1" applyAlignment="1">
      <alignment horizontal="center" vertical="center" wrapText="1"/>
    </xf>
    <xf numFmtId="0" fontId="25" fillId="3" borderId="33" xfId="0" applyFont="1" applyFill="1" applyBorder="1" applyAlignment="1">
      <alignment horizontal="center" vertical="center" wrapText="1"/>
    </xf>
    <xf numFmtId="0" fontId="21" fillId="3" borderId="48" xfId="0" applyFont="1" applyFill="1" applyBorder="1" applyAlignment="1">
      <alignment horizontal="center" vertical="center" wrapText="1"/>
    </xf>
    <xf numFmtId="0" fontId="21" fillId="3" borderId="49" xfId="0" applyFont="1" applyFill="1" applyBorder="1" applyAlignment="1">
      <alignment horizontal="center" vertical="center" wrapText="1"/>
    </xf>
    <xf numFmtId="0" fontId="21" fillId="3" borderId="36" xfId="0" applyFont="1" applyFill="1" applyBorder="1" applyAlignment="1">
      <alignment horizontal="center" vertical="center" wrapText="1"/>
    </xf>
    <xf numFmtId="0" fontId="21" fillId="3" borderId="50" xfId="0" applyFont="1" applyFill="1" applyBorder="1" applyAlignment="1">
      <alignment horizontal="center" vertical="center" wrapText="1"/>
    </xf>
    <xf numFmtId="0" fontId="21" fillId="0" borderId="45" xfId="0" applyFont="1" applyFill="1" applyBorder="1" applyAlignment="1">
      <alignment horizontal="center" vertical="center" wrapText="1"/>
    </xf>
    <xf numFmtId="0" fontId="21" fillId="3" borderId="51" xfId="0" applyFont="1" applyFill="1" applyBorder="1" applyAlignment="1">
      <alignment horizontal="center" vertical="center" wrapText="1"/>
    </xf>
    <xf numFmtId="0" fontId="24" fillId="3" borderId="25" xfId="0" applyFont="1" applyFill="1" applyBorder="1"/>
    <xf numFmtId="0" fontId="27" fillId="0" borderId="0" xfId="0" applyFont="1"/>
    <xf numFmtId="0" fontId="23" fillId="0" borderId="3" xfId="0" applyFont="1" applyBorder="1" applyAlignment="1">
      <alignment horizontal="center" vertical="center" wrapText="1"/>
    </xf>
    <xf numFmtId="0" fontId="28" fillId="0" borderId="0" xfId="0" applyFont="1"/>
    <xf numFmtId="0" fontId="20" fillId="0" borderId="0" xfId="0" applyFont="1"/>
    <xf numFmtId="0" fontId="0" fillId="0" borderId="0" xfId="0" applyFont="1" applyFill="1" applyAlignment="1">
      <alignment horizontal="left" vertical="center" wrapText="1"/>
    </xf>
    <xf numFmtId="0" fontId="19" fillId="0" borderId="0" xfId="0" applyFont="1" applyFill="1" applyAlignment="1">
      <alignment vertical="center"/>
    </xf>
    <xf numFmtId="0" fontId="20" fillId="0" borderId="0" xfId="0" applyFont="1" applyFill="1" applyAlignment="1">
      <alignment vertical="center"/>
    </xf>
    <xf numFmtId="0" fontId="21" fillId="0" borderId="0" xfId="0" applyFont="1" applyFill="1" applyAlignment="1">
      <alignment vertical="center"/>
    </xf>
    <xf numFmtId="0" fontId="0" fillId="0" borderId="0" xfId="0" applyFont="1" applyFill="1" applyAlignment="1">
      <alignment vertical="center" wrapText="1"/>
    </xf>
    <xf numFmtId="185" fontId="24" fillId="3" borderId="18" xfId="0" applyNumberFormat="1" applyFont="1" applyFill="1" applyBorder="1" applyAlignment="1">
      <alignment horizontal="right" vertical="center" shrinkToFit="1"/>
    </xf>
    <xf numFmtId="185" fontId="24" fillId="3" borderId="107" xfId="0" applyNumberFormat="1" applyFont="1" applyFill="1" applyBorder="1" applyAlignment="1">
      <alignment horizontal="right" vertical="center" shrinkToFit="1"/>
    </xf>
    <xf numFmtId="185" fontId="24" fillId="3" borderId="45" xfId="0" applyNumberFormat="1" applyFont="1" applyFill="1" applyBorder="1" applyAlignment="1">
      <alignment horizontal="right" vertical="center" shrinkToFit="1"/>
    </xf>
    <xf numFmtId="185" fontId="24" fillId="3" borderId="139" xfId="0" applyNumberFormat="1" applyFont="1" applyFill="1" applyBorder="1" applyAlignment="1">
      <alignment horizontal="right" vertical="center" shrinkToFit="1"/>
    </xf>
    <xf numFmtId="184" fontId="24" fillId="0" borderId="19" xfId="0" applyNumberFormat="1" applyFont="1" applyFill="1" applyBorder="1" applyAlignment="1">
      <alignment vertical="center" shrinkToFit="1"/>
    </xf>
    <xf numFmtId="185" fontId="24" fillId="0" borderId="20" xfId="0" applyNumberFormat="1" applyFont="1" applyFill="1" applyBorder="1" applyAlignment="1">
      <alignment horizontal="right" vertical="center" shrinkToFit="1"/>
    </xf>
    <xf numFmtId="185" fontId="24" fillId="0" borderId="108" xfId="0" applyNumberFormat="1" applyFont="1" applyFill="1" applyBorder="1" applyAlignment="1">
      <alignment horizontal="right" vertical="center" shrinkToFit="1"/>
    </xf>
    <xf numFmtId="185" fontId="24" fillId="0" borderId="140" xfId="0" applyNumberFormat="1" applyFont="1" applyFill="1" applyBorder="1" applyAlignment="1">
      <alignment horizontal="right" vertical="center" shrinkToFit="1"/>
    </xf>
    <xf numFmtId="185" fontId="24" fillId="3" borderId="141" xfId="0" applyNumberFormat="1" applyFont="1" applyFill="1" applyBorder="1" applyAlignment="1">
      <alignment horizontal="right" vertical="center" shrinkToFit="1"/>
    </xf>
    <xf numFmtId="184" fontId="24" fillId="0" borderId="21" xfId="5" applyNumberFormat="1" applyFont="1" applyFill="1" applyBorder="1" applyAlignment="1">
      <alignment vertical="center" shrinkToFit="1"/>
    </xf>
    <xf numFmtId="185" fontId="24" fillId="3" borderId="96" xfId="0" applyNumberFormat="1" applyFont="1" applyFill="1" applyBorder="1" applyAlignment="1">
      <alignment horizontal="right" vertical="center" shrinkToFit="1"/>
    </xf>
    <xf numFmtId="185" fontId="24" fillId="3" borderId="109" xfId="0" applyNumberFormat="1" applyFont="1" applyFill="1" applyBorder="1" applyAlignment="1">
      <alignment horizontal="right" vertical="center" shrinkToFit="1"/>
    </xf>
    <xf numFmtId="184" fontId="24" fillId="0" borderId="116" xfId="5" applyNumberFormat="1" applyFont="1" applyFill="1" applyBorder="1" applyAlignment="1">
      <alignment vertical="center" shrinkToFit="1"/>
    </xf>
    <xf numFmtId="185" fontId="24" fillId="3" borderId="110" xfId="0" applyNumberFormat="1" applyFont="1" applyFill="1" applyBorder="1" applyAlignment="1">
      <alignment horizontal="right" vertical="center" shrinkToFit="1"/>
    </xf>
    <xf numFmtId="185" fontId="24" fillId="3" borderId="111" xfId="0" applyNumberFormat="1" applyFont="1" applyFill="1" applyBorder="1" applyAlignment="1">
      <alignment horizontal="right" vertical="center" shrinkToFit="1"/>
    </xf>
    <xf numFmtId="184" fontId="24" fillId="0" borderId="117" xfId="5" applyNumberFormat="1" applyFont="1" applyFill="1" applyBorder="1" applyAlignment="1">
      <alignment vertical="center" shrinkToFit="1"/>
    </xf>
    <xf numFmtId="185" fontId="24" fillId="3" borderId="112" xfId="0" applyNumberFormat="1" applyFont="1" applyFill="1" applyBorder="1" applyAlignment="1">
      <alignment horizontal="right" vertical="center" shrinkToFit="1"/>
    </xf>
    <xf numFmtId="185" fontId="24" fillId="3" borderId="113" xfId="0" applyNumberFormat="1" applyFont="1" applyFill="1" applyBorder="1" applyAlignment="1">
      <alignment horizontal="right" vertical="center" shrinkToFit="1"/>
    </xf>
    <xf numFmtId="185" fontId="24" fillId="3" borderId="114" xfId="0" applyNumberFormat="1" applyFont="1" applyFill="1" applyBorder="1" applyAlignment="1">
      <alignment horizontal="right" vertical="center" shrinkToFit="1"/>
    </xf>
    <xf numFmtId="184" fontId="24" fillId="0" borderId="118" xfId="5" applyNumberFormat="1" applyFont="1" applyFill="1" applyBorder="1" applyAlignment="1">
      <alignment vertical="center" shrinkToFit="1"/>
    </xf>
    <xf numFmtId="185" fontId="24" fillId="3" borderId="22" xfId="0" applyNumberFormat="1" applyFont="1" applyFill="1" applyBorder="1" applyAlignment="1">
      <alignment horizontal="right" vertical="center" shrinkToFit="1"/>
    </xf>
    <xf numFmtId="185" fontId="24" fillId="3" borderId="115" xfId="0" applyNumberFormat="1" applyFont="1" applyFill="1" applyBorder="1" applyAlignment="1">
      <alignment horizontal="right" vertical="center" shrinkToFit="1"/>
    </xf>
    <xf numFmtId="184" fontId="24" fillId="0" borderId="119" xfId="5" applyNumberFormat="1" applyFont="1" applyFill="1" applyBorder="1" applyAlignment="1">
      <alignment vertical="center" shrinkToFit="1"/>
    </xf>
    <xf numFmtId="0" fontId="27" fillId="0" borderId="0" xfId="0" applyFont="1" applyBorder="1" applyAlignment="1">
      <alignment horizontal="left"/>
    </xf>
    <xf numFmtId="0" fontId="27" fillId="0" borderId="0"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6" xfId="0" applyFont="1" applyBorder="1" applyAlignment="1">
      <alignment horizontal="center" vertical="center" wrapText="1"/>
    </xf>
    <xf numFmtId="0" fontId="0" fillId="0" borderId="0" xfId="0" applyFont="1" applyAlignment="1">
      <alignment horizontal="right" vertical="center"/>
    </xf>
    <xf numFmtId="0" fontId="1" fillId="0" borderId="19" xfId="0" applyFont="1" applyBorder="1"/>
    <xf numFmtId="184" fontId="1" fillId="0" borderId="26" xfId="0" applyNumberFormat="1" applyFont="1" applyBorder="1"/>
    <xf numFmtId="184" fontId="1" fillId="0" borderId="5" xfId="0" applyNumberFormat="1" applyFont="1" applyBorder="1"/>
    <xf numFmtId="0" fontId="9" fillId="0" borderId="2" xfId="0" applyFont="1" applyBorder="1" applyAlignment="1">
      <alignment horizontal="center"/>
    </xf>
    <xf numFmtId="180" fontId="1" fillId="0" borderId="26" xfId="0" applyNumberFormat="1" applyFont="1" applyBorder="1"/>
    <xf numFmtId="180" fontId="1" fillId="4" borderId="26" xfId="0" applyNumberFormat="1" applyFont="1" applyFill="1" applyBorder="1"/>
    <xf numFmtId="180" fontId="1" fillId="4" borderId="5" xfId="0" applyNumberFormat="1" applyFont="1" applyFill="1" applyBorder="1"/>
    <xf numFmtId="181" fontId="18" fillId="0" borderId="6" xfId="0" applyNumberFormat="1" applyFont="1" applyBorder="1"/>
    <xf numFmtId="181" fontId="18" fillId="0" borderId="27" xfId="0" applyNumberFormat="1" applyFont="1" applyBorder="1"/>
    <xf numFmtId="0" fontId="18" fillId="0" borderId="0" xfId="0" applyFont="1"/>
    <xf numFmtId="178" fontId="18" fillId="2" borderId="2" xfId="0" applyNumberFormat="1" applyFont="1" applyFill="1" applyBorder="1"/>
    <xf numFmtId="176" fontId="1" fillId="0" borderId="26" xfId="0" applyNumberFormat="1" applyFont="1" applyBorder="1"/>
    <xf numFmtId="176" fontId="1" fillId="0" borderId="5" xfId="0" applyNumberFormat="1" applyFont="1" applyBorder="1"/>
    <xf numFmtId="0" fontId="29" fillId="0" borderId="0" xfId="0" applyFont="1" applyAlignment="1">
      <alignment horizontal="left"/>
    </xf>
    <xf numFmtId="0" fontId="29" fillId="0" borderId="0" xfId="0" applyFont="1"/>
    <xf numFmtId="0" fontId="26" fillId="3" borderId="56" xfId="0" applyFont="1" applyFill="1" applyBorder="1" applyAlignment="1">
      <alignment horizontal="center" vertical="center" wrapText="1"/>
    </xf>
    <xf numFmtId="0" fontId="26" fillId="3" borderId="57" xfId="0" applyFont="1" applyFill="1" applyBorder="1" applyAlignment="1">
      <alignment horizontal="center" vertical="center" wrapText="1"/>
    </xf>
    <xf numFmtId="0" fontId="0" fillId="0" borderId="63" xfId="0" applyFont="1" applyBorder="1" applyAlignment="1">
      <alignment horizontal="center" vertical="center"/>
    </xf>
    <xf numFmtId="0" fontId="0" fillId="3" borderId="64" xfId="0" applyFont="1" applyFill="1" applyBorder="1" applyAlignment="1">
      <alignment horizontal="center" vertical="center" wrapText="1"/>
    </xf>
    <xf numFmtId="0" fontId="0" fillId="3" borderId="70" xfId="0" applyFont="1" applyFill="1" applyBorder="1" applyAlignment="1">
      <alignment horizontal="center" vertical="center" wrapText="1"/>
    </xf>
    <xf numFmtId="0" fontId="0" fillId="3" borderId="66" xfId="0" applyFont="1" applyFill="1" applyBorder="1" applyAlignment="1">
      <alignment horizontal="center" vertical="center" wrapText="1"/>
    </xf>
    <xf numFmtId="0" fontId="0" fillId="3" borderId="71" xfId="0" applyFont="1" applyFill="1" applyBorder="1" applyAlignment="1">
      <alignment horizontal="center" vertical="center" wrapText="1"/>
    </xf>
    <xf numFmtId="0" fontId="0" fillId="3" borderId="57" xfId="0" applyFont="1" applyFill="1" applyBorder="1" applyAlignment="1">
      <alignment horizontal="center" vertical="center" wrapText="1"/>
    </xf>
    <xf numFmtId="0" fontId="0" fillId="0" borderId="0" xfId="0" applyFont="1" applyAlignment="1">
      <alignment horizontal="center"/>
    </xf>
    <xf numFmtId="184" fontId="30" fillId="0" borderId="22" xfId="5" applyNumberFormat="1" applyFont="1" applyFill="1" applyBorder="1" applyAlignment="1">
      <alignment horizontal="right" vertical="center" wrapText="1"/>
    </xf>
    <xf numFmtId="184" fontId="30" fillId="0" borderId="22" xfId="5" applyNumberFormat="1" applyFont="1" applyBorder="1" applyAlignment="1">
      <alignment horizontal="right" vertical="center" wrapText="1"/>
    </xf>
    <xf numFmtId="184" fontId="30" fillId="0" borderId="59" xfId="5" applyNumberFormat="1" applyFont="1" applyFill="1" applyBorder="1" applyAlignment="1">
      <alignment horizontal="right" vertical="center" wrapText="1"/>
    </xf>
    <xf numFmtId="184" fontId="30" fillId="0" borderId="2" xfId="5" applyNumberFormat="1" applyFont="1" applyFill="1" applyBorder="1" applyAlignment="1">
      <alignment horizontal="right" vertical="center" wrapText="1"/>
    </xf>
    <xf numFmtId="184" fontId="30" fillId="0" borderId="59" xfId="5" applyNumberFormat="1" applyFont="1" applyBorder="1" applyAlignment="1">
      <alignment horizontal="right" vertical="center" wrapText="1"/>
    </xf>
    <xf numFmtId="184" fontId="30" fillId="5" borderId="59" xfId="5" applyNumberFormat="1" applyFont="1" applyFill="1" applyBorder="1" applyAlignment="1">
      <alignment horizontal="right" vertical="center" wrapText="1"/>
    </xf>
    <xf numFmtId="184" fontId="30" fillId="0" borderId="59" xfId="5" quotePrefix="1" applyNumberFormat="1" applyFont="1" applyFill="1" applyBorder="1" applyAlignment="1">
      <alignment horizontal="right" vertical="center" wrapText="1"/>
    </xf>
    <xf numFmtId="184" fontId="30" fillId="0" borderId="2" xfId="5" applyNumberFormat="1" applyFont="1" applyBorder="1" applyAlignment="1">
      <alignment horizontal="right" vertical="center"/>
    </xf>
    <xf numFmtId="187" fontId="26" fillId="0" borderId="31" xfId="0" applyNumberFormat="1" applyFont="1" applyBorder="1" applyAlignment="1">
      <alignment horizontal="center" vertical="center" wrapText="1"/>
    </xf>
    <xf numFmtId="187" fontId="0" fillId="0" borderId="0" xfId="0" applyNumberFormat="1" applyFont="1"/>
    <xf numFmtId="187" fontId="26" fillId="0" borderId="30" xfId="0" applyNumberFormat="1" applyFont="1" applyBorder="1" applyAlignment="1">
      <alignment horizontal="center" vertical="center" wrapText="1"/>
    </xf>
    <xf numFmtId="187" fontId="26" fillId="0" borderId="29" xfId="0" applyNumberFormat="1" applyFont="1" applyBorder="1" applyAlignment="1">
      <alignment horizontal="center" vertical="center" wrapText="1"/>
    </xf>
    <xf numFmtId="187" fontId="26" fillId="0" borderId="28" xfId="0" applyNumberFormat="1" applyFont="1" applyBorder="1" applyAlignment="1">
      <alignment horizontal="center" vertical="center" wrapText="1"/>
    </xf>
    <xf numFmtId="186" fontId="30" fillId="0" borderId="22" xfId="5" applyNumberFormat="1" applyFont="1" applyBorder="1" applyAlignment="1">
      <alignment horizontal="right" wrapText="1"/>
    </xf>
    <xf numFmtId="186" fontId="30" fillId="0" borderId="22" xfId="5" applyNumberFormat="1" applyFont="1" applyFill="1" applyBorder="1" applyAlignment="1">
      <alignment horizontal="right" wrapText="1"/>
    </xf>
    <xf numFmtId="0" fontId="30" fillId="0" borderId="22" xfId="5" applyFont="1" applyFill="1" applyBorder="1" applyAlignment="1">
      <alignment horizontal="right" wrapText="1"/>
    </xf>
    <xf numFmtId="186" fontId="30" fillId="0" borderId="59" xfId="5" applyNumberFormat="1" applyFont="1" applyFill="1" applyBorder="1" applyAlignment="1">
      <alignment horizontal="right" wrapText="1"/>
    </xf>
    <xf numFmtId="186" fontId="30" fillId="0" borderId="59" xfId="5" applyNumberFormat="1" applyFont="1" applyBorder="1" applyAlignment="1">
      <alignment horizontal="right" wrapText="1"/>
    </xf>
    <xf numFmtId="0" fontId="30" fillId="0" borderId="59" xfId="5" applyFont="1" applyFill="1" applyBorder="1" applyAlignment="1">
      <alignment horizontal="right" wrapText="1"/>
    </xf>
    <xf numFmtId="186" fontId="30" fillId="0" borderId="2" xfId="5" applyNumberFormat="1" applyFont="1" applyFill="1" applyBorder="1" applyAlignment="1">
      <alignment horizontal="right" wrapText="1"/>
    </xf>
    <xf numFmtId="186" fontId="30" fillId="0" borderId="2" xfId="5" applyNumberFormat="1" applyFont="1" applyBorder="1" applyAlignment="1">
      <alignment horizontal="right" wrapText="1"/>
    </xf>
    <xf numFmtId="0" fontId="30" fillId="0" borderId="2" xfId="5" applyFont="1" applyFill="1" applyBorder="1" applyAlignment="1">
      <alignment horizontal="right" wrapText="1"/>
    </xf>
    <xf numFmtId="186" fontId="30" fillId="6" borderId="59" xfId="5" applyNumberFormat="1" applyFont="1" applyFill="1" applyBorder="1" applyAlignment="1">
      <alignment horizontal="right" wrapText="1"/>
    </xf>
    <xf numFmtId="0" fontId="30" fillId="6" borderId="59" xfId="5" applyFont="1" applyFill="1" applyBorder="1" applyAlignment="1">
      <alignment horizontal="right" wrapText="1"/>
    </xf>
    <xf numFmtId="186" fontId="30" fillId="6" borderId="2" xfId="5" applyNumberFormat="1" applyFont="1" applyFill="1" applyBorder="1" applyAlignment="1">
      <alignment horizontal="right" wrapText="1"/>
    </xf>
    <xf numFmtId="0" fontId="30" fillId="6" borderId="2" xfId="5" applyFont="1" applyFill="1" applyBorder="1" applyAlignment="1">
      <alignment horizontal="right" wrapText="1"/>
    </xf>
    <xf numFmtId="0" fontId="30" fillId="0" borderId="0" xfId="5" applyFont="1"/>
    <xf numFmtId="0" fontId="30" fillId="0" borderId="144" xfId="5" applyFont="1" applyBorder="1"/>
    <xf numFmtId="0" fontId="30" fillId="6" borderId="0" xfId="5" applyFont="1" applyFill="1"/>
    <xf numFmtId="0" fontId="30" fillId="6" borderId="144" xfId="5" applyFont="1" applyFill="1" applyBorder="1"/>
    <xf numFmtId="0" fontId="0" fillId="0" borderId="144" xfId="0" applyBorder="1"/>
    <xf numFmtId="0" fontId="0" fillId="0" borderId="148" xfId="0" applyBorder="1"/>
    <xf numFmtId="187" fontId="26" fillId="0" borderId="32" xfId="0" applyNumberFormat="1" applyFont="1" applyBorder="1" applyAlignment="1">
      <alignment horizontal="center" vertical="center" wrapText="1"/>
    </xf>
    <xf numFmtId="187" fontId="26" fillId="0" borderId="34" xfId="0" applyNumberFormat="1" applyFont="1" applyBorder="1" applyAlignment="1">
      <alignment horizontal="center" vertical="center" wrapText="1"/>
    </xf>
    <xf numFmtId="187" fontId="26" fillId="0" borderId="37" xfId="0" applyNumberFormat="1" applyFont="1" applyBorder="1" applyAlignment="1">
      <alignment horizontal="center" vertical="center" wrapText="1"/>
    </xf>
    <xf numFmtId="187" fontId="26" fillId="0" borderId="38" xfId="0" applyNumberFormat="1" applyFont="1" applyBorder="1" applyAlignment="1">
      <alignment horizontal="center" vertical="center" wrapText="1"/>
    </xf>
    <xf numFmtId="0" fontId="27" fillId="0" borderId="149" xfId="0" applyFont="1" applyBorder="1" applyAlignment="1">
      <alignment horizontal="center" vertical="center" wrapText="1"/>
    </xf>
    <xf numFmtId="0" fontId="27" fillId="0" borderId="150" xfId="0" applyFont="1" applyBorder="1" applyAlignment="1">
      <alignment horizontal="center" vertical="center" wrapText="1"/>
    </xf>
    <xf numFmtId="0" fontId="27" fillId="0" borderId="151" xfId="0" applyFont="1" applyBorder="1" applyAlignment="1">
      <alignment horizontal="center" vertical="center" wrapText="1"/>
    </xf>
    <xf numFmtId="0" fontId="27" fillId="0" borderId="176" xfId="0" applyFont="1" applyBorder="1" applyAlignment="1">
      <alignment horizontal="center" vertical="center" wrapText="1"/>
    </xf>
    <xf numFmtId="0" fontId="27" fillId="0" borderId="177" xfId="0" applyFont="1" applyBorder="1" applyAlignment="1">
      <alignment horizontal="center" vertical="center" wrapText="1"/>
    </xf>
    <xf numFmtId="0" fontId="27" fillId="0" borderId="212" xfId="0" applyFont="1" applyBorder="1" applyAlignment="1">
      <alignment horizontal="center" vertical="center" wrapText="1"/>
    </xf>
    <xf numFmtId="178" fontId="27" fillId="0" borderId="7" xfId="0" applyNumberFormat="1" applyFont="1" applyBorder="1" applyAlignment="1">
      <alignment horizontal="center" vertical="center" wrapText="1"/>
    </xf>
    <xf numFmtId="178" fontId="0" fillId="0" borderId="0" xfId="0" applyNumberFormat="1" applyFont="1" applyAlignment="1">
      <alignment horizontal="right"/>
    </xf>
    <xf numFmtId="178" fontId="27" fillId="0" borderId="8" xfId="0" applyNumberFormat="1" applyFont="1" applyBorder="1" applyAlignment="1">
      <alignment horizontal="center" vertical="center" wrapText="1"/>
    </xf>
    <xf numFmtId="178" fontId="27" fillId="0" borderId="9" xfId="0" applyNumberFormat="1" applyFont="1" applyBorder="1" applyAlignment="1">
      <alignment horizontal="center" vertical="center" wrapText="1"/>
    </xf>
    <xf numFmtId="178" fontId="27" fillId="0" borderId="10" xfId="0" applyNumberFormat="1" applyFont="1" applyBorder="1" applyAlignment="1">
      <alignment horizontal="center" vertical="center" wrapText="1"/>
    </xf>
    <xf numFmtId="178" fontId="27" fillId="0" borderId="58" xfId="0" applyNumberFormat="1" applyFont="1" applyBorder="1" applyAlignment="1">
      <alignment horizontal="center" vertical="center" wrapText="1"/>
    </xf>
    <xf numFmtId="178" fontId="27" fillId="0" borderId="15" xfId="0" applyNumberFormat="1" applyFont="1" applyBorder="1" applyAlignment="1">
      <alignment horizontal="center" vertical="center" wrapText="1"/>
    </xf>
    <xf numFmtId="178" fontId="27" fillId="0" borderId="16" xfId="0" applyNumberFormat="1" applyFont="1" applyBorder="1" applyAlignment="1">
      <alignment horizontal="center" vertical="center" wrapText="1"/>
    </xf>
    <xf numFmtId="178" fontId="27" fillId="0" borderId="35" xfId="0" applyNumberFormat="1" applyFont="1" applyBorder="1" applyAlignment="1">
      <alignment horizontal="center" vertical="center" wrapText="1"/>
    </xf>
    <xf numFmtId="178" fontId="27" fillId="0" borderId="39" xfId="0" applyNumberFormat="1" applyFont="1" applyBorder="1" applyAlignment="1">
      <alignment horizontal="center" vertical="center" wrapText="1"/>
    </xf>
    <xf numFmtId="178" fontId="27" fillId="0" borderId="17" xfId="0" applyNumberFormat="1" applyFont="1" applyBorder="1" applyAlignment="1">
      <alignment horizontal="center" vertical="center" wrapText="1"/>
    </xf>
    <xf numFmtId="178" fontId="27" fillId="0" borderId="178" xfId="0" applyNumberFormat="1" applyFont="1" applyFill="1" applyBorder="1" applyAlignment="1">
      <alignment horizontal="right" vertical="center" shrinkToFit="1"/>
    </xf>
    <xf numFmtId="178" fontId="27" fillId="0" borderId="153" xfId="0" applyNumberFormat="1" applyFont="1" applyFill="1" applyBorder="1" applyAlignment="1">
      <alignment horizontal="right" vertical="center" shrinkToFit="1"/>
    </xf>
    <xf numFmtId="178" fontId="27" fillId="0" borderId="179" xfId="0" applyNumberFormat="1" applyFont="1" applyFill="1" applyBorder="1" applyAlignment="1">
      <alignment horizontal="right" vertical="center" shrinkToFit="1"/>
    </xf>
    <xf numFmtId="187" fontId="27" fillId="0" borderId="182" xfId="0" applyNumberFormat="1" applyFont="1" applyFill="1" applyBorder="1" applyAlignment="1">
      <alignment horizontal="right" vertical="center" shrinkToFit="1"/>
    </xf>
    <xf numFmtId="187" fontId="27" fillId="0" borderId="159" xfId="0" applyNumberFormat="1" applyFont="1" applyFill="1" applyBorder="1" applyAlignment="1">
      <alignment horizontal="right" vertical="center" shrinkToFit="1"/>
    </xf>
    <xf numFmtId="187" fontId="27" fillId="0" borderId="183" xfId="0" applyNumberFormat="1" applyFont="1" applyFill="1" applyBorder="1" applyAlignment="1">
      <alignment horizontal="right" vertical="center" shrinkToFit="1"/>
    </xf>
    <xf numFmtId="178" fontId="27" fillId="0" borderId="184" xfId="0" applyNumberFormat="1" applyFont="1" applyFill="1" applyBorder="1" applyAlignment="1">
      <alignment horizontal="right" vertical="center" shrinkToFit="1"/>
    </xf>
    <xf numFmtId="178" fontId="27" fillId="0" borderId="162" xfId="0" applyNumberFormat="1" applyFont="1" applyFill="1" applyBorder="1" applyAlignment="1">
      <alignment horizontal="right" vertical="center" shrinkToFit="1"/>
    </xf>
    <xf numFmtId="178" fontId="27" fillId="0" borderId="185" xfId="0" applyNumberFormat="1" applyFont="1" applyFill="1" applyBorder="1" applyAlignment="1">
      <alignment horizontal="right" vertical="center" shrinkToFit="1"/>
    </xf>
    <xf numFmtId="187" fontId="27" fillId="0" borderId="186" xfId="0" applyNumberFormat="1" applyFont="1" applyFill="1" applyBorder="1" applyAlignment="1">
      <alignment horizontal="right" vertical="center" shrinkToFit="1"/>
    </xf>
    <xf numFmtId="187" fontId="27" fillId="0" borderId="165" xfId="0" applyNumberFormat="1" applyFont="1" applyFill="1" applyBorder="1" applyAlignment="1">
      <alignment horizontal="right" vertical="center" shrinkToFit="1"/>
    </xf>
    <xf numFmtId="187" fontId="27" fillId="0" borderId="187" xfId="0" applyNumberFormat="1" applyFont="1" applyFill="1" applyBorder="1" applyAlignment="1">
      <alignment horizontal="right" vertical="center" shrinkToFit="1"/>
    </xf>
    <xf numFmtId="178" fontId="27" fillId="0" borderId="188" xfId="0" applyNumberFormat="1" applyFont="1" applyFill="1" applyBorder="1" applyAlignment="1">
      <alignment horizontal="right" vertical="center" shrinkToFit="1"/>
    </xf>
    <xf numFmtId="178" fontId="27" fillId="0" borderId="168" xfId="0" applyNumberFormat="1" applyFont="1" applyFill="1" applyBorder="1" applyAlignment="1">
      <alignment horizontal="right" vertical="center" shrinkToFit="1"/>
    </xf>
    <xf numFmtId="178" fontId="27" fillId="0" borderId="189" xfId="0" applyNumberFormat="1" applyFont="1" applyFill="1" applyBorder="1" applyAlignment="1">
      <alignment horizontal="right" vertical="center" shrinkToFit="1"/>
    </xf>
    <xf numFmtId="187" fontId="27" fillId="0" borderId="190" xfId="0" applyNumberFormat="1" applyFont="1" applyFill="1" applyBorder="1" applyAlignment="1">
      <alignment horizontal="right" vertical="center" shrinkToFit="1"/>
    </xf>
    <xf numFmtId="187" fontId="27" fillId="0" borderId="171" xfId="0" applyNumberFormat="1" applyFont="1" applyFill="1" applyBorder="1" applyAlignment="1">
      <alignment horizontal="right" vertical="center" shrinkToFit="1"/>
    </xf>
    <xf numFmtId="187" fontId="27" fillId="0" borderId="191" xfId="0" applyNumberFormat="1" applyFont="1" applyFill="1" applyBorder="1" applyAlignment="1">
      <alignment horizontal="right" vertical="center" shrinkToFit="1"/>
    </xf>
    <xf numFmtId="187" fontId="27" fillId="0" borderId="195" xfId="0" applyNumberFormat="1" applyFont="1" applyFill="1" applyBorder="1" applyAlignment="1">
      <alignment horizontal="right" vertical="center" shrinkToFit="1"/>
    </xf>
    <xf numFmtId="187" fontId="27" fillId="0" borderId="174" xfId="0" applyNumberFormat="1" applyFont="1" applyFill="1" applyBorder="1" applyAlignment="1">
      <alignment horizontal="right" vertical="center" shrinkToFit="1"/>
    </xf>
    <xf numFmtId="187" fontId="27" fillId="0" borderId="196" xfId="0" applyNumberFormat="1" applyFont="1" applyFill="1" applyBorder="1" applyAlignment="1">
      <alignment horizontal="right" vertical="center" shrinkToFit="1"/>
    </xf>
    <xf numFmtId="186" fontId="30" fillId="5" borderId="59" xfId="5" applyNumberFormat="1" applyFont="1" applyFill="1" applyBorder="1" applyAlignment="1">
      <alignment horizontal="right" wrapText="1"/>
    </xf>
    <xf numFmtId="186" fontId="30" fillId="5" borderId="2" xfId="5" applyNumberFormat="1" applyFont="1" applyFill="1" applyBorder="1" applyAlignment="1">
      <alignment horizontal="right" wrapText="1"/>
    </xf>
    <xf numFmtId="178" fontId="0" fillId="0" borderId="126" xfId="0" applyNumberFormat="1" applyFont="1" applyFill="1" applyBorder="1" applyAlignment="1">
      <alignment horizontal="right" vertical="center" shrinkToFit="1"/>
    </xf>
    <xf numFmtId="178" fontId="0" fillId="0" borderId="22" xfId="0" applyNumberFormat="1" applyFont="1" applyFill="1" applyBorder="1" applyAlignment="1">
      <alignment horizontal="right" vertical="center" shrinkToFit="1"/>
    </xf>
    <xf numFmtId="178" fontId="0" fillId="0" borderId="23" xfId="0" applyNumberFormat="1" applyFont="1" applyFill="1" applyBorder="1" applyAlignment="1">
      <alignment horizontal="right" vertical="center" shrinkToFit="1"/>
    </xf>
    <xf numFmtId="178" fontId="0" fillId="0" borderId="127" xfId="0" applyNumberFormat="1" applyFont="1" applyBorder="1" applyAlignment="1">
      <alignment horizontal="right" vertical="center" shrinkToFit="1"/>
    </xf>
    <xf numFmtId="178" fontId="0" fillId="0" borderId="20" xfId="0" applyNumberFormat="1" applyFont="1" applyBorder="1" applyAlignment="1">
      <alignment horizontal="right" vertical="center" shrinkToFit="1"/>
    </xf>
    <xf numFmtId="178" fontId="0" fillId="0" borderId="21" xfId="0" applyNumberFormat="1" applyFont="1" applyBorder="1" applyAlignment="1">
      <alignment horizontal="right" vertical="center" shrinkToFit="1"/>
    </xf>
    <xf numFmtId="178" fontId="0" fillId="0" borderId="128" xfId="5" applyNumberFormat="1" applyFont="1" applyFill="1" applyBorder="1" applyAlignment="1">
      <alignment horizontal="right" vertical="center" shrinkToFit="1"/>
    </xf>
    <xf numFmtId="178" fontId="0" fillId="0" borderId="96" xfId="5" applyNumberFormat="1" applyFont="1" applyFill="1" applyBorder="1" applyAlignment="1">
      <alignment horizontal="right" vertical="center" shrinkToFit="1"/>
    </xf>
    <xf numFmtId="178" fontId="0" fillId="0" borderId="129" xfId="5" applyNumberFormat="1" applyFont="1" applyFill="1" applyBorder="1" applyAlignment="1">
      <alignment horizontal="right" vertical="center" shrinkToFit="1"/>
    </xf>
    <xf numFmtId="178" fontId="0" fillId="0" borderId="130" xfId="5" applyNumberFormat="1" applyFont="1" applyFill="1" applyBorder="1" applyAlignment="1">
      <alignment horizontal="right" vertical="center" shrinkToFit="1"/>
    </xf>
    <xf numFmtId="178" fontId="0" fillId="0" borderId="131" xfId="5" applyNumberFormat="1" applyFont="1" applyFill="1" applyBorder="1" applyAlignment="1">
      <alignment horizontal="right" vertical="center" shrinkToFit="1"/>
    </xf>
    <xf numFmtId="178" fontId="0" fillId="0" borderId="132" xfId="5" applyNumberFormat="1" applyFont="1" applyFill="1" applyBorder="1" applyAlignment="1">
      <alignment horizontal="right" vertical="center" shrinkToFit="1"/>
    </xf>
    <xf numFmtId="178" fontId="0" fillId="0" borderId="133" xfId="5" applyNumberFormat="1" applyFont="1" applyFill="1" applyBorder="1" applyAlignment="1">
      <alignment horizontal="right" vertical="center" shrinkToFit="1"/>
    </xf>
    <xf numFmtId="178" fontId="0" fillId="0" borderId="112" xfId="5" applyNumberFormat="1" applyFont="1" applyFill="1" applyBorder="1" applyAlignment="1">
      <alignment horizontal="right" vertical="center" shrinkToFit="1"/>
    </xf>
    <xf numFmtId="178" fontId="0" fillId="0" borderId="118" xfId="5" applyNumberFormat="1" applyFont="1" applyFill="1" applyBorder="1" applyAlignment="1">
      <alignment horizontal="right" vertical="center" shrinkToFit="1"/>
    </xf>
    <xf numFmtId="178" fontId="0" fillId="0" borderId="43" xfId="5" applyNumberFormat="1" applyFont="1" applyFill="1" applyBorder="1" applyAlignment="1">
      <alignment horizontal="right" vertical="center" shrinkToFit="1"/>
    </xf>
    <xf numFmtId="178" fontId="0" fillId="0" borderId="59" xfId="5" applyNumberFormat="1" applyFont="1" applyFill="1" applyBorder="1" applyAlignment="1">
      <alignment horizontal="right" vertical="center" shrinkToFit="1"/>
    </xf>
    <xf numFmtId="178" fontId="0" fillId="0" borderId="75" xfId="5" applyNumberFormat="1" applyFont="1" applyFill="1" applyBorder="1" applyAlignment="1">
      <alignment horizontal="right" vertical="center" shrinkToFit="1"/>
    </xf>
    <xf numFmtId="0" fontId="34" fillId="0" borderId="0" xfId="0" applyFont="1" applyAlignment="1">
      <alignment vertical="center"/>
    </xf>
    <xf numFmtId="0" fontId="32" fillId="0" borderId="0" xfId="0" applyFont="1" applyAlignment="1">
      <alignment horizontal="left" vertical="top"/>
    </xf>
    <xf numFmtId="0" fontId="32" fillId="0" borderId="0" xfId="0" applyFont="1"/>
    <xf numFmtId="0" fontId="0" fillId="0" borderId="0" xfId="0" applyAlignment="1">
      <alignment horizontal="right"/>
    </xf>
    <xf numFmtId="0" fontId="0" fillId="0" borderId="40" xfId="0" applyBorder="1" applyAlignment="1">
      <alignment horizontal="center"/>
    </xf>
    <xf numFmtId="0" fontId="0" fillId="0" borderId="2" xfId="0" applyBorder="1" applyAlignment="1">
      <alignment horizontal="center"/>
    </xf>
    <xf numFmtId="0" fontId="0" fillId="5" borderId="147" xfId="0" applyFill="1" applyBorder="1" applyAlignment="1">
      <alignment horizontal="right"/>
    </xf>
    <xf numFmtId="38" fontId="15" fillId="5" borderId="20" xfId="1" applyFont="1" applyFill="1" applyBorder="1" applyAlignment="1" applyProtection="1">
      <alignment horizontal="right" vertical="center" wrapText="1"/>
    </xf>
    <xf numFmtId="0" fontId="0" fillId="5" borderId="0" xfId="0" applyFill="1"/>
    <xf numFmtId="0" fontId="0" fillId="0" borderId="40" xfId="0" applyBorder="1" applyAlignment="1">
      <alignment horizontal="right"/>
    </xf>
    <xf numFmtId="38" fontId="15" fillId="0" borderId="2" xfId="1" applyFont="1" applyFill="1" applyBorder="1" applyAlignment="1" applyProtection="1">
      <alignment horizontal="right" vertical="center" wrapText="1"/>
    </xf>
    <xf numFmtId="38" fontId="15" fillId="0" borderId="20" xfId="1" applyFont="1" applyFill="1" applyBorder="1" applyAlignment="1" applyProtection="1">
      <alignment horizontal="right" vertical="center" wrapText="1"/>
    </xf>
    <xf numFmtId="0" fontId="0" fillId="0" borderId="146" xfId="0" applyBorder="1" applyAlignment="1">
      <alignment horizontal="right"/>
    </xf>
    <xf numFmtId="38" fontId="15" fillId="0" borderId="59" xfId="1" applyFont="1" applyFill="1" applyBorder="1" applyAlignment="1" applyProtection="1">
      <alignment horizontal="right" vertical="center" wrapText="1"/>
    </xf>
    <xf numFmtId="38" fontId="15" fillId="0" borderId="234" xfId="1" applyFont="1" applyFill="1" applyBorder="1" applyAlignment="1" applyProtection="1">
      <alignment horizontal="right" vertical="center" wrapText="1"/>
    </xf>
    <xf numFmtId="0" fontId="0" fillId="5" borderId="146" xfId="0" applyFill="1" applyBorder="1" applyAlignment="1">
      <alignment horizontal="right"/>
    </xf>
    <xf numFmtId="38" fontId="15" fillId="5" borderId="59" xfId="1" applyFont="1" applyFill="1" applyBorder="1" applyAlignment="1" applyProtection="1">
      <alignment horizontal="right" vertical="center" wrapText="1"/>
    </xf>
    <xf numFmtId="38" fontId="15" fillId="5" borderId="32" xfId="1" applyFont="1" applyFill="1" applyBorder="1" applyAlignment="1" applyProtection="1">
      <alignment horizontal="right" vertical="center" wrapText="1"/>
    </xf>
    <xf numFmtId="38" fontId="15" fillId="0" borderId="22" xfId="1" applyFont="1" applyFill="1" applyBorder="1" applyAlignment="1" applyProtection="1">
      <alignment horizontal="right" vertical="center" wrapText="1"/>
    </xf>
    <xf numFmtId="0" fontId="0" fillId="0" borderId="145" xfId="0" applyBorder="1" applyAlignment="1">
      <alignment horizontal="right"/>
    </xf>
    <xf numFmtId="0" fontId="0" fillId="0" borderId="0" xfId="0" applyBorder="1" applyAlignment="1">
      <alignment horizontal="right"/>
    </xf>
    <xf numFmtId="0" fontId="30" fillId="0" borderId="0" xfId="6" applyFont="1" applyFill="1" applyBorder="1" applyAlignment="1">
      <alignment horizontal="right" wrapText="1"/>
    </xf>
    <xf numFmtId="0" fontId="0" fillId="5" borderId="20" xfId="0" applyFill="1" applyBorder="1" applyAlignment="1">
      <alignment horizontal="right"/>
    </xf>
    <xf numFmtId="0" fontId="0" fillId="0" borderId="2" xfId="0" applyBorder="1" applyAlignment="1">
      <alignment horizontal="right"/>
    </xf>
    <xf numFmtId="0" fontId="0" fillId="0" borderId="59" xfId="0" applyBorder="1" applyAlignment="1">
      <alignment horizontal="right"/>
    </xf>
    <xf numFmtId="0" fontId="0" fillId="5" borderId="59" xfId="0" applyFill="1" applyBorder="1" applyAlignment="1">
      <alignment horizontal="right"/>
    </xf>
    <xf numFmtId="0" fontId="0" fillId="0" borderId="22" xfId="0" applyBorder="1" applyAlignment="1">
      <alignment horizontal="right"/>
    </xf>
    <xf numFmtId="0" fontId="0" fillId="0" borderId="40" xfId="0" applyBorder="1" applyAlignment="1">
      <alignment vertical="center"/>
    </xf>
    <xf numFmtId="0" fontId="0" fillId="0" borderId="148" xfId="0" applyBorder="1" applyAlignment="1">
      <alignment horizontal="center" vertical="center"/>
    </xf>
    <xf numFmtId="0" fontId="0" fillId="0" borderId="6" xfId="0" applyBorder="1" applyAlignment="1">
      <alignment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shrinkToFit="1"/>
    </xf>
    <xf numFmtId="0" fontId="0" fillId="5" borderId="2" xfId="0" applyFill="1" applyBorder="1" applyAlignment="1">
      <alignment horizontal="right"/>
    </xf>
    <xf numFmtId="0" fontId="0" fillId="5" borderId="144" xfId="0" applyFill="1" applyBorder="1"/>
    <xf numFmtId="0" fontId="22" fillId="0" borderId="0" xfId="0" applyFont="1"/>
    <xf numFmtId="0" fontId="32" fillId="0" borderId="0" xfId="0" applyFont="1" applyFill="1"/>
    <xf numFmtId="0" fontId="0" fillId="0" borderId="0" xfId="0" applyFill="1"/>
    <xf numFmtId="0" fontId="0" fillId="0" borderId="147" xfId="0" applyBorder="1"/>
    <xf numFmtId="0" fontId="0" fillId="0" borderId="27" xfId="0" applyBorder="1"/>
    <xf numFmtId="0" fontId="0" fillId="0" borderId="127" xfId="0" applyBorder="1"/>
    <xf numFmtId="0" fontId="0" fillId="0" borderId="27" xfId="0" applyBorder="1" applyAlignment="1">
      <alignment horizontal="center"/>
    </xf>
    <xf numFmtId="0" fontId="0" fillId="0" borderId="147" xfId="0" applyBorder="1" applyAlignment="1">
      <alignment horizontal="center"/>
    </xf>
    <xf numFmtId="0" fontId="0" fillId="0" borderId="127" xfId="0" applyBorder="1" applyAlignment="1">
      <alignment horizontal="center"/>
    </xf>
    <xf numFmtId="0" fontId="0" fillId="0" borderId="146" xfId="0" applyBorder="1" applyAlignment="1">
      <alignment horizontal="center"/>
    </xf>
    <xf numFmtId="0" fontId="0" fillId="0" borderId="0" xfId="0" applyBorder="1"/>
    <xf numFmtId="0" fontId="0" fillId="0" borderId="43" xfId="0" applyBorder="1" applyAlignment="1">
      <alignment horizontal="center"/>
    </xf>
    <xf numFmtId="0" fontId="0" fillId="0" borderId="146" xfId="0" applyBorder="1"/>
    <xf numFmtId="0" fontId="0" fillId="0" borderId="0" xfId="0" applyBorder="1" applyAlignment="1">
      <alignment horizontal="center"/>
    </xf>
    <xf numFmtId="0" fontId="0" fillId="0" borderId="43" xfId="0" applyBorder="1"/>
    <xf numFmtId="0" fontId="0" fillId="0" borderId="145" xfId="0" applyBorder="1"/>
    <xf numFmtId="0" fontId="0" fillId="0" borderId="126" xfId="0" applyBorder="1"/>
    <xf numFmtId="0" fontId="0" fillId="0" borderId="6" xfId="0" applyBorder="1" applyAlignment="1">
      <alignment horizontal="center"/>
    </xf>
    <xf numFmtId="184" fontId="30" fillId="5" borderId="2" xfId="5" applyNumberFormat="1" applyFont="1" applyFill="1" applyBorder="1" applyAlignment="1">
      <alignment horizontal="right" vertical="center" wrapText="1"/>
    </xf>
    <xf numFmtId="0" fontId="30" fillId="5" borderId="144" xfId="5" applyFont="1" applyFill="1" applyBorder="1"/>
    <xf numFmtId="0" fontId="30" fillId="5" borderId="0" xfId="5" applyFont="1" applyFill="1"/>
    <xf numFmtId="186" fontId="0" fillId="0" borderId="0" xfId="0" applyNumberFormat="1"/>
    <xf numFmtId="186" fontId="0" fillId="0" borderId="0" xfId="0" applyNumberFormat="1" applyFill="1"/>
    <xf numFmtId="186" fontId="0" fillId="0" borderId="0" xfId="0" applyNumberFormat="1" applyFill="1" applyBorder="1"/>
    <xf numFmtId="186" fontId="0" fillId="0" borderId="0" xfId="0" applyNumberFormat="1" applyFill="1" applyAlignment="1">
      <alignment horizontal="center"/>
    </xf>
    <xf numFmtId="186" fontId="0" fillId="0" borderId="0" xfId="0" applyNumberFormat="1" applyFill="1" applyBorder="1" applyAlignment="1">
      <alignment horizontal="center"/>
    </xf>
    <xf numFmtId="186" fontId="0" fillId="0" borderId="0" xfId="0" applyNumberFormat="1" applyAlignment="1">
      <alignment horizontal="center"/>
    </xf>
    <xf numFmtId="186" fontId="0" fillId="0" borderId="147" xfId="0" applyNumberFormat="1" applyBorder="1" applyAlignment="1">
      <alignment horizontal="center"/>
    </xf>
    <xf numFmtId="181" fontId="0" fillId="0" borderId="27" xfId="0" applyNumberFormat="1" applyBorder="1" applyAlignment="1">
      <alignment horizontal="center"/>
    </xf>
    <xf numFmtId="181" fontId="0" fillId="0" borderId="127" xfId="0" applyNumberFormat="1" applyBorder="1" applyAlignment="1">
      <alignment horizontal="center"/>
    </xf>
    <xf numFmtId="181" fontId="0" fillId="0" borderId="147" xfId="0" applyNumberFormat="1" applyBorder="1" applyAlignment="1">
      <alignment horizontal="center"/>
    </xf>
    <xf numFmtId="181" fontId="0" fillId="0" borderId="147" xfId="0" applyNumberFormat="1" applyFill="1" applyBorder="1" applyAlignment="1">
      <alignment horizontal="center"/>
    </xf>
    <xf numFmtId="181" fontId="0" fillId="0" borderId="27" xfId="0" applyNumberFormat="1" applyFill="1" applyBorder="1" applyAlignment="1">
      <alignment horizontal="center"/>
    </xf>
    <xf numFmtId="181" fontId="0" fillId="0" borderId="127" xfId="0" applyNumberFormat="1" applyFill="1" applyBorder="1" applyAlignment="1">
      <alignment horizontal="center"/>
    </xf>
    <xf numFmtId="0" fontId="0" fillId="0" borderId="0" xfId="0" applyAlignment="1">
      <alignment horizontal="center"/>
    </xf>
    <xf numFmtId="186" fontId="0" fillId="0" borderId="146" xfId="0" applyNumberFormat="1" applyBorder="1" applyAlignment="1">
      <alignment horizontal="center"/>
    </xf>
    <xf numFmtId="186" fontId="0" fillId="0" borderId="0" xfId="0" applyNumberFormat="1" applyBorder="1" applyAlignment="1">
      <alignment horizontal="center"/>
    </xf>
    <xf numFmtId="186" fontId="0" fillId="0" borderId="43" xfId="0" applyNumberFormat="1" applyBorder="1" applyAlignment="1">
      <alignment horizontal="center"/>
    </xf>
    <xf numFmtId="186" fontId="0" fillId="0" borderId="146" xfId="0" applyNumberFormat="1" applyFill="1" applyBorder="1" applyAlignment="1">
      <alignment horizontal="center"/>
    </xf>
    <xf numFmtId="186" fontId="0" fillId="0" borderId="43" xfId="0" applyNumberFormat="1" applyFill="1" applyBorder="1" applyAlignment="1">
      <alignment horizontal="center"/>
    </xf>
    <xf numFmtId="186" fontId="0" fillId="0" borderId="2" xfId="0" applyNumberFormat="1" applyBorder="1" applyAlignment="1">
      <alignment horizontal="center"/>
    </xf>
    <xf numFmtId="186" fontId="0" fillId="0" borderId="2" xfId="0" applyNumberFormat="1" applyFill="1" applyBorder="1" applyAlignment="1">
      <alignment horizontal="center"/>
    </xf>
    <xf numFmtId="186" fontId="0" fillId="5" borderId="144" xfId="0" applyNumberFormat="1" applyFill="1" applyBorder="1"/>
    <xf numFmtId="186" fontId="0" fillId="0" borderId="144" xfId="0" applyNumberFormat="1" applyFill="1" applyBorder="1"/>
    <xf numFmtId="186" fontId="0" fillId="0" borderId="144" xfId="0" applyNumberFormat="1" applyBorder="1"/>
    <xf numFmtId="186" fontId="0" fillId="5" borderId="0" xfId="0" applyNumberFormat="1" applyFill="1"/>
    <xf numFmtId="184" fontId="30" fillId="0" borderId="59" xfId="5" applyNumberFormat="1" applyFont="1" applyBorder="1" applyAlignment="1">
      <alignment horizontal="right" vertical="center"/>
    </xf>
    <xf numFmtId="186" fontId="0" fillId="0" borderId="148" xfId="0" applyNumberFormat="1" applyFill="1" applyBorder="1"/>
    <xf numFmtId="186" fontId="0" fillId="0" borderId="148" xfId="0" applyNumberFormat="1" applyBorder="1"/>
    <xf numFmtId="0" fontId="0" fillId="6" borderId="2" xfId="0" applyFill="1" applyBorder="1" applyAlignment="1">
      <alignment horizontal="right"/>
    </xf>
    <xf numFmtId="0" fontId="0" fillId="6" borderId="59" xfId="0" applyFill="1" applyBorder="1" applyAlignment="1">
      <alignment horizontal="right"/>
    </xf>
    <xf numFmtId="186" fontId="0" fillId="0" borderId="0" xfId="0" applyNumberFormat="1" applyBorder="1"/>
    <xf numFmtId="186" fontId="0" fillId="6" borderId="144" xfId="0" applyNumberFormat="1" applyFill="1" applyBorder="1"/>
    <xf numFmtId="0" fontId="0" fillId="6" borderId="144" xfId="0" applyFill="1" applyBorder="1"/>
    <xf numFmtId="186" fontId="0" fillId="6" borderId="0" xfId="0" applyNumberFormat="1" applyFill="1"/>
    <xf numFmtId="0" fontId="0" fillId="6" borderId="0" xfId="0" applyFill="1"/>
    <xf numFmtId="0" fontId="32" fillId="0" borderId="0" xfId="0" applyFont="1" applyAlignment="1">
      <alignment horizontal="right"/>
    </xf>
    <xf numFmtId="0" fontId="0" fillId="0" borderId="20" xfId="0" applyFill="1" applyBorder="1" applyAlignment="1">
      <alignment horizontal="center"/>
    </xf>
    <xf numFmtId="0" fontId="0" fillId="0" borderId="147" xfId="0" applyFill="1" applyBorder="1" applyAlignment="1">
      <alignment horizontal="center" vertical="center"/>
    </xf>
    <xf numFmtId="0" fontId="0" fillId="0" borderId="27" xfId="0" applyFill="1" applyBorder="1" applyAlignment="1">
      <alignment horizontal="center" vertical="center"/>
    </xf>
    <xf numFmtId="0" fontId="0" fillId="0" borderId="127" xfId="0" applyFill="1" applyBorder="1" applyAlignment="1">
      <alignment horizontal="center" vertical="center"/>
    </xf>
    <xf numFmtId="0" fontId="0" fillId="0" borderId="40" xfId="0" applyFill="1" applyBorder="1" applyAlignment="1">
      <alignment horizontal="center" vertical="center"/>
    </xf>
    <xf numFmtId="0" fontId="0" fillId="0" borderId="148" xfId="0" applyFill="1" applyBorder="1" applyAlignment="1">
      <alignment horizontal="center" vertical="center"/>
    </xf>
    <xf numFmtId="0" fontId="0" fillId="0" borderId="6" xfId="0" applyFill="1" applyBorder="1" applyAlignment="1">
      <alignment horizontal="center" vertical="center"/>
    </xf>
    <xf numFmtId="0" fontId="0" fillId="0" borderId="40" xfId="0" applyFill="1" applyBorder="1" applyAlignment="1">
      <alignment horizontal="right" vertical="center"/>
    </xf>
    <xf numFmtId="0" fontId="0" fillId="0" borderId="148" xfId="0" applyFill="1" applyBorder="1" applyAlignment="1">
      <alignment horizontal="right" vertical="center"/>
    </xf>
    <xf numFmtId="0" fontId="0" fillId="0" borderId="6" xfId="0" applyFill="1" applyBorder="1" applyAlignment="1">
      <alignment horizontal="right" vertical="center"/>
    </xf>
    <xf numFmtId="0" fontId="0" fillId="0" borderId="20" xfId="0" applyBorder="1" applyAlignment="1">
      <alignment vertical="center"/>
    </xf>
    <xf numFmtId="0" fontId="0" fillId="0" borderId="20" xfId="0" applyBorder="1" applyAlignment="1">
      <alignment horizontal="center" vertical="center"/>
    </xf>
    <xf numFmtId="0" fontId="0" fillId="0" borderId="59" xfId="0" applyFill="1" applyBorder="1"/>
    <xf numFmtId="0" fontId="0" fillId="0" borderId="43" xfId="0" applyBorder="1" applyAlignment="1">
      <alignment horizontal="center" vertical="center"/>
    </xf>
    <xf numFmtId="0" fontId="0" fillId="0" borderId="59" xfId="0" applyBorder="1" applyAlignment="1">
      <alignment horizontal="center" vertical="center"/>
    </xf>
    <xf numFmtId="0" fontId="0" fillId="0" borderId="59" xfId="0" applyBorder="1" applyAlignment="1">
      <alignment vertical="center"/>
    </xf>
    <xf numFmtId="0" fontId="0" fillId="0" borderId="22" xfId="0" applyFill="1" applyBorder="1" applyAlignment="1">
      <alignment horizontal="center"/>
    </xf>
    <xf numFmtId="0" fontId="0" fillId="0" borderId="2" xfId="0" applyFill="1" applyBorder="1" applyAlignment="1">
      <alignment horizontal="center" vertical="center"/>
    </xf>
    <xf numFmtId="0" fontId="0" fillId="0" borderId="126" xfId="0" applyBorder="1" applyAlignment="1">
      <alignment vertical="center"/>
    </xf>
    <xf numFmtId="0" fontId="0" fillId="0" borderId="22" xfId="0" applyBorder="1" applyAlignment="1">
      <alignment vertical="center"/>
    </xf>
    <xf numFmtId="0" fontId="0" fillId="0" borderId="22" xfId="0" applyBorder="1" applyAlignment="1">
      <alignment horizontal="center" vertical="center"/>
    </xf>
    <xf numFmtId="186" fontId="1" fillId="5" borderId="20" xfId="3" applyNumberFormat="1" applyFill="1" applyBorder="1"/>
    <xf numFmtId="186" fontId="1" fillId="5" borderId="20" xfId="3" applyNumberFormat="1" applyFill="1" applyBorder="1" applyAlignment="1">
      <alignment horizontal="right"/>
    </xf>
    <xf numFmtId="182" fontId="1" fillId="5" borderId="20" xfId="3" applyNumberFormat="1" applyFill="1" applyBorder="1"/>
    <xf numFmtId="0" fontId="0" fillId="0" borderId="2" xfId="0" applyFill="1" applyBorder="1" applyAlignment="1">
      <alignment horizontal="right"/>
    </xf>
    <xf numFmtId="186" fontId="1" fillId="0" borderId="2" xfId="3" applyNumberFormat="1" applyFill="1" applyBorder="1"/>
    <xf numFmtId="186" fontId="1" fillId="0" borderId="2" xfId="3" applyNumberFormat="1" applyFill="1" applyBorder="1" applyAlignment="1">
      <alignment horizontal="right"/>
    </xf>
    <xf numFmtId="182" fontId="1" fillId="0" borderId="2" xfId="3" applyNumberFormat="1" applyFill="1" applyBorder="1"/>
    <xf numFmtId="186" fontId="1" fillId="0" borderId="2" xfId="3" applyNumberFormat="1" applyBorder="1"/>
    <xf numFmtId="0" fontId="0" fillId="0" borderId="59" xfId="0" applyFill="1" applyBorder="1" applyAlignment="1">
      <alignment horizontal="right"/>
    </xf>
    <xf numFmtId="186" fontId="1" fillId="0" borderId="59" xfId="3" applyNumberFormat="1" applyFill="1" applyBorder="1"/>
    <xf numFmtId="186" fontId="1" fillId="0" borderId="59" xfId="3" applyNumberFormat="1" applyFill="1" applyBorder="1" applyAlignment="1">
      <alignment horizontal="right"/>
    </xf>
    <xf numFmtId="182" fontId="1" fillId="0" borderId="59" xfId="3" applyNumberFormat="1" applyFill="1" applyBorder="1"/>
    <xf numFmtId="186" fontId="1" fillId="0" borderId="59" xfId="3" applyNumberFormat="1" applyBorder="1"/>
    <xf numFmtId="186" fontId="1" fillId="5" borderId="59" xfId="3" applyNumberFormat="1" applyFill="1" applyBorder="1"/>
    <xf numFmtId="186" fontId="1" fillId="5" borderId="59" xfId="3" applyNumberFormat="1" applyFill="1" applyBorder="1" applyAlignment="1">
      <alignment horizontal="right"/>
    </xf>
    <xf numFmtId="182" fontId="1" fillId="5" borderId="59" xfId="3" applyNumberFormat="1" applyFill="1" applyBorder="1"/>
    <xf numFmtId="186" fontId="1" fillId="0" borderId="22" xfId="3" applyNumberFormat="1" applyFill="1" applyBorder="1"/>
    <xf numFmtId="186" fontId="1" fillId="0" borderId="22" xfId="3" applyNumberFormat="1" applyFill="1" applyBorder="1" applyAlignment="1">
      <alignment horizontal="right"/>
    </xf>
    <xf numFmtId="182" fontId="1" fillId="0" borderId="22" xfId="3" applyNumberFormat="1" applyFill="1" applyBorder="1"/>
    <xf numFmtId="186" fontId="1" fillId="0" borderId="22" xfId="3" applyNumberFormat="1" applyBorder="1"/>
    <xf numFmtId="0" fontId="0" fillId="0" borderId="22" xfId="0" applyFill="1" applyBorder="1" applyAlignment="1">
      <alignment horizontal="right"/>
    </xf>
    <xf numFmtId="182" fontId="24" fillId="0" borderId="64" xfId="0" applyNumberFormat="1" applyFont="1" applyFill="1" applyBorder="1" applyAlignment="1">
      <alignment horizontal="right" vertical="center" shrinkToFit="1"/>
    </xf>
    <xf numFmtId="182" fontId="24" fillId="3" borderId="90" xfId="4" applyNumberFormat="1" applyFont="1" applyFill="1" applyBorder="1" applyAlignment="1" applyProtection="1">
      <alignment horizontal="right" vertical="center" shrinkToFit="1"/>
    </xf>
    <xf numFmtId="182" fontId="24" fillId="3" borderId="90" xfId="4" applyNumberFormat="1" applyFont="1" applyFill="1" applyBorder="1" applyAlignment="1">
      <alignment horizontal="right" vertical="center" shrinkToFit="1"/>
    </xf>
    <xf numFmtId="182" fontId="24" fillId="3" borderId="91" xfId="0" applyNumberFormat="1" applyFont="1" applyFill="1" applyBorder="1" applyAlignment="1">
      <alignment horizontal="right" vertical="center" shrinkToFit="1"/>
    </xf>
    <xf numFmtId="182" fontId="24" fillId="3" borderId="92" xfId="2" applyNumberFormat="1" applyFont="1" applyFill="1" applyBorder="1" applyAlignment="1">
      <alignment horizontal="right" vertical="center" shrinkToFit="1"/>
    </xf>
    <xf numFmtId="182" fontId="24" fillId="0" borderId="27" xfId="2" applyNumberFormat="1" applyFont="1" applyFill="1" applyBorder="1" applyAlignment="1">
      <alignment horizontal="right" vertical="center" shrinkToFit="1"/>
    </xf>
    <xf numFmtId="182" fontId="24" fillId="3" borderId="93" xfId="0" applyNumberFormat="1" applyFont="1" applyFill="1" applyBorder="1" applyAlignment="1">
      <alignment horizontal="right" vertical="center" shrinkToFit="1"/>
    </xf>
    <xf numFmtId="182" fontId="24" fillId="3" borderId="94" xfId="2" applyNumberFormat="1" applyFont="1" applyFill="1" applyBorder="1" applyAlignment="1">
      <alignment horizontal="right" vertical="center" shrinkToFit="1"/>
    </xf>
    <xf numFmtId="182" fontId="24" fillId="3" borderId="95" xfId="2" applyNumberFormat="1" applyFont="1" applyFill="1" applyBorder="1" applyAlignment="1">
      <alignment horizontal="right" vertical="center" shrinkToFit="1"/>
    </xf>
    <xf numFmtId="182" fontId="24" fillId="0" borderId="96" xfId="2" applyNumberFormat="1" applyFont="1" applyFill="1" applyBorder="1" applyAlignment="1">
      <alignment horizontal="right" vertical="center" shrinkToFit="1"/>
    </xf>
    <xf numFmtId="182" fontId="24" fillId="3" borderId="97" xfId="0" applyNumberFormat="1" applyFont="1" applyFill="1" applyBorder="1" applyAlignment="1">
      <alignment horizontal="right" vertical="center" shrinkToFit="1"/>
    </xf>
    <xf numFmtId="182" fontId="24" fillId="3" borderId="98" xfId="2" applyNumberFormat="1" applyFont="1" applyFill="1" applyBorder="1" applyAlignment="1">
      <alignment horizontal="right" vertical="center" shrinkToFit="1"/>
    </xf>
    <xf numFmtId="182" fontId="24" fillId="3" borderId="100" xfId="2" applyNumberFormat="1" applyFont="1" applyFill="1" applyBorder="1" applyAlignment="1">
      <alignment horizontal="right" vertical="center" shrinkToFit="1"/>
    </xf>
    <xf numFmtId="182" fontId="24" fillId="0" borderId="99" xfId="2" applyNumberFormat="1" applyFont="1" applyFill="1" applyBorder="1" applyAlignment="1">
      <alignment horizontal="right" vertical="center" shrinkToFit="1"/>
    </xf>
    <xf numFmtId="182" fontId="24" fillId="3" borderId="101" xfId="0" applyNumberFormat="1" applyFont="1" applyFill="1" applyBorder="1" applyAlignment="1">
      <alignment horizontal="right" vertical="center" shrinkToFit="1"/>
    </xf>
    <xf numFmtId="182" fontId="24" fillId="3" borderId="102" xfId="2" applyNumberFormat="1" applyFont="1" applyFill="1" applyBorder="1" applyAlignment="1">
      <alignment horizontal="right" vertical="center" shrinkToFit="1"/>
    </xf>
    <xf numFmtId="182" fontId="24" fillId="3" borderId="103" xfId="2" applyNumberFormat="1" applyFont="1" applyFill="1" applyBorder="1" applyAlignment="1">
      <alignment horizontal="right" vertical="center" shrinkToFit="1"/>
    </xf>
    <xf numFmtId="182" fontId="24" fillId="0" borderId="102" xfId="2" applyNumberFormat="1" applyFont="1" applyFill="1" applyBorder="1" applyAlignment="1">
      <alignment horizontal="right" vertical="center" shrinkToFit="1"/>
    </xf>
    <xf numFmtId="182" fontId="24" fillId="3" borderId="55" xfId="0" applyNumberFormat="1" applyFont="1" applyFill="1" applyBorder="1" applyAlignment="1">
      <alignment horizontal="right" vertical="center" shrinkToFit="1"/>
    </xf>
    <xf numFmtId="182" fontId="24" fillId="3" borderId="104" xfId="2" applyNumberFormat="1" applyFont="1" applyFill="1" applyBorder="1" applyAlignment="1">
      <alignment horizontal="right" vertical="center" shrinkToFit="1"/>
    </xf>
    <xf numFmtId="182" fontId="24" fillId="3" borderId="106" xfId="2" applyNumberFormat="1" applyFont="1" applyFill="1" applyBorder="1" applyAlignment="1">
      <alignment horizontal="right" vertical="center" shrinkToFit="1"/>
    </xf>
    <xf numFmtId="182" fontId="24" fillId="0" borderId="105" xfId="2" applyNumberFormat="1" applyFont="1" applyFill="1" applyBorder="1" applyAlignment="1">
      <alignment horizontal="right" vertical="center" shrinkToFit="1"/>
    </xf>
    <xf numFmtId="0" fontId="0" fillId="3" borderId="241" xfId="0" applyFont="1" applyFill="1" applyBorder="1"/>
    <xf numFmtId="0" fontId="0" fillId="3" borderId="6" xfId="0" applyFont="1" applyFill="1" applyBorder="1"/>
    <xf numFmtId="0" fontId="0" fillId="3" borderId="176" xfId="0" applyFont="1" applyFill="1" applyBorder="1" applyAlignment="1">
      <alignment horizontal="center"/>
    </xf>
    <xf numFmtId="0" fontId="0" fillId="3" borderId="177" xfId="0" applyFont="1" applyFill="1" applyBorder="1" applyAlignment="1">
      <alignment horizontal="center"/>
    </xf>
    <xf numFmtId="38" fontId="0" fillId="0" borderId="235" xfId="1" applyFont="1" applyBorder="1" applyAlignment="1">
      <alignment vertical="center"/>
    </xf>
    <xf numFmtId="38" fontId="0" fillId="0" borderId="236" xfId="1" applyFont="1" applyBorder="1" applyAlignment="1">
      <alignment vertical="center"/>
    </xf>
    <xf numFmtId="38" fontId="0" fillId="0" borderId="237" xfId="1" applyFont="1" applyBorder="1" applyAlignment="1">
      <alignment vertical="center"/>
    </xf>
    <xf numFmtId="38" fontId="0" fillId="0" borderId="238" xfId="1" applyFont="1" applyBorder="1" applyAlignment="1">
      <alignment vertical="center"/>
    </xf>
    <xf numFmtId="177" fontId="24" fillId="3" borderId="87" xfId="0" applyNumberFormat="1" applyFont="1" applyFill="1" applyBorder="1" applyAlignment="1">
      <alignment horizontal="center" vertical="center"/>
    </xf>
    <xf numFmtId="177" fontId="24" fillId="3" borderId="43" xfId="0" applyNumberFormat="1" applyFont="1" applyFill="1" applyBorder="1" applyAlignment="1">
      <alignment horizontal="center" vertical="center"/>
    </xf>
    <xf numFmtId="177" fontId="24" fillId="3" borderId="126" xfId="0" applyNumberFormat="1" applyFont="1" applyFill="1" applyBorder="1" applyAlignment="1">
      <alignment horizontal="center" vertical="center"/>
    </xf>
    <xf numFmtId="0" fontId="21" fillId="3" borderId="47" xfId="0" applyFont="1" applyFill="1" applyBorder="1" applyAlignment="1">
      <alignment horizontal="center" vertical="center" wrapText="1"/>
    </xf>
    <xf numFmtId="0" fontId="32" fillId="0" borderId="0" xfId="0" applyFont="1" applyBorder="1"/>
    <xf numFmtId="0" fontId="0" fillId="0" borderId="40" xfId="0" applyBorder="1" applyAlignment="1">
      <alignment horizontal="center" vertical="center"/>
    </xf>
    <xf numFmtId="0" fontId="0" fillId="0" borderId="148" xfId="0" applyBorder="1" applyAlignment="1">
      <alignment vertical="center"/>
    </xf>
    <xf numFmtId="0" fontId="0" fillId="0" borderId="6" xfId="0" applyBorder="1" applyAlignment="1">
      <alignment horizontal="center" vertical="center"/>
    </xf>
    <xf numFmtId="38" fontId="0" fillId="0" borderId="2" xfId="1" applyFont="1" applyBorder="1" applyAlignment="1">
      <alignment horizontal="right"/>
    </xf>
    <xf numFmtId="38" fontId="0" fillId="0" borderId="59" xfId="1" applyFont="1" applyBorder="1" applyAlignment="1">
      <alignment horizontal="right"/>
    </xf>
    <xf numFmtId="38" fontId="1" fillId="5" borderId="59" xfId="1" applyFont="1" applyFill="1" applyBorder="1" applyAlignment="1">
      <alignment horizontal="right"/>
    </xf>
    <xf numFmtId="38" fontId="0" fillId="0" borderId="22" xfId="1" applyFont="1" applyBorder="1" applyAlignment="1">
      <alignment horizontal="right"/>
    </xf>
    <xf numFmtId="38" fontId="1" fillId="5" borderId="20" xfId="1" applyFont="1" applyFill="1" applyBorder="1" applyAlignment="1">
      <alignment horizontal="right"/>
    </xf>
    <xf numFmtId="2" fontId="15" fillId="5" borderId="20" xfId="5" applyNumberFormat="1" applyFont="1" applyFill="1" applyBorder="1" applyAlignment="1">
      <alignment horizontal="right"/>
    </xf>
    <xf numFmtId="2" fontId="15" fillId="5" borderId="20" xfId="5" applyNumberFormat="1" applyFont="1" applyFill="1" applyBorder="1" applyAlignment="1">
      <alignment horizontal="right" wrapText="1"/>
    </xf>
    <xf numFmtId="2" fontId="15" fillId="0" borderId="2" xfId="5" applyNumberFormat="1" applyFont="1" applyFill="1" applyBorder="1" applyAlignment="1">
      <alignment horizontal="right" wrapText="1"/>
    </xf>
    <xf numFmtId="2" fontId="15" fillId="0" borderId="59" xfId="5" applyNumberFormat="1" applyFont="1" applyFill="1" applyBorder="1" applyAlignment="1">
      <alignment horizontal="right" wrapText="1"/>
    </xf>
    <xf numFmtId="2" fontId="15" fillId="5" borderId="59" xfId="5" applyNumberFormat="1" applyFont="1" applyFill="1" applyBorder="1" applyAlignment="1">
      <alignment horizontal="right"/>
    </xf>
    <xf numFmtId="2" fontId="15" fillId="5" borderId="59" xfId="5" applyNumberFormat="1" applyFont="1" applyFill="1" applyBorder="1" applyAlignment="1">
      <alignment horizontal="right" wrapText="1"/>
    </xf>
    <xf numFmtId="2" fontId="15" fillId="0" borderId="22" xfId="5" applyNumberFormat="1" applyFont="1" applyFill="1" applyBorder="1" applyAlignment="1">
      <alignment horizontal="right" wrapText="1"/>
    </xf>
    <xf numFmtId="0" fontId="0" fillId="0" borderId="20" xfId="0" applyBorder="1" applyAlignment="1">
      <alignment horizontal="center" vertical="center" wrapText="1"/>
    </xf>
    <xf numFmtId="0" fontId="0" fillId="0" borderId="20" xfId="0" applyBorder="1" applyAlignment="1">
      <alignment horizontal="center"/>
    </xf>
    <xf numFmtId="0" fontId="0" fillId="0" borderId="22" xfId="0" applyBorder="1" applyAlignment="1">
      <alignment horizontal="center"/>
    </xf>
    <xf numFmtId="188" fontId="1" fillId="5" borderId="20" xfId="3" applyNumberFormat="1" applyFill="1" applyBorder="1"/>
    <xf numFmtId="188" fontId="1" fillId="5" borderId="20" xfId="3" applyNumberFormat="1" applyFill="1" applyBorder="1" applyAlignment="1">
      <alignment horizontal="right"/>
    </xf>
    <xf numFmtId="189" fontId="1" fillId="5" borderId="20" xfId="3" applyNumberFormat="1" applyFill="1" applyBorder="1"/>
    <xf numFmtId="40" fontId="1" fillId="5" borderId="20" xfId="3" applyNumberFormat="1" applyFill="1" applyBorder="1"/>
    <xf numFmtId="0" fontId="15" fillId="5" borderId="243" xfId="0" applyFont="1" applyFill="1" applyBorder="1" applyAlignment="1" applyProtection="1">
      <alignment horizontal="right" vertical="center" wrapText="1"/>
    </xf>
    <xf numFmtId="188" fontId="1" fillId="0" borderId="2" xfId="3" applyNumberFormat="1" applyBorder="1"/>
    <xf numFmtId="188" fontId="1" fillId="0" borderId="2" xfId="3" applyNumberFormat="1" applyBorder="1" applyAlignment="1">
      <alignment horizontal="right"/>
    </xf>
    <xf numFmtId="189" fontId="1" fillId="0" borderId="2" xfId="3" applyNumberFormat="1" applyBorder="1"/>
    <xf numFmtId="40" fontId="1" fillId="0" borderId="2" xfId="3" applyNumberFormat="1" applyBorder="1"/>
    <xf numFmtId="188" fontId="1" fillId="0" borderId="59" xfId="3" applyNumberFormat="1" applyBorder="1"/>
    <xf numFmtId="188" fontId="1" fillId="0" borderId="59" xfId="3" applyNumberFormat="1" applyBorder="1" applyAlignment="1">
      <alignment horizontal="right"/>
    </xf>
    <xf numFmtId="189" fontId="1" fillId="0" borderId="59" xfId="3" applyNumberFormat="1" applyBorder="1"/>
    <xf numFmtId="40" fontId="1" fillId="0" borderId="59" xfId="3" applyNumberFormat="1" applyBorder="1"/>
    <xf numFmtId="188" fontId="1" fillId="5" borderId="59" xfId="3" applyNumberFormat="1" applyFill="1" applyBorder="1"/>
    <xf numFmtId="188" fontId="1" fillId="5" borderId="59" xfId="3" applyNumberFormat="1" applyFill="1" applyBorder="1" applyAlignment="1">
      <alignment horizontal="right"/>
    </xf>
    <xf numFmtId="189" fontId="1" fillId="5" borderId="59" xfId="3" applyNumberFormat="1" applyFill="1" applyBorder="1"/>
    <xf numFmtId="40" fontId="1" fillId="5" borderId="59" xfId="3" applyNumberFormat="1" applyFill="1" applyBorder="1"/>
    <xf numFmtId="188" fontId="1" fillId="0" borderId="22" xfId="3" applyNumberFormat="1" applyBorder="1"/>
    <xf numFmtId="188" fontId="1" fillId="0" borderId="22" xfId="3" applyNumberFormat="1" applyBorder="1" applyAlignment="1">
      <alignment horizontal="right"/>
    </xf>
    <xf numFmtId="189" fontId="1" fillId="0" borderId="22" xfId="3" applyNumberFormat="1" applyBorder="1"/>
    <xf numFmtId="40" fontId="1" fillId="0" borderId="22" xfId="3" applyNumberFormat="1" applyBorder="1"/>
    <xf numFmtId="0" fontId="0" fillId="0" borderId="43" xfId="0" applyFill="1" applyBorder="1" applyAlignment="1"/>
    <xf numFmtId="0" fontId="33" fillId="3" borderId="0" xfId="0" applyFont="1" applyFill="1" applyAlignment="1">
      <alignment vertical="center"/>
    </xf>
    <xf numFmtId="0" fontId="33" fillId="3" borderId="0" xfId="0" applyFont="1" applyFill="1"/>
    <xf numFmtId="0" fontId="24" fillId="3" borderId="244" xfId="0" applyFont="1" applyFill="1" applyBorder="1" applyAlignment="1">
      <alignment horizontal="center" vertical="center" wrapText="1"/>
    </xf>
    <xf numFmtId="0" fontId="24" fillId="3" borderId="245" xfId="0" applyFont="1" applyFill="1" applyBorder="1" applyAlignment="1">
      <alignment horizontal="center" vertical="center" wrapText="1"/>
    </xf>
    <xf numFmtId="0" fontId="24" fillId="3" borderId="246" xfId="0" applyFont="1" applyFill="1" applyBorder="1" applyAlignment="1">
      <alignment horizontal="center" vertical="center" wrapText="1"/>
    </xf>
    <xf numFmtId="182" fontId="24" fillId="3" borderId="247" xfId="3" applyNumberFormat="1" applyFont="1" applyFill="1" applyBorder="1" applyAlignment="1">
      <alignment horizontal="right" vertical="center" shrinkToFit="1"/>
    </xf>
    <xf numFmtId="182" fontId="24" fillId="3" borderId="248" xfId="3" applyNumberFormat="1" applyFont="1" applyFill="1" applyBorder="1" applyAlignment="1">
      <alignment horizontal="right" vertical="center" shrinkToFit="1"/>
    </xf>
    <xf numFmtId="182" fontId="24" fillId="3" borderId="249" xfId="3" applyNumberFormat="1" applyFont="1" applyFill="1" applyBorder="1" applyAlignment="1">
      <alignment horizontal="right" vertical="center" shrinkToFit="1"/>
    </xf>
    <xf numFmtId="182" fontId="24" fillId="3" borderId="250" xfId="4" applyNumberFormat="1" applyFont="1" applyFill="1" applyBorder="1" applyAlignment="1" applyProtection="1">
      <alignment horizontal="right" vertical="center" shrinkToFit="1"/>
    </xf>
    <xf numFmtId="182" fontId="24" fillId="3" borderId="251" xfId="4" applyNumberFormat="1" applyFont="1" applyFill="1" applyBorder="1" applyAlignment="1" applyProtection="1">
      <alignment horizontal="right" vertical="center" shrinkToFit="1"/>
    </xf>
    <xf numFmtId="182" fontId="24" fillId="3" borderId="252" xfId="4" applyNumberFormat="1" applyFont="1" applyFill="1" applyBorder="1" applyAlignment="1" applyProtection="1">
      <alignment horizontal="right" vertical="center" shrinkToFit="1"/>
    </xf>
    <xf numFmtId="182" fontId="24" fillId="3" borderId="253" xfId="2" applyNumberFormat="1" applyFont="1" applyFill="1" applyBorder="1" applyAlignment="1">
      <alignment horizontal="right" vertical="center" shrinkToFit="1"/>
    </xf>
    <xf numFmtId="182" fontId="24" fillId="3" borderId="254" xfId="2" applyNumberFormat="1" applyFont="1" applyFill="1" applyBorder="1" applyAlignment="1">
      <alignment horizontal="right" vertical="center" shrinkToFit="1"/>
    </xf>
    <xf numFmtId="182" fontId="24" fillId="3" borderId="255" xfId="2" applyNumberFormat="1" applyFont="1" applyFill="1" applyBorder="1" applyAlignment="1">
      <alignment horizontal="right" vertical="center" shrinkToFit="1"/>
    </xf>
    <xf numFmtId="182" fontId="24" fillId="3" borderId="256" xfId="2" applyNumberFormat="1" applyFont="1" applyFill="1" applyBorder="1" applyAlignment="1">
      <alignment horizontal="right" vertical="center" shrinkToFit="1"/>
    </xf>
    <xf numFmtId="182" fontId="24" fillId="3" borderId="257" xfId="2" applyNumberFormat="1" applyFont="1" applyFill="1" applyBorder="1" applyAlignment="1">
      <alignment horizontal="right" vertical="center" shrinkToFit="1"/>
    </xf>
    <xf numFmtId="182" fontId="24" fillId="3" borderId="258" xfId="2" applyNumberFormat="1" applyFont="1" applyFill="1" applyBorder="1" applyAlignment="1">
      <alignment horizontal="right" vertical="center" shrinkToFit="1"/>
    </xf>
    <xf numFmtId="182" fontId="24" fillId="3" borderId="259" xfId="2" applyNumberFormat="1" applyFont="1" applyFill="1" applyBorder="1" applyAlignment="1">
      <alignment horizontal="right" vertical="center" shrinkToFit="1"/>
    </xf>
    <xf numFmtId="182" fontId="24" fillId="3" borderId="260" xfId="2" applyNumberFormat="1" applyFont="1" applyFill="1" applyBorder="1" applyAlignment="1">
      <alignment horizontal="right" vertical="center" shrinkToFit="1"/>
    </xf>
    <xf numFmtId="182" fontId="24" fillId="3" borderId="261" xfId="2" applyNumberFormat="1" applyFont="1" applyFill="1" applyBorder="1" applyAlignment="1">
      <alignment horizontal="right" vertical="center" shrinkToFit="1"/>
    </xf>
    <xf numFmtId="182" fontId="24" fillId="3" borderId="262" xfId="2" applyNumberFormat="1" applyFont="1" applyFill="1" applyBorder="1" applyAlignment="1">
      <alignment horizontal="right" vertical="center" shrinkToFit="1"/>
    </xf>
    <xf numFmtId="182" fontId="24" fillId="3" borderId="263" xfId="2" applyNumberFormat="1" applyFont="1" applyFill="1" applyBorder="1" applyAlignment="1">
      <alignment horizontal="right" vertical="center" shrinkToFit="1"/>
    </xf>
    <xf numFmtId="182" fontId="24" fillId="3" borderId="264" xfId="2" applyNumberFormat="1" applyFont="1" applyFill="1" applyBorder="1" applyAlignment="1">
      <alignment horizontal="right" vertical="center" shrinkToFit="1"/>
    </xf>
    <xf numFmtId="185" fontId="24" fillId="3" borderId="265" xfId="0" applyNumberFormat="1" applyFont="1" applyFill="1" applyBorder="1" applyAlignment="1">
      <alignment horizontal="right" vertical="center" shrinkToFit="1"/>
    </xf>
    <xf numFmtId="185" fontId="24" fillId="0" borderId="266" xfId="0" applyNumberFormat="1" applyFont="1" applyFill="1" applyBorder="1" applyAlignment="1">
      <alignment horizontal="right" vertical="center" shrinkToFit="1"/>
    </xf>
    <xf numFmtId="185" fontId="24" fillId="0" borderId="267" xfId="0" applyNumberFormat="1" applyFont="1" applyFill="1" applyBorder="1" applyAlignment="1">
      <alignment horizontal="right" vertical="center" shrinkToFit="1"/>
    </xf>
    <xf numFmtId="185" fontId="24" fillId="0" borderId="268" xfId="0" applyNumberFormat="1" applyFont="1" applyFill="1" applyBorder="1" applyAlignment="1">
      <alignment horizontal="right" vertical="center" shrinkToFit="1"/>
    </xf>
    <xf numFmtId="185" fontId="24" fillId="0" borderId="269" xfId="0" applyNumberFormat="1" applyFont="1" applyFill="1" applyBorder="1" applyAlignment="1">
      <alignment horizontal="right" vertical="center" shrinkToFit="1"/>
    </xf>
    <xf numFmtId="185" fontId="24" fillId="0" borderId="270" xfId="0" applyNumberFormat="1" applyFont="1" applyFill="1" applyBorder="1" applyAlignment="1">
      <alignment horizontal="right" vertical="center" shrinkToFit="1"/>
    </xf>
    <xf numFmtId="185" fontId="24" fillId="3" borderId="271" xfId="0" applyNumberFormat="1" applyFont="1" applyFill="1" applyBorder="1" applyAlignment="1">
      <alignment horizontal="right" vertical="center" shrinkToFit="1"/>
    </xf>
    <xf numFmtId="185" fontId="24" fillId="0" borderId="272" xfId="0" applyNumberFormat="1" applyFont="1" applyFill="1" applyBorder="1" applyAlignment="1">
      <alignment horizontal="right" vertical="center" shrinkToFit="1"/>
    </xf>
    <xf numFmtId="185" fontId="24" fillId="0" borderId="273" xfId="0" applyNumberFormat="1" applyFont="1" applyFill="1" applyBorder="1" applyAlignment="1">
      <alignment horizontal="right" vertical="center" shrinkToFit="1"/>
    </xf>
    <xf numFmtId="185" fontId="24" fillId="3" borderId="274" xfId="0" applyNumberFormat="1" applyFont="1" applyFill="1" applyBorder="1" applyAlignment="1">
      <alignment horizontal="right" vertical="center" shrinkToFit="1"/>
    </xf>
    <xf numFmtId="185" fontId="24" fillId="0" borderId="275" xfId="0" applyNumberFormat="1" applyFont="1" applyFill="1" applyBorder="1" applyAlignment="1">
      <alignment horizontal="right" vertical="center" shrinkToFit="1"/>
    </xf>
    <xf numFmtId="185" fontId="24" fillId="0" borderId="276" xfId="0" applyNumberFormat="1" applyFont="1" applyFill="1" applyBorder="1" applyAlignment="1">
      <alignment horizontal="right" vertical="center" shrinkToFit="1"/>
    </xf>
    <xf numFmtId="185" fontId="24" fillId="3" borderId="277" xfId="0" applyNumberFormat="1" applyFont="1" applyFill="1" applyBorder="1" applyAlignment="1">
      <alignment horizontal="right" vertical="center" shrinkToFit="1"/>
    </xf>
    <xf numFmtId="185" fontId="24" fillId="0" borderId="278" xfId="0" applyNumberFormat="1" applyFont="1" applyFill="1" applyBorder="1" applyAlignment="1">
      <alignment horizontal="right" vertical="center" shrinkToFit="1"/>
    </xf>
    <xf numFmtId="185" fontId="24" fillId="0" borderId="279" xfId="0" applyNumberFormat="1" applyFont="1" applyFill="1" applyBorder="1" applyAlignment="1">
      <alignment horizontal="right" vertical="center" shrinkToFit="1"/>
    </xf>
    <xf numFmtId="185" fontId="24" fillId="3" borderId="280" xfId="0" applyNumberFormat="1" applyFont="1" applyFill="1" applyBorder="1" applyAlignment="1">
      <alignment horizontal="right" vertical="center" shrinkToFit="1"/>
    </xf>
    <xf numFmtId="185" fontId="24" fillId="0" borderId="281" xfId="0" applyNumberFormat="1" applyFont="1" applyFill="1" applyBorder="1" applyAlignment="1">
      <alignment horizontal="right" vertical="center" shrinkToFit="1"/>
    </xf>
    <xf numFmtId="185" fontId="24" fillId="0" borderId="282" xfId="0" applyNumberFormat="1" applyFont="1" applyFill="1" applyBorder="1" applyAlignment="1">
      <alignment horizontal="right" vertical="center" shrinkToFit="1"/>
    </xf>
    <xf numFmtId="0" fontId="26" fillId="3" borderId="283" xfId="0" applyFont="1" applyFill="1" applyBorder="1" applyAlignment="1">
      <alignment horizontal="center" vertical="center" wrapText="1"/>
    </xf>
    <xf numFmtId="0" fontId="26" fillId="3" borderId="284" xfId="0" applyFont="1" applyFill="1" applyBorder="1" applyAlignment="1">
      <alignment horizontal="center" vertical="center" wrapText="1"/>
    </xf>
    <xf numFmtId="0" fontId="26" fillId="3" borderId="285" xfId="0" applyFont="1" applyFill="1" applyBorder="1" applyAlignment="1">
      <alignment horizontal="center" vertical="center" wrapText="1"/>
    </xf>
    <xf numFmtId="182" fontId="24" fillId="0" borderId="247" xfId="0" applyNumberFormat="1" applyFont="1" applyFill="1" applyBorder="1" applyAlignment="1">
      <alignment horizontal="right" vertical="center" shrinkToFit="1"/>
    </xf>
    <xf numFmtId="182" fontId="24" fillId="0" borderId="248" xfId="0" applyNumberFormat="1" applyFont="1" applyFill="1" applyBorder="1" applyAlignment="1">
      <alignment horizontal="right" vertical="center" shrinkToFit="1"/>
    </xf>
    <xf numFmtId="182" fontId="24" fillId="0" borderId="249" xfId="1" applyNumberFormat="1" applyFont="1" applyFill="1" applyBorder="1" applyAlignment="1">
      <alignment horizontal="right" vertical="center" shrinkToFit="1"/>
    </xf>
    <xf numFmtId="182" fontId="24" fillId="3" borderId="250" xfId="5" applyNumberFormat="1" applyFont="1" applyFill="1" applyBorder="1" applyAlignment="1">
      <alignment horizontal="right" vertical="center" shrinkToFit="1"/>
    </xf>
    <xf numFmtId="182" fontId="24" fillId="3" borderId="251" xfId="5" applyNumberFormat="1" applyFont="1" applyFill="1" applyBorder="1" applyAlignment="1">
      <alignment horizontal="right" vertical="center" shrinkToFit="1"/>
    </xf>
    <xf numFmtId="182" fontId="24" fillId="3" borderId="252" xfId="5" applyNumberFormat="1" applyFont="1" applyFill="1" applyBorder="1" applyAlignment="1">
      <alignment horizontal="right" vertical="center" shrinkToFit="1"/>
    </xf>
    <xf numFmtId="182" fontId="24" fillId="3" borderId="253" xfId="0" applyNumberFormat="1" applyFont="1" applyFill="1" applyBorder="1" applyAlignment="1">
      <alignment horizontal="right" vertical="center" shrinkToFit="1"/>
    </xf>
    <xf numFmtId="182" fontId="24" fillId="3" borderId="254" xfId="0" applyNumberFormat="1" applyFont="1" applyFill="1" applyBorder="1" applyAlignment="1">
      <alignment horizontal="right" vertical="center" shrinkToFit="1"/>
    </xf>
    <xf numFmtId="182" fontId="24" fillId="3" borderId="255" xfId="0" applyNumberFormat="1" applyFont="1" applyFill="1" applyBorder="1" applyAlignment="1">
      <alignment horizontal="right" vertical="center" shrinkToFit="1"/>
    </xf>
    <xf numFmtId="182" fontId="24" fillId="3" borderId="256" xfId="0" applyNumberFormat="1" applyFont="1" applyFill="1" applyBorder="1" applyAlignment="1">
      <alignment horizontal="right" vertical="center" shrinkToFit="1"/>
    </xf>
    <xf numFmtId="182" fontId="24" fillId="3" borderId="257" xfId="0" applyNumberFormat="1" applyFont="1" applyFill="1" applyBorder="1" applyAlignment="1">
      <alignment horizontal="right" vertical="center" shrinkToFit="1"/>
    </xf>
    <xf numFmtId="182" fontId="24" fillId="3" borderId="258" xfId="0" applyNumberFormat="1" applyFont="1" applyFill="1" applyBorder="1" applyAlignment="1">
      <alignment horizontal="right" vertical="center" shrinkToFit="1"/>
    </xf>
    <xf numFmtId="182" fontId="24" fillId="3" borderId="259" xfId="0" applyNumberFormat="1" applyFont="1" applyFill="1" applyBorder="1" applyAlignment="1">
      <alignment horizontal="right" vertical="center" shrinkToFit="1"/>
    </xf>
    <xf numFmtId="182" fontId="24" fillId="3" borderId="260" xfId="0" applyNumberFormat="1" applyFont="1" applyFill="1" applyBorder="1" applyAlignment="1">
      <alignment horizontal="right" vertical="center" shrinkToFit="1"/>
    </xf>
    <xf numFmtId="182" fontId="24" fillId="3" borderId="261" xfId="0" applyNumberFormat="1" applyFont="1" applyFill="1" applyBorder="1" applyAlignment="1">
      <alignment horizontal="right" vertical="center" shrinkToFit="1"/>
    </xf>
    <xf numFmtId="182" fontId="24" fillId="3" borderId="286" xfId="0" applyNumberFormat="1" applyFont="1" applyFill="1" applyBorder="1" applyAlignment="1">
      <alignment horizontal="right" vertical="center" shrinkToFit="1"/>
    </xf>
    <xf numFmtId="182" fontId="24" fillId="3" borderId="284" xfId="0" applyNumberFormat="1" applyFont="1" applyFill="1" applyBorder="1" applyAlignment="1">
      <alignment horizontal="right" vertical="center" shrinkToFit="1"/>
    </xf>
    <xf numFmtId="182" fontId="24" fillId="3" borderId="287" xfId="0" applyNumberFormat="1" applyFont="1" applyFill="1" applyBorder="1" applyAlignment="1">
      <alignment horizontal="right" vertical="center" shrinkToFit="1"/>
    </xf>
    <xf numFmtId="185" fontId="24" fillId="0" borderId="265" xfId="0" applyNumberFormat="1" applyFont="1" applyFill="1" applyBorder="1" applyAlignment="1">
      <alignment horizontal="right" vertical="center" shrinkToFit="1"/>
    </xf>
    <xf numFmtId="185" fontId="24" fillId="0" borderId="271" xfId="0" applyNumberFormat="1" applyFont="1" applyFill="1" applyBorder="1" applyAlignment="1">
      <alignment horizontal="right" vertical="center" shrinkToFit="1"/>
    </xf>
    <xf numFmtId="185" fontId="24" fillId="0" borderId="274" xfId="0" applyNumberFormat="1" applyFont="1" applyFill="1" applyBorder="1" applyAlignment="1">
      <alignment horizontal="right" vertical="center" shrinkToFit="1"/>
    </xf>
    <xf numFmtId="185" fontId="24" fillId="0" borderId="277" xfId="0" applyNumberFormat="1" applyFont="1" applyFill="1" applyBorder="1" applyAlignment="1">
      <alignment horizontal="right" vertical="center" shrinkToFit="1"/>
    </xf>
    <xf numFmtId="185" fontId="24" fillId="0" borderId="280" xfId="0" applyNumberFormat="1" applyFont="1" applyFill="1" applyBorder="1" applyAlignment="1">
      <alignment horizontal="right" vertical="center" shrinkToFit="1"/>
    </xf>
    <xf numFmtId="182" fontId="24" fillId="3" borderId="250" xfId="2" applyNumberFormat="1" applyFont="1" applyFill="1" applyBorder="1" applyAlignment="1">
      <alignment horizontal="right" vertical="center" shrinkToFit="1"/>
    </xf>
    <xf numFmtId="182" fontId="24" fillId="3" borderId="251" xfId="2" applyNumberFormat="1" applyFont="1" applyFill="1" applyBorder="1" applyAlignment="1">
      <alignment horizontal="right" vertical="center" shrinkToFit="1"/>
    </xf>
    <xf numFmtId="182" fontId="24" fillId="3" borderId="252" xfId="2" applyNumberFormat="1" applyFont="1" applyFill="1" applyBorder="1" applyAlignment="1">
      <alignment horizontal="right" vertical="center" shrinkToFit="1"/>
    </xf>
    <xf numFmtId="182" fontId="24" fillId="3" borderId="288" xfId="2" applyNumberFormat="1" applyFont="1" applyFill="1" applyBorder="1" applyAlignment="1">
      <alignment horizontal="right" vertical="center" shrinkToFit="1"/>
    </xf>
    <xf numFmtId="182" fontId="24" fillId="3" borderId="289" xfId="2" applyNumberFormat="1" applyFont="1" applyFill="1" applyBorder="1" applyAlignment="1">
      <alignment horizontal="right" vertical="center" shrinkToFit="1"/>
    </xf>
    <xf numFmtId="182" fontId="24" fillId="3" borderId="290" xfId="2" applyNumberFormat="1" applyFont="1" applyFill="1" applyBorder="1" applyAlignment="1">
      <alignment horizontal="right" vertical="center" shrinkToFit="1"/>
    </xf>
    <xf numFmtId="182" fontId="24" fillId="3" borderId="291" xfId="2" applyNumberFormat="1" applyFont="1" applyFill="1" applyBorder="1" applyAlignment="1">
      <alignment horizontal="right" vertical="center" shrinkToFit="1"/>
    </xf>
    <xf numFmtId="185" fontId="24" fillId="3" borderId="292" xfId="0" applyNumberFormat="1" applyFont="1" applyFill="1" applyBorder="1" applyAlignment="1">
      <alignment horizontal="right" vertical="center" shrinkToFit="1"/>
    </xf>
    <xf numFmtId="185" fontId="24" fillId="0" borderId="293" xfId="0" applyNumberFormat="1" applyFont="1" applyFill="1" applyBorder="1" applyAlignment="1">
      <alignment horizontal="right" vertical="center" shrinkToFit="1"/>
    </xf>
    <xf numFmtId="185" fontId="24" fillId="3" borderId="272" xfId="0" applyNumberFormat="1" applyFont="1" applyFill="1" applyBorder="1" applyAlignment="1">
      <alignment horizontal="right" vertical="center" shrinkToFit="1"/>
    </xf>
    <xf numFmtId="185" fontId="24" fillId="3" borderId="273" xfId="0" applyNumberFormat="1" applyFont="1" applyFill="1" applyBorder="1" applyAlignment="1">
      <alignment horizontal="right" vertical="center" shrinkToFit="1"/>
    </xf>
    <xf numFmtId="185" fontId="24" fillId="3" borderId="275" xfId="0" applyNumberFormat="1" applyFont="1" applyFill="1" applyBorder="1" applyAlignment="1">
      <alignment horizontal="right" vertical="center" shrinkToFit="1"/>
    </xf>
    <xf numFmtId="185" fontId="24" fillId="3" borderId="276" xfId="0" applyNumberFormat="1" applyFont="1" applyFill="1" applyBorder="1" applyAlignment="1">
      <alignment horizontal="right" vertical="center" shrinkToFit="1"/>
    </xf>
    <xf numFmtId="185" fontId="24" fillId="3" borderId="278" xfId="0" applyNumberFormat="1" applyFont="1" applyFill="1" applyBorder="1" applyAlignment="1">
      <alignment horizontal="right" vertical="center" shrinkToFit="1"/>
    </xf>
    <xf numFmtId="185" fontId="24" fillId="3" borderId="279" xfId="0" applyNumberFormat="1" applyFont="1" applyFill="1" applyBorder="1" applyAlignment="1">
      <alignment horizontal="right" vertical="center" shrinkToFit="1"/>
    </xf>
    <xf numFmtId="185" fontId="24" fillId="3" borderId="281" xfId="0" applyNumberFormat="1" applyFont="1" applyFill="1" applyBorder="1" applyAlignment="1">
      <alignment horizontal="right" vertical="center" shrinkToFit="1"/>
    </xf>
    <xf numFmtId="185" fontId="24" fillId="3" borderId="282" xfId="0" applyNumberFormat="1" applyFont="1" applyFill="1" applyBorder="1" applyAlignment="1">
      <alignment horizontal="right" vertical="center" shrinkToFit="1"/>
    </xf>
    <xf numFmtId="0" fontId="24" fillId="3" borderId="294" xfId="0" applyFont="1" applyFill="1" applyBorder="1" applyAlignment="1">
      <alignment horizontal="center" vertical="center" wrapText="1"/>
    </xf>
    <xf numFmtId="182" fontId="24" fillId="3" borderId="247" xfId="4" applyNumberFormat="1" applyFont="1" applyFill="1" applyBorder="1" applyAlignment="1" applyProtection="1">
      <alignment horizontal="right" vertical="center" shrinkToFit="1"/>
    </xf>
    <xf numFmtId="182" fontId="24" fillId="3" borderId="248" xfId="4" applyNumberFormat="1" applyFont="1" applyFill="1" applyBorder="1" applyAlignment="1" applyProtection="1">
      <alignment horizontal="right" vertical="center" shrinkToFit="1"/>
    </xf>
    <xf numFmtId="182" fontId="24" fillId="3" borderId="249" xfId="4" applyNumberFormat="1" applyFont="1" applyFill="1" applyBorder="1" applyAlignment="1" applyProtection="1">
      <alignment horizontal="right" vertical="center" shrinkToFit="1"/>
    </xf>
    <xf numFmtId="182" fontId="24" fillId="3" borderId="295" xfId="2" applyNumberFormat="1" applyFont="1" applyFill="1" applyBorder="1" applyAlignment="1">
      <alignment horizontal="right" vertical="center" shrinkToFit="1"/>
    </xf>
    <xf numFmtId="182" fontId="24" fillId="3" borderId="296" xfId="2" applyNumberFormat="1" applyFont="1" applyFill="1" applyBorder="1" applyAlignment="1">
      <alignment horizontal="right" vertical="center" shrinkToFit="1"/>
    </xf>
    <xf numFmtId="182" fontId="24" fillId="3" borderId="297" xfId="2" applyNumberFormat="1" applyFont="1" applyFill="1" applyBorder="1" applyAlignment="1">
      <alignment horizontal="right" vertical="center" shrinkToFit="1"/>
    </xf>
    <xf numFmtId="182" fontId="24" fillId="3" borderId="298" xfId="2" applyNumberFormat="1" applyFont="1" applyFill="1" applyBorder="1" applyAlignment="1">
      <alignment horizontal="right" vertical="center" shrinkToFit="1"/>
    </xf>
    <xf numFmtId="0" fontId="26" fillId="3" borderId="287" xfId="0" applyFont="1" applyFill="1" applyBorder="1" applyAlignment="1">
      <alignment horizontal="center" vertical="center" wrapText="1"/>
    </xf>
    <xf numFmtId="185" fontId="24" fillId="3" borderId="302" xfId="0" applyNumberFormat="1" applyFont="1" applyFill="1" applyBorder="1" applyAlignment="1">
      <alignment horizontal="right" vertical="center" shrinkToFit="1"/>
    </xf>
    <xf numFmtId="185" fontId="24" fillId="3" borderId="303" xfId="0" applyNumberFormat="1" applyFont="1" applyFill="1" applyBorder="1" applyAlignment="1">
      <alignment horizontal="right" vertical="center" shrinkToFit="1"/>
    </xf>
    <xf numFmtId="185" fontId="24" fillId="3" borderId="304" xfId="0" applyNumberFormat="1" applyFont="1" applyFill="1" applyBorder="1" applyAlignment="1">
      <alignment horizontal="right" vertical="center" shrinkToFit="1"/>
    </xf>
    <xf numFmtId="185" fontId="24" fillId="0" borderId="305" xfId="0" applyNumberFormat="1" applyFont="1" applyFill="1" applyBorder="1" applyAlignment="1">
      <alignment horizontal="right" vertical="center" shrinkToFit="1"/>
    </xf>
    <xf numFmtId="185" fontId="24" fillId="0" borderId="245" xfId="0" applyNumberFormat="1" applyFont="1" applyFill="1" applyBorder="1" applyAlignment="1">
      <alignment horizontal="right" vertical="center" shrinkToFit="1"/>
    </xf>
    <xf numFmtId="185" fontId="24" fillId="0" borderId="246" xfId="0" applyNumberFormat="1" applyFont="1" applyFill="1" applyBorder="1" applyAlignment="1">
      <alignment horizontal="right" vertical="center" shrinkToFit="1"/>
    </xf>
    <xf numFmtId="185" fontId="24" fillId="3" borderId="306" xfId="0" applyNumberFormat="1" applyFont="1" applyFill="1" applyBorder="1" applyAlignment="1">
      <alignment horizontal="right" vertical="center" shrinkToFit="1"/>
    </xf>
    <xf numFmtId="185" fontId="24" fillId="3" borderId="307" xfId="0" applyNumberFormat="1" applyFont="1" applyFill="1" applyBorder="1" applyAlignment="1">
      <alignment horizontal="right" vertical="center" shrinkToFit="1"/>
    </xf>
    <xf numFmtId="185" fontId="24" fillId="3" borderId="308" xfId="0" applyNumberFormat="1" applyFont="1" applyFill="1" applyBorder="1" applyAlignment="1">
      <alignment horizontal="right" vertical="center" shrinkToFit="1"/>
    </xf>
    <xf numFmtId="185" fontId="24" fillId="3" borderId="309" xfId="0" applyNumberFormat="1" applyFont="1" applyFill="1" applyBorder="1" applyAlignment="1">
      <alignment horizontal="right" vertical="center" shrinkToFit="1"/>
    </xf>
    <xf numFmtId="185" fontId="24" fillId="3" borderId="310" xfId="0" applyNumberFormat="1" applyFont="1" applyFill="1" applyBorder="1" applyAlignment="1">
      <alignment horizontal="right" vertical="center" shrinkToFit="1"/>
    </xf>
    <xf numFmtId="185" fontId="24" fillId="3" borderId="311" xfId="0" applyNumberFormat="1" applyFont="1" applyFill="1" applyBorder="1" applyAlignment="1">
      <alignment horizontal="right" vertical="center" shrinkToFit="1"/>
    </xf>
    <xf numFmtId="185" fontId="24" fillId="3" borderId="312" xfId="0" applyNumberFormat="1" applyFont="1" applyFill="1" applyBorder="1" applyAlignment="1">
      <alignment horizontal="right" vertical="center" shrinkToFit="1"/>
    </xf>
    <xf numFmtId="185" fontId="24" fillId="3" borderId="313" xfId="0" applyNumberFormat="1" applyFont="1" applyFill="1" applyBorder="1" applyAlignment="1">
      <alignment horizontal="right" vertical="center" shrinkToFit="1"/>
    </xf>
    <xf numFmtId="182" fontId="24" fillId="0" borderId="250" xfId="2" applyNumberFormat="1" applyFont="1" applyFill="1" applyBorder="1" applyAlignment="1">
      <alignment horizontal="right" vertical="center" shrinkToFit="1"/>
    </xf>
    <xf numFmtId="182" fontId="24" fillId="0" borderId="251" xfId="2" applyNumberFormat="1" applyFont="1" applyFill="1" applyBorder="1" applyAlignment="1">
      <alignment horizontal="right" vertical="center" shrinkToFit="1"/>
    </xf>
    <xf numFmtId="185" fontId="24" fillId="3" borderId="314" xfId="0" applyNumberFormat="1" applyFont="1" applyFill="1" applyBorder="1" applyAlignment="1">
      <alignment horizontal="right" vertical="center" shrinkToFit="1"/>
    </xf>
    <xf numFmtId="185" fontId="24" fillId="0" borderId="244" xfId="0" applyNumberFormat="1" applyFont="1" applyFill="1" applyBorder="1" applyAlignment="1">
      <alignment horizontal="right" vertical="center" shrinkToFit="1"/>
    </xf>
    <xf numFmtId="185" fontId="24" fillId="3" borderId="315" xfId="0" applyNumberFormat="1" applyFont="1" applyFill="1" applyBorder="1" applyAlignment="1">
      <alignment horizontal="right" vertical="center" shrinkToFit="1"/>
    </xf>
    <xf numFmtId="185" fontId="24" fillId="3" borderId="316" xfId="0" applyNumberFormat="1" applyFont="1" applyFill="1" applyBorder="1" applyAlignment="1">
      <alignment horizontal="right" vertical="center" shrinkToFit="1"/>
    </xf>
    <xf numFmtId="185" fontId="24" fillId="3" borderId="317" xfId="0" applyNumberFormat="1" applyFont="1" applyFill="1" applyBorder="1" applyAlignment="1">
      <alignment horizontal="right" vertical="center" shrinkToFit="1"/>
    </xf>
    <xf numFmtId="185" fontId="24" fillId="3" borderId="318" xfId="0" applyNumberFormat="1" applyFont="1" applyFill="1" applyBorder="1" applyAlignment="1">
      <alignment horizontal="right" vertical="center" shrinkToFit="1"/>
    </xf>
    <xf numFmtId="178" fontId="27" fillId="0" borderId="152" xfId="0" applyNumberFormat="1" applyFont="1" applyFill="1" applyBorder="1" applyAlignment="1">
      <alignment horizontal="right" vertical="center" shrinkToFit="1"/>
    </xf>
    <xf numFmtId="178" fontId="27" fillId="0" borderId="154" xfId="0" applyNumberFormat="1" applyFont="1" applyFill="1" applyBorder="1" applyAlignment="1">
      <alignment horizontal="right" vertical="center" shrinkToFit="1"/>
    </xf>
    <xf numFmtId="178" fontId="27" fillId="0" borderId="217" xfId="0" applyNumberFormat="1" applyFont="1" applyFill="1" applyBorder="1" applyAlignment="1">
      <alignment horizontal="right" vertical="center" shrinkToFit="1"/>
    </xf>
    <xf numFmtId="178" fontId="27" fillId="0" borderId="221" xfId="0" applyNumberFormat="1" applyFont="1" applyFill="1" applyBorder="1" applyAlignment="1">
      <alignment horizontal="right" vertical="center" shrinkToFit="1"/>
    </xf>
    <xf numFmtId="178" fontId="0" fillId="0" borderId="153" xfId="0" applyNumberFormat="1" applyFont="1" applyFill="1" applyBorder="1" applyAlignment="1">
      <alignment horizontal="right" vertical="center" shrinkToFit="1"/>
    </xf>
    <xf numFmtId="178" fontId="0" fillId="0" borderId="154" xfId="0" applyNumberFormat="1" applyFont="1" applyFill="1" applyBorder="1" applyAlignment="1">
      <alignment horizontal="right" vertical="center" shrinkToFit="1"/>
    </xf>
    <xf numFmtId="183" fontId="27" fillId="0" borderId="180" xfId="0" applyNumberFormat="1" applyFont="1" applyFill="1" applyBorder="1" applyAlignment="1">
      <alignment horizontal="right" vertical="center" shrinkToFit="1"/>
    </xf>
    <xf numFmtId="183" fontId="27" fillId="0" borderId="156" xfId="0" applyNumberFormat="1" applyFont="1" applyFill="1" applyBorder="1" applyAlignment="1">
      <alignment horizontal="right" vertical="center" shrinkToFit="1"/>
    </xf>
    <xf numFmtId="183" fontId="27" fillId="0" borderId="181" xfId="0" applyNumberFormat="1" applyFont="1" applyFill="1" applyBorder="1" applyAlignment="1">
      <alignment horizontal="right" vertical="center" shrinkToFit="1"/>
    </xf>
    <xf numFmtId="183" fontId="27" fillId="0" borderId="155" xfId="0" applyNumberFormat="1" applyFont="1" applyFill="1" applyBorder="1" applyAlignment="1">
      <alignment horizontal="right" vertical="center" shrinkToFit="1"/>
    </xf>
    <xf numFmtId="183" fontId="27" fillId="0" borderId="157" xfId="0" applyNumberFormat="1" applyFont="1" applyFill="1" applyBorder="1" applyAlignment="1">
      <alignment horizontal="right" vertical="center" shrinkToFit="1"/>
    </xf>
    <xf numFmtId="187" fontId="27" fillId="0" borderId="158" xfId="0" applyNumberFormat="1" applyFont="1" applyFill="1" applyBorder="1" applyAlignment="1">
      <alignment horizontal="right" vertical="center" shrinkToFit="1"/>
    </xf>
    <xf numFmtId="187" fontId="27" fillId="0" borderId="160" xfId="0" applyNumberFormat="1" applyFont="1" applyFill="1" applyBorder="1" applyAlignment="1">
      <alignment horizontal="right" vertical="center" shrinkToFit="1"/>
    </xf>
    <xf numFmtId="187" fontId="27" fillId="0" borderId="213" xfId="0" applyNumberFormat="1" applyFont="1" applyFill="1" applyBorder="1" applyAlignment="1">
      <alignment horizontal="right" vertical="center" shrinkToFit="1"/>
    </xf>
    <xf numFmtId="178" fontId="27" fillId="0" borderId="161" xfId="0" applyNumberFormat="1" applyFont="1" applyFill="1" applyBorder="1" applyAlignment="1">
      <alignment horizontal="right" vertical="center" shrinkToFit="1"/>
    </xf>
    <xf numFmtId="178" fontId="27" fillId="0" borderId="163" xfId="0" applyNumberFormat="1" applyFont="1" applyFill="1" applyBorder="1" applyAlignment="1">
      <alignment horizontal="right" vertical="center" shrinkToFit="1"/>
    </xf>
    <xf numFmtId="178" fontId="27" fillId="0" borderId="219" xfId="0" applyNumberFormat="1" applyFont="1" applyFill="1" applyBorder="1" applyAlignment="1">
      <alignment horizontal="right" vertical="center" shrinkToFit="1"/>
    </xf>
    <xf numFmtId="178" fontId="27" fillId="0" borderId="223" xfId="0" applyNumberFormat="1" applyFont="1" applyFill="1" applyBorder="1" applyAlignment="1">
      <alignment horizontal="right" vertical="center" shrinkToFit="1"/>
    </xf>
    <xf numFmtId="178" fontId="0" fillId="0" borderId="162" xfId="0" applyNumberFormat="1" applyFont="1" applyFill="1" applyBorder="1" applyAlignment="1">
      <alignment horizontal="right" vertical="center" shrinkToFit="1"/>
    </xf>
    <xf numFmtId="178" fontId="0" fillId="0" borderId="163" xfId="0" applyNumberFormat="1" applyFont="1" applyFill="1" applyBorder="1" applyAlignment="1">
      <alignment horizontal="right" vertical="center" shrinkToFit="1"/>
    </xf>
    <xf numFmtId="187" fontId="27" fillId="0" borderId="164" xfId="0" applyNumberFormat="1" applyFont="1" applyFill="1" applyBorder="1" applyAlignment="1">
      <alignment horizontal="right" vertical="center" shrinkToFit="1"/>
    </xf>
    <xf numFmtId="187" fontId="27" fillId="0" borderId="166" xfId="0" applyNumberFormat="1" applyFont="1" applyFill="1" applyBorder="1" applyAlignment="1">
      <alignment horizontal="right" vertical="center" shrinkToFit="1"/>
    </xf>
    <xf numFmtId="187" fontId="27" fillId="0" borderId="231" xfId="0" applyNumberFormat="1" applyFont="1" applyFill="1" applyBorder="1" applyAlignment="1">
      <alignment horizontal="right" vertical="center" shrinkToFit="1"/>
    </xf>
    <xf numFmtId="187" fontId="27" fillId="0" borderId="232" xfId="0" applyNumberFormat="1" applyFont="1" applyFill="1" applyBorder="1" applyAlignment="1">
      <alignment horizontal="right" vertical="center" shrinkToFit="1"/>
    </xf>
    <xf numFmtId="187" fontId="27" fillId="0" borderId="233" xfId="0" applyNumberFormat="1" applyFont="1" applyFill="1" applyBorder="1" applyAlignment="1">
      <alignment horizontal="right" vertical="center" shrinkToFit="1"/>
    </xf>
    <xf numFmtId="187" fontId="27" fillId="0" borderId="214" xfId="0" applyNumberFormat="1" applyFont="1" applyFill="1" applyBorder="1" applyAlignment="1">
      <alignment horizontal="right" vertical="center" shrinkToFit="1"/>
    </xf>
    <xf numFmtId="178" fontId="27" fillId="0" borderId="167" xfId="0" applyNumberFormat="1" applyFont="1" applyFill="1" applyBorder="1" applyAlignment="1">
      <alignment horizontal="right" vertical="center" shrinkToFit="1"/>
    </xf>
    <xf numFmtId="178" fontId="27" fillId="0" borderId="169" xfId="0" applyNumberFormat="1" applyFont="1" applyFill="1" applyBorder="1" applyAlignment="1">
      <alignment horizontal="right" vertical="center" shrinkToFit="1"/>
    </xf>
    <xf numFmtId="178" fontId="27" fillId="0" borderId="220" xfId="0" applyNumberFormat="1" applyFont="1" applyFill="1" applyBorder="1" applyAlignment="1">
      <alignment horizontal="right" vertical="center" shrinkToFit="1"/>
    </xf>
    <xf numFmtId="178" fontId="27" fillId="0" borderId="224" xfId="0" applyNumberFormat="1" applyFont="1" applyFill="1" applyBorder="1" applyAlignment="1">
      <alignment horizontal="right" vertical="center" shrinkToFit="1"/>
    </xf>
    <xf numFmtId="178" fontId="0" fillId="0" borderId="168" xfId="0" applyNumberFormat="1" applyFont="1" applyFill="1" applyBorder="1" applyAlignment="1">
      <alignment horizontal="right" vertical="center" shrinkToFit="1"/>
    </xf>
    <xf numFmtId="178" fontId="0" fillId="0" borderId="169" xfId="0" applyNumberFormat="1" applyFont="1" applyFill="1" applyBorder="1" applyAlignment="1">
      <alignment horizontal="right" vertical="center" shrinkToFit="1"/>
    </xf>
    <xf numFmtId="187" fontId="27" fillId="0" borderId="170" xfId="0" applyNumberFormat="1" applyFont="1" applyFill="1" applyBorder="1" applyAlignment="1">
      <alignment horizontal="right" vertical="center" shrinkToFit="1"/>
    </xf>
    <xf numFmtId="187" fontId="27" fillId="0" borderId="172" xfId="0" applyNumberFormat="1" applyFont="1" applyFill="1" applyBorder="1" applyAlignment="1">
      <alignment horizontal="right" vertical="center" shrinkToFit="1"/>
    </xf>
    <xf numFmtId="187" fontId="27" fillId="0" borderId="215" xfId="0" applyNumberFormat="1" applyFont="1" applyFill="1" applyBorder="1" applyAlignment="1">
      <alignment horizontal="right" vertical="center" shrinkToFit="1"/>
    </xf>
    <xf numFmtId="187" fontId="27" fillId="0" borderId="173" xfId="0" applyNumberFormat="1" applyFont="1" applyFill="1" applyBorder="1" applyAlignment="1">
      <alignment horizontal="right" vertical="center" shrinkToFit="1"/>
    </xf>
    <xf numFmtId="187" fontId="27" fillId="0" borderId="175" xfId="0" applyNumberFormat="1" applyFont="1" applyFill="1" applyBorder="1" applyAlignment="1">
      <alignment horizontal="right" vertical="center" shrinkToFit="1"/>
    </xf>
    <xf numFmtId="187" fontId="27" fillId="0" borderId="216" xfId="0" applyNumberFormat="1" applyFont="1" applyFill="1" applyBorder="1" applyAlignment="1">
      <alignment horizontal="right" vertical="center" shrinkToFit="1"/>
    </xf>
    <xf numFmtId="0" fontId="27" fillId="0" borderId="6" xfId="0" applyFont="1" applyFill="1" applyBorder="1" applyAlignment="1">
      <alignment horizontal="center" vertical="center" wrapText="1"/>
    </xf>
    <xf numFmtId="0" fontId="27" fillId="0" borderId="2" xfId="0" applyFont="1" applyFill="1" applyBorder="1" applyAlignment="1">
      <alignment horizontal="center" vertical="center" wrapText="1"/>
    </xf>
    <xf numFmtId="178" fontId="0" fillId="0" borderId="0" xfId="0" applyNumberFormat="1" applyFont="1" applyFill="1" applyAlignment="1">
      <alignment horizontal="right"/>
    </xf>
    <xf numFmtId="0" fontId="0" fillId="0" borderId="0" xfId="0" applyFont="1" applyFill="1"/>
    <xf numFmtId="0" fontId="0" fillId="0" borderId="60" xfId="0" applyFont="1" applyFill="1" applyBorder="1"/>
    <xf numFmtId="0" fontId="0" fillId="0" borderId="61" xfId="0" applyFont="1" applyFill="1" applyBorder="1"/>
    <xf numFmtId="187" fontId="0" fillId="0" borderId="0" xfId="0" applyNumberFormat="1" applyFont="1" applyFill="1"/>
    <xf numFmtId="187" fontId="0" fillId="0" borderId="62" xfId="0" applyNumberFormat="1" applyFont="1" applyFill="1" applyBorder="1"/>
    <xf numFmtId="187" fontId="0" fillId="0" borderId="42" xfId="0" applyNumberFormat="1" applyFont="1" applyFill="1" applyBorder="1"/>
    <xf numFmtId="178" fontId="0" fillId="0" borderId="62" xfId="0" applyNumberFormat="1" applyFont="1" applyFill="1" applyBorder="1" applyAlignment="1">
      <alignment horizontal="right"/>
    </xf>
    <xf numFmtId="178" fontId="0" fillId="0" borderId="42" xfId="0" applyNumberFormat="1" applyFont="1" applyFill="1" applyBorder="1" applyAlignment="1">
      <alignment horizontal="right"/>
    </xf>
    <xf numFmtId="0" fontId="0" fillId="0" borderId="62" xfId="0" applyFont="1" applyFill="1" applyBorder="1"/>
    <xf numFmtId="0" fontId="0" fillId="0" borderId="42" xfId="0" applyFont="1" applyFill="1" applyBorder="1"/>
    <xf numFmtId="187" fontId="0" fillId="0" borderId="11" xfId="0" applyNumberFormat="1" applyFont="1" applyFill="1" applyBorder="1"/>
    <xf numFmtId="187" fontId="0" fillId="0" borderId="12" xfId="0" applyNumberFormat="1" applyFont="1" applyFill="1" applyBorder="1"/>
    <xf numFmtId="0" fontId="27" fillId="0" borderId="319" xfId="0" applyFont="1" applyBorder="1" applyAlignment="1">
      <alignment horizontal="center" vertical="center" wrapText="1"/>
    </xf>
    <xf numFmtId="178" fontId="27" fillId="0" borderId="320" xfId="0" applyNumberFormat="1" applyFont="1" applyFill="1" applyBorder="1" applyAlignment="1">
      <alignment horizontal="right" vertical="center" shrinkToFit="1"/>
    </xf>
    <xf numFmtId="178" fontId="27" fillId="0" borderId="200" xfId="0" applyNumberFormat="1" applyFont="1" applyFill="1" applyBorder="1" applyAlignment="1">
      <alignment horizontal="right" vertical="center" shrinkToFit="1"/>
    </xf>
    <xf numFmtId="178" fontId="27" fillId="0" borderId="201" xfId="0" applyNumberFormat="1" applyFont="1" applyFill="1" applyBorder="1" applyAlignment="1">
      <alignment horizontal="right" vertical="center" shrinkToFit="1"/>
    </xf>
    <xf numFmtId="183" fontId="27" fillId="0" borderId="321" xfId="0" applyNumberFormat="1" applyFont="1" applyFill="1" applyBorder="1" applyAlignment="1">
      <alignment horizontal="right" vertical="center" shrinkToFit="1"/>
    </xf>
    <xf numFmtId="183" fontId="27" fillId="0" borderId="218" xfId="0" applyNumberFormat="1" applyFont="1" applyFill="1" applyBorder="1" applyAlignment="1">
      <alignment horizontal="right" vertical="center" shrinkToFit="1"/>
    </xf>
    <xf numFmtId="183" fontId="27" fillId="0" borderId="222" xfId="0" applyNumberFormat="1" applyFont="1" applyFill="1" applyBorder="1" applyAlignment="1">
      <alignment horizontal="right" vertical="center" shrinkToFit="1"/>
    </xf>
    <xf numFmtId="183" fontId="27" fillId="0" borderId="225" xfId="0" applyNumberFormat="1" applyFont="1" applyFill="1" applyBorder="1" applyAlignment="1">
      <alignment horizontal="right" vertical="center" shrinkToFit="1"/>
    </xf>
    <xf numFmtId="183" fontId="27" fillId="0" borderId="202" xfId="0" applyNumberFormat="1" applyFont="1" applyFill="1" applyBorder="1" applyAlignment="1">
      <alignment horizontal="right" vertical="center" shrinkToFit="1"/>
    </xf>
    <xf numFmtId="187" fontId="27" fillId="0" borderId="322" xfId="0" applyNumberFormat="1" applyFont="1" applyFill="1" applyBorder="1" applyAlignment="1">
      <alignment horizontal="right" vertical="center" shrinkToFit="1"/>
    </xf>
    <xf numFmtId="187" fontId="27" fillId="0" borderId="226" xfId="0" applyNumberFormat="1" applyFont="1" applyFill="1" applyBorder="1" applyAlignment="1">
      <alignment horizontal="right" vertical="center" shrinkToFit="1"/>
    </xf>
    <xf numFmtId="187" fontId="27" fillId="0" borderId="203" xfId="0" applyNumberFormat="1" applyFont="1" applyFill="1" applyBorder="1" applyAlignment="1">
      <alignment horizontal="right" vertical="center" shrinkToFit="1"/>
    </xf>
    <xf numFmtId="178" fontId="27" fillId="0" borderId="323" xfId="0" applyNumberFormat="1" applyFont="1" applyFill="1" applyBorder="1" applyAlignment="1">
      <alignment horizontal="right" vertical="center" shrinkToFit="1"/>
    </xf>
    <xf numFmtId="178" fontId="27" fillId="0" borderId="204" xfId="0" applyNumberFormat="1" applyFont="1" applyFill="1" applyBorder="1" applyAlignment="1">
      <alignment horizontal="right" vertical="center" shrinkToFit="1"/>
    </xf>
    <xf numFmtId="178" fontId="27" fillId="0" borderId="205" xfId="0" applyNumberFormat="1" applyFont="1" applyFill="1" applyBorder="1" applyAlignment="1">
      <alignment horizontal="right" vertical="center" shrinkToFit="1"/>
    </xf>
    <xf numFmtId="187" fontId="27" fillId="0" borderId="227" xfId="0" applyNumberFormat="1" applyFont="1" applyFill="1" applyBorder="1" applyAlignment="1">
      <alignment horizontal="right" vertical="center" shrinkToFit="1"/>
    </xf>
    <xf numFmtId="178" fontId="27" fillId="0" borderId="324" xfId="0" applyNumberFormat="1" applyFont="1" applyFill="1" applyBorder="1" applyAlignment="1">
      <alignment horizontal="right" vertical="center" shrinkToFit="1"/>
    </xf>
    <xf numFmtId="178" fontId="27" fillId="0" borderId="206" xfId="0" applyNumberFormat="1" applyFont="1" applyFill="1" applyBorder="1" applyAlignment="1">
      <alignment horizontal="right" vertical="center" shrinkToFit="1"/>
    </xf>
    <xf numFmtId="187" fontId="27" fillId="0" borderId="325" xfId="0" applyNumberFormat="1" applyFont="1" applyFill="1" applyBorder="1" applyAlignment="1">
      <alignment horizontal="right" vertical="center" shrinkToFit="1"/>
    </xf>
    <xf numFmtId="187" fontId="27" fillId="0" borderId="228" xfId="0" applyNumberFormat="1" applyFont="1" applyFill="1" applyBorder="1" applyAlignment="1">
      <alignment horizontal="right" vertical="center" shrinkToFit="1"/>
    </xf>
    <xf numFmtId="187" fontId="27" fillId="0" borderId="207" xfId="0" applyNumberFormat="1" applyFont="1" applyFill="1" applyBorder="1" applyAlignment="1">
      <alignment horizontal="right" vertical="center" shrinkToFit="1"/>
    </xf>
    <xf numFmtId="178" fontId="27" fillId="0" borderId="229" xfId="0" applyNumberFormat="1" applyFont="1" applyFill="1" applyBorder="1" applyAlignment="1">
      <alignment horizontal="right" vertical="center" shrinkToFit="1"/>
    </xf>
    <xf numFmtId="178" fontId="27" fillId="0" borderId="208" xfId="0" applyNumberFormat="1" applyFont="1" applyFill="1" applyBorder="1" applyAlignment="1">
      <alignment horizontal="right" vertical="center" shrinkToFit="1"/>
    </xf>
    <xf numFmtId="187" fontId="27" fillId="0" borderId="209" xfId="0" applyNumberFormat="1" applyFont="1" applyFill="1" applyBorder="1" applyAlignment="1">
      <alignment horizontal="right" vertical="center" shrinkToFit="1"/>
    </xf>
    <xf numFmtId="178" fontId="27" fillId="0" borderId="167" xfId="0" applyNumberFormat="1" applyFont="1" applyFill="1" applyBorder="1" applyAlignment="1" applyProtection="1">
      <alignment horizontal="right" vertical="center" shrinkToFit="1"/>
    </xf>
    <xf numFmtId="178" fontId="27" fillId="0" borderId="168" xfId="0" applyNumberFormat="1" applyFont="1" applyFill="1" applyBorder="1" applyAlignment="1" applyProtection="1">
      <alignment horizontal="right" vertical="center" shrinkToFit="1"/>
    </xf>
    <xf numFmtId="178" fontId="27" fillId="0" borderId="324" xfId="0" applyNumberFormat="1" applyFont="1" applyFill="1" applyBorder="1" applyAlignment="1" applyProtection="1">
      <alignment horizontal="right" vertical="center" shrinkToFit="1"/>
    </xf>
    <xf numFmtId="178" fontId="0" fillId="0" borderId="192" xfId="0" applyNumberFormat="1" applyFont="1" applyFill="1" applyBorder="1" applyAlignment="1">
      <alignment horizontal="right" shrinkToFit="1"/>
    </xf>
    <xf numFmtId="178" fontId="0" fillId="0" borderId="193" xfId="0" applyNumberFormat="1" applyFont="1" applyFill="1" applyBorder="1" applyAlignment="1">
      <alignment horizontal="right" shrinkToFit="1"/>
    </xf>
    <xf numFmtId="178" fontId="0" fillId="0" borderId="194" xfId="0" applyNumberFormat="1" applyFont="1" applyFill="1" applyBorder="1" applyAlignment="1">
      <alignment horizontal="right" shrinkToFit="1"/>
    </xf>
    <xf numFmtId="178" fontId="0" fillId="0" borderId="197" xfId="0" applyNumberFormat="1" applyFont="1" applyFill="1" applyBorder="1" applyAlignment="1">
      <alignment horizontal="right" shrinkToFit="1"/>
    </xf>
    <xf numFmtId="178" fontId="0" fillId="0" borderId="199" xfId="0" applyNumberFormat="1" applyFont="1" applyFill="1" applyBorder="1" applyAlignment="1">
      <alignment horizontal="right" shrinkToFit="1"/>
    </xf>
    <xf numFmtId="178" fontId="0" fillId="0" borderId="199" xfId="0" applyNumberFormat="1" applyFont="1" applyFill="1" applyBorder="1" applyAlignment="1">
      <alignment horizontal="right" vertical="center" shrinkToFit="1"/>
    </xf>
    <xf numFmtId="178" fontId="0" fillId="0" borderId="193" xfId="0" applyNumberFormat="1" applyFont="1" applyFill="1" applyBorder="1" applyAlignment="1">
      <alignment horizontal="right" vertical="center" shrinkToFit="1"/>
    </xf>
    <xf numFmtId="178" fontId="0" fillId="0" borderId="198" xfId="0" applyNumberFormat="1" applyFont="1" applyFill="1" applyBorder="1" applyAlignment="1">
      <alignment horizontal="right" vertical="center" shrinkToFit="1"/>
    </xf>
    <xf numFmtId="178" fontId="0" fillId="0" borderId="192" xfId="0" applyNumberFormat="1" applyFont="1" applyFill="1" applyBorder="1" applyAlignment="1">
      <alignment horizontal="right" vertical="center" shrinkToFit="1"/>
    </xf>
    <xf numFmtId="178" fontId="27" fillId="0" borderId="193" xfId="0" applyNumberFormat="1" applyFont="1" applyFill="1" applyBorder="1" applyAlignment="1" applyProtection="1">
      <alignment horizontal="right" vertical="center" shrinkToFit="1"/>
    </xf>
    <xf numFmtId="178" fontId="27" fillId="0" borderId="194" xfId="0" applyNumberFormat="1" applyFont="1" applyFill="1" applyBorder="1" applyAlignment="1" applyProtection="1">
      <alignment horizontal="right" vertical="center" shrinkToFit="1"/>
    </xf>
    <xf numFmtId="178" fontId="27" fillId="0" borderId="199" xfId="0" applyNumberFormat="1" applyFont="1" applyFill="1" applyBorder="1" applyAlignment="1" applyProtection="1">
      <alignment horizontal="right" vertical="center" shrinkToFit="1"/>
    </xf>
    <xf numFmtId="178" fontId="27" fillId="0" borderId="229" xfId="0" applyNumberFormat="1" applyFont="1" applyFill="1" applyBorder="1" applyAlignment="1" applyProtection="1">
      <alignment horizontal="right" vertical="center" shrinkToFit="1"/>
    </xf>
    <xf numFmtId="178" fontId="0" fillId="0" borderId="210" xfId="0" applyNumberFormat="1" applyFont="1" applyFill="1" applyBorder="1" applyAlignment="1">
      <alignment horizontal="right" shrinkToFit="1"/>
    </xf>
    <xf numFmtId="178" fontId="27" fillId="0" borderId="197" xfId="0" applyNumberFormat="1" applyFont="1" applyFill="1" applyBorder="1" applyAlignment="1" applyProtection="1">
      <alignment horizontal="right" vertical="center" shrinkToFit="1"/>
    </xf>
    <xf numFmtId="178" fontId="27" fillId="0" borderId="198" xfId="0" applyNumberFormat="1" applyFont="1" applyFill="1" applyBorder="1" applyAlignment="1" applyProtection="1">
      <alignment horizontal="right" vertical="center" shrinkToFit="1"/>
    </xf>
    <xf numFmtId="187" fontId="27" fillId="0" borderId="326" xfId="0" applyNumberFormat="1" applyFont="1" applyFill="1" applyBorder="1" applyAlignment="1">
      <alignment horizontal="right" vertical="center" shrinkToFit="1"/>
    </xf>
    <xf numFmtId="187" fontId="27" fillId="0" borderId="230" xfId="0" applyNumberFormat="1" applyFont="1" applyFill="1" applyBorder="1" applyAlignment="1">
      <alignment horizontal="right" vertical="center" shrinkToFit="1"/>
    </xf>
    <xf numFmtId="187" fontId="27" fillId="0" borderId="211" xfId="0" applyNumberFormat="1" applyFont="1" applyFill="1" applyBorder="1" applyAlignment="1">
      <alignment horizontal="right" vertical="center" shrinkToFit="1"/>
    </xf>
    <xf numFmtId="38" fontId="33" fillId="0" borderId="239" xfId="1" applyFont="1" applyBorder="1" applyAlignment="1">
      <alignment vertical="center"/>
    </xf>
    <xf numFmtId="38" fontId="33" fillId="0" borderId="240" xfId="1" applyFont="1" applyBorder="1" applyAlignment="1">
      <alignment vertical="center"/>
    </xf>
    <xf numFmtId="38" fontId="33" fillId="0" borderId="235" xfId="1" applyFont="1" applyBorder="1" applyAlignment="1">
      <alignment vertical="center"/>
    </xf>
    <xf numFmtId="38" fontId="33" fillId="0" borderId="236" xfId="1" applyFont="1" applyBorder="1" applyAlignment="1">
      <alignment vertical="center"/>
    </xf>
    <xf numFmtId="0" fontId="0" fillId="0" borderId="0" xfId="0" applyFont="1" applyFill="1" applyAlignment="1">
      <alignment horizontal="left" vertical="top"/>
    </xf>
    <xf numFmtId="0" fontId="0" fillId="0" borderId="0" xfId="0" applyFont="1" applyFill="1" applyAlignment="1">
      <alignment horizontal="left" vertical="top" wrapText="1"/>
    </xf>
    <xf numFmtId="0" fontId="0" fillId="0" borderId="0" xfId="0" applyFont="1" applyFill="1" applyAlignment="1">
      <alignment vertical="top"/>
    </xf>
    <xf numFmtId="0" fontId="24" fillId="3" borderId="0" xfId="0" applyFont="1" applyFill="1" applyBorder="1" applyAlignment="1">
      <alignment horizontal="left" vertical="top" wrapText="1"/>
    </xf>
    <xf numFmtId="0" fontId="0" fillId="3" borderId="0" xfId="0" applyFont="1" applyFill="1" applyAlignment="1"/>
    <xf numFmtId="0" fontId="0" fillId="3" borderId="242" xfId="0" applyFont="1" applyFill="1" applyBorder="1" applyAlignment="1">
      <alignment horizontal="center"/>
    </xf>
    <xf numFmtId="0" fontId="0" fillId="3" borderId="126" xfId="0" applyFont="1" applyFill="1" applyBorder="1" applyAlignment="1">
      <alignment horizontal="center"/>
    </xf>
    <xf numFmtId="0" fontId="0" fillId="3" borderId="18"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3" borderId="20" xfId="0" applyFont="1" applyFill="1" applyBorder="1" applyAlignment="1">
      <alignment horizontal="center" vertical="center" wrapText="1"/>
    </xf>
    <xf numFmtId="0" fontId="21" fillId="3" borderId="19"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0" fillId="3" borderId="300" xfId="0" applyFont="1" applyFill="1" applyBorder="1" applyAlignment="1">
      <alignment horizontal="center" vertical="center" wrapText="1"/>
    </xf>
    <xf numFmtId="0" fontId="0" fillId="3" borderId="269" xfId="0" applyFont="1" applyFill="1" applyBorder="1" applyAlignment="1">
      <alignment horizontal="center" vertical="center" wrapText="1"/>
    </xf>
    <xf numFmtId="0" fontId="26" fillId="3" borderId="283" xfId="0" applyFont="1" applyFill="1" applyBorder="1" applyAlignment="1">
      <alignment horizontal="center" vertical="center" wrapText="1"/>
    </xf>
    <xf numFmtId="0" fontId="26" fillId="3" borderId="284" xfId="0" applyFont="1" applyFill="1" applyBorder="1" applyAlignment="1">
      <alignment horizontal="center" vertical="center" wrapText="1"/>
    </xf>
    <xf numFmtId="0" fontId="26" fillId="3" borderId="285" xfId="0" applyFont="1" applyFill="1" applyBorder="1" applyAlignment="1">
      <alignment horizontal="center" vertical="center" wrapText="1"/>
    </xf>
    <xf numFmtId="0" fontId="0" fillId="3" borderId="0" xfId="0" applyFont="1" applyFill="1" applyBorder="1" applyAlignment="1">
      <alignment wrapText="1"/>
    </xf>
    <xf numFmtId="0" fontId="24" fillId="3" borderId="61" xfId="0" applyFont="1" applyFill="1" applyBorder="1" applyAlignment="1">
      <alignment horizontal="center" vertical="center"/>
    </xf>
    <xf numFmtId="0" fontId="24" fillId="3" borderId="42" xfId="0" applyFont="1" applyFill="1" applyBorder="1" applyAlignment="1">
      <alignment horizontal="center" vertical="center"/>
    </xf>
    <xf numFmtId="0" fontId="24" fillId="3" borderId="75" xfId="0" applyFont="1" applyFill="1" applyBorder="1" applyAlignment="1">
      <alignment horizontal="center" vertical="center"/>
    </xf>
    <xf numFmtId="0" fontId="24" fillId="3" borderId="25" xfId="0" applyFont="1" applyFill="1" applyBorder="1" applyAlignment="1">
      <alignment horizontal="center" vertical="center"/>
    </xf>
    <xf numFmtId="0" fontId="26" fillId="3" borderId="55" xfId="0" applyFont="1" applyFill="1" applyBorder="1" applyAlignment="1">
      <alignment horizontal="center" vertical="center" wrapText="1"/>
    </xf>
    <xf numFmtId="0" fontId="26" fillId="3" borderId="56" xfId="0" applyFont="1" applyFill="1" applyBorder="1" applyAlignment="1">
      <alignment horizontal="center" vertical="center" wrapText="1"/>
    </xf>
    <xf numFmtId="0" fontId="23" fillId="3" borderId="300" xfId="0" applyFont="1" applyFill="1" applyBorder="1" applyAlignment="1">
      <alignment horizontal="center" vertical="center" wrapText="1"/>
    </xf>
    <xf numFmtId="0" fontId="23" fillId="3" borderId="269" xfId="0" applyFont="1" applyFill="1" applyBorder="1" applyAlignment="1">
      <alignment horizontal="center" vertical="center" wrapText="1"/>
    </xf>
    <xf numFmtId="0" fontId="23" fillId="3" borderId="301" xfId="0" applyFont="1" applyFill="1" applyBorder="1" applyAlignment="1">
      <alignment horizontal="center" vertical="center" wrapText="1"/>
    </xf>
    <xf numFmtId="0" fontId="23" fillId="3" borderId="270" xfId="0" applyFont="1" applyFill="1" applyBorder="1" applyAlignment="1">
      <alignment horizontal="center" vertical="center" wrapText="1"/>
    </xf>
    <xf numFmtId="0" fontId="0" fillId="3" borderId="299" xfId="0" applyFont="1" applyFill="1" applyBorder="1" applyAlignment="1">
      <alignment horizontal="center" vertical="center" wrapText="1"/>
    </xf>
    <xf numFmtId="0" fontId="0" fillId="3" borderId="268"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20" xfId="0" applyFont="1" applyFill="1" applyBorder="1" applyAlignment="1">
      <alignment horizontal="center" vertical="center" wrapText="1"/>
    </xf>
    <xf numFmtId="0" fontId="0" fillId="3" borderId="301" xfId="0" applyFont="1" applyFill="1" applyBorder="1" applyAlignment="1">
      <alignment horizontal="center" vertical="center" wrapText="1"/>
    </xf>
    <xf numFmtId="0" fontId="0" fillId="3" borderId="270" xfId="0" applyFont="1" applyFill="1" applyBorder="1" applyAlignment="1">
      <alignment horizontal="center" vertical="center" wrapText="1"/>
    </xf>
    <xf numFmtId="177" fontId="24" fillId="3" borderId="73" xfId="0" applyNumberFormat="1" applyFont="1" applyFill="1" applyBorder="1" applyAlignment="1">
      <alignment horizontal="center" vertical="center"/>
    </xf>
    <xf numFmtId="177" fontId="24" fillId="3" borderId="74" xfId="0" applyNumberFormat="1" applyFont="1" applyFill="1" applyBorder="1" applyAlignment="1">
      <alignment horizontal="center" vertical="center"/>
    </xf>
    <xf numFmtId="177" fontId="24" fillId="3" borderId="76" xfId="0" applyNumberFormat="1" applyFont="1" applyFill="1" applyBorder="1" applyAlignment="1">
      <alignment horizontal="center" vertical="center"/>
    </xf>
    <xf numFmtId="0" fontId="0" fillId="3" borderId="64" xfId="0" applyFont="1" applyFill="1" applyBorder="1" applyAlignment="1">
      <alignment horizontal="center" vertical="center" wrapText="1"/>
    </xf>
    <xf numFmtId="0" fontId="0" fillId="3" borderId="65" xfId="0" applyFont="1" applyFill="1" applyBorder="1" applyAlignment="1">
      <alignment horizontal="center" vertical="center" wrapText="1"/>
    </xf>
    <xf numFmtId="0" fontId="0" fillId="3" borderId="70" xfId="0" applyFont="1" applyFill="1" applyBorder="1" applyAlignment="1">
      <alignment horizontal="center" vertical="center" wrapText="1"/>
    </xf>
    <xf numFmtId="0" fontId="0" fillId="3" borderId="66" xfId="0" applyFont="1" applyFill="1" applyBorder="1" applyAlignment="1">
      <alignment horizontal="center" vertical="center" wrapText="1"/>
    </xf>
    <xf numFmtId="0" fontId="0" fillId="3" borderId="67" xfId="0" applyFont="1" applyFill="1" applyBorder="1" applyAlignment="1">
      <alignment horizontal="center" vertical="center" wrapText="1"/>
    </xf>
    <xf numFmtId="0" fontId="0" fillId="3" borderId="71"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0" fillId="3" borderId="42" xfId="0" quotePrefix="1" applyFont="1" applyFill="1" applyBorder="1" applyAlignment="1">
      <alignment horizontal="right" vertical="center" textRotation="180"/>
    </xf>
    <xf numFmtId="0" fontId="0" fillId="3" borderId="42" xfId="0" applyFont="1" applyFill="1" applyBorder="1" applyAlignment="1">
      <alignment horizontal="right" vertical="center" textRotation="180"/>
    </xf>
    <xf numFmtId="0" fontId="22" fillId="3" borderId="56" xfId="0" applyFont="1" applyFill="1" applyBorder="1" applyAlignment="1">
      <alignment horizontal="left" vertical="top"/>
    </xf>
    <xf numFmtId="0" fontId="0" fillId="3" borderId="56" xfId="0" applyFont="1" applyFill="1" applyBorder="1" applyAlignment="1">
      <alignment vertical="top"/>
    </xf>
    <xf numFmtId="0" fontId="21" fillId="3" borderId="64" xfId="0" applyFont="1" applyFill="1" applyBorder="1" applyAlignment="1">
      <alignment horizontal="center" vertical="center" wrapText="1"/>
    </xf>
    <xf numFmtId="0" fontId="21" fillId="3" borderId="65" xfId="0" applyFont="1" applyFill="1" applyBorder="1" applyAlignment="1">
      <alignment horizontal="center" vertical="center" wrapText="1"/>
    </xf>
    <xf numFmtId="0" fontId="21" fillId="3" borderId="66" xfId="0" applyFont="1" applyFill="1" applyBorder="1" applyAlignment="1">
      <alignment horizontal="center" vertical="center" wrapText="1"/>
    </xf>
    <xf numFmtId="0" fontId="21" fillId="3" borderId="67" xfId="0" applyFont="1" applyFill="1" applyBorder="1" applyAlignment="1">
      <alignment horizontal="center" vertical="center" wrapText="1"/>
    </xf>
    <xf numFmtId="0" fontId="0" fillId="3" borderId="41" xfId="0" applyFont="1" applyFill="1" applyBorder="1" applyAlignment="1">
      <alignment vertical="center" wrapText="1"/>
    </xf>
    <xf numFmtId="0" fontId="0" fillId="3" borderId="62" xfId="0" applyFont="1" applyFill="1" applyBorder="1" applyAlignment="1">
      <alignment vertical="center" wrapText="1"/>
    </xf>
    <xf numFmtId="0" fontId="0" fillId="3" borderId="68" xfId="0" applyFont="1" applyFill="1" applyBorder="1" applyAlignment="1">
      <alignment vertical="center" wrapText="1"/>
    </xf>
    <xf numFmtId="0" fontId="0" fillId="3" borderId="55" xfId="0" applyFont="1" applyFill="1" applyBorder="1" applyAlignment="1">
      <alignment horizontal="center" vertical="center" wrapText="1"/>
    </xf>
    <xf numFmtId="0" fontId="0" fillId="3" borderId="57" xfId="0" applyFont="1" applyFill="1" applyBorder="1" applyAlignment="1">
      <alignment horizontal="center" vertical="center" wrapText="1"/>
    </xf>
    <xf numFmtId="0" fontId="0" fillId="3" borderId="69" xfId="0" applyFont="1" applyFill="1" applyBorder="1" applyAlignment="1">
      <alignment horizontal="center" vertical="center" wrapText="1"/>
    </xf>
    <xf numFmtId="0" fontId="0" fillId="3" borderId="33" xfId="0" applyFont="1" applyFill="1" applyBorder="1" applyAlignment="1">
      <alignment horizontal="center" vertical="center" wrapText="1"/>
    </xf>
    <xf numFmtId="0" fontId="0" fillId="3" borderId="72" xfId="0" applyFont="1" applyFill="1" applyBorder="1" applyAlignment="1">
      <alignment wrapText="1"/>
    </xf>
    <xf numFmtId="0" fontId="0" fillId="3" borderId="41" xfId="0" applyFont="1" applyFill="1" applyBorder="1" applyAlignment="1">
      <alignment wrapText="1"/>
    </xf>
    <xf numFmtId="0" fontId="0" fillId="3" borderId="60" xfId="0" applyFont="1" applyFill="1" applyBorder="1" applyAlignment="1">
      <alignment horizontal="center" vertical="center" textRotation="255"/>
    </xf>
    <xf numFmtId="0" fontId="0" fillId="3" borderId="62" xfId="0" applyFont="1" applyFill="1" applyBorder="1" applyAlignment="1">
      <alignment horizontal="center" vertical="center" textRotation="255"/>
    </xf>
    <xf numFmtId="0" fontId="0" fillId="3" borderId="11" xfId="0" applyFont="1" applyFill="1" applyBorder="1" applyAlignment="1">
      <alignment horizontal="center" vertical="center" textRotation="255"/>
    </xf>
    <xf numFmtId="0" fontId="27" fillId="0" borderId="8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4" xfId="0" applyFont="1" applyBorder="1" applyAlignment="1">
      <alignment horizontal="center" vertical="center" wrapText="1"/>
    </xf>
    <xf numFmtId="0" fontId="27" fillId="0" borderId="82" xfId="0" applyFont="1" applyBorder="1" applyAlignment="1">
      <alignment horizontal="center" vertical="center" wrapText="1"/>
    </xf>
    <xf numFmtId="0" fontId="27" fillId="0" borderId="83" xfId="0" applyFont="1" applyFill="1" applyBorder="1" applyAlignment="1">
      <alignment horizontal="center" vertical="center" wrapText="1"/>
    </xf>
    <xf numFmtId="0" fontId="27" fillId="0" borderId="52" xfId="0" applyFont="1" applyFill="1" applyBorder="1" applyAlignment="1">
      <alignment horizontal="center" vertical="center" wrapText="1"/>
    </xf>
    <xf numFmtId="0" fontId="27" fillId="0" borderId="82" xfId="0" applyFont="1" applyFill="1" applyBorder="1" applyAlignment="1">
      <alignment horizontal="center" vertical="center" wrapText="1"/>
    </xf>
    <xf numFmtId="0" fontId="25" fillId="0" borderId="0" xfId="0" applyFont="1" applyAlignment="1">
      <alignment horizontal="center" vertical="center"/>
    </xf>
    <xf numFmtId="0" fontId="27" fillId="0" borderId="0" xfId="0" applyFont="1" applyAlignment="1">
      <alignment horizontal="center" vertical="center"/>
    </xf>
    <xf numFmtId="0" fontId="27" fillId="0" borderId="81" xfId="0" applyFont="1" applyFill="1" applyBorder="1" applyAlignment="1">
      <alignment horizontal="center" vertical="center" wrapText="1"/>
    </xf>
    <xf numFmtId="0" fontId="27" fillId="0" borderId="83" xfId="0" applyFont="1" applyBorder="1" applyAlignment="1">
      <alignment horizontal="center" vertical="center" wrapText="1"/>
    </xf>
    <xf numFmtId="0" fontId="25" fillId="0" borderId="143" xfId="0" applyFont="1" applyBorder="1" applyAlignment="1">
      <alignment horizontal="center"/>
    </xf>
    <xf numFmtId="0" fontId="25" fillId="0" borderId="0" xfId="0" applyFont="1" applyBorder="1" applyAlignment="1">
      <alignment horizontal="center" vertical="top"/>
    </xf>
    <xf numFmtId="0" fontId="25" fillId="0" borderId="142" xfId="0" applyFont="1" applyBorder="1" applyAlignment="1">
      <alignment horizontal="center"/>
    </xf>
    <xf numFmtId="0" fontId="27" fillId="0" borderId="84" xfId="0" applyFont="1" applyBorder="1" applyAlignment="1">
      <alignment horizontal="center" vertical="center" wrapText="1"/>
    </xf>
    <xf numFmtId="0" fontId="27" fillId="0" borderId="53" xfId="0" applyFont="1" applyBorder="1" applyAlignment="1">
      <alignment horizontal="center" vertical="center" wrapText="1"/>
    </xf>
    <xf numFmtId="0" fontId="20" fillId="0" borderId="0" xfId="0" applyFont="1" applyFill="1" applyBorder="1" applyAlignment="1">
      <alignment horizontal="center"/>
    </xf>
    <xf numFmtId="0" fontId="20" fillId="0" borderId="0" xfId="0" applyFont="1" applyFill="1" applyAlignment="1">
      <alignment horizontal="center"/>
    </xf>
    <xf numFmtId="0" fontId="27" fillId="0" borderId="1" xfId="0" applyFont="1" applyBorder="1" applyAlignment="1">
      <alignment horizontal="center" wrapText="1"/>
    </xf>
    <xf numFmtId="0" fontId="27" fillId="0" borderId="53" xfId="0" applyFont="1" applyBorder="1" applyAlignment="1">
      <alignment horizontal="center" wrapText="1"/>
    </xf>
    <xf numFmtId="0" fontId="27" fillId="0" borderId="4" xfId="0" applyFont="1" applyBorder="1" applyAlignment="1">
      <alignment horizontal="center" wrapText="1"/>
    </xf>
    <xf numFmtId="0" fontId="27" fillId="0" borderId="13" xfId="0" applyFont="1" applyBorder="1" applyAlignment="1">
      <alignment horizontal="center" wrapText="1"/>
    </xf>
    <xf numFmtId="0" fontId="27" fillId="0" borderId="41" xfId="0" applyFont="1" applyBorder="1" applyAlignment="1">
      <alignment horizontal="center" vertical="center" textRotation="255" wrapText="1"/>
    </xf>
    <xf numFmtId="0" fontId="27" fillId="0" borderId="62" xfId="0" applyFont="1" applyBorder="1" applyAlignment="1">
      <alignment horizontal="center" vertical="center" textRotation="255" wrapText="1"/>
    </xf>
    <xf numFmtId="0" fontId="27" fillId="0" borderId="77" xfId="0" applyFont="1" applyBorder="1" applyAlignment="1">
      <alignment horizontal="center" vertical="center" textRotation="255" wrapText="1"/>
    </xf>
    <xf numFmtId="0" fontId="27" fillId="0" borderId="78" xfId="0" applyFont="1" applyBorder="1" applyAlignment="1">
      <alignment horizontal="center" vertical="center" textRotation="255" wrapText="1"/>
    </xf>
    <xf numFmtId="0" fontId="27" fillId="0" borderId="79" xfId="0" applyFont="1" applyBorder="1" applyAlignment="1">
      <alignment horizontal="center" vertical="center" textRotation="255" wrapText="1"/>
    </xf>
    <xf numFmtId="0" fontId="27" fillId="0" borderId="80" xfId="0" applyFont="1" applyBorder="1" applyAlignment="1">
      <alignment horizontal="center" vertical="center" textRotation="255" wrapText="1"/>
    </xf>
    <xf numFmtId="0" fontId="27" fillId="0" borderId="4" xfId="0" applyFont="1" applyBorder="1" applyAlignment="1">
      <alignment horizontal="center" vertical="center" textRotation="255" wrapText="1"/>
    </xf>
    <xf numFmtId="0" fontId="21" fillId="0" borderId="79" xfId="0" applyFont="1" applyBorder="1" applyAlignment="1">
      <alignment horizontal="center" vertical="center" textRotation="255" wrapText="1"/>
    </xf>
    <xf numFmtId="0" fontId="21" fillId="0" borderId="80" xfId="0" applyFont="1" applyBorder="1" applyAlignment="1">
      <alignment horizontal="center" vertical="center" textRotation="255" wrapText="1"/>
    </xf>
    <xf numFmtId="0" fontId="27" fillId="0" borderId="85" xfId="0" applyFont="1" applyBorder="1" applyAlignment="1">
      <alignment horizontal="center" vertical="center" textRotation="255" wrapText="1"/>
    </xf>
    <xf numFmtId="0" fontId="0" fillId="0" borderId="0" xfId="0" applyFont="1" applyBorder="1" applyAlignment="1">
      <alignment horizontal="center"/>
    </xf>
    <xf numFmtId="0" fontId="0" fillId="0" borderId="0" xfId="0" applyFont="1" applyAlignment="1">
      <alignment horizontal="center"/>
    </xf>
    <xf numFmtId="0" fontId="27" fillId="0" borderId="1" xfId="0" applyFont="1" applyBorder="1" applyAlignment="1">
      <alignment horizontal="center" vertical="center"/>
    </xf>
    <xf numFmtId="0" fontId="27" fillId="0" borderId="18" xfId="0" applyFont="1" applyBorder="1" applyAlignment="1">
      <alignment horizontal="center" vertical="center"/>
    </xf>
    <xf numFmtId="0" fontId="27" fillId="0" borderId="80" xfId="0" applyFont="1" applyBorder="1" applyAlignment="1">
      <alignment horizontal="center" vertical="center"/>
    </xf>
    <xf numFmtId="0" fontId="27" fillId="0" borderId="2" xfId="0" applyFont="1" applyBorder="1" applyAlignment="1">
      <alignment horizontal="center" vertical="center"/>
    </xf>
    <xf numFmtId="0" fontId="27" fillId="0" borderId="4" xfId="0" applyFont="1" applyBorder="1" applyAlignment="1">
      <alignment horizontal="center" vertical="center"/>
    </xf>
    <xf numFmtId="0" fontId="27" fillId="0" borderId="3" xfId="0" applyFont="1" applyBorder="1" applyAlignment="1">
      <alignment horizontal="center" vertical="center"/>
    </xf>
    <xf numFmtId="0" fontId="27" fillId="0" borderId="18"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40" xfId="0" applyFont="1" applyBorder="1" applyAlignment="1">
      <alignment horizontal="center" vertical="center" wrapText="1"/>
    </xf>
    <xf numFmtId="0" fontId="0" fillId="0" borderId="1" xfId="0"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0" fillId="0" borderId="6"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6" xfId="0" applyFont="1" applyBorder="1" applyAlignment="1">
      <alignment horizontal="center" vertical="center"/>
    </xf>
    <xf numFmtId="0" fontId="0" fillId="0" borderId="2" xfId="0" applyFont="1" applyBorder="1" applyAlignment="1">
      <alignment horizontal="center" vertical="center"/>
    </xf>
    <xf numFmtId="0" fontId="0" fillId="0" borderId="26"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2" xfId="0" applyFont="1" applyFill="1" applyBorder="1" applyAlignment="1">
      <alignment horizontal="center" vertical="center"/>
    </xf>
    <xf numFmtId="0" fontId="24" fillId="0" borderId="80" xfId="0" applyFont="1" applyFill="1" applyBorder="1" applyAlignment="1">
      <alignment horizontal="center" vertical="center"/>
    </xf>
    <xf numFmtId="0" fontId="24" fillId="0" borderId="2" xfId="0" applyFont="1" applyFill="1" applyBorder="1" applyAlignment="1">
      <alignment horizontal="center" vertical="center"/>
    </xf>
    <xf numFmtId="0" fontId="0" fillId="0" borderId="80" xfId="0" applyFont="1" applyBorder="1" applyAlignment="1">
      <alignment horizontal="center" vertical="center"/>
    </xf>
    <xf numFmtId="0" fontId="0" fillId="0" borderId="53" xfId="0" applyFont="1" applyBorder="1" applyAlignment="1">
      <alignment horizontal="center" vertical="center"/>
    </xf>
    <xf numFmtId="0" fontId="0" fillId="0" borderId="52" xfId="0" applyFont="1" applyBorder="1" applyAlignment="1">
      <alignment horizontal="center" vertical="center"/>
    </xf>
    <xf numFmtId="0" fontId="0" fillId="0" borderId="54" xfId="0" applyFont="1" applyBorder="1" applyAlignment="1">
      <alignment horizontal="center" vertical="center"/>
    </xf>
    <xf numFmtId="0" fontId="0" fillId="0" borderId="84" xfId="0" applyFont="1" applyBorder="1" applyAlignment="1">
      <alignment horizontal="center" vertical="center"/>
    </xf>
    <xf numFmtId="0" fontId="0" fillId="0" borderId="86" xfId="0" applyFont="1" applyBorder="1" applyAlignment="1">
      <alignment vertical="center" textRotation="255"/>
    </xf>
    <xf numFmtId="0" fontId="0" fillId="0" borderId="89" xfId="0" applyFont="1" applyBorder="1" applyAlignment="1">
      <alignment vertical="center" textRotation="255"/>
    </xf>
    <xf numFmtId="0" fontId="0" fillId="0" borderId="62" xfId="0" applyFont="1" applyBorder="1" applyAlignment="1">
      <alignment vertical="center" textRotation="255"/>
    </xf>
    <xf numFmtId="0" fontId="0" fillId="0" borderId="63" xfId="0" applyFont="1" applyBorder="1" applyAlignment="1">
      <alignment vertical="center" textRotation="255"/>
    </xf>
    <xf numFmtId="0" fontId="0" fillId="0" borderId="86" xfId="0" applyFont="1" applyBorder="1" applyAlignment="1">
      <alignment vertical="center"/>
    </xf>
    <xf numFmtId="0" fontId="0" fillId="0" borderId="63" xfId="0" applyFont="1" applyBorder="1" applyAlignment="1">
      <alignment vertical="center"/>
    </xf>
    <xf numFmtId="0" fontId="0" fillId="0" borderId="42" xfId="0" quotePrefix="1" applyFont="1" applyBorder="1" applyAlignment="1">
      <alignment horizontal="left" vertical="top" textRotation="180"/>
    </xf>
    <xf numFmtId="0" fontId="0" fillId="0" borderId="42" xfId="0" applyFont="1" applyBorder="1" applyAlignment="1">
      <alignment horizontal="left" vertical="top" textRotation="180"/>
    </xf>
    <xf numFmtId="0" fontId="0" fillId="0" borderId="86" xfId="0" applyFont="1" applyBorder="1" applyAlignment="1">
      <alignment horizontal="center" vertical="center" wrapText="1"/>
    </xf>
    <xf numFmtId="0" fontId="0" fillId="0" borderId="63"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Border="1" applyAlignment="1">
      <alignment horizontal="center" vertical="center"/>
    </xf>
    <xf numFmtId="0" fontId="9" fillId="0" borderId="2" xfId="0" applyFont="1" applyBorder="1" applyAlignment="1">
      <alignment horizontal="center"/>
    </xf>
    <xf numFmtId="0" fontId="9" fillId="0" borderId="40" xfId="0" applyFont="1" applyBorder="1" applyAlignment="1">
      <alignment horizontal="center"/>
    </xf>
    <xf numFmtId="0" fontId="9" fillId="0" borderId="27" xfId="0" applyFont="1" applyBorder="1" applyAlignment="1">
      <alignment horizontal="center"/>
    </xf>
    <xf numFmtId="0" fontId="3" fillId="0" borderId="80" xfId="0" applyFont="1" applyBorder="1" applyAlignment="1">
      <alignment horizontal="center" vertical="center"/>
    </xf>
    <xf numFmtId="0" fontId="3" fillId="0" borderId="4" xfId="0" applyFont="1" applyBorder="1" applyAlignment="1">
      <alignment horizontal="center" vertical="center"/>
    </xf>
    <xf numFmtId="0" fontId="0" fillId="0" borderId="20"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59" xfId="0" applyFill="1" applyBorder="1" applyAlignment="1">
      <alignment horizontal="center" vertical="center"/>
    </xf>
    <xf numFmtId="0" fontId="0" fillId="0" borderId="22" xfId="0" applyFill="1" applyBorder="1" applyAlignment="1">
      <alignment horizontal="center" vertical="center"/>
    </xf>
    <xf numFmtId="0" fontId="0" fillId="0" borderId="40" xfId="0" applyFill="1" applyBorder="1" applyAlignment="1">
      <alignment horizontal="center" vertical="center"/>
    </xf>
    <xf numFmtId="0" fontId="0" fillId="0" borderId="148" xfId="0" applyFill="1" applyBorder="1" applyAlignment="1">
      <alignment horizontal="center" vertical="center"/>
    </xf>
    <xf numFmtId="0" fontId="0" fillId="0" borderId="6" xfId="0" applyFill="1" applyBorder="1" applyAlignment="1">
      <alignment horizontal="center" vertical="center"/>
    </xf>
    <xf numFmtId="0" fontId="0" fillId="0" borderId="20" xfId="0" applyFill="1" applyBorder="1" applyAlignment="1">
      <alignment horizontal="center" vertical="center"/>
    </xf>
    <xf numFmtId="0" fontId="0" fillId="0" borderId="20" xfId="0" applyBorder="1" applyAlignment="1">
      <alignment horizontal="center" vertical="center" wrapText="1"/>
    </xf>
    <xf numFmtId="0" fontId="0" fillId="0" borderId="22" xfId="0" applyBorder="1" applyAlignment="1">
      <alignment horizontal="center" vertical="center"/>
    </xf>
    <xf numFmtId="0" fontId="0" fillId="0" borderId="40" xfId="0" applyBorder="1" applyAlignment="1">
      <alignment horizontal="center" vertical="center"/>
    </xf>
    <xf numFmtId="0" fontId="0" fillId="0" borderId="148" xfId="0" applyBorder="1"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186" fontId="0" fillId="0" borderId="145" xfId="0" applyNumberFormat="1" applyBorder="1" applyAlignment="1">
      <alignment horizontal="center" vertical="center"/>
    </xf>
    <xf numFmtId="186" fontId="0" fillId="0" borderId="144" xfId="0" applyNumberFormat="1" applyBorder="1" applyAlignment="1">
      <alignment horizontal="center" vertical="center"/>
    </xf>
    <xf numFmtId="186" fontId="0" fillId="0" borderId="126" xfId="0" applyNumberFormat="1" applyBorder="1" applyAlignment="1">
      <alignment horizontal="center" vertical="center"/>
    </xf>
    <xf numFmtId="186" fontId="0" fillId="0" borderId="145" xfId="0" applyNumberFormat="1" applyBorder="1" applyAlignment="1">
      <alignment horizontal="center" vertical="center" wrapText="1"/>
    </xf>
    <xf numFmtId="0" fontId="0" fillId="0" borderId="59" xfId="0" applyBorder="1" applyAlignment="1">
      <alignment vertical="center"/>
    </xf>
    <xf numFmtId="0" fontId="0" fillId="0" borderId="22" xfId="0" applyBorder="1" applyAlignment="1">
      <alignment vertical="center"/>
    </xf>
    <xf numFmtId="186" fontId="31" fillId="0" borderId="145" xfId="0" applyNumberFormat="1" applyFont="1" applyBorder="1" applyAlignment="1">
      <alignment horizontal="center" vertical="center" wrapText="1"/>
    </xf>
    <xf numFmtId="186" fontId="31" fillId="0" borderId="144" xfId="0" applyNumberFormat="1" applyFont="1" applyBorder="1" applyAlignment="1">
      <alignment horizontal="center" vertical="center"/>
    </xf>
    <xf numFmtId="186" fontId="31" fillId="0" borderId="126" xfId="0" applyNumberFormat="1" applyFont="1" applyBorder="1" applyAlignment="1">
      <alignment horizontal="center" vertical="center"/>
    </xf>
    <xf numFmtId="0" fontId="0" fillId="0" borderId="145" xfId="0" applyBorder="1" applyAlignment="1">
      <alignment horizontal="center" vertical="center"/>
    </xf>
    <xf numFmtId="0" fontId="0" fillId="0" borderId="144" xfId="0" applyBorder="1" applyAlignment="1">
      <alignment horizontal="center" vertical="center"/>
    </xf>
    <xf numFmtId="0" fontId="0" fillId="0" borderId="126" xfId="0" applyBorder="1" applyAlignment="1">
      <alignment horizontal="center" vertical="center"/>
    </xf>
    <xf numFmtId="0" fontId="0" fillId="0" borderId="145" xfId="0" applyBorder="1" applyAlignment="1">
      <alignment horizontal="center" vertical="center" wrapText="1"/>
    </xf>
    <xf numFmtId="0" fontId="9" fillId="0" borderId="145" xfId="0" applyFont="1" applyBorder="1" applyAlignment="1">
      <alignment horizontal="center" vertical="center" wrapText="1"/>
    </xf>
    <xf numFmtId="0" fontId="9" fillId="0" borderId="144" xfId="0" applyFont="1" applyBorder="1" applyAlignment="1">
      <alignment horizontal="center" vertical="center"/>
    </xf>
    <xf numFmtId="0" fontId="9" fillId="0" borderId="126" xfId="0" applyFont="1" applyBorder="1" applyAlignment="1">
      <alignment horizontal="center" vertical="center"/>
    </xf>
    <xf numFmtId="0" fontId="7" fillId="0" borderId="145" xfId="0" applyFont="1" applyBorder="1" applyAlignment="1">
      <alignment horizontal="center" vertical="center" wrapText="1"/>
    </xf>
    <xf numFmtId="0" fontId="7" fillId="0" borderId="144" xfId="0" applyFont="1" applyBorder="1" applyAlignment="1">
      <alignment horizontal="center" vertical="center"/>
    </xf>
    <xf numFmtId="0" fontId="7" fillId="0" borderId="126" xfId="0" applyFont="1" applyBorder="1" applyAlignment="1">
      <alignment horizontal="center" vertical="center"/>
    </xf>
    <xf numFmtId="186" fontId="0" fillId="0" borderId="145" xfId="0" applyNumberFormat="1" applyFill="1" applyBorder="1" applyAlignment="1">
      <alignment horizontal="center" vertical="center"/>
    </xf>
    <xf numFmtId="186" fontId="0" fillId="0" borderId="144" xfId="0" applyNumberFormat="1" applyFill="1" applyBorder="1" applyAlignment="1">
      <alignment horizontal="center" vertical="center"/>
    </xf>
    <xf numFmtId="186" fontId="0" fillId="0" borderId="126" xfId="0" applyNumberFormat="1" applyFill="1" applyBorder="1" applyAlignment="1">
      <alignment horizontal="center" vertical="center"/>
    </xf>
    <xf numFmtId="186" fontId="0" fillId="0" borderId="145" xfId="0" applyNumberFormat="1" applyFill="1" applyBorder="1" applyAlignment="1">
      <alignment horizontal="center" vertical="center" wrapText="1"/>
    </xf>
    <xf numFmtId="186" fontId="31" fillId="0" borderId="145" xfId="0" applyNumberFormat="1" applyFont="1" applyFill="1" applyBorder="1" applyAlignment="1">
      <alignment horizontal="center" vertical="center" wrapText="1"/>
    </xf>
    <xf numFmtId="186" fontId="31" fillId="0" borderId="144" xfId="0" applyNumberFormat="1" applyFont="1" applyFill="1" applyBorder="1" applyAlignment="1">
      <alignment horizontal="center" vertical="center"/>
    </xf>
    <xf numFmtId="186" fontId="31" fillId="0" borderId="126" xfId="0" applyNumberFormat="1" applyFont="1" applyFill="1" applyBorder="1" applyAlignment="1">
      <alignment horizontal="center" vertical="center"/>
    </xf>
    <xf numFmtId="0" fontId="0" fillId="0" borderId="59" xfId="0" applyFill="1" applyBorder="1" applyAlignment="1">
      <alignment vertical="center"/>
    </xf>
    <xf numFmtId="0" fontId="0" fillId="0" borderId="22" xfId="0" applyFill="1" applyBorder="1" applyAlignment="1">
      <alignment vertical="center"/>
    </xf>
  </cellXfs>
  <cellStyles count="7">
    <cellStyle name="桁区切り" xfId="1" builtinId="6"/>
    <cellStyle name="桁区切り 3" xfId="2"/>
    <cellStyle name="標準" xfId="0" builtinId="0" customBuiltin="1"/>
    <cellStyle name="標準 2" xfId="3"/>
    <cellStyle name="標準 5" xfId="4"/>
    <cellStyle name="標準_Sheet1" xfId="5"/>
    <cellStyle name="標準_第１表" xfId="6"/>
  </cellStyles>
  <dxfs count="0"/>
  <tableStyles count="0" defaultTableStyle="TableStyleMedium2" defaultPivotStyle="PivotStyleLight16"/>
  <colors>
    <mruColors>
      <color rgb="FFFFFF66"/>
      <color rgb="FFFF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75" b="1" i="0" u="none" strike="noStrike" baseline="0">
              <a:solidFill>
                <a:srgbClr val="000000"/>
              </a:solidFill>
              <a:latin typeface="ＭＳ ゴシック"/>
              <a:ea typeface="ＭＳ ゴシック"/>
              <a:cs typeface="ＭＳ ゴシック"/>
            </a:defRPr>
          </a:pPr>
          <a:endParaRPr lang="ja-JP"/>
        </a:p>
      </c:txPr>
    </c:title>
    <c:autoTitleDeleted val="0"/>
    <c:plotArea>
      <c:layout/>
      <c:barChart>
        <c:barDir val="bar"/>
        <c:grouping val="clustered"/>
        <c:varyColors val="0"/>
        <c:ser>
          <c:idx val="0"/>
          <c:order val="0"/>
          <c:tx>
            <c:strRef>
              <c:f>グラフ!#REF!</c:f>
              <c:strCache>
                <c:ptCount val="1"/>
                <c:pt idx="0">
                  <c:v>#REF!</c:v>
                </c:pt>
              </c:strCache>
            </c:strRef>
          </c:tx>
          <c:spPr>
            <a:solidFill>
              <a:srgbClr val="9999FF"/>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109558400"/>
        <c:axId val="113512832"/>
      </c:barChart>
      <c:catAx>
        <c:axId val="109558400"/>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ゴシック"/>
                <a:ea typeface="ＭＳ ゴシック"/>
                <a:cs typeface="ＭＳ ゴシック"/>
              </a:defRPr>
            </a:pPr>
            <a:endParaRPr lang="ja-JP"/>
          </a:p>
        </c:txPr>
        <c:crossAx val="113512832"/>
        <c:crosses val="autoZero"/>
        <c:auto val="1"/>
        <c:lblAlgn val="ctr"/>
        <c:lblOffset val="100"/>
        <c:tickLblSkip val="1"/>
        <c:tickMarkSkip val="1"/>
        <c:noMultiLvlLbl val="0"/>
      </c:catAx>
      <c:valAx>
        <c:axId val="113512832"/>
        <c:scaling>
          <c:orientation val="minMax"/>
          <c:max val="10"/>
        </c:scaling>
        <c:delete val="0"/>
        <c:axPos val="b"/>
        <c:majorGridlines>
          <c:spPr>
            <a:ln w="3175">
              <a:solidFill>
                <a:srgbClr val="000000"/>
              </a:solidFill>
              <a:prstDash val="solid"/>
            </a:ln>
          </c:spPr>
        </c:majorGridlines>
        <c:title>
          <c:tx>
            <c:rich>
              <a:bodyPr/>
              <a:lstStyle/>
              <a:p>
                <a:pPr>
                  <a:defRPr sz="200"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ゴシック"/>
                <a:ea typeface="ＭＳ ゴシック"/>
                <a:cs typeface="ＭＳ ゴシック"/>
              </a:defRPr>
            </a:pPr>
            <a:endParaRPr lang="ja-JP"/>
          </a:p>
        </c:txPr>
        <c:crossAx val="109558400"/>
        <c:crosses val="autoZero"/>
        <c:crossBetween val="between"/>
        <c:majorUnit val="2.5"/>
      </c:valAx>
      <c:spPr>
        <a:noFill/>
        <a:ln w="12700">
          <a:solidFill>
            <a:srgbClr val="000000"/>
          </a:solidFill>
          <a:prstDash val="solid"/>
        </a:ln>
      </c:spPr>
    </c:plotArea>
    <c:plotVisOnly val="1"/>
    <c:dispBlanksAs val="gap"/>
    <c:showDLblsOverMax val="0"/>
  </c:chart>
  <c:spPr>
    <a:noFill/>
    <a:ln w="9525">
      <a:noFill/>
    </a:ln>
  </c:spPr>
  <c:txPr>
    <a:bodyPr/>
    <a:lstStyle/>
    <a:p>
      <a:pPr>
        <a:defRPr sz="4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5" b="0" i="0" u="none" strike="noStrike" baseline="0">
                <a:solidFill>
                  <a:srgbClr val="000000"/>
                </a:solidFill>
                <a:latin typeface="ＭＳ Ｐゴシック"/>
                <a:ea typeface="ＭＳ Ｐゴシック"/>
                <a:cs typeface="ＭＳ Ｐゴシック"/>
              </a:defRPr>
            </a:pPr>
            <a:r>
              <a:rPr lang="ja-JP" altLang="en-US"/>
              <a:t>将来人口推計（２０００年基準）</a:t>
            </a:r>
          </a:p>
        </c:rich>
      </c:tx>
      <c:overlay val="0"/>
      <c:spPr>
        <a:noFill/>
        <a:ln w="25400">
          <a:noFill/>
        </a:ln>
      </c:spPr>
    </c:title>
    <c:autoTitleDeleted val="0"/>
    <c:view3D>
      <c:rotX val="15"/>
      <c:hPercent val="15"/>
      <c:rotY val="20"/>
      <c:depthPercent val="100"/>
      <c:rAngAx val="1"/>
    </c:view3D>
    <c:floor>
      <c:thickness val="0"/>
      <c:spPr>
        <a:solidFill>
          <a:srgbClr val="C0C0C0"/>
        </a:solidFill>
        <a:ln w="3175">
          <a:solidFill>
            <a:srgbClr val="000000"/>
          </a:solidFill>
          <a:prstDash val="solid"/>
        </a:ln>
      </c:spPr>
    </c:floor>
    <c:sideWall>
      <c:thickness val="0"/>
      <c:spPr>
        <a:solidFill>
          <a:srgbClr val="CCCCFF"/>
        </a:solidFill>
        <a:ln w="12700">
          <a:solidFill>
            <a:srgbClr val="808080"/>
          </a:solidFill>
          <a:prstDash val="solid"/>
        </a:ln>
      </c:spPr>
    </c:sideWall>
    <c:backWall>
      <c:thickness val="0"/>
      <c:spPr>
        <a:solidFill>
          <a:srgbClr val="CCCCFF"/>
        </a:solidFill>
        <a:ln w="12700">
          <a:solidFill>
            <a:srgbClr val="808080"/>
          </a:solidFill>
          <a:prstDash val="solid"/>
        </a:ln>
      </c:spPr>
    </c:backWall>
    <c:plotArea>
      <c:layout/>
      <c:bar3DChart>
        <c:barDir val="col"/>
        <c:grouping val="stacked"/>
        <c:varyColors val="0"/>
        <c:ser>
          <c:idx val="0"/>
          <c:order val="0"/>
          <c:tx>
            <c:strRef>
              <c:f>グラフ!#REF!</c:f>
              <c:strCache>
                <c:ptCount val="1"/>
                <c:pt idx="0">
                  <c:v>#REF!</c:v>
                </c:pt>
              </c:strCache>
            </c:strRef>
          </c:tx>
          <c:spPr>
            <a:solidFill>
              <a:srgbClr val="9999FF"/>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ser>
          <c:idx val="1"/>
          <c:order val="1"/>
          <c:tx>
            <c:strRef>
              <c:f>グラフ!#REF!</c:f>
              <c:strCache>
                <c:ptCount val="1"/>
                <c:pt idx="0">
                  <c:v>#REF!</c:v>
                </c:pt>
              </c:strCache>
            </c:strRef>
          </c:tx>
          <c:spPr>
            <a:pattFill prst="dkDnDiag">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ser>
          <c:idx val="2"/>
          <c:order val="2"/>
          <c:tx>
            <c:strRef>
              <c:f>グラフ!#REF!</c:f>
              <c:strCache>
                <c:ptCount val="1"/>
                <c:pt idx="0">
                  <c:v>#REF!</c:v>
                </c:pt>
              </c:strCache>
            </c:strRef>
          </c:tx>
          <c:spPr>
            <a:solidFill>
              <a:srgbClr val="FFFFCC"/>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150"/>
        <c:gapDepth val="30"/>
        <c:shape val="box"/>
        <c:axId val="118488064"/>
        <c:axId val="117965568"/>
        <c:axId val="0"/>
      </c:bar3DChart>
      <c:catAx>
        <c:axId val="118488064"/>
        <c:scaling>
          <c:orientation val="minMax"/>
        </c:scaling>
        <c:delete val="0"/>
        <c:axPos val="b"/>
        <c:numFmt formatCode="General" sourceLinked="1"/>
        <c:majorTickMark val="in"/>
        <c:minorTickMark val="none"/>
        <c:tickLblPos val="low"/>
        <c:spPr>
          <a:ln w="3175">
            <a:solidFill>
              <a:srgbClr val="000000"/>
            </a:solidFill>
            <a:prstDash val="solid"/>
          </a:ln>
        </c:spPr>
        <c:txPr>
          <a:bodyPr rot="-27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7965568"/>
        <c:crosses val="autoZero"/>
        <c:auto val="1"/>
        <c:lblAlgn val="ctr"/>
        <c:lblOffset val="100"/>
        <c:tickLblSkip val="1"/>
        <c:tickMarkSkip val="1"/>
        <c:noMultiLvlLbl val="0"/>
      </c:catAx>
      <c:valAx>
        <c:axId val="11796556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300" b="0" i="0" u="none" strike="noStrike" baseline="0">
                <a:solidFill>
                  <a:srgbClr val="000000"/>
                </a:solidFill>
                <a:latin typeface="ＭＳ Ｐゴシック"/>
                <a:ea typeface="ＭＳ Ｐゴシック"/>
                <a:cs typeface="ＭＳ Ｐゴシック"/>
              </a:defRPr>
            </a:pPr>
            <a:endParaRPr lang="ja-JP"/>
          </a:p>
        </c:txPr>
        <c:crossAx val="118488064"/>
        <c:crosses val="autoZero"/>
        <c:crossBetween val="between"/>
      </c:valAx>
      <c:spPr>
        <a:noFill/>
        <a:ln w="25400">
          <a:noFill/>
        </a:ln>
      </c:spPr>
    </c:plotArea>
    <c:plotVisOnly val="1"/>
    <c:dispBlanksAs val="gap"/>
    <c:showDLblsOverMax val="0"/>
  </c:chart>
  <c:spPr>
    <a:noFill/>
    <a:ln w="9525">
      <a:noFill/>
    </a:ln>
  </c:spPr>
  <c:txPr>
    <a:bodyPr/>
    <a:lstStyle/>
    <a:p>
      <a:pPr>
        <a:defRPr sz="3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FF"/>
                </a:solidFill>
                <a:latin typeface="ＭＳ Ｐゴシック"/>
                <a:ea typeface="ＭＳ Ｐゴシック"/>
                <a:cs typeface="ＭＳ Ｐゴシック"/>
              </a:defRPr>
            </a:pPr>
            <a:r>
              <a:rPr lang="ja-JP" altLang="en-US"/>
              <a:t>（男性）</a:t>
            </a:r>
          </a:p>
        </c:rich>
      </c:tx>
      <c:layout>
        <c:manualLayout>
          <c:xMode val="edge"/>
          <c:yMode val="edge"/>
          <c:x val="0.80273943839211881"/>
          <c:y val="5.7268947576243234E-2"/>
        </c:manualLayout>
      </c:layout>
      <c:overlay val="0"/>
      <c:spPr>
        <a:noFill/>
        <a:ln w="25400">
          <a:noFill/>
        </a:ln>
      </c:spPr>
    </c:title>
    <c:autoTitleDeleted val="0"/>
    <c:plotArea>
      <c:layout>
        <c:manualLayout>
          <c:layoutTarget val="inner"/>
          <c:xMode val="edge"/>
          <c:yMode val="edge"/>
          <c:x val="7.3972602739726029E-2"/>
          <c:y val="0.1894273127753304"/>
          <c:w val="0.88219178082191785"/>
          <c:h val="0.64317180616740088"/>
        </c:manualLayout>
      </c:layout>
      <c:barChart>
        <c:barDir val="bar"/>
        <c:grouping val="clustered"/>
        <c:varyColors val="0"/>
        <c:ser>
          <c:idx val="0"/>
          <c:order val="0"/>
          <c:tx>
            <c:strRef>
              <c:f>グラフ!$M$20</c:f>
              <c:strCache>
                <c:ptCount val="1"/>
                <c:pt idx="0">
                  <c:v>三重県</c:v>
                </c:pt>
              </c:strCache>
            </c:strRef>
          </c:tx>
          <c:spPr>
            <a:solidFill>
              <a:srgbClr val="9999FF"/>
            </a:solidFill>
            <a:ln w="12700">
              <a:solidFill>
                <a:srgbClr val="000000"/>
              </a:solidFill>
              <a:prstDash val="solid"/>
            </a:ln>
          </c:spPr>
          <c:invertIfNegative val="0"/>
          <c:cat>
            <c:strRef>
              <c:f>グラフ!$L$21:$L$25</c:f>
              <c:strCache>
                <c:ptCount val="5"/>
                <c:pt idx="0">
                  <c:v>不慮の事故</c:v>
                </c:pt>
                <c:pt idx="1">
                  <c:v>肺炎</c:v>
                </c:pt>
                <c:pt idx="2">
                  <c:v>脳血管疾患</c:v>
                </c:pt>
                <c:pt idx="3">
                  <c:v>心疾患</c:v>
                </c:pt>
                <c:pt idx="4">
                  <c:v>悪性新生物</c:v>
                </c:pt>
              </c:strCache>
            </c:strRef>
          </c:cat>
          <c:val>
            <c:numRef>
              <c:f>グラフ!$M$21:$M$25</c:f>
              <c:numCache>
                <c:formatCode>#,##0_);[Red]\(#,##0\)</c:formatCode>
                <c:ptCount val="5"/>
                <c:pt idx="0">
                  <c:v>24</c:v>
                </c:pt>
                <c:pt idx="1">
                  <c:v>36.9</c:v>
                </c:pt>
                <c:pt idx="2">
                  <c:v>37.5</c:v>
                </c:pt>
                <c:pt idx="3">
                  <c:v>68</c:v>
                </c:pt>
                <c:pt idx="4">
                  <c:v>160.19999999999999</c:v>
                </c:pt>
              </c:numCache>
            </c:numRef>
          </c:val>
        </c:ser>
        <c:ser>
          <c:idx val="1"/>
          <c:order val="1"/>
          <c:tx>
            <c:strRef>
              <c:f>グラフ!$N$20</c:f>
              <c:strCache>
                <c:ptCount val="1"/>
                <c:pt idx="0">
                  <c:v>桑名管内</c:v>
                </c:pt>
              </c:strCache>
            </c:strRef>
          </c:tx>
          <c:spPr>
            <a:pattFill prst="dkDnDiag">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グラフ!$L$21:$L$25</c:f>
              <c:strCache>
                <c:ptCount val="5"/>
                <c:pt idx="0">
                  <c:v>不慮の事故</c:v>
                </c:pt>
                <c:pt idx="1">
                  <c:v>肺炎</c:v>
                </c:pt>
                <c:pt idx="2">
                  <c:v>脳血管疾患</c:v>
                </c:pt>
                <c:pt idx="3">
                  <c:v>心疾患</c:v>
                </c:pt>
                <c:pt idx="4">
                  <c:v>悪性新生物</c:v>
                </c:pt>
              </c:strCache>
            </c:strRef>
          </c:cat>
          <c:val>
            <c:numRef>
              <c:f>グラフ!$N$21:$N$25</c:f>
              <c:numCache>
                <c:formatCode>#,##0_);[Red]\(#,##0\)</c:formatCode>
                <c:ptCount val="5"/>
                <c:pt idx="0">
                  <c:v>23</c:v>
                </c:pt>
                <c:pt idx="1">
                  <c:v>44.4</c:v>
                </c:pt>
                <c:pt idx="2">
                  <c:v>35.299999999999997</c:v>
                </c:pt>
                <c:pt idx="3">
                  <c:v>60.2</c:v>
                </c:pt>
                <c:pt idx="4">
                  <c:v>160.19999999999999</c:v>
                </c:pt>
              </c:numCache>
            </c:numRef>
          </c:val>
        </c:ser>
        <c:dLbls>
          <c:showLegendKey val="0"/>
          <c:showVal val="0"/>
          <c:showCatName val="0"/>
          <c:showSerName val="0"/>
          <c:showPercent val="0"/>
          <c:showBubbleSize val="0"/>
        </c:dLbls>
        <c:gapWidth val="30"/>
        <c:axId val="117982336"/>
        <c:axId val="117983872"/>
      </c:barChart>
      <c:catAx>
        <c:axId val="117982336"/>
        <c:scaling>
          <c:orientation val="minMax"/>
        </c:scaling>
        <c:delete val="1"/>
        <c:axPos val="r"/>
        <c:majorTickMark val="out"/>
        <c:minorTickMark val="none"/>
        <c:tickLblPos val="nextTo"/>
        <c:crossAx val="117983872"/>
        <c:crosses val="autoZero"/>
        <c:auto val="1"/>
        <c:lblAlgn val="ctr"/>
        <c:lblOffset val="100"/>
        <c:noMultiLvlLbl val="0"/>
      </c:catAx>
      <c:valAx>
        <c:axId val="117983872"/>
        <c:scaling>
          <c:orientation val="maxMin"/>
        </c:scaling>
        <c:delete val="0"/>
        <c:axPos val="b"/>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7982336"/>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FF0000"/>
                </a:solidFill>
                <a:latin typeface="ＭＳ Ｐゴシック"/>
                <a:ea typeface="ＭＳ Ｐゴシック"/>
                <a:cs typeface="ＭＳ Ｐゴシック"/>
              </a:defRPr>
            </a:pPr>
            <a:r>
              <a:rPr lang="ja-JP" altLang="en-US"/>
              <a:t>（女性）</a:t>
            </a:r>
          </a:p>
        </c:rich>
      </c:tx>
      <c:layout>
        <c:manualLayout>
          <c:xMode val="edge"/>
          <c:yMode val="edge"/>
          <c:x val="0.382354313553943"/>
          <c:y val="6.8669527896995708E-2"/>
        </c:manualLayout>
      </c:layout>
      <c:overlay val="0"/>
      <c:spPr>
        <a:noFill/>
        <a:ln w="25400">
          <a:noFill/>
        </a:ln>
      </c:spPr>
    </c:title>
    <c:autoTitleDeleted val="0"/>
    <c:plotArea>
      <c:layout>
        <c:manualLayout>
          <c:layoutTarget val="inner"/>
          <c:xMode val="edge"/>
          <c:yMode val="edge"/>
          <c:x val="0.26143874284729512"/>
          <c:y val="0.21030042918454936"/>
          <c:w val="0.64706088854705546"/>
          <c:h val="0.62231759656652363"/>
        </c:manualLayout>
      </c:layout>
      <c:barChart>
        <c:barDir val="bar"/>
        <c:grouping val="clustered"/>
        <c:varyColors val="0"/>
        <c:ser>
          <c:idx val="0"/>
          <c:order val="0"/>
          <c:tx>
            <c:strRef>
              <c:f>グラフ!$M$27</c:f>
              <c:strCache>
                <c:ptCount val="1"/>
                <c:pt idx="0">
                  <c:v>三重県</c:v>
                </c:pt>
              </c:strCache>
            </c:strRef>
          </c:tx>
          <c:spPr>
            <a:solidFill>
              <a:srgbClr val="9999FF"/>
            </a:solidFill>
            <a:ln w="12700">
              <a:solidFill>
                <a:srgbClr val="000000"/>
              </a:solidFill>
              <a:prstDash val="solid"/>
            </a:ln>
          </c:spPr>
          <c:invertIfNegative val="0"/>
          <c:cat>
            <c:strRef>
              <c:f>グラフ!$L$28:$L$32</c:f>
              <c:strCache>
                <c:ptCount val="5"/>
                <c:pt idx="0">
                  <c:v>不慮の事故</c:v>
                </c:pt>
                <c:pt idx="1">
                  <c:v>肺　　炎　　</c:v>
                </c:pt>
                <c:pt idx="2">
                  <c:v>脳血管疾患</c:v>
                </c:pt>
                <c:pt idx="3">
                  <c:v>心　疾　患　</c:v>
                </c:pt>
                <c:pt idx="4">
                  <c:v>悪性新生物</c:v>
                </c:pt>
              </c:strCache>
            </c:strRef>
          </c:cat>
          <c:val>
            <c:numRef>
              <c:f>グラフ!$M$28:$M$32</c:f>
              <c:numCache>
                <c:formatCode>#,##0_);[Red]\(#,##0\)</c:formatCode>
                <c:ptCount val="5"/>
                <c:pt idx="0">
                  <c:v>10</c:v>
                </c:pt>
                <c:pt idx="1">
                  <c:v>15.2</c:v>
                </c:pt>
                <c:pt idx="2">
                  <c:v>22.8</c:v>
                </c:pt>
                <c:pt idx="3">
                  <c:v>36</c:v>
                </c:pt>
                <c:pt idx="4">
                  <c:v>78</c:v>
                </c:pt>
              </c:numCache>
            </c:numRef>
          </c:val>
        </c:ser>
        <c:ser>
          <c:idx val="1"/>
          <c:order val="1"/>
          <c:tx>
            <c:strRef>
              <c:f>グラフ!$N$27</c:f>
              <c:strCache>
                <c:ptCount val="1"/>
                <c:pt idx="0">
                  <c:v>桑名管内</c:v>
                </c:pt>
              </c:strCache>
            </c:strRef>
          </c:tx>
          <c:spPr>
            <a:pattFill prst="dkDnDiag">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グラフ!$L$28:$L$32</c:f>
              <c:strCache>
                <c:ptCount val="5"/>
                <c:pt idx="0">
                  <c:v>不慮の事故</c:v>
                </c:pt>
                <c:pt idx="1">
                  <c:v>肺　　炎　　</c:v>
                </c:pt>
                <c:pt idx="2">
                  <c:v>脳血管疾患</c:v>
                </c:pt>
                <c:pt idx="3">
                  <c:v>心　疾　患　</c:v>
                </c:pt>
                <c:pt idx="4">
                  <c:v>悪性新生物</c:v>
                </c:pt>
              </c:strCache>
            </c:strRef>
          </c:cat>
          <c:val>
            <c:numRef>
              <c:f>グラフ!$N$28:$N$32</c:f>
              <c:numCache>
                <c:formatCode>#,##0_);[Red]\(#,##0\)</c:formatCode>
                <c:ptCount val="5"/>
                <c:pt idx="0">
                  <c:v>11</c:v>
                </c:pt>
                <c:pt idx="1">
                  <c:v>15.9</c:v>
                </c:pt>
                <c:pt idx="2">
                  <c:v>22.6</c:v>
                </c:pt>
                <c:pt idx="3">
                  <c:v>30.1</c:v>
                </c:pt>
                <c:pt idx="4">
                  <c:v>77</c:v>
                </c:pt>
              </c:numCache>
            </c:numRef>
          </c:val>
        </c:ser>
        <c:dLbls>
          <c:showLegendKey val="0"/>
          <c:showVal val="0"/>
          <c:showCatName val="0"/>
          <c:showSerName val="0"/>
          <c:showPercent val="0"/>
          <c:showBubbleSize val="0"/>
        </c:dLbls>
        <c:gapWidth val="30"/>
        <c:axId val="118000640"/>
        <c:axId val="118035200"/>
      </c:barChart>
      <c:catAx>
        <c:axId val="118000640"/>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8035200"/>
        <c:crosses val="autoZero"/>
        <c:auto val="1"/>
        <c:lblAlgn val="ctr"/>
        <c:lblOffset val="100"/>
        <c:tickLblSkip val="1"/>
        <c:tickMarkSkip val="1"/>
        <c:noMultiLvlLbl val="0"/>
      </c:catAx>
      <c:valAx>
        <c:axId val="118035200"/>
        <c:scaling>
          <c:orientation val="minMax"/>
          <c:max val="150"/>
        </c:scaling>
        <c:delete val="0"/>
        <c:axPos val="b"/>
        <c:majorGridlines>
          <c:spPr>
            <a:ln w="3175">
              <a:solidFill>
                <a:srgbClr val="000000"/>
              </a:solidFill>
              <a:prstDash val="solid"/>
            </a:ln>
          </c:spPr>
        </c:majorGridlines>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8000640"/>
        <c:crosses val="autoZero"/>
        <c:crossBetween val="between"/>
      </c:valAx>
      <c:spPr>
        <a:noFill/>
        <a:ln w="12700">
          <a:solidFill>
            <a:srgbClr val="808080"/>
          </a:solidFill>
          <a:prstDash val="solid"/>
        </a:ln>
      </c:spPr>
    </c:plotArea>
    <c:legend>
      <c:legendPos val="r"/>
      <c:legendEntry>
        <c:idx val="1"/>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2.2875816993464051E-2"/>
          <c:y val="3.4334763948497854E-2"/>
          <c:w val="0.31045854562297365"/>
          <c:h val="0.15879828326180256"/>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80"/>
                </a:solidFill>
                <a:latin typeface="ＭＳ Ｐゴシック"/>
                <a:ea typeface="ＭＳ Ｐゴシック"/>
                <a:cs typeface="ＭＳ Ｐゴシック"/>
              </a:defRPr>
            </a:pPr>
            <a:r>
              <a:rPr lang="ja-JP" altLang="en-US"/>
              <a:t>男性</a:t>
            </a:r>
          </a:p>
        </c:rich>
      </c:tx>
      <c:layout>
        <c:manualLayout>
          <c:xMode val="edge"/>
          <c:yMode val="edge"/>
          <c:x val="0.59459485254760847"/>
          <c:y val="8.1196947155799074E-2"/>
        </c:manualLayout>
      </c:layout>
      <c:overlay val="0"/>
      <c:spPr>
        <a:noFill/>
        <a:ln w="25400">
          <a:noFill/>
        </a:ln>
      </c:spPr>
    </c:title>
    <c:autoTitleDeleted val="0"/>
    <c:plotArea>
      <c:layout>
        <c:manualLayout>
          <c:layoutTarget val="inner"/>
          <c:xMode val="edge"/>
          <c:yMode val="edge"/>
          <c:x val="8.8452088452088448E-2"/>
          <c:y val="5.982930951735075E-2"/>
          <c:w val="0.59705159705159705"/>
          <c:h val="0.82051624480938168"/>
        </c:manualLayout>
      </c:layout>
      <c:lineChart>
        <c:grouping val="standard"/>
        <c:varyColors val="0"/>
        <c:ser>
          <c:idx val="0"/>
          <c:order val="0"/>
          <c:tx>
            <c:strRef>
              <c:f>グラフ!$K$37</c:f>
              <c:strCache>
                <c:ptCount val="1"/>
                <c:pt idx="0">
                  <c:v>悪性新生物</c:v>
                </c:pt>
              </c:strCache>
            </c:strRef>
          </c:tx>
          <c:spPr>
            <a:ln w="25400">
              <a:solidFill>
                <a:srgbClr val="000000"/>
              </a:solidFill>
              <a:prstDash val="solid"/>
            </a:ln>
          </c:spPr>
          <c:marker>
            <c:symbol val="diamond"/>
            <c:size val="9"/>
            <c:spPr>
              <a:solidFill>
                <a:srgbClr val="FF0000"/>
              </a:solidFill>
              <a:ln>
                <a:solidFill>
                  <a:srgbClr val="000080"/>
                </a:solidFill>
                <a:prstDash val="solid"/>
              </a:ln>
            </c:spPr>
          </c:marker>
          <c:cat>
            <c:strRef>
              <c:f>グラフ!$M$36:$Q$36</c:f>
              <c:strCache>
                <c:ptCount val="5"/>
                <c:pt idx="0">
                  <c:v>H23</c:v>
                </c:pt>
                <c:pt idx="1">
                  <c:v>H24</c:v>
                </c:pt>
                <c:pt idx="2">
                  <c:v>H25</c:v>
                </c:pt>
                <c:pt idx="3">
                  <c:v>H26</c:v>
                </c:pt>
                <c:pt idx="4">
                  <c:v>H27</c:v>
                </c:pt>
              </c:strCache>
            </c:strRef>
          </c:cat>
          <c:val>
            <c:numRef>
              <c:f>グラフ!$M$37:$Q$37</c:f>
              <c:numCache>
                <c:formatCode>0_ </c:formatCode>
                <c:ptCount val="5"/>
                <c:pt idx="0">
                  <c:v>163</c:v>
                </c:pt>
                <c:pt idx="1">
                  <c:v>166.66923234276501</c:v>
                </c:pt>
                <c:pt idx="2">
                  <c:v>163</c:v>
                </c:pt>
                <c:pt idx="3">
                  <c:v>160</c:v>
                </c:pt>
                <c:pt idx="4">
                  <c:v>160</c:v>
                </c:pt>
              </c:numCache>
            </c:numRef>
          </c:val>
          <c:smooth val="0"/>
        </c:ser>
        <c:ser>
          <c:idx val="1"/>
          <c:order val="1"/>
          <c:tx>
            <c:strRef>
              <c:f>グラフ!$K$38</c:f>
              <c:strCache>
                <c:ptCount val="1"/>
                <c:pt idx="0">
                  <c:v>心疾患</c:v>
                </c:pt>
              </c:strCache>
            </c:strRef>
          </c:tx>
          <c:spPr>
            <a:ln w="25400">
              <a:solidFill>
                <a:srgbClr val="000000"/>
              </a:solidFill>
              <a:prstDash val="sysDash"/>
            </a:ln>
          </c:spPr>
          <c:marker>
            <c:symbol val="triangle"/>
            <c:size val="7"/>
            <c:spPr>
              <a:solidFill>
                <a:srgbClr val="FF00FF"/>
              </a:solidFill>
              <a:ln>
                <a:solidFill>
                  <a:srgbClr val="000000"/>
                </a:solidFill>
                <a:prstDash val="solid"/>
              </a:ln>
            </c:spPr>
          </c:marker>
          <c:cat>
            <c:strRef>
              <c:f>グラフ!$M$36:$Q$36</c:f>
              <c:strCache>
                <c:ptCount val="5"/>
                <c:pt idx="0">
                  <c:v>H23</c:v>
                </c:pt>
                <c:pt idx="1">
                  <c:v>H24</c:v>
                </c:pt>
                <c:pt idx="2">
                  <c:v>H25</c:v>
                </c:pt>
                <c:pt idx="3">
                  <c:v>H26</c:v>
                </c:pt>
                <c:pt idx="4">
                  <c:v>H27</c:v>
                </c:pt>
              </c:strCache>
            </c:strRef>
          </c:cat>
          <c:val>
            <c:numRef>
              <c:f>グラフ!$M$38:$Q$38</c:f>
              <c:numCache>
                <c:formatCode>0_ </c:formatCode>
                <c:ptCount val="5"/>
                <c:pt idx="0">
                  <c:v>77</c:v>
                </c:pt>
                <c:pt idx="1">
                  <c:v>67.242896028696293</c:v>
                </c:pt>
                <c:pt idx="2">
                  <c:v>63</c:v>
                </c:pt>
                <c:pt idx="3">
                  <c:v>60</c:v>
                </c:pt>
                <c:pt idx="4">
                  <c:v>60</c:v>
                </c:pt>
              </c:numCache>
            </c:numRef>
          </c:val>
          <c:smooth val="0"/>
        </c:ser>
        <c:ser>
          <c:idx val="2"/>
          <c:order val="2"/>
          <c:tx>
            <c:strRef>
              <c:f>グラフ!$K$39</c:f>
              <c:strCache>
                <c:ptCount val="1"/>
                <c:pt idx="0">
                  <c:v>脳血管疾患</c:v>
                </c:pt>
              </c:strCache>
            </c:strRef>
          </c:tx>
          <c:spPr>
            <a:ln w="25400">
              <a:solidFill>
                <a:srgbClr val="000080"/>
              </a:solidFill>
              <a:prstDash val="lgDashDot"/>
            </a:ln>
          </c:spPr>
          <c:marker>
            <c:symbol val="x"/>
            <c:size val="5"/>
            <c:spPr>
              <a:solidFill>
                <a:srgbClr val="000080"/>
              </a:solidFill>
              <a:ln>
                <a:solidFill>
                  <a:srgbClr val="FFFF00"/>
                </a:solidFill>
                <a:prstDash val="solid"/>
              </a:ln>
            </c:spPr>
          </c:marker>
          <c:cat>
            <c:strRef>
              <c:f>グラフ!$M$36:$Q$36</c:f>
              <c:strCache>
                <c:ptCount val="5"/>
                <c:pt idx="0">
                  <c:v>H23</c:v>
                </c:pt>
                <c:pt idx="1">
                  <c:v>H24</c:v>
                </c:pt>
                <c:pt idx="2">
                  <c:v>H25</c:v>
                </c:pt>
                <c:pt idx="3">
                  <c:v>H26</c:v>
                </c:pt>
                <c:pt idx="4">
                  <c:v>H27</c:v>
                </c:pt>
              </c:strCache>
            </c:strRef>
          </c:cat>
          <c:val>
            <c:numRef>
              <c:f>グラフ!$M$39:$Q$39</c:f>
              <c:numCache>
                <c:formatCode>0_ </c:formatCode>
                <c:ptCount val="5"/>
                <c:pt idx="0">
                  <c:v>38</c:v>
                </c:pt>
                <c:pt idx="1">
                  <c:v>41.318550155785601</c:v>
                </c:pt>
                <c:pt idx="2">
                  <c:v>33</c:v>
                </c:pt>
                <c:pt idx="3">
                  <c:v>35</c:v>
                </c:pt>
                <c:pt idx="4">
                  <c:v>35</c:v>
                </c:pt>
              </c:numCache>
            </c:numRef>
          </c:val>
          <c:smooth val="0"/>
        </c:ser>
        <c:ser>
          <c:idx val="3"/>
          <c:order val="3"/>
          <c:tx>
            <c:strRef>
              <c:f>グラフ!$K$40</c:f>
              <c:strCache>
                <c:ptCount val="1"/>
                <c:pt idx="0">
                  <c:v>肺炎</c:v>
                </c:pt>
              </c:strCache>
            </c:strRef>
          </c:tx>
          <c:spPr>
            <a:ln w="12700">
              <a:solidFill>
                <a:srgbClr val="00FFFF"/>
              </a:solidFill>
              <a:prstDash val="solid"/>
            </a:ln>
          </c:spPr>
          <c:marker>
            <c:symbol val="x"/>
            <c:size val="5"/>
            <c:spPr>
              <a:noFill/>
              <a:ln>
                <a:solidFill>
                  <a:srgbClr val="00FFFF"/>
                </a:solidFill>
                <a:prstDash val="solid"/>
              </a:ln>
            </c:spPr>
          </c:marker>
          <c:cat>
            <c:strRef>
              <c:f>グラフ!$M$36:$Q$36</c:f>
              <c:strCache>
                <c:ptCount val="5"/>
                <c:pt idx="0">
                  <c:v>H23</c:v>
                </c:pt>
                <c:pt idx="1">
                  <c:v>H24</c:v>
                </c:pt>
                <c:pt idx="2">
                  <c:v>H25</c:v>
                </c:pt>
                <c:pt idx="3">
                  <c:v>H26</c:v>
                </c:pt>
                <c:pt idx="4">
                  <c:v>H27</c:v>
                </c:pt>
              </c:strCache>
            </c:strRef>
          </c:cat>
          <c:val>
            <c:numRef>
              <c:f>グラフ!$M$40:$Q$40</c:f>
              <c:numCache>
                <c:formatCode>0_ </c:formatCode>
                <c:ptCount val="5"/>
                <c:pt idx="0">
                  <c:v>44</c:v>
                </c:pt>
                <c:pt idx="1">
                  <c:v>47.866363531820902</c:v>
                </c:pt>
                <c:pt idx="2">
                  <c:v>42</c:v>
                </c:pt>
                <c:pt idx="3">
                  <c:v>44</c:v>
                </c:pt>
                <c:pt idx="4">
                  <c:v>44</c:v>
                </c:pt>
              </c:numCache>
            </c:numRef>
          </c:val>
          <c:smooth val="0"/>
        </c:ser>
        <c:ser>
          <c:idx val="4"/>
          <c:order val="4"/>
          <c:tx>
            <c:strRef>
              <c:f>グラフ!$K$41</c:f>
              <c:strCache>
                <c:ptCount val="1"/>
                <c:pt idx="0">
                  <c:v>不慮の事故</c:v>
                </c:pt>
              </c:strCache>
            </c:strRef>
          </c:tx>
          <c:spPr>
            <a:ln w="12700">
              <a:solidFill>
                <a:srgbClr val="800080"/>
              </a:solidFill>
              <a:prstDash val="lgDashDotDot"/>
            </a:ln>
          </c:spPr>
          <c:marker>
            <c:symbol val="star"/>
            <c:size val="5"/>
            <c:spPr>
              <a:noFill/>
              <a:ln>
                <a:solidFill>
                  <a:srgbClr val="800080"/>
                </a:solidFill>
                <a:prstDash val="solid"/>
              </a:ln>
            </c:spPr>
          </c:marker>
          <c:cat>
            <c:strRef>
              <c:f>グラフ!$M$36:$Q$36</c:f>
              <c:strCache>
                <c:ptCount val="5"/>
                <c:pt idx="0">
                  <c:v>H23</c:v>
                </c:pt>
                <c:pt idx="1">
                  <c:v>H24</c:v>
                </c:pt>
                <c:pt idx="2">
                  <c:v>H25</c:v>
                </c:pt>
                <c:pt idx="3">
                  <c:v>H26</c:v>
                </c:pt>
                <c:pt idx="4">
                  <c:v>H27</c:v>
                </c:pt>
              </c:strCache>
            </c:strRef>
          </c:cat>
          <c:val>
            <c:numRef>
              <c:f>グラフ!$M$41:$Q$41</c:f>
              <c:numCache>
                <c:formatCode>0_ </c:formatCode>
                <c:ptCount val="5"/>
                <c:pt idx="0">
                  <c:v>21</c:v>
                </c:pt>
                <c:pt idx="1">
                  <c:v>27.107092911618398</c:v>
                </c:pt>
                <c:pt idx="2">
                  <c:v>34</c:v>
                </c:pt>
                <c:pt idx="3">
                  <c:v>23</c:v>
                </c:pt>
                <c:pt idx="4">
                  <c:v>23</c:v>
                </c:pt>
              </c:numCache>
            </c:numRef>
          </c:val>
          <c:smooth val="0"/>
        </c:ser>
        <c:dLbls>
          <c:showLegendKey val="0"/>
          <c:showVal val="0"/>
          <c:showCatName val="0"/>
          <c:showSerName val="0"/>
          <c:showPercent val="0"/>
          <c:showBubbleSize val="0"/>
        </c:dLbls>
        <c:marker val="1"/>
        <c:smooth val="0"/>
        <c:axId val="118071296"/>
        <c:axId val="118073216"/>
      </c:lineChart>
      <c:catAx>
        <c:axId val="11807129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8073216"/>
        <c:crosses val="autoZero"/>
        <c:auto val="1"/>
        <c:lblAlgn val="ctr"/>
        <c:lblOffset val="100"/>
        <c:tickLblSkip val="1"/>
        <c:tickMarkSkip val="1"/>
        <c:noMultiLvlLbl val="0"/>
      </c:catAx>
      <c:valAx>
        <c:axId val="118073216"/>
        <c:scaling>
          <c:orientation val="minMax"/>
        </c:scaling>
        <c:delete val="0"/>
        <c:axPos val="l"/>
        <c:majorGridlines>
          <c:spPr>
            <a:ln w="3175">
              <a:solidFill>
                <a:srgbClr val="000000"/>
              </a:solidFill>
              <a:prstDash val="solid"/>
            </a:ln>
          </c:spPr>
        </c:majorGridlines>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8071296"/>
        <c:crosses val="autoZero"/>
        <c:crossBetween val="between"/>
      </c:valAx>
      <c:spPr>
        <a:noFill/>
        <a:ln w="12700">
          <a:solidFill>
            <a:srgbClr val="808080"/>
          </a:solidFill>
          <a:prstDash val="solid"/>
        </a:ln>
      </c:spPr>
    </c:plotArea>
    <c:legend>
      <c:legendPos val="r"/>
      <c:layout>
        <c:manualLayout>
          <c:xMode val="edge"/>
          <c:yMode val="edge"/>
          <c:x val="0.71990171990171992"/>
          <c:y val="0.15207421652938544"/>
          <c:w val="0.20884520884520885"/>
          <c:h val="0.6728125113393084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FF0000"/>
                </a:solidFill>
                <a:latin typeface="ＭＳ Ｐゴシック"/>
                <a:ea typeface="ＭＳ Ｐゴシック"/>
                <a:cs typeface="ＭＳ Ｐゴシック"/>
              </a:defRPr>
            </a:pPr>
            <a:r>
              <a:rPr lang="ja-JP" altLang="en-US"/>
              <a:t>女性</a:t>
            </a:r>
          </a:p>
        </c:rich>
      </c:tx>
      <c:layout>
        <c:manualLayout>
          <c:xMode val="edge"/>
          <c:yMode val="edge"/>
          <c:x val="0.3053895358888522"/>
          <c:y val="6.8376315345902869E-2"/>
        </c:manualLayout>
      </c:layout>
      <c:overlay val="0"/>
      <c:spPr>
        <a:noFill/>
        <a:ln w="25400">
          <a:noFill/>
        </a:ln>
      </c:spPr>
    </c:title>
    <c:autoTitleDeleted val="0"/>
    <c:plotArea>
      <c:layout>
        <c:manualLayout>
          <c:layoutTarget val="inner"/>
          <c:xMode val="edge"/>
          <c:yMode val="edge"/>
          <c:x val="0.24550934095092181"/>
          <c:y val="0.3461552907789579"/>
          <c:w val="0.70059982661604514"/>
          <c:h val="0.52136969722262794"/>
        </c:manualLayout>
      </c:layout>
      <c:lineChart>
        <c:grouping val="standard"/>
        <c:varyColors val="0"/>
        <c:ser>
          <c:idx val="0"/>
          <c:order val="0"/>
          <c:tx>
            <c:strRef>
              <c:f>グラフ!$K$45</c:f>
              <c:strCache>
                <c:ptCount val="1"/>
                <c:pt idx="0">
                  <c:v>悪性新生物</c:v>
                </c:pt>
              </c:strCache>
            </c:strRef>
          </c:tx>
          <c:spPr>
            <a:ln w="25400">
              <a:solidFill>
                <a:srgbClr val="000000"/>
              </a:solidFill>
              <a:prstDash val="solid"/>
            </a:ln>
          </c:spPr>
          <c:marker>
            <c:symbol val="diamond"/>
            <c:size val="9"/>
            <c:spPr>
              <a:solidFill>
                <a:srgbClr val="FF0000"/>
              </a:solidFill>
              <a:ln>
                <a:solidFill>
                  <a:srgbClr val="000080"/>
                </a:solidFill>
                <a:prstDash val="solid"/>
              </a:ln>
            </c:spPr>
          </c:marker>
          <c:cat>
            <c:strRef>
              <c:f>グラフ!$M$44:$Q$44</c:f>
              <c:strCache>
                <c:ptCount val="5"/>
                <c:pt idx="0">
                  <c:v>H23</c:v>
                </c:pt>
                <c:pt idx="1">
                  <c:v>H24</c:v>
                </c:pt>
                <c:pt idx="2">
                  <c:v>H25</c:v>
                </c:pt>
                <c:pt idx="3">
                  <c:v>H26</c:v>
                </c:pt>
                <c:pt idx="4">
                  <c:v>H27</c:v>
                </c:pt>
              </c:strCache>
            </c:strRef>
          </c:cat>
          <c:val>
            <c:numRef>
              <c:f>グラフ!$M$45:$Q$45</c:f>
              <c:numCache>
                <c:formatCode>0_ </c:formatCode>
                <c:ptCount val="5"/>
                <c:pt idx="0">
                  <c:v>86</c:v>
                </c:pt>
                <c:pt idx="1">
                  <c:v>87.979824051622998</c:v>
                </c:pt>
                <c:pt idx="2">
                  <c:v>82</c:v>
                </c:pt>
                <c:pt idx="3">
                  <c:v>77</c:v>
                </c:pt>
                <c:pt idx="4">
                  <c:v>76</c:v>
                </c:pt>
              </c:numCache>
            </c:numRef>
          </c:val>
          <c:smooth val="0"/>
        </c:ser>
        <c:ser>
          <c:idx val="1"/>
          <c:order val="1"/>
          <c:tx>
            <c:strRef>
              <c:f>グラフ!$K$46</c:f>
              <c:strCache>
                <c:ptCount val="1"/>
                <c:pt idx="0">
                  <c:v>心疾患</c:v>
                </c:pt>
              </c:strCache>
            </c:strRef>
          </c:tx>
          <c:spPr>
            <a:ln w="25400">
              <a:solidFill>
                <a:srgbClr val="000000"/>
              </a:solidFill>
              <a:prstDash val="sysDash"/>
            </a:ln>
          </c:spPr>
          <c:marker>
            <c:symbol val="triangle"/>
            <c:size val="7"/>
            <c:spPr>
              <a:solidFill>
                <a:srgbClr val="FF00FF"/>
              </a:solidFill>
              <a:ln>
                <a:solidFill>
                  <a:srgbClr val="000000"/>
                </a:solidFill>
                <a:prstDash val="solid"/>
              </a:ln>
            </c:spPr>
          </c:marker>
          <c:cat>
            <c:strRef>
              <c:f>グラフ!$M$44:$Q$44</c:f>
              <c:strCache>
                <c:ptCount val="5"/>
                <c:pt idx="0">
                  <c:v>H23</c:v>
                </c:pt>
                <c:pt idx="1">
                  <c:v>H24</c:v>
                </c:pt>
                <c:pt idx="2">
                  <c:v>H25</c:v>
                </c:pt>
                <c:pt idx="3">
                  <c:v>H26</c:v>
                </c:pt>
                <c:pt idx="4">
                  <c:v>H27</c:v>
                </c:pt>
              </c:strCache>
            </c:strRef>
          </c:cat>
          <c:val>
            <c:numRef>
              <c:f>グラフ!$M$46:$Q$46</c:f>
              <c:numCache>
                <c:formatCode>0_ </c:formatCode>
                <c:ptCount val="5"/>
                <c:pt idx="0">
                  <c:v>40</c:v>
                </c:pt>
                <c:pt idx="1">
                  <c:v>31.506639902037101</c:v>
                </c:pt>
                <c:pt idx="2">
                  <c:v>39</c:v>
                </c:pt>
                <c:pt idx="3">
                  <c:v>30</c:v>
                </c:pt>
                <c:pt idx="4">
                  <c:v>30</c:v>
                </c:pt>
              </c:numCache>
            </c:numRef>
          </c:val>
          <c:smooth val="0"/>
        </c:ser>
        <c:ser>
          <c:idx val="2"/>
          <c:order val="2"/>
          <c:tx>
            <c:strRef>
              <c:f>グラフ!$K$47</c:f>
              <c:strCache>
                <c:ptCount val="1"/>
                <c:pt idx="0">
                  <c:v>脳血管疾患</c:v>
                </c:pt>
              </c:strCache>
            </c:strRef>
          </c:tx>
          <c:spPr>
            <a:ln w="25400">
              <a:solidFill>
                <a:srgbClr val="003366"/>
              </a:solidFill>
              <a:prstDash val="lgDashDot"/>
            </a:ln>
          </c:spPr>
          <c:marker>
            <c:symbol val="x"/>
            <c:size val="5"/>
            <c:spPr>
              <a:solidFill>
                <a:srgbClr val="000080"/>
              </a:solidFill>
              <a:ln>
                <a:solidFill>
                  <a:srgbClr val="FFFF00"/>
                </a:solidFill>
                <a:prstDash val="solid"/>
              </a:ln>
            </c:spPr>
          </c:marker>
          <c:cat>
            <c:strRef>
              <c:f>グラフ!$M$44:$Q$44</c:f>
              <c:strCache>
                <c:ptCount val="5"/>
                <c:pt idx="0">
                  <c:v>H23</c:v>
                </c:pt>
                <c:pt idx="1">
                  <c:v>H24</c:v>
                </c:pt>
                <c:pt idx="2">
                  <c:v>H25</c:v>
                </c:pt>
                <c:pt idx="3">
                  <c:v>H26</c:v>
                </c:pt>
                <c:pt idx="4">
                  <c:v>H27</c:v>
                </c:pt>
              </c:strCache>
            </c:strRef>
          </c:cat>
          <c:val>
            <c:numRef>
              <c:f>グラフ!$M$47:$Q$47</c:f>
              <c:numCache>
                <c:formatCode>0_ </c:formatCode>
                <c:ptCount val="5"/>
                <c:pt idx="0">
                  <c:v>29</c:v>
                </c:pt>
                <c:pt idx="1">
                  <c:v>20.639146882106999</c:v>
                </c:pt>
                <c:pt idx="2">
                  <c:v>18</c:v>
                </c:pt>
                <c:pt idx="3">
                  <c:v>23</c:v>
                </c:pt>
                <c:pt idx="4">
                  <c:v>23</c:v>
                </c:pt>
              </c:numCache>
            </c:numRef>
          </c:val>
          <c:smooth val="0"/>
        </c:ser>
        <c:ser>
          <c:idx val="3"/>
          <c:order val="3"/>
          <c:tx>
            <c:strRef>
              <c:f>グラフ!$K$48</c:f>
              <c:strCache>
                <c:ptCount val="1"/>
                <c:pt idx="0">
                  <c:v>肺炎</c:v>
                </c:pt>
              </c:strCache>
            </c:strRef>
          </c:tx>
          <c:spPr>
            <a:ln w="12700">
              <a:solidFill>
                <a:srgbClr val="00FFFF"/>
              </a:solidFill>
              <a:prstDash val="solid"/>
            </a:ln>
          </c:spPr>
          <c:marker>
            <c:symbol val="x"/>
            <c:size val="5"/>
            <c:spPr>
              <a:noFill/>
              <a:ln>
                <a:solidFill>
                  <a:srgbClr val="00FFFF"/>
                </a:solidFill>
                <a:prstDash val="solid"/>
              </a:ln>
            </c:spPr>
          </c:marker>
          <c:cat>
            <c:strRef>
              <c:f>グラフ!$M$44:$Q$44</c:f>
              <c:strCache>
                <c:ptCount val="5"/>
                <c:pt idx="0">
                  <c:v>H23</c:v>
                </c:pt>
                <c:pt idx="1">
                  <c:v>H24</c:v>
                </c:pt>
                <c:pt idx="2">
                  <c:v>H25</c:v>
                </c:pt>
                <c:pt idx="3">
                  <c:v>H26</c:v>
                </c:pt>
                <c:pt idx="4">
                  <c:v>H27</c:v>
                </c:pt>
              </c:strCache>
            </c:strRef>
          </c:cat>
          <c:val>
            <c:numRef>
              <c:f>グラフ!$M$48:$Q$48</c:f>
              <c:numCache>
                <c:formatCode>0_ </c:formatCode>
                <c:ptCount val="5"/>
                <c:pt idx="0">
                  <c:v>16.18</c:v>
                </c:pt>
                <c:pt idx="1">
                  <c:v>15.8638123155246</c:v>
                </c:pt>
                <c:pt idx="2">
                  <c:v>18</c:v>
                </c:pt>
                <c:pt idx="3">
                  <c:v>16</c:v>
                </c:pt>
                <c:pt idx="4">
                  <c:v>16</c:v>
                </c:pt>
              </c:numCache>
            </c:numRef>
          </c:val>
          <c:smooth val="0"/>
        </c:ser>
        <c:ser>
          <c:idx val="4"/>
          <c:order val="4"/>
          <c:tx>
            <c:strRef>
              <c:f>グラフ!$K$49</c:f>
              <c:strCache>
                <c:ptCount val="1"/>
                <c:pt idx="0">
                  <c:v>不慮の事故</c:v>
                </c:pt>
              </c:strCache>
            </c:strRef>
          </c:tx>
          <c:spPr>
            <a:ln w="12700">
              <a:solidFill>
                <a:srgbClr val="800080"/>
              </a:solidFill>
              <a:prstDash val="lgDashDotDot"/>
            </a:ln>
          </c:spPr>
          <c:marker>
            <c:symbol val="star"/>
            <c:size val="5"/>
            <c:spPr>
              <a:noFill/>
              <a:ln>
                <a:solidFill>
                  <a:srgbClr val="800080"/>
                </a:solidFill>
                <a:prstDash val="solid"/>
              </a:ln>
            </c:spPr>
          </c:marker>
          <c:cat>
            <c:strRef>
              <c:f>グラフ!$M$44:$Q$44</c:f>
              <c:strCache>
                <c:ptCount val="5"/>
                <c:pt idx="0">
                  <c:v>H23</c:v>
                </c:pt>
                <c:pt idx="1">
                  <c:v>H24</c:v>
                </c:pt>
                <c:pt idx="2">
                  <c:v>H25</c:v>
                </c:pt>
                <c:pt idx="3">
                  <c:v>H26</c:v>
                </c:pt>
                <c:pt idx="4">
                  <c:v>H27</c:v>
                </c:pt>
              </c:strCache>
            </c:strRef>
          </c:cat>
          <c:val>
            <c:numRef>
              <c:f>グラフ!$M$49:$Q$49</c:f>
              <c:numCache>
                <c:formatCode>0_ </c:formatCode>
                <c:ptCount val="5"/>
                <c:pt idx="0">
                  <c:v>14</c:v>
                </c:pt>
                <c:pt idx="1">
                  <c:v>8.8897084318840296</c:v>
                </c:pt>
                <c:pt idx="2">
                  <c:v>11</c:v>
                </c:pt>
                <c:pt idx="3">
                  <c:v>11</c:v>
                </c:pt>
                <c:pt idx="4">
                  <c:v>11</c:v>
                </c:pt>
              </c:numCache>
            </c:numRef>
          </c:val>
          <c:smooth val="0"/>
        </c:ser>
        <c:dLbls>
          <c:showLegendKey val="0"/>
          <c:showVal val="0"/>
          <c:showCatName val="0"/>
          <c:showSerName val="0"/>
          <c:showPercent val="0"/>
          <c:showBubbleSize val="0"/>
        </c:dLbls>
        <c:marker val="1"/>
        <c:smooth val="0"/>
        <c:axId val="118117120"/>
        <c:axId val="118119040"/>
      </c:lineChart>
      <c:catAx>
        <c:axId val="1181171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8119040"/>
        <c:crosses val="autoZero"/>
        <c:auto val="1"/>
        <c:lblAlgn val="ctr"/>
        <c:lblOffset val="100"/>
        <c:tickLblSkip val="1"/>
        <c:tickMarkSkip val="1"/>
        <c:noMultiLvlLbl val="0"/>
      </c:catAx>
      <c:valAx>
        <c:axId val="118119040"/>
        <c:scaling>
          <c:orientation val="minMax"/>
          <c:max val="150"/>
        </c:scaling>
        <c:delete val="0"/>
        <c:axPos val="l"/>
        <c:majorGridlines>
          <c:spPr>
            <a:ln w="3175">
              <a:solidFill>
                <a:srgbClr val="000000"/>
              </a:solidFill>
              <a:prstDash val="solid"/>
            </a:ln>
          </c:spPr>
        </c:majorGridlines>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8117120"/>
        <c:crosses val="autoZero"/>
        <c:crossBetween val="between"/>
        <c:majorUnit val="50"/>
      </c:valAx>
      <c:spPr>
        <a:noFill/>
        <a:ln w="12700">
          <a:solidFill>
            <a:srgbClr val="808080"/>
          </a:solidFill>
          <a:prstDash val="solid"/>
        </a:ln>
      </c:spPr>
    </c:plotArea>
    <c:plotVisOnly val="1"/>
    <c:dispBlanksAs val="gap"/>
    <c:showDLblsOverMax val="0"/>
  </c:chart>
  <c:spPr>
    <a:noFill/>
    <a:ln w="9525">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ＭＳ Ｐゴシック"/>
                <a:ea typeface="ＭＳ Ｐゴシック"/>
                <a:cs typeface="ＭＳ Ｐゴシック"/>
              </a:defRPr>
            </a:pPr>
            <a:r>
              <a:rPr lang="ja-JP" altLang="en-US"/>
              <a:t>合計特殊出生率の推移</a:t>
            </a:r>
          </a:p>
        </c:rich>
      </c:tx>
      <c:layout>
        <c:manualLayout>
          <c:xMode val="edge"/>
          <c:yMode val="edge"/>
          <c:x val="0.12812499999999999"/>
          <c:y val="0.10236220472440945"/>
        </c:manualLayout>
      </c:layout>
      <c:overlay val="0"/>
      <c:spPr>
        <a:noFill/>
        <a:ln w="25400">
          <a:noFill/>
        </a:ln>
      </c:spPr>
    </c:title>
    <c:autoTitleDeleted val="0"/>
    <c:plotArea>
      <c:layout>
        <c:manualLayout>
          <c:layoutTarget val="inner"/>
          <c:xMode val="edge"/>
          <c:yMode val="edge"/>
          <c:x val="0.121875"/>
          <c:y val="0.24409448818897639"/>
          <c:w val="0.76875000000000004"/>
          <c:h val="0.52362204724409445"/>
        </c:manualLayout>
      </c:layout>
      <c:lineChart>
        <c:grouping val="standard"/>
        <c:varyColors val="0"/>
        <c:ser>
          <c:idx val="0"/>
          <c:order val="0"/>
          <c:tx>
            <c:strRef>
              <c:f>グラフ!$K$3</c:f>
              <c:strCache>
                <c:ptCount val="1"/>
                <c:pt idx="0">
                  <c:v>桑名管内</c:v>
                </c:pt>
              </c:strCache>
            </c:strRef>
          </c:tx>
          <c:spPr>
            <a:ln w="25400">
              <a:solidFill>
                <a:srgbClr val="000000"/>
              </a:solidFill>
              <a:prstDash val="solid"/>
            </a:ln>
          </c:spPr>
          <c:marker>
            <c:symbol val="square"/>
            <c:size val="7"/>
            <c:spPr>
              <a:solidFill>
                <a:srgbClr val="FF0000"/>
              </a:solidFill>
              <a:ln>
                <a:solidFill>
                  <a:srgbClr val="000000"/>
                </a:solidFill>
                <a:prstDash val="solid"/>
              </a:ln>
            </c:spPr>
          </c:marker>
          <c:dLbls>
            <c:spPr>
              <a:noFill/>
              <a:ln w="25400">
                <a:noFill/>
              </a:ln>
            </c:spPr>
            <c:txPr>
              <a:bodyPr/>
              <a:lstStyle/>
              <a:p>
                <a:pPr>
                  <a:defRPr sz="900" b="0" i="0" u="none" strike="noStrike" baseline="0">
                    <a:solidFill>
                      <a:srgbClr val="FF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グラフ!$L$2:$P$2</c:f>
              <c:strCache>
                <c:ptCount val="5"/>
                <c:pt idx="0">
                  <c:v>H23</c:v>
                </c:pt>
                <c:pt idx="1">
                  <c:v>H24</c:v>
                </c:pt>
                <c:pt idx="2">
                  <c:v>H25</c:v>
                </c:pt>
                <c:pt idx="3">
                  <c:v>H26</c:v>
                </c:pt>
                <c:pt idx="4">
                  <c:v>H27</c:v>
                </c:pt>
              </c:strCache>
            </c:strRef>
          </c:cat>
          <c:val>
            <c:numRef>
              <c:f>グラフ!$L$3:$P$3</c:f>
              <c:numCache>
                <c:formatCode>0.00_ </c:formatCode>
                <c:ptCount val="5"/>
                <c:pt idx="0">
                  <c:v>1.45</c:v>
                </c:pt>
                <c:pt idx="1">
                  <c:v>1.48</c:v>
                </c:pt>
                <c:pt idx="2">
                  <c:v>1.53</c:v>
                </c:pt>
                <c:pt idx="3">
                  <c:v>1.47</c:v>
                </c:pt>
                <c:pt idx="4">
                  <c:v>1.5</c:v>
                </c:pt>
              </c:numCache>
            </c:numRef>
          </c:val>
          <c:smooth val="0"/>
        </c:ser>
        <c:ser>
          <c:idx val="1"/>
          <c:order val="1"/>
          <c:tx>
            <c:strRef>
              <c:f>グラフ!$K$4</c:f>
              <c:strCache>
                <c:ptCount val="1"/>
                <c:pt idx="0">
                  <c:v>三重県</c:v>
                </c:pt>
              </c:strCache>
            </c:strRef>
          </c:tx>
          <c:spPr>
            <a:ln w="25400">
              <a:solidFill>
                <a:srgbClr val="000080"/>
              </a:solidFill>
              <a:prstDash val="sysDash"/>
            </a:ln>
          </c:spPr>
          <c:marker>
            <c:symbol val="circle"/>
            <c:size val="7"/>
            <c:spPr>
              <a:solidFill>
                <a:srgbClr val="FFFFFF"/>
              </a:solidFill>
              <a:ln>
                <a:solidFill>
                  <a:srgbClr val="000080"/>
                </a:solidFill>
                <a:prstDash val="solid"/>
              </a:ln>
            </c:spPr>
          </c:marker>
          <c:cat>
            <c:strRef>
              <c:f>グラフ!$L$2:$P$2</c:f>
              <c:strCache>
                <c:ptCount val="5"/>
                <c:pt idx="0">
                  <c:v>H23</c:v>
                </c:pt>
                <c:pt idx="1">
                  <c:v>H24</c:v>
                </c:pt>
                <c:pt idx="2">
                  <c:v>H25</c:v>
                </c:pt>
                <c:pt idx="3">
                  <c:v>H26</c:v>
                </c:pt>
                <c:pt idx="4">
                  <c:v>H27</c:v>
                </c:pt>
              </c:strCache>
            </c:strRef>
          </c:cat>
          <c:val>
            <c:numRef>
              <c:f>グラフ!$L$4:$P$4</c:f>
              <c:numCache>
                <c:formatCode>0.00_ </c:formatCode>
                <c:ptCount val="5"/>
                <c:pt idx="0">
                  <c:v>1.47</c:v>
                </c:pt>
                <c:pt idx="1">
                  <c:v>1.47</c:v>
                </c:pt>
                <c:pt idx="2">
                  <c:v>1.49</c:v>
                </c:pt>
                <c:pt idx="3">
                  <c:v>1.45</c:v>
                </c:pt>
                <c:pt idx="4">
                  <c:v>1.56</c:v>
                </c:pt>
              </c:numCache>
            </c:numRef>
          </c:val>
          <c:smooth val="0"/>
        </c:ser>
        <c:dLbls>
          <c:showLegendKey val="0"/>
          <c:showVal val="0"/>
          <c:showCatName val="0"/>
          <c:showSerName val="0"/>
          <c:showPercent val="0"/>
          <c:showBubbleSize val="0"/>
        </c:dLbls>
        <c:marker val="1"/>
        <c:smooth val="0"/>
        <c:axId val="118160384"/>
        <c:axId val="118511104"/>
      </c:lineChart>
      <c:catAx>
        <c:axId val="118160384"/>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79062500000000002"/>
              <c:y val="0.8740157480314960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8511104"/>
        <c:crossesAt val="0"/>
        <c:auto val="1"/>
        <c:lblAlgn val="ctr"/>
        <c:lblOffset val="100"/>
        <c:tickLblSkip val="1"/>
        <c:tickMarkSkip val="1"/>
        <c:noMultiLvlLbl val="0"/>
      </c:catAx>
      <c:valAx>
        <c:axId val="118511104"/>
        <c:scaling>
          <c:orientation val="minMax"/>
        </c:scaling>
        <c:delete val="0"/>
        <c:axPos val="l"/>
        <c:majorGridlines>
          <c:spPr>
            <a:ln w="3175">
              <a:solidFill>
                <a:srgbClr val="000000"/>
              </a:solidFill>
              <a:prstDash val="solid"/>
            </a:ln>
          </c:spPr>
        </c:majorGridlines>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
</a:t>
                </a:r>
              </a:p>
            </c:rich>
          </c:tx>
          <c:layout>
            <c:manualLayout>
              <c:xMode val="edge"/>
              <c:yMode val="edge"/>
              <c:x val="1.5625E-2"/>
              <c:y val="0.49606299212598426"/>
            </c:manualLayout>
          </c:layout>
          <c:overlay val="0"/>
          <c:spPr>
            <a:noFill/>
            <a:ln w="25400">
              <a:noFill/>
            </a:ln>
          </c:spPr>
        </c:title>
        <c:numFmt formatCode="0.00_ "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18160384"/>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ＭＳ Ｐゴシック"/>
                <a:ea typeface="ＭＳ Ｐゴシック"/>
                <a:cs typeface="ＭＳ Ｐゴシック"/>
              </a:defRPr>
            </a:pPr>
            <a:r>
              <a:rPr lang="ja-JP" altLang="en-US"/>
              <a:t>乳児死亡率の推移</a:t>
            </a:r>
          </a:p>
        </c:rich>
      </c:tx>
      <c:layout>
        <c:manualLayout>
          <c:xMode val="edge"/>
          <c:yMode val="edge"/>
          <c:x val="0.16216279271397382"/>
          <c:y val="0.10937541010498687"/>
        </c:manualLayout>
      </c:layout>
      <c:overlay val="0"/>
      <c:spPr>
        <a:noFill/>
        <a:ln w="25400">
          <a:noFill/>
        </a:ln>
      </c:spPr>
    </c:title>
    <c:autoTitleDeleted val="0"/>
    <c:plotArea>
      <c:layout>
        <c:manualLayout>
          <c:layoutTarget val="inner"/>
          <c:xMode val="edge"/>
          <c:yMode val="edge"/>
          <c:x val="0.2162168502981017"/>
          <c:y val="0.23828170448628327"/>
          <c:w val="0.74474692880457261"/>
          <c:h val="0.52734475583029905"/>
        </c:manualLayout>
      </c:layout>
      <c:lineChart>
        <c:grouping val="standard"/>
        <c:varyColors val="0"/>
        <c:ser>
          <c:idx val="0"/>
          <c:order val="0"/>
          <c:tx>
            <c:strRef>
              <c:f>グラフ!$R$3</c:f>
              <c:strCache>
                <c:ptCount val="1"/>
                <c:pt idx="0">
                  <c:v>桑名管内</c:v>
                </c:pt>
              </c:strCache>
            </c:strRef>
          </c:tx>
          <c:spPr>
            <a:ln w="25400">
              <a:solidFill>
                <a:srgbClr val="000000"/>
              </a:solidFill>
              <a:prstDash val="solid"/>
            </a:ln>
          </c:spPr>
          <c:marker>
            <c:symbol val="square"/>
            <c:size val="7"/>
            <c:spPr>
              <a:solidFill>
                <a:srgbClr val="FF0000"/>
              </a:solidFill>
              <a:ln>
                <a:solidFill>
                  <a:srgbClr val="000000"/>
                </a:solidFill>
                <a:prstDash val="solid"/>
              </a:ln>
            </c:spPr>
          </c:marker>
          <c:dLbls>
            <c:spPr>
              <a:noFill/>
              <a:ln w="25400">
                <a:noFill/>
              </a:ln>
            </c:spPr>
            <c:txPr>
              <a:bodyPr/>
              <a:lstStyle/>
              <a:p>
                <a:pPr>
                  <a:defRPr sz="900" b="0" i="0" u="none" strike="noStrike" baseline="0">
                    <a:solidFill>
                      <a:srgbClr val="FF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グラフ!$S$2:$W$2</c:f>
              <c:strCache>
                <c:ptCount val="5"/>
                <c:pt idx="0">
                  <c:v>H23</c:v>
                </c:pt>
                <c:pt idx="1">
                  <c:v>H24</c:v>
                </c:pt>
                <c:pt idx="2">
                  <c:v>H25</c:v>
                </c:pt>
                <c:pt idx="3">
                  <c:v>H26</c:v>
                </c:pt>
                <c:pt idx="4">
                  <c:v>H27</c:v>
                </c:pt>
              </c:strCache>
            </c:strRef>
          </c:cat>
          <c:val>
            <c:numRef>
              <c:f>グラフ!$S$3:$W$3</c:f>
              <c:numCache>
                <c:formatCode>0.0_ </c:formatCode>
                <c:ptCount val="5"/>
                <c:pt idx="0">
                  <c:v>2.5</c:v>
                </c:pt>
                <c:pt idx="1">
                  <c:v>5.4</c:v>
                </c:pt>
                <c:pt idx="2">
                  <c:v>2.5</c:v>
                </c:pt>
                <c:pt idx="3">
                  <c:v>0.4</c:v>
                </c:pt>
                <c:pt idx="4">
                  <c:v>1.3</c:v>
                </c:pt>
              </c:numCache>
            </c:numRef>
          </c:val>
          <c:smooth val="0"/>
        </c:ser>
        <c:ser>
          <c:idx val="1"/>
          <c:order val="1"/>
          <c:tx>
            <c:strRef>
              <c:f>グラフ!$R$4</c:f>
              <c:strCache>
                <c:ptCount val="1"/>
                <c:pt idx="0">
                  <c:v>三重県</c:v>
                </c:pt>
              </c:strCache>
            </c:strRef>
          </c:tx>
          <c:spPr>
            <a:ln w="25400">
              <a:solidFill>
                <a:srgbClr val="0000FF"/>
              </a:solidFill>
              <a:prstDash val="sysDash"/>
            </a:ln>
          </c:spPr>
          <c:marker>
            <c:symbol val="circle"/>
            <c:size val="7"/>
            <c:spPr>
              <a:solidFill>
                <a:srgbClr val="FFFFFF"/>
              </a:solidFill>
              <a:ln>
                <a:solidFill>
                  <a:srgbClr val="0000FF"/>
                </a:solidFill>
                <a:prstDash val="solid"/>
              </a:ln>
            </c:spPr>
          </c:marker>
          <c:cat>
            <c:strRef>
              <c:f>グラフ!$S$2:$W$2</c:f>
              <c:strCache>
                <c:ptCount val="5"/>
                <c:pt idx="0">
                  <c:v>H23</c:v>
                </c:pt>
                <c:pt idx="1">
                  <c:v>H24</c:v>
                </c:pt>
                <c:pt idx="2">
                  <c:v>H25</c:v>
                </c:pt>
                <c:pt idx="3">
                  <c:v>H26</c:v>
                </c:pt>
                <c:pt idx="4">
                  <c:v>H27</c:v>
                </c:pt>
              </c:strCache>
            </c:strRef>
          </c:cat>
          <c:val>
            <c:numRef>
              <c:f>グラフ!$S$4:$W$4</c:f>
              <c:numCache>
                <c:formatCode>0.0_ </c:formatCode>
                <c:ptCount val="5"/>
                <c:pt idx="0">
                  <c:v>2.5</c:v>
                </c:pt>
                <c:pt idx="1">
                  <c:v>3.3</c:v>
                </c:pt>
                <c:pt idx="2">
                  <c:v>3</c:v>
                </c:pt>
                <c:pt idx="3">
                  <c:v>2</c:v>
                </c:pt>
                <c:pt idx="4">
                  <c:v>2.1</c:v>
                </c:pt>
              </c:numCache>
            </c:numRef>
          </c:val>
          <c:smooth val="0"/>
        </c:ser>
        <c:dLbls>
          <c:showLegendKey val="0"/>
          <c:showVal val="0"/>
          <c:showCatName val="0"/>
          <c:showSerName val="0"/>
          <c:showPercent val="0"/>
          <c:showBubbleSize val="0"/>
        </c:dLbls>
        <c:marker val="1"/>
        <c:smooth val="0"/>
        <c:axId val="118532352"/>
        <c:axId val="118551296"/>
      </c:lineChart>
      <c:catAx>
        <c:axId val="118532352"/>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9189217564020713"/>
              <c:y val="0.8710953904199474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18551296"/>
        <c:crossesAt val="0"/>
        <c:auto val="1"/>
        <c:lblAlgn val="ctr"/>
        <c:lblOffset val="100"/>
        <c:tickLblSkip val="1"/>
        <c:tickMarkSkip val="1"/>
        <c:noMultiLvlLbl val="0"/>
      </c:catAx>
      <c:valAx>
        <c:axId val="118551296"/>
        <c:scaling>
          <c:orientation val="minMax"/>
        </c:scaling>
        <c:delete val="0"/>
        <c:axPos val="l"/>
        <c:majorGridlines>
          <c:spPr>
            <a:ln w="3175">
              <a:solidFill>
                <a:srgbClr val="000000"/>
              </a:solidFill>
              <a:prstDash val="solid"/>
            </a:ln>
          </c:spPr>
        </c:majorGridlines>
        <c:title>
          <c:tx>
            <c:rich>
              <a:bodyPr rot="0" vert="wordArtVertRtl"/>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千対</a:t>
                </a:r>
              </a:p>
              <a:p>
                <a:pPr algn="ctr">
                  <a:defRPr sz="1100" b="0" i="0" u="none" strike="noStrike" baseline="0">
                    <a:solidFill>
                      <a:srgbClr val="000000"/>
                    </a:solidFill>
                    <a:latin typeface="ＭＳ Ｐゴシック"/>
                    <a:ea typeface="ＭＳ Ｐゴシック"/>
                    <a:cs typeface="ＭＳ Ｐゴシック"/>
                  </a:defRPr>
                </a:pPr>
                <a:endParaRPr lang="ja-JP" altLang="en-US" sz="800" b="0" i="0" u="none" strike="noStrike" baseline="0">
                  <a:solidFill>
                    <a:srgbClr val="000000"/>
                  </a:solidFill>
                  <a:latin typeface="ＭＳ Ｐゴシック"/>
                  <a:ea typeface="ＭＳ Ｐゴシック"/>
                </a:endParaRPr>
              </a:p>
            </c:rich>
          </c:tx>
          <c:layout>
            <c:manualLayout>
              <c:xMode val="edge"/>
              <c:yMode val="edge"/>
              <c:x val="0.11711743239302294"/>
              <c:y val="0.77343914041994744"/>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118532352"/>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ＭＳ Ｐゴシック"/>
                <a:ea typeface="ＭＳ Ｐゴシック"/>
                <a:cs typeface="ＭＳ Ｐゴシック"/>
              </a:defRPr>
            </a:pPr>
            <a:r>
              <a:rPr lang="ja-JP" altLang="en-US"/>
              <a:t>出生率・低体重児出生率の推移</a:t>
            </a:r>
          </a:p>
        </c:rich>
      </c:tx>
      <c:layout>
        <c:manualLayout>
          <c:xMode val="edge"/>
          <c:yMode val="edge"/>
          <c:x val="7.6009501187648459E-2"/>
          <c:y val="0.264935337628251"/>
        </c:manualLayout>
      </c:layout>
      <c:overlay val="0"/>
      <c:spPr>
        <a:noFill/>
        <a:ln w="25400">
          <a:noFill/>
        </a:ln>
      </c:spPr>
    </c:title>
    <c:autoTitleDeleted val="0"/>
    <c:plotArea>
      <c:layout>
        <c:manualLayout>
          <c:layoutTarget val="inner"/>
          <c:xMode val="edge"/>
          <c:yMode val="edge"/>
          <c:x val="9.9762586014727317E-2"/>
          <c:y val="0.3454549835823148"/>
          <c:w val="0.56057072141608688"/>
          <c:h val="0.45194862513776524"/>
        </c:manualLayout>
      </c:layout>
      <c:barChart>
        <c:barDir val="col"/>
        <c:grouping val="clustered"/>
        <c:varyColors val="0"/>
        <c:ser>
          <c:idx val="1"/>
          <c:order val="0"/>
          <c:tx>
            <c:strRef>
              <c:f>グラフ!$K$7</c:f>
              <c:strCache>
                <c:ptCount val="1"/>
                <c:pt idx="0">
                  <c:v>桑名管内</c:v>
                </c:pt>
              </c:strCache>
            </c:strRef>
          </c:tx>
          <c:spPr>
            <a:pattFill prst="dkDnDiag">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strRef>
              <c:f>グラフ!$L$6:$P$6</c:f>
              <c:strCache>
                <c:ptCount val="5"/>
                <c:pt idx="0">
                  <c:v>H23</c:v>
                </c:pt>
                <c:pt idx="1">
                  <c:v>H24</c:v>
                </c:pt>
                <c:pt idx="2">
                  <c:v>H25</c:v>
                </c:pt>
                <c:pt idx="3">
                  <c:v>H26</c:v>
                </c:pt>
                <c:pt idx="4">
                  <c:v>H27</c:v>
                </c:pt>
              </c:strCache>
            </c:strRef>
          </c:cat>
          <c:val>
            <c:numRef>
              <c:f>グラフ!$L$7:$P$7</c:f>
              <c:numCache>
                <c:formatCode>#,##0.0_ </c:formatCode>
                <c:ptCount val="5"/>
                <c:pt idx="0">
                  <c:v>8.6</c:v>
                </c:pt>
                <c:pt idx="1">
                  <c:v>8.5</c:v>
                </c:pt>
                <c:pt idx="2">
                  <c:v>8.6</c:v>
                </c:pt>
                <c:pt idx="3">
                  <c:v>7.9</c:v>
                </c:pt>
                <c:pt idx="4">
                  <c:v>8.1999999999999993</c:v>
                </c:pt>
              </c:numCache>
            </c:numRef>
          </c:val>
        </c:ser>
        <c:ser>
          <c:idx val="0"/>
          <c:order val="1"/>
          <c:tx>
            <c:strRef>
              <c:f>グラフ!$K$8</c:f>
              <c:strCache>
                <c:ptCount val="1"/>
                <c:pt idx="0">
                  <c:v>三重県</c:v>
                </c:pt>
              </c:strCache>
            </c:strRef>
          </c:tx>
          <c:spPr>
            <a:solidFill>
              <a:srgbClr val="9999FF"/>
            </a:solidFill>
            <a:ln w="12700">
              <a:solidFill>
                <a:srgbClr val="000000"/>
              </a:solidFill>
              <a:prstDash val="solid"/>
            </a:ln>
          </c:spPr>
          <c:invertIfNegative val="0"/>
          <c:cat>
            <c:strRef>
              <c:f>グラフ!$L$6:$P$6</c:f>
              <c:strCache>
                <c:ptCount val="5"/>
                <c:pt idx="0">
                  <c:v>H23</c:v>
                </c:pt>
                <c:pt idx="1">
                  <c:v>H24</c:v>
                </c:pt>
                <c:pt idx="2">
                  <c:v>H25</c:v>
                </c:pt>
                <c:pt idx="3">
                  <c:v>H26</c:v>
                </c:pt>
                <c:pt idx="4">
                  <c:v>H27</c:v>
                </c:pt>
              </c:strCache>
            </c:strRef>
          </c:cat>
          <c:val>
            <c:numRef>
              <c:f>グラフ!$L$8:$P$8</c:f>
              <c:numCache>
                <c:formatCode>#,##0.0_ </c:formatCode>
                <c:ptCount val="5"/>
                <c:pt idx="0">
                  <c:v>8.3000000000000007</c:v>
                </c:pt>
                <c:pt idx="1">
                  <c:v>8.1</c:v>
                </c:pt>
                <c:pt idx="2">
                  <c:v>8.1</c:v>
                </c:pt>
                <c:pt idx="3">
                  <c:v>7.7</c:v>
                </c:pt>
                <c:pt idx="4">
                  <c:v>7.7</c:v>
                </c:pt>
              </c:numCache>
            </c:numRef>
          </c:val>
        </c:ser>
        <c:dLbls>
          <c:showLegendKey val="0"/>
          <c:showVal val="0"/>
          <c:showCatName val="0"/>
          <c:showSerName val="0"/>
          <c:showPercent val="0"/>
          <c:showBubbleSize val="0"/>
        </c:dLbls>
        <c:gapWidth val="30"/>
        <c:axId val="118612352"/>
        <c:axId val="118614656"/>
      </c:barChart>
      <c:lineChart>
        <c:grouping val="standard"/>
        <c:varyColors val="0"/>
        <c:ser>
          <c:idx val="2"/>
          <c:order val="2"/>
          <c:tx>
            <c:strRef>
              <c:f>グラフ!$K$9</c:f>
              <c:strCache>
                <c:ptCount val="1"/>
                <c:pt idx="0">
                  <c:v>桑名管内</c:v>
                </c:pt>
              </c:strCache>
            </c:strRef>
          </c:tx>
          <c:spPr>
            <a:ln w="25400">
              <a:solidFill>
                <a:srgbClr val="000000"/>
              </a:solidFill>
              <a:prstDash val="solid"/>
            </a:ln>
          </c:spPr>
          <c:marker>
            <c:symbol val="square"/>
            <c:size val="7"/>
            <c:spPr>
              <a:solidFill>
                <a:srgbClr val="FF0000"/>
              </a:solidFill>
              <a:ln>
                <a:solidFill>
                  <a:srgbClr val="000000"/>
                </a:solidFill>
                <a:prstDash val="solid"/>
              </a:ln>
            </c:spPr>
          </c:marker>
          <c:dLbls>
            <c:dLbl>
              <c:idx val="1"/>
              <c:layout>
                <c:manualLayout>
                  <c:x val="-2.8503562945368141E-2"/>
                  <c:y val="-7.2727272727272724E-2"/>
                </c:manualLayout>
              </c:layout>
              <c:dLblPos val="r"/>
              <c:showLegendKey val="0"/>
              <c:showVal val="1"/>
              <c:showCatName val="0"/>
              <c:showSerName val="0"/>
              <c:showPercent val="0"/>
              <c:showBubbleSize val="0"/>
            </c:dLbl>
            <c:dLbl>
              <c:idx val="2"/>
              <c:layout>
                <c:manualLayout>
                  <c:x val="-5.3840063341250986E-2"/>
                  <c:y val="-4.8485121178034565E-2"/>
                </c:manualLayout>
              </c:layout>
              <c:dLblPos val="r"/>
              <c:showLegendKey val="0"/>
              <c:showVal val="1"/>
              <c:showCatName val="0"/>
              <c:showSerName val="0"/>
              <c:showPercent val="0"/>
              <c:showBubbleSize val="0"/>
            </c:dLbl>
            <c:dLbl>
              <c:idx val="3"/>
              <c:layout>
                <c:manualLayout>
                  <c:x val="-4.1171813143309581E-2"/>
                  <c:y val="-3.463203463203457E-2"/>
                </c:manualLayout>
              </c:layout>
              <c:dLblPos val="r"/>
              <c:showLegendKey val="0"/>
              <c:showVal val="1"/>
              <c:showCatName val="0"/>
              <c:showSerName val="0"/>
              <c:showPercent val="0"/>
              <c:showBubbleSize val="0"/>
            </c:dLbl>
            <c:dLbl>
              <c:idx val="4"/>
              <c:layout>
                <c:manualLayout>
                  <c:x val="-2.8503562945368172E-2"/>
                  <c:y val="-5.8874458874458808E-2"/>
                </c:manualLayout>
              </c:layout>
              <c:dLblPos val="r"/>
              <c:showLegendKey val="0"/>
              <c:showVal val="1"/>
              <c:showCatName val="0"/>
              <c:showSerName val="0"/>
              <c:showPercent val="0"/>
              <c:showBubbleSize val="0"/>
            </c:dLbl>
            <c:spPr>
              <a:noFill/>
              <a:ln w="25400">
                <a:noFill/>
              </a:ln>
            </c:spPr>
            <c:txPr>
              <a:bodyPr/>
              <a:lstStyle/>
              <a:p>
                <a:pPr>
                  <a:defRPr sz="900" b="0" i="0" u="none" strike="noStrike" baseline="0">
                    <a:solidFill>
                      <a:srgbClr val="FF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グラフ!$L$6:$P$6</c:f>
              <c:strCache>
                <c:ptCount val="5"/>
                <c:pt idx="0">
                  <c:v>H23</c:v>
                </c:pt>
                <c:pt idx="1">
                  <c:v>H24</c:v>
                </c:pt>
                <c:pt idx="2">
                  <c:v>H25</c:v>
                </c:pt>
                <c:pt idx="3">
                  <c:v>H26</c:v>
                </c:pt>
                <c:pt idx="4">
                  <c:v>H27</c:v>
                </c:pt>
              </c:strCache>
            </c:strRef>
          </c:cat>
          <c:val>
            <c:numRef>
              <c:f>グラフ!$L$9:$P$9</c:f>
              <c:numCache>
                <c:formatCode>#,##0.0_ </c:formatCode>
                <c:ptCount val="5"/>
                <c:pt idx="0">
                  <c:v>8.9</c:v>
                </c:pt>
                <c:pt idx="1">
                  <c:v>8.8000000000000007</c:v>
                </c:pt>
                <c:pt idx="2">
                  <c:v>8.8000000000000007</c:v>
                </c:pt>
                <c:pt idx="3">
                  <c:v>9.3000000000000007</c:v>
                </c:pt>
                <c:pt idx="4">
                  <c:v>8.6</c:v>
                </c:pt>
              </c:numCache>
            </c:numRef>
          </c:val>
          <c:smooth val="0"/>
        </c:ser>
        <c:ser>
          <c:idx val="3"/>
          <c:order val="3"/>
          <c:tx>
            <c:strRef>
              <c:f>グラフ!$K$10</c:f>
              <c:strCache>
                <c:ptCount val="1"/>
                <c:pt idx="0">
                  <c:v>三重県</c:v>
                </c:pt>
              </c:strCache>
            </c:strRef>
          </c:tx>
          <c:spPr>
            <a:ln w="25400">
              <a:solidFill>
                <a:srgbClr val="0000FF"/>
              </a:solidFill>
              <a:prstDash val="sysDash"/>
            </a:ln>
          </c:spPr>
          <c:marker>
            <c:symbol val="circle"/>
            <c:size val="7"/>
            <c:spPr>
              <a:noFill/>
              <a:ln>
                <a:solidFill>
                  <a:srgbClr val="000080"/>
                </a:solidFill>
                <a:prstDash val="solid"/>
              </a:ln>
            </c:spPr>
          </c:marker>
          <c:cat>
            <c:strRef>
              <c:f>グラフ!$L$6:$P$6</c:f>
              <c:strCache>
                <c:ptCount val="5"/>
                <c:pt idx="0">
                  <c:v>H23</c:v>
                </c:pt>
                <c:pt idx="1">
                  <c:v>H24</c:v>
                </c:pt>
                <c:pt idx="2">
                  <c:v>H25</c:v>
                </c:pt>
                <c:pt idx="3">
                  <c:v>H26</c:v>
                </c:pt>
                <c:pt idx="4">
                  <c:v>H27</c:v>
                </c:pt>
              </c:strCache>
            </c:strRef>
          </c:cat>
          <c:val>
            <c:numRef>
              <c:f>グラフ!$L$10:$P$10</c:f>
              <c:numCache>
                <c:formatCode>#,##0.0_ </c:formatCode>
                <c:ptCount val="5"/>
                <c:pt idx="0">
                  <c:v>9</c:v>
                </c:pt>
                <c:pt idx="1">
                  <c:v>8.9</c:v>
                </c:pt>
                <c:pt idx="2">
                  <c:v>8.9</c:v>
                </c:pt>
                <c:pt idx="3">
                  <c:v>9.6999999999999993</c:v>
                </c:pt>
                <c:pt idx="4">
                  <c:v>9.3000000000000007</c:v>
                </c:pt>
              </c:numCache>
            </c:numRef>
          </c:val>
          <c:smooth val="0"/>
        </c:ser>
        <c:dLbls>
          <c:showLegendKey val="0"/>
          <c:showVal val="0"/>
          <c:showCatName val="0"/>
          <c:showSerName val="0"/>
          <c:showPercent val="0"/>
          <c:showBubbleSize val="0"/>
        </c:dLbls>
        <c:marker val="1"/>
        <c:smooth val="0"/>
        <c:axId val="118641024"/>
        <c:axId val="118642944"/>
      </c:lineChart>
      <c:catAx>
        <c:axId val="118612352"/>
        <c:scaling>
          <c:orientation val="minMax"/>
        </c:scaling>
        <c:delete val="0"/>
        <c:axPos val="b"/>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64608150822002353"/>
              <c:y val="0.8155855063571598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8614656"/>
        <c:crosses val="autoZero"/>
        <c:auto val="1"/>
        <c:lblAlgn val="ctr"/>
        <c:lblOffset val="100"/>
        <c:tickLblSkip val="1"/>
        <c:tickMarkSkip val="1"/>
        <c:noMultiLvlLbl val="0"/>
      </c:catAx>
      <c:valAx>
        <c:axId val="118614656"/>
        <c:scaling>
          <c:orientation val="minMax"/>
        </c:scaling>
        <c:delete val="0"/>
        <c:axPos val="l"/>
        <c:majorGridlines>
          <c:spPr>
            <a:ln w="3175">
              <a:solidFill>
                <a:srgbClr val="000000"/>
              </a:solidFill>
              <a:prstDash val="solid"/>
            </a:ln>
          </c:spPr>
        </c:majorGridlines>
        <c:numFmt formatCode="#,##0.0_ "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8612352"/>
        <c:crosses val="autoZero"/>
        <c:crossBetween val="between"/>
        <c:minorUnit val="0.4"/>
      </c:valAx>
      <c:catAx>
        <c:axId val="118641024"/>
        <c:scaling>
          <c:orientation val="minMax"/>
        </c:scaling>
        <c:delete val="1"/>
        <c:axPos val="b"/>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千対</a:t>
                </a:r>
              </a:p>
            </c:rich>
          </c:tx>
          <c:layout>
            <c:manualLayout>
              <c:xMode val="edge"/>
              <c:yMode val="edge"/>
              <c:x val="1.1876484560570071E-2"/>
              <c:y val="0.64675406483280495"/>
            </c:manualLayout>
          </c:layout>
          <c:overlay val="0"/>
          <c:spPr>
            <a:noFill/>
            <a:ln w="25400">
              <a:noFill/>
            </a:ln>
          </c:spPr>
        </c:title>
        <c:majorTickMark val="out"/>
        <c:minorTickMark val="none"/>
        <c:tickLblPos val="nextTo"/>
        <c:crossAx val="118642944"/>
        <c:crosses val="autoZero"/>
        <c:auto val="1"/>
        <c:lblAlgn val="ctr"/>
        <c:lblOffset val="100"/>
        <c:noMultiLvlLbl val="0"/>
      </c:catAx>
      <c:valAx>
        <c:axId val="118642944"/>
        <c:scaling>
          <c:orientation val="minMax"/>
        </c:scaling>
        <c:delete val="1"/>
        <c:axPos val="r"/>
        <c:title>
          <c:tx>
            <c:rich>
              <a:bodyPr rot="0" vert="wordArtVertRtl"/>
              <a:lstStyle/>
              <a:p>
                <a:pPr algn="ctr">
                  <a:defRPr sz="800" b="0" i="0" u="none" strike="noStrike" baseline="0">
                    <a:solidFill>
                      <a:srgbClr val="000000"/>
                    </a:solidFill>
                    <a:latin typeface="ＭＳ Ｐゴシック"/>
                    <a:ea typeface="ＭＳ Ｐゴシック"/>
                    <a:cs typeface="ＭＳ Ｐゴシック"/>
                  </a:defRPr>
                </a:pPr>
                <a:r>
                  <a:rPr lang="ja-JP" altLang="en-US"/>
                  <a:t>百対</a:t>
                </a:r>
              </a:p>
            </c:rich>
          </c:tx>
          <c:layout>
            <c:manualLayout>
              <c:xMode val="edge"/>
              <c:yMode val="edge"/>
              <c:x val="4.5130641330166268E-2"/>
              <c:y val="0.80779329856495208"/>
            </c:manualLayout>
          </c:layout>
          <c:overlay val="0"/>
          <c:spPr>
            <a:noFill/>
            <a:ln w="25400">
              <a:noFill/>
            </a:ln>
          </c:spPr>
        </c:title>
        <c:numFmt formatCode="#,##0.0_ " sourceLinked="1"/>
        <c:majorTickMark val="out"/>
        <c:minorTickMark val="none"/>
        <c:tickLblPos val="nextTo"/>
        <c:crossAx val="118641024"/>
        <c:crosses val="max"/>
        <c:crossBetween val="between"/>
      </c:valAx>
      <c:spPr>
        <a:noFill/>
        <a:ln w="12700">
          <a:solidFill>
            <a:srgbClr val="000000"/>
          </a:solidFill>
          <a:prstDash val="solid"/>
        </a:ln>
      </c:spPr>
    </c:plotArea>
    <c:legend>
      <c:legendPos val="r"/>
      <c:legendEntry>
        <c:idx val="0"/>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Entry>
      <c:legendEntry>
        <c:idx val="2"/>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Entry>
      <c:legendEntry>
        <c:idx val="3"/>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64845680513213755"/>
          <c:y val="0.15497862767154105"/>
          <c:w val="0.28741117574079966"/>
          <c:h val="0.22424269693561033"/>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sz="1200" b="1" i="0" u="none" strike="noStrike" baseline="0">
                <a:solidFill>
                  <a:srgbClr val="000000"/>
                </a:solidFill>
                <a:latin typeface="ＭＳ Ｐゴシック"/>
                <a:ea typeface="ＭＳ Ｐゴシック"/>
              </a:rPr>
              <a:t>周産期死亡率の推移</a:t>
            </a:r>
          </a:p>
          <a:p>
            <a:pPr>
              <a:defRPr sz="800" b="0" i="0" u="none" strike="noStrike" baseline="0">
                <a:solidFill>
                  <a:srgbClr val="000000"/>
                </a:solidFill>
                <a:latin typeface="ＭＳ Ｐゴシック"/>
                <a:ea typeface="ＭＳ Ｐゴシック"/>
                <a:cs typeface="ＭＳ Ｐゴシック"/>
              </a:defRPr>
            </a:pPr>
            <a:r>
              <a:rPr lang="ja-JP" altLang="en-US" sz="875" b="0" i="0" u="none" strike="noStrike" baseline="0">
                <a:solidFill>
                  <a:srgbClr val="000000"/>
                </a:solidFill>
                <a:latin typeface="ＭＳ Ｐゴシック"/>
                <a:ea typeface="ＭＳ Ｐゴシック"/>
              </a:rPr>
              <a:t>（出産千対）</a:t>
            </a:r>
          </a:p>
        </c:rich>
      </c:tx>
      <c:layout>
        <c:manualLayout>
          <c:xMode val="edge"/>
          <c:yMode val="edge"/>
          <c:x val="0.19018404907975461"/>
          <c:y val="4.9645715993685842E-2"/>
        </c:manualLayout>
      </c:layout>
      <c:overlay val="0"/>
      <c:spPr>
        <a:noFill/>
        <a:ln w="25400">
          <a:noFill/>
        </a:ln>
      </c:spPr>
    </c:title>
    <c:autoTitleDeleted val="0"/>
    <c:plotArea>
      <c:layout>
        <c:manualLayout>
          <c:layoutTarget val="inner"/>
          <c:xMode val="edge"/>
          <c:yMode val="edge"/>
          <c:x val="0.15950920245398773"/>
          <c:y val="0.25886614467719649"/>
          <c:w val="0.79447852760736193"/>
          <c:h val="0.51773228935439297"/>
        </c:manualLayout>
      </c:layout>
      <c:lineChart>
        <c:grouping val="standard"/>
        <c:varyColors val="0"/>
        <c:ser>
          <c:idx val="0"/>
          <c:order val="0"/>
          <c:tx>
            <c:strRef>
              <c:f>グラフ!$R$7</c:f>
              <c:strCache>
                <c:ptCount val="1"/>
                <c:pt idx="0">
                  <c:v>桑名管内</c:v>
                </c:pt>
              </c:strCache>
            </c:strRef>
          </c:tx>
          <c:spPr>
            <a:ln w="25400">
              <a:solidFill>
                <a:srgbClr val="000000"/>
              </a:solidFill>
              <a:prstDash val="solid"/>
            </a:ln>
          </c:spPr>
          <c:marker>
            <c:symbol val="square"/>
            <c:size val="7"/>
            <c:spPr>
              <a:solidFill>
                <a:srgbClr val="FF0000"/>
              </a:solidFill>
              <a:ln>
                <a:solidFill>
                  <a:srgbClr val="000000"/>
                </a:solidFill>
                <a:prstDash val="solid"/>
              </a:ln>
            </c:spPr>
          </c:marker>
          <c:dLbls>
            <c:spPr>
              <a:noFill/>
              <a:ln w="25400">
                <a:noFill/>
              </a:ln>
            </c:spPr>
            <c:txPr>
              <a:bodyPr/>
              <a:lstStyle/>
              <a:p>
                <a:pPr>
                  <a:defRPr sz="950" b="0" i="0" u="none" strike="noStrike" baseline="0">
                    <a:solidFill>
                      <a:srgbClr val="FF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dLbls>
          <c:cat>
            <c:strRef>
              <c:f>グラフ!$S$6:$W$6</c:f>
              <c:strCache>
                <c:ptCount val="5"/>
                <c:pt idx="0">
                  <c:v>H23</c:v>
                </c:pt>
                <c:pt idx="1">
                  <c:v>H24</c:v>
                </c:pt>
                <c:pt idx="2">
                  <c:v>H25</c:v>
                </c:pt>
                <c:pt idx="3">
                  <c:v>H26</c:v>
                </c:pt>
                <c:pt idx="4">
                  <c:v>H27</c:v>
                </c:pt>
              </c:strCache>
            </c:strRef>
          </c:cat>
          <c:val>
            <c:numRef>
              <c:f>グラフ!$S$7:$W$7</c:f>
              <c:numCache>
                <c:formatCode>0.0_ </c:formatCode>
                <c:ptCount val="5"/>
                <c:pt idx="0">
                  <c:v>3.3</c:v>
                </c:pt>
                <c:pt idx="1">
                  <c:v>4.0999999999999996</c:v>
                </c:pt>
                <c:pt idx="2">
                  <c:v>3.7</c:v>
                </c:pt>
                <c:pt idx="3">
                  <c:v>4.4000000000000004</c:v>
                </c:pt>
                <c:pt idx="4">
                  <c:v>1.7</c:v>
                </c:pt>
              </c:numCache>
            </c:numRef>
          </c:val>
          <c:smooth val="0"/>
        </c:ser>
        <c:ser>
          <c:idx val="1"/>
          <c:order val="1"/>
          <c:tx>
            <c:strRef>
              <c:f>グラフ!$R$8</c:f>
              <c:strCache>
                <c:ptCount val="1"/>
                <c:pt idx="0">
                  <c:v>三重県</c:v>
                </c:pt>
              </c:strCache>
            </c:strRef>
          </c:tx>
          <c:spPr>
            <a:ln w="25400">
              <a:solidFill>
                <a:srgbClr val="0000FF"/>
              </a:solidFill>
              <a:prstDash val="sysDash"/>
            </a:ln>
          </c:spPr>
          <c:marker>
            <c:symbol val="circle"/>
            <c:size val="7"/>
            <c:spPr>
              <a:solidFill>
                <a:srgbClr val="FFFFFF"/>
              </a:solidFill>
              <a:ln>
                <a:solidFill>
                  <a:srgbClr val="0000FF"/>
                </a:solidFill>
                <a:prstDash val="solid"/>
              </a:ln>
            </c:spPr>
          </c:marker>
          <c:cat>
            <c:strRef>
              <c:f>グラフ!$S$6:$W$6</c:f>
              <c:strCache>
                <c:ptCount val="5"/>
                <c:pt idx="0">
                  <c:v>H23</c:v>
                </c:pt>
                <c:pt idx="1">
                  <c:v>H24</c:v>
                </c:pt>
                <c:pt idx="2">
                  <c:v>H25</c:v>
                </c:pt>
                <c:pt idx="3">
                  <c:v>H26</c:v>
                </c:pt>
                <c:pt idx="4">
                  <c:v>H27</c:v>
                </c:pt>
              </c:strCache>
            </c:strRef>
          </c:cat>
          <c:val>
            <c:numRef>
              <c:f>グラフ!$S$8:$W$8</c:f>
              <c:numCache>
                <c:formatCode>0.0_ </c:formatCode>
                <c:ptCount val="5"/>
                <c:pt idx="0">
                  <c:v>4.4000000000000004</c:v>
                </c:pt>
                <c:pt idx="1">
                  <c:v>4.2</c:v>
                </c:pt>
                <c:pt idx="2">
                  <c:v>4.0999999999999996</c:v>
                </c:pt>
                <c:pt idx="3">
                  <c:v>4.4000000000000004</c:v>
                </c:pt>
                <c:pt idx="4">
                  <c:v>3.8</c:v>
                </c:pt>
              </c:numCache>
            </c:numRef>
          </c:val>
          <c:smooth val="0"/>
        </c:ser>
        <c:dLbls>
          <c:showLegendKey val="0"/>
          <c:showVal val="0"/>
          <c:showCatName val="0"/>
          <c:showSerName val="0"/>
          <c:showPercent val="0"/>
          <c:showBubbleSize val="0"/>
        </c:dLbls>
        <c:marker val="1"/>
        <c:smooth val="0"/>
        <c:axId val="118670464"/>
        <c:axId val="118672768"/>
      </c:lineChart>
      <c:catAx>
        <c:axId val="118670464"/>
        <c:scaling>
          <c:orientation val="minMax"/>
        </c:scaling>
        <c:delete val="0"/>
        <c:axPos val="b"/>
        <c:title>
          <c:tx>
            <c:rich>
              <a:bodyPr/>
              <a:lstStyle/>
              <a:p>
                <a:pPr>
                  <a:defRPr sz="825" b="0" i="0" u="none" strike="noStrike" baseline="0">
                    <a:solidFill>
                      <a:srgbClr val="000000"/>
                    </a:solidFill>
                    <a:latin typeface="ＭＳ Ｐゴシック"/>
                    <a:ea typeface="ＭＳ Ｐゴシック"/>
                    <a:cs typeface="ＭＳ Ｐゴシック"/>
                  </a:defRPr>
                </a:pPr>
                <a:r>
                  <a:rPr lang="ja-JP" altLang="en-US"/>
                  <a:t>年</a:t>
                </a:r>
              </a:p>
            </c:rich>
          </c:tx>
          <c:layout>
            <c:manualLayout>
              <c:xMode val="edge"/>
              <c:yMode val="edge"/>
              <c:x val="0.91717791411042948"/>
              <c:y val="0.8191516985643698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8672768"/>
        <c:crossesAt val="0"/>
        <c:auto val="1"/>
        <c:lblAlgn val="ctr"/>
        <c:lblOffset val="100"/>
        <c:tickLblSkip val="1"/>
        <c:tickMarkSkip val="1"/>
        <c:noMultiLvlLbl val="0"/>
      </c:catAx>
      <c:valAx>
        <c:axId val="118672768"/>
        <c:scaling>
          <c:orientation val="minMax"/>
        </c:scaling>
        <c:delete val="0"/>
        <c:axPos val="l"/>
        <c:majorGridlines>
          <c:spPr>
            <a:ln w="3175">
              <a:solidFill>
                <a:srgbClr val="000000"/>
              </a:solidFill>
              <a:prstDash val="solid"/>
            </a:ln>
          </c:spPr>
        </c:majorGridlines>
        <c:title>
          <c:tx>
            <c:rich>
              <a:bodyPr rot="0" vert="wordArtVertRtl"/>
              <a:lstStyle/>
              <a:p>
                <a:pPr algn="ctr">
                  <a:defRPr sz="1100" b="0" i="0" u="none" strike="noStrike" baseline="0">
                    <a:solidFill>
                      <a:srgbClr val="000000"/>
                    </a:solidFill>
                    <a:latin typeface="ＭＳ Ｐゴシック"/>
                    <a:ea typeface="ＭＳ Ｐゴシック"/>
                    <a:cs typeface="ＭＳ Ｐゴシック"/>
                  </a:defRPr>
                </a:pPr>
                <a:r>
                  <a:rPr lang="ja-JP" altLang="en-US" sz="825" b="0" i="0" u="none" strike="noStrike" baseline="0">
                    <a:solidFill>
                      <a:srgbClr val="000000"/>
                    </a:solidFill>
                    <a:latin typeface="ＭＳ Ｐゴシック"/>
                    <a:ea typeface="ＭＳ Ｐゴシック"/>
                  </a:rPr>
                  <a:t>千対</a:t>
                </a:r>
              </a:p>
              <a:p>
                <a:pPr algn="ctr">
                  <a:defRPr sz="1100" b="0" i="0" u="none" strike="noStrike" baseline="0">
                    <a:solidFill>
                      <a:srgbClr val="000000"/>
                    </a:solidFill>
                    <a:latin typeface="ＭＳ Ｐゴシック"/>
                    <a:ea typeface="ＭＳ Ｐゴシック"/>
                    <a:cs typeface="ＭＳ Ｐゴシック"/>
                  </a:defRPr>
                </a:pPr>
                <a:endParaRPr lang="ja-JP" altLang="en-US" sz="825" b="0" i="0" u="none" strike="noStrike" baseline="0">
                  <a:solidFill>
                    <a:srgbClr val="000000"/>
                  </a:solidFill>
                  <a:latin typeface="ＭＳ Ｐゴシック"/>
                  <a:ea typeface="ＭＳ Ｐゴシック"/>
                </a:endParaRPr>
              </a:p>
            </c:rich>
          </c:tx>
          <c:layout>
            <c:manualLayout>
              <c:xMode val="edge"/>
              <c:yMode val="edge"/>
              <c:x val="6.1349693251533742E-2"/>
              <c:y val="0.79078282474477168"/>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8670464"/>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FF0000"/>
                </a:solidFill>
                <a:latin typeface="ＭＳ ゴシック"/>
                <a:ea typeface="ＭＳ ゴシック"/>
                <a:cs typeface="ＭＳ ゴシック"/>
              </a:defRPr>
            </a:pPr>
            <a:r>
              <a:rPr lang="ja-JP" altLang="en-US"/>
              <a:t>女</a:t>
            </a:r>
          </a:p>
        </c:rich>
      </c:tx>
      <c:overlay val="0"/>
      <c:spPr>
        <a:noFill/>
        <a:ln w="25400">
          <a:noFill/>
        </a:ln>
      </c:spPr>
    </c:title>
    <c:autoTitleDeleted val="0"/>
    <c:plotArea>
      <c:layout/>
      <c:barChart>
        <c:barDir val="bar"/>
        <c:grouping val="clustered"/>
        <c:varyColors val="0"/>
        <c:ser>
          <c:idx val="0"/>
          <c:order val="0"/>
          <c:tx>
            <c:strRef>
              <c:f>グラフ!#REF!</c:f>
              <c:strCache>
                <c:ptCount val="1"/>
                <c:pt idx="0">
                  <c:v>#REF!</c:v>
                </c:pt>
              </c:strCache>
            </c:strRef>
          </c:tx>
          <c:spPr>
            <a:pattFill prst="dkDnDiag">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113541888"/>
        <c:axId val="113543424"/>
      </c:barChart>
      <c:catAx>
        <c:axId val="113541888"/>
        <c:scaling>
          <c:orientation val="minMax"/>
        </c:scaling>
        <c:delete val="1"/>
        <c:axPos val="r"/>
        <c:numFmt formatCode="General" sourceLinked="1"/>
        <c:majorTickMark val="out"/>
        <c:minorTickMark val="none"/>
        <c:tickLblPos val="nextTo"/>
        <c:crossAx val="113543424"/>
        <c:crosses val="autoZero"/>
        <c:auto val="1"/>
        <c:lblAlgn val="ctr"/>
        <c:lblOffset val="100"/>
        <c:noMultiLvlLbl val="0"/>
      </c:catAx>
      <c:valAx>
        <c:axId val="113543424"/>
        <c:scaling>
          <c:orientation val="maxMin"/>
          <c:max val="10"/>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ゴシック"/>
                <a:ea typeface="ＭＳ ゴシック"/>
                <a:cs typeface="ＭＳ ゴシック"/>
              </a:defRPr>
            </a:pPr>
            <a:endParaRPr lang="ja-JP"/>
          </a:p>
        </c:txPr>
        <c:crossAx val="113541888"/>
        <c:crosses val="autoZero"/>
        <c:crossBetween val="between"/>
        <c:majorUnit val="2.5"/>
      </c:valAx>
      <c:spPr>
        <a:noFill/>
        <a:ln w="12700">
          <a:solidFill>
            <a:srgbClr val="000000"/>
          </a:solidFill>
          <a:prstDash val="solid"/>
        </a:ln>
      </c:spPr>
    </c:plotArea>
    <c:plotVisOnly val="1"/>
    <c:dispBlanksAs val="gap"/>
    <c:showDLblsOverMax val="0"/>
  </c:chart>
  <c:spPr>
    <a:noFill/>
    <a:ln w="9525">
      <a:noFill/>
    </a:ln>
  </c:spPr>
  <c:txPr>
    <a:bodyPr/>
    <a:lstStyle/>
    <a:p>
      <a:pPr>
        <a:defRPr sz="4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75" b="1" i="0" u="none" strike="noStrike" baseline="0">
              <a:solidFill>
                <a:srgbClr val="000000"/>
              </a:solidFill>
              <a:latin typeface="ＭＳ ゴシック"/>
              <a:ea typeface="ＭＳ ゴシック"/>
              <a:cs typeface="ＭＳ ゴシック"/>
            </a:defRPr>
          </a:pPr>
          <a:endParaRPr lang="ja-JP"/>
        </a:p>
      </c:txPr>
    </c:title>
    <c:autoTitleDeleted val="0"/>
    <c:plotArea>
      <c:layout/>
      <c:barChart>
        <c:barDir val="bar"/>
        <c:grouping val="clustered"/>
        <c:varyColors val="0"/>
        <c:ser>
          <c:idx val="0"/>
          <c:order val="0"/>
          <c:tx>
            <c:strRef>
              <c:f>グラフ!#REF!</c:f>
              <c:strCache>
                <c:ptCount val="1"/>
                <c:pt idx="0">
                  <c:v>#REF!</c:v>
                </c:pt>
              </c:strCache>
            </c:strRef>
          </c:tx>
          <c:spPr>
            <a:solidFill>
              <a:srgbClr val="9999FF"/>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113575808"/>
        <c:axId val="113577344"/>
      </c:barChart>
      <c:catAx>
        <c:axId val="11357580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ゴシック"/>
                <a:ea typeface="ＭＳ ゴシック"/>
                <a:cs typeface="ＭＳ ゴシック"/>
              </a:defRPr>
            </a:pPr>
            <a:endParaRPr lang="ja-JP"/>
          </a:p>
        </c:txPr>
        <c:crossAx val="113577344"/>
        <c:crosses val="autoZero"/>
        <c:auto val="1"/>
        <c:lblAlgn val="ctr"/>
        <c:lblOffset val="100"/>
        <c:tickLblSkip val="1"/>
        <c:tickMarkSkip val="1"/>
        <c:noMultiLvlLbl val="0"/>
      </c:catAx>
      <c:valAx>
        <c:axId val="113577344"/>
        <c:scaling>
          <c:orientation val="minMax"/>
          <c:max val="10"/>
        </c:scaling>
        <c:delete val="0"/>
        <c:axPos val="b"/>
        <c:majorGridlines>
          <c:spPr>
            <a:ln w="3175">
              <a:solidFill>
                <a:srgbClr val="000000"/>
              </a:solidFill>
              <a:prstDash val="solid"/>
            </a:ln>
          </c:spPr>
        </c:majorGridlines>
        <c:title>
          <c:tx>
            <c:rich>
              <a:bodyPr/>
              <a:lstStyle/>
              <a:p>
                <a:pPr>
                  <a:defRPr sz="225" b="0" i="0" u="none" strike="noStrike" baseline="0">
                    <a:solidFill>
                      <a:srgbClr val="000000"/>
                    </a:solidFill>
                    <a:latin typeface="ＭＳ Ｐゴシック"/>
                    <a:ea typeface="ＭＳ Ｐゴシック"/>
                    <a:cs typeface="ＭＳ Ｐゴシック"/>
                  </a:defRPr>
                </a:pPr>
                <a:r>
                  <a:rPr lang="en-US" altLang="ja-JP"/>
                  <a:t>%</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ゴシック"/>
                <a:ea typeface="ＭＳ ゴシック"/>
                <a:cs typeface="ＭＳ ゴシック"/>
              </a:defRPr>
            </a:pPr>
            <a:endParaRPr lang="ja-JP"/>
          </a:p>
        </c:txPr>
        <c:crossAx val="113575808"/>
        <c:crosses val="autoZero"/>
        <c:crossBetween val="between"/>
        <c:majorUnit val="2.5"/>
      </c:valAx>
      <c:spPr>
        <a:noFill/>
        <a:ln w="12700">
          <a:solidFill>
            <a:srgbClr val="000000"/>
          </a:solidFill>
          <a:prstDash val="solid"/>
        </a:ln>
      </c:spPr>
    </c:plotArea>
    <c:plotVisOnly val="1"/>
    <c:dispBlanksAs val="gap"/>
    <c:showDLblsOverMax val="0"/>
  </c:chart>
  <c:spPr>
    <a:noFill/>
    <a:ln w="9525">
      <a:noFill/>
    </a:ln>
  </c:spPr>
  <c:txPr>
    <a:bodyPr/>
    <a:lstStyle/>
    <a:p>
      <a:pPr>
        <a:defRPr sz="4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FF0000"/>
                </a:solidFill>
                <a:latin typeface="ＭＳ ゴシック"/>
                <a:ea typeface="ＭＳ ゴシック"/>
                <a:cs typeface="ＭＳ ゴシック"/>
              </a:defRPr>
            </a:pPr>
            <a:r>
              <a:rPr lang="ja-JP" altLang="en-US"/>
              <a:t>女</a:t>
            </a:r>
          </a:p>
        </c:rich>
      </c:tx>
      <c:overlay val="0"/>
      <c:spPr>
        <a:noFill/>
        <a:ln w="25400">
          <a:noFill/>
        </a:ln>
      </c:spPr>
    </c:title>
    <c:autoTitleDeleted val="0"/>
    <c:plotArea>
      <c:layout/>
      <c:barChart>
        <c:barDir val="bar"/>
        <c:grouping val="clustered"/>
        <c:varyColors val="0"/>
        <c:ser>
          <c:idx val="0"/>
          <c:order val="0"/>
          <c:tx>
            <c:strRef>
              <c:f>グラフ!#REF!</c:f>
              <c:strCache>
                <c:ptCount val="1"/>
                <c:pt idx="0">
                  <c:v>#REF!</c:v>
                </c:pt>
              </c:strCache>
            </c:strRef>
          </c:tx>
          <c:spPr>
            <a:pattFill prst="dkDnDiag">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113593728"/>
        <c:axId val="113616000"/>
      </c:barChart>
      <c:catAx>
        <c:axId val="113593728"/>
        <c:scaling>
          <c:orientation val="minMax"/>
        </c:scaling>
        <c:delete val="1"/>
        <c:axPos val="r"/>
        <c:numFmt formatCode="General" sourceLinked="1"/>
        <c:majorTickMark val="out"/>
        <c:minorTickMark val="none"/>
        <c:tickLblPos val="nextTo"/>
        <c:crossAx val="113616000"/>
        <c:crosses val="autoZero"/>
        <c:auto val="1"/>
        <c:lblAlgn val="ctr"/>
        <c:lblOffset val="100"/>
        <c:noMultiLvlLbl val="0"/>
      </c:catAx>
      <c:valAx>
        <c:axId val="113616000"/>
        <c:scaling>
          <c:orientation val="maxMin"/>
          <c:max val="10"/>
        </c:scaling>
        <c:delete val="0"/>
        <c:axPos val="b"/>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ゴシック"/>
                <a:ea typeface="ＭＳ ゴシック"/>
                <a:cs typeface="ＭＳ ゴシック"/>
              </a:defRPr>
            </a:pPr>
            <a:endParaRPr lang="ja-JP"/>
          </a:p>
        </c:txPr>
        <c:crossAx val="113593728"/>
        <c:crosses val="autoZero"/>
        <c:crossBetween val="between"/>
        <c:majorUnit val="2.5"/>
      </c:valAx>
      <c:spPr>
        <a:noFill/>
        <a:ln w="12700">
          <a:solidFill>
            <a:srgbClr val="000000"/>
          </a:solidFill>
          <a:prstDash val="solid"/>
        </a:ln>
      </c:spPr>
    </c:plotArea>
    <c:plotVisOnly val="1"/>
    <c:dispBlanksAs val="gap"/>
    <c:showDLblsOverMax val="0"/>
  </c:chart>
  <c:spPr>
    <a:noFill/>
    <a:ln w="9525">
      <a:noFill/>
    </a:ln>
  </c:spPr>
  <c:txPr>
    <a:bodyPr/>
    <a:lstStyle/>
    <a:p>
      <a:pPr>
        <a:defRPr sz="4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5" b="0" i="0" u="none" strike="noStrike" baseline="0">
                <a:solidFill>
                  <a:srgbClr val="000000"/>
                </a:solidFill>
                <a:latin typeface="ＭＳ Ｐゴシック"/>
                <a:ea typeface="ＭＳ Ｐゴシック"/>
                <a:cs typeface="ＭＳ Ｐゴシック"/>
              </a:defRPr>
            </a:pPr>
            <a:r>
              <a:rPr lang="ja-JP" altLang="en-US"/>
              <a:t>３区分別割合の推移</a:t>
            </a:r>
          </a:p>
        </c:rich>
      </c:tx>
      <c:overlay val="0"/>
      <c:spPr>
        <a:noFill/>
        <a:ln w="25400">
          <a:noFill/>
        </a:ln>
      </c:spPr>
    </c:title>
    <c:autoTitleDeleted val="0"/>
    <c:view3D>
      <c:rotX val="15"/>
      <c:hPercent val="15"/>
      <c:rotY val="20"/>
      <c:depthPercent val="100"/>
      <c:rAngAx val="1"/>
    </c:view3D>
    <c:floor>
      <c:thickness val="0"/>
      <c:spPr>
        <a:solidFill>
          <a:srgbClr val="C0C0C0"/>
        </a:solidFill>
        <a:ln w="3175">
          <a:solidFill>
            <a:srgbClr val="000000"/>
          </a:solidFill>
          <a:prstDash val="solid"/>
        </a:ln>
      </c:spPr>
    </c:floor>
    <c:sideWall>
      <c:thickness val="0"/>
      <c:spPr>
        <a:solidFill>
          <a:srgbClr val="CCCCFF"/>
        </a:solidFill>
        <a:ln w="12700">
          <a:solidFill>
            <a:srgbClr val="808080"/>
          </a:solidFill>
          <a:prstDash val="solid"/>
        </a:ln>
      </c:spPr>
    </c:sideWall>
    <c:backWall>
      <c:thickness val="0"/>
      <c:spPr>
        <a:solidFill>
          <a:srgbClr val="CCCCFF"/>
        </a:solidFill>
        <a:ln w="12700">
          <a:solidFill>
            <a:srgbClr val="808080"/>
          </a:solidFill>
          <a:prstDash val="solid"/>
        </a:ln>
      </c:spPr>
    </c:backWall>
    <c:plotArea>
      <c:layout/>
      <c:bar3DChart>
        <c:barDir val="col"/>
        <c:grouping val="stacked"/>
        <c:varyColors val="0"/>
        <c:ser>
          <c:idx val="0"/>
          <c:order val="0"/>
          <c:tx>
            <c:strRef>
              <c:f>グラフ!#REF!</c:f>
              <c:strCache>
                <c:ptCount val="1"/>
                <c:pt idx="0">
                  <c:v>#REF!</c:v>
                </c:pt>
              </c:strCache>
            </c:strRef>
          </c:tx>
          <c:spPr>
            <a:solidFill>
              <a:srgbClr val="9999FF"/>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ser>
          <c:idx val="1"/>
          <c:order val="1"/>
          <c:tx>
            <c:strRef>
              <c:f>グラフ!#REF!</c:f>
              <c:strCache>
                <c:ptCount val="1"/>
                <c:pt idx="0">
                  <c:v>#REF!</c:v>
                </c:pt>
              </c:strCache>
            </c:strRef>
          </c:tx>
          <c:spPr>
            <a:pattFill prst="dkDnDiag">
              <a:fgClr>
                <a:srgbClr xmlns:mc="http://schemas.openxmlformats.org/markup-compatibility/2006" xmlns:a14="http://schemas.microsoft.com/office/drawing/2010/main" val="993366" mc:Ignorable="a14" a14:legacySpreadsheetColorIndex="25"/>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ser>
          <c:idx val="2"/>
          <c:order val="2"/>
          <c:tx>
            <c:strRef>
              <c:f>グラフ!#REF!</c:f>
              <c:strCache>
                <c:ptCount val="1"/>
                <c:pt idx="0">
                  <c:v>#REF!</c:v>
                </c:pt>
              </c:strCache>
            </c:strRef>
          </c:tx>
          <c:spPr>
            <a:solidFill>
              <a:srgbClr val="FFFFCC"/>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150"/>
        <c:gapDepth val="30"/>
        <c:shape val="box"/>
        <c:axId val="118247808"/>
        <c:axId val="118249344"/>
        <c:axId val="0"/>
      </c:bar3DChart>
      <c:catAx>
        <c:axId val="118247808"/>
        <c:scaling>
          <c:orientation val="minMax"/>
        </c:scaling>
        <c:delete val="0"/>
        <c:axPos val="b"/>
        <c:numFmt formatCode="General" sourceLinked="1"/>
        <c:majorTickMark val="in"/>
        <c:minorTickMark val="none"/>
        <c:tickLblPos val="low"/>
        <c:spPr>
          <a:ln w="3175">
            <a:solidFill>
              <a:srgbClr val="000000"/>
            </a:solidFill>
            <a:prstDash val="solid"/>
          </a:ln>
        </c:spPr>
        <c:txPr>
          <a:bodyPr rot="-27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18249344"/>
        <c:crosses val="autoZero"/>
        <c:auto val="1"/>
        <c:lblAlgn val="ctr"/>
        <c:lblOffset val="100"/>
        <c:tickLblSkip val="1"/>
        <c:tickMarkSkip val="1"/>
        <c:noMultiLvlLbl val="0"/>
      </c:catAx>
      <c:valAx>
        <c:axId val="118249344"/>
        <c:scaling>
          <c:orientation val="minMax"/>
        </c:scaling>
        <c:delete val="0"/>
        <c:axPos val="l"/>
        <c:majorGridlines>
          <c:spPr>
            <a:ln w="3175">
              <a:solidFill>
                <a:srgbClr val="000000"/>
              </a:solidFill>
              <a:prstDash val="solid"/>
            </a:ln>
          </c:spPr>
        </c:majorGridlines>
        <c:title>
          <c:tx>
            <c:rich>
              <a:bodyPr rot="0" vert="wordArtVertRtl"/>
              <a:lstStyle/>
              <a:p>
                <a:pPr algn="ctr">
                  <a:defRPr sz="325" b="0" i="0" u="none" strike="noStrike" baseline="0">
                    <a:solidFill>
                      <a:srgbClr val="000000"/>
                    </a:solidFill>
                    <a:latin typeface="ＭＳ Ｐゴシック"/>
                    <a:ea typeface="ＭＳ Ｐゴシック"/>
                    <a:cs typeface="ＭＳ Ｐゴシック"/>
                  </a:defRPr>
                </a:pPr>
                <a:r>
                  <a:rPr lang="ja-JP" altLang="en-US"/>
                  <a:t>千人</a:t>
                </a:r>
              </a:p>
            </c:rich>
          </c:tx>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325" b="0" i="0" u="none" strike="noStrike" baseline="0">
                <a:solidFill>
                  <a:srgbClr val="000000"/>
                </a:solidFill>
                <a:latin typeface="ＭＳ Ｐゴシック"/>
                <a:ea typeface="ＭＳ Ｐゴシック"/>
                <a:cs typeface="ＭＳ Ｐゴシック"/>
              </a:defRPr>
            </a:pPr>
            <a:endParaRPr lang="ja-JP"/>
          </a:p>
        </c:txPr>
        <c:crossAx val="118247808"/>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3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4" verticalDpi="120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FF0000"/>
                </a:solidFill>
                <a:latin typeface="ＭＳ Ｐゴシック"/>
                <a:ea typeface="ＭＳ Ｐゴシック"/>
                <a:cs typeface="ＭＳ Ｐゴシック"/>
              </a:defRPr>
            </a:pPr>
            <a:r>
              <a:rPr lang="ja-JP" altLang="en-US"/>
              <a:t>女性</a:t>
            </a:r>
          </a:p>
        </c:rich>
      </c:tx>
      <c:overlay val="0"/>
      <c:spPr>
        <a:noFill/>
        <a:ln w="25400">
          <a:noFill/>
        </a:ln>
      </c:spPr>
    </c:title>
    <c:autoTitleDeleted val="0"/>
    <c:plotArea>
      <c:layout/>
      <c:barChart>
        <c:barDir val="bar"/>
        <c:grouping val="clustered"/>
        <c:varyColors val="0"/>
        <c:ser>
          <c:idx val="0"/>
          <c:order val="0"/>
          <c:tx>
            <c:strRef>
              <c:f>グラフ!#REF!</c:f>
              <c:strCache>
                <c:ptCount val="1"/>
                <c:pt idx="0">
                  <c:v>#REF!</c:v>
                </c:pt>
              </c:strCache>
            </c:strRef>
          </c:tx>
          <c:spPr>
            <a:pattFill prst="dkDnDiag">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118270592"/>
        <c:axId val="118272384"/>
      </c:barChart>
      <c:catAx>
        <c:axId val="118270592"/>
        <c:scaling>
          <c:orientation val="minMax"/>
        </c:scaling>
        <c:delete val="1"/>
        <c:axPos val="l"/>
        <c:numFmt formatCode="General" sourceLinked="1"/>
        <c:majorTickMark val="out"/>
        <c:minorTickMark val="none"/>
        <c:tickLblPos val="nextTo"/>
        <c:crossAx val="118272384"/>
        <c:crosses val="autoZero"/>
        <c:auto val="1"/>
        <c:lblAlgn val="ctr"/>
        <c:lblOffset val="100"/>
        <c:noMultiLvlLbl val="0"/>
      </c:catAx>
      <c:valAx>
        <c:axId val="118272384"/>
        <c:scaling>
          <c:orientation val="minMax"/>
          <c:max val="10"/>
        </c:scaling>
        <c:delete val="0"/>
        <c:axPos val="b"/>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18270592"/>
        <c:crosses val="autoZero"/>
        <c:crossBetween val="between"/>
        <c:majorUnit val="2"/>
        <c:minorUnit val="2"/>
      </c:valAx>
      <c:spPr>
        <a:noFill/>
        <a:ln w="12700">
          <a:solidFill>
            <a:srgbClr val="000000"/>
          </a:solidFill>
          <a:prstDash val="solid"/>
        </a:ln>
      </c:spPr>
    </c:plotArea>
    <c:plotVisOnly val="1"/>
    <c:dispBlanksAs val="gap"/>
    <c:showDLblsOverMax val="0"/>
  </c:chart>
  <c:spPr>
    <a:noFill/>
    <a:ln w="9525">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ＭＳ ゴシック"/>
                <a:ea typeface="ＭＳ ゴシック"/>
                <a:cs typeface="ＭＳ ゴシック"/>
              </a:defRPr>
            </a:pPr>
            <a:r>
              <a:rPr lang="ja-JP" altLang="en-US"/>
              <a:t>男性</a:t>
            </a:r>
          </a:p>
        </c:rich>
      </c:tx>
      <c:overlay val="0"/>
      <c:spPr>
        <a:noFill/>
        <a:ln w="25400">
          <a:noFill/>
        </a:ln>
      </c:spPr>
    </c:title>
    <c:autoTitleDeleted val="0"/>
    <c:plotArea>
      <c:layout/>
      <c:barChart>
        <c:barDir val="bar"/>
        <c:grouping val="clustered"/>
        <c:varyColors val="0"/>
        <c:ser>
          <c:idx val="0"/>
          <c:order val="0"/>
          <c:tx>
            <c:strRef>
              <c:f>グラフ!#REF!</c:f>
              <c:strCache>
                <c:ptCount val="1"/>
                <c:pt idx="0">
                  <c:v>#REF!</c:v>
                </c:pt>
              </c:strCache>
            </c:strRef>
          </c:tx>
          <c:spPr>
            <a:solidFill>
              <a:srgbClr val="9999FF"/>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118300672"/>
        <c:axId val="118302208"/>
      </c:barChart>
      <c:catAx>
        <c:axId val="118300672"/>
        <c:scaling>
          <c:orientation val="minMax"/>
        </c:scaling>
        <c:delete val="0"/>
        <c:axPos val="r"/>
        <c:numFmt formatCode="General" sourceLinked="1"/>
        <c:majorTickMark val="in"/>
        <c:minorTickMark val="none"/>
        <c:tickLblPos val="nextTo"/>
        <c:spPr>
          <a:ln w="9525">
            <a:noFill/>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18302208"/>
        <c:crosses val="autoZero"/>
        <c:auto val="1"/>
        <c:lblAlgn val="ctr"/>
        <c:lblOffset val="100"/>
        <c:tickLblSkip val="1"/>
        <c:tickMarkSkip val="1"/>
        <c:noMultiLvlLbl val="0"/>
      </c:catAx>
      <c:valAx>
        <c:axId val="118302208"/>
        <c:scaling>
          <c:orientation val="maxMin"/>
          <c:max val="10"/>
        </c:scaling>
        <c:delete val="0"/>
        <c:axPos val="b"/>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ゴシック"/>
                <a:ea typeface="ＭＳ ゴシック"/>
                <a:cs typeface="ＭＳ ゴシック"/>
              </a:defRPr>
            </a:pPr>
            <a:endParaRPr lang="ja-JP"/>
          </a:p>
        </c:txPr>
        <c:crossAx val="118300672"/>
        <c:crosses val="autoZero"/>
        <c:crossBetween val="between"/>
        <c:majorUnit val="2"/>
        <c:minorUnit val="2"/>
      </c:valAx>
      <c:spPr>
        <a:noFill/>
        <a:ln w="12700">
          <a:solidFill>
            <a:srgbClr val="000000"/>
          </a:solidFill>
          <a:prstDash val="solid"/>
        </a:ln>
      </c:spPr>
    </c:plotArea>
    <c:plotVisOnly val="1"/>
    <c:dispBlanksAs val="gap"/>
    <c:showDLblsOverMax val="0"/>
  </c:chart>
  <c:spPr>
    <a:noFill/>
    <a:ln w="9525">
      <a:noFill/>
    </a:ln>
  </c:spPr>
  <c:txPr>
    <a:bodyPr/>
    <a:lstStyle/>
    <a:p>
      <a:pPr>
        <a:defRPr sz="4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000000"/>
                </a:solidFill>
                <a:latin typeface="ＭＳ ゴシック"/>
                <a:ea typeface="ＭＳ ゴシック"/>
                <a:cs typeface="ＭＳ ゴシック"/>
              </a:defRPr>
            </a:pPr>
            <a:r>
              <a:rPr lang="ja-JP" altLang="en-US"/>
              <a:t>男性</a:t>
            </a:r>
          </a:p>
        </c:rich>
      </c:tx>
      <c:overlay val="0"/>
      <c:spPr>
        <a:noFill/>
        <a:ln w="25400">
          <a:noFill/>
        </a:ln>
      </c:spPr>
    </c:title>
    <c:autoTitleDeleted val="0"/>
    <c:plotArea>
      <c:layout/>
      <c:barChart>
        <c:barDir val="bar"/>
        <c:grouping val="clustered"/>
        <c:varyColors val="0"/>
        <c:ser>
          <c:idx val="0"/>
          <c:order val="0"/>
          <c:tx>
            <c:strRef>
              <c:f>グラフ!#REF!</c:f>
              <c:strCache>
                <c:ptCount val="1"/>
                <c:pt idx="0">
                  <c:v>#REF!</c:v>
                </c:pt>
              </c:strCache>
            </c:strRef>
          </c:tx>
          <c:spPr>
            <a:solidFill>
              <a:srgbClr val="9999FF"/>
            </a:solid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118322304"/>
        <c:axId val="118323840"/>
      </c:barChart>
      <c:catAx>
        <c:axId val="118322304"/>
        <c:scaling>
          <c:orientation val="minMax"/>
        </c:scaling>
        <c:delete val="0"/>
        <c:axPos val="r"/>
        <c:numFmt formatCode="General" sourceLinked="1"/>
        <c:majorTickMark val="in"/>
        <c:minorTickMark val="none"/>
        <c:tickLblPos val="nextTo"/>
        <c:spPr>
          <a:ln w="9525">
            <a:noFill/>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118323840"/>
        <c:crosses val="autoZero"/>
        <c:auto val="1"/>
        <c:lblAlgn val="ctr"/>
        <c:lblOffset val="100"/>
        <c:tickLblSkip val="1"/>
        <c:tickMarkSkip val="1"/>
        <c:noMultiLvlLbl val="0"/>
      </c:catAx>
      <c:valAx>
        <c:axId val="118323840"/>
        <c:scaling>
          <c:orientation val="maxMin"/>
          <c:max val="10"/>
        </c:scaling>
        <c:delete val="0"/>
        <c:axPos val="b"/>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ゴシック"/>
                <a:ea typeface="ＭＳ ゴシック"/>
                <a:cs typeface="ＭＳ ゴシック"/>
              </a:defRPr>
            </a:pPr>
            <a:endParaRPr lang="ja-JP"/>
          </a:p>
        </c:txPr>
        <c:crossAx val="118322304"/>
        <c:crosses val="autoZero"/>
        <c:crossBetween val="between"/>
        <c:majorUnit val="2"/>
        <c:minorUnit val="2"/>
      </c:valAx>
      <c:spPr>
        <a:noFill/>
        <a:ln w="12700">
          <a:solidFill>
            <a:srgbClr val="000000"/>
          </a:solidFill>
          <a:prstDash val="solid"/>
        </a:ln>
      </c:spPr>
    </c:plotArea>
    <c:plotVisOnly val="1"/>
    <c:dispBlanksAs val="gap"/>
    <c:showDLblsOverMax val="0"/>
  </c:chart>
  <c:spPr>
    <a:noFill/>
    <a:ln w="9525">
      <a:noFill/>
    </a:ln>
  </c:spPr>
  <c:txPr>
    <a:bodyPr/>
    <a:lstStyle/>
    <a:p>
      <a:pPr>
        <a:defRPr sz="4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1" i="0" u="none" strike="noStrike" baseline="0">
                <a:solidFill>
                  <a:srgbClr val="FF0000"/>
                </a:solidFill>
                <a:latin typeface="ＭＳ Ｐゴシック"/>
                <a:ea typeface="ＭＳ Ｐゴシック"/>
                <a:cs typeface="ＭＳ Ｐゴシック"/>
              </a:defRPr>
            </a:pPr>
            <a:r>
              <a:rPr lang="ja-JP" altLang="en-US"/>
              <a:t>女性</a:t>
            </a:r>
          </a:p>
        </c:rich>
      </c:tx>
      <c:overlay val="0"/>
      <c:spPr>
        <a:noFill/>
        <a:ln w="25400">
          <a:noFill/>
        </a:ln>
      </c:spPr>
    </c:title>
    <c:autoTitleDeleted val="0"/>
    <c:plotArea>
      <c:layout/>
      <c:barChart>
        <c:barDir val="bar"/>
        <c:grouping val="clustered"/>
        <c:varyColors val="0"/>
        <c:ser>
          <c:idx val="0"/>
          <c:order val="0"/>
          <c:tx>
            <c:strRef>
              <c:f>グラフ!#REF!</c:f>
              <c:strCache>
                <c:ptCount val="1"/>
                <c:pt idx="0">
                  <c:v>#REF!</c:v>
                </c:pt>
              </c:strCache>
            </c:strRef>
          </c:tx>
          <c:spPr>
            <a:pattFill prst="dkDnDiag">
              <a:fgClr>
                <a:srgbClr xmlns:mc="http://schemas.openxmlformats.org/markup-compatibility/2006" xmlns:a14="http://schemas.microsoft.com/office/drawing/2010/main" val="FF0000" mc:Ignorable="a14" a14:legacySpreadsheetColorIndex="10"/>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グラフ!#REF!</c:f>
              <c:numCache>
                <c:formatCode>General</c:formatCode>
                <c:ptCount val="1"/>
                <c:pt idx="0">
                  <c:v>1</c:v>
                </c:pt>
              </c:numCache>
            </c:numRef>
          </c:cat>
          <c:val>
            <c:numRef>
              <c:f>グラフ!#REF!</c:f>
              <c:numCache>
                <c:formatCode>General</c:formatCode>
                <c:ptCount val="1"/>
                <c:pt idx="0">
                  <c:v>1</c:v>
                </c:pt>
              </c:numCache>
            </c:numRef>
          </c:val>
        </c:ser>
        <c:dLbls>
          <c:showLegendKey val="0"/>
          <c:showVal val="0"/>
          <c:showCatName val="0"/>
          <c:showSerName val="0"/>
          <c:showPercent val="0"/>
          <c:showBubbleSize val="0"/>
        </c:dLbls>
        <c:gapWidth val="0"/>
        <c:axId val="118439936"/>
        <c:axId val="118441472"/>
      </c:barChart>
      <c:catAx>
        <c:axId val="118439936"/>
        <c:scaling>
          <c:orientation val="minMax"/>
        </c:scaling>
        <c:delete val="1"/>
        <c:axPos val="l"/>
        <c:numFmt formatCode="General" sourceLinked="1"/>
        <c:majorTickMark val="out"/>
        <c:minorTickMark val="none"/>
        <c:tickLblPos val="nextTo"/>
        <c:crossAx val="118441472"/>
        <c:crosses val="autoZero"/>
        <c:auto val="1"/>
        <c:lblAlgn val="ctr"/>
        <c:lblOffset val="100"/>
        <c:noMultiLvlLbl val="0"/>
      </c:catAx>
      <c:valAx>
        <c:axId val="118441472"/>
        <c:scaling>
          <c:orientation val="minMax"/>
          <c:max val="10"/>
        </c:scaling>
        <c:delete val="0"/>
        <c:axPos val="b"/>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18439936"/>
        <c:crosses val="autoZero"/>
        <c:crossBetween val="between"/>
        <c:majorUnit val="2"/>
        <c:minorUnit val="2"/>
      </c:valAx>
      <c:spPr>
        <a:noFill/>
        <a:ln w="12700">
          <a:solidFill>
            <a:srgbClr val="000000"/>
          </a:solidFill>
          <a:prstDash val="solid"/>
        </a:ln>
      </c:spPr>
    </c:plotArea>
    <c:plotVisOnly val="1"/>
    <c:dispBlanksAs val="gap"/>
    <c:showDLblsOverMax val="0"/>
  </c:chart>
  <c:spPr>
    <a:noFill/>
    <a:ln w="9525">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2</xdr:col>
      <xdr:colOff>95250</xdr:colOff>
      <xdr:row>0</xdr:row>
      <xdr:rowOff>0</xdr:rowOff>
    </xdr:from>
    <xdr:to>
      <xdr:col>5</xdr:col>
      <xdr:colOff>952500</xdr:colOff>
      <xdr:row>0</xdr:row>
      <xdr:rowOff>0</xdr:rowOff>
    </xdr:to>
    <xdr:grpSp>
      <xdr:nvGrpSpPr>
        <xdr:cNvPr id="3522687" name="Group 1"/>
        <xdr:cNvGrpSpPr>
          <a:grpSpLocks/>
        </xdr:cNvGrpSpPr>
      </xdr:nvGrpSpPr>
      <xdr:grpSpPr bwMode="auto">
        <a:xfrm>
          <a:off x="342900" y="0"/>
          <a:ext cx="3009900" cy="0"/>
          <a:chOff x="36" y="652"/>
          <a:chExt cx="316" cy="364"/>
        </a:xfrm>
      </xdr:grpSpPr>
      <xdr:graphicFrame macro="">
        <xdr:nvGraphicFramePr>
          <xdr:cNvPr id="3522710" name="グラフ 2"/>
          <xdr:cNvGraphicFramePr>
            <a:graphicFrameLocks/>
          </xdr:cNvGraphicFramePr>
        </xdr:nvGraphicFramePr>
        <xdr:xfrm>
          <a:off x="176" y="654"/>
          <a:ext cx="176" cy="362"/>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522711" name="グラフ 3"/>
          <xdr:cNvGraphicFramePr>
            <a:graphicFrameLocks/>
          </xdr:cNvGraphicFramePr>
        </xdr:nvGraphicFramePr>
        <xdr:xfrm>
          <a:off x="36" y="652"/>
          <a:ext cx="154" cy="362"/>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5</xdr:col>
      <xdr:colOff>866775</xdr:colOff>
      <xdr:row>0</xdr:row>
      <xdr:rowOff>0</xdr:rowOff>
    </xdr:from>
    <xdr:to>
      <xdr:col>8</xdr:col>
      <xdr:colOff>942975</xdr:colOff>
      <xdr:row>0</xdr:row>
      <xdr:rowOff>0</xdr:rowOff>
    </xdr:to>
    <xdr:grpSp>
      <xdr:nvGrpSpPr>
        <xdr:cNvPr id="3522688" name="Group 4"/>
        <xdr:cNvGrpSpPr>
          <a:grpSpLocks/>
        </xdr:cNvGrpSpPr>
      </xdr:nvGrpSpPr>
      <xdr:grpSpPr bwMode="auto">
        <a:xfrm>
          <a:off x="3267075" y="0"/>
          <a:ext cx="3076575" cy="0"/>
          <a:chOff x="343" y="655"/>
          <a:chExt cx="323" cy="363"/>
        </a:xfrm>
      </xdr:grpSpPr>
      <xdr:graphicFrame macro="">
        <xdr:nvGraphicFramePr>
          <xdr:cNvPr id="3522708" name="グラフ 5"/>
          <xdr:cNvGraphicFramePr>
            <a:graphicFrameLocks/>
          </xdr:cNvGraphicFramePr>
        </xdr:nvGraphicFramePr>
        <xdr:xfrm>
          <a:off x="486" y="655"/>
          <a:ext cx="180" cy="362"/>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3522709" name="グラフ 6"/>
          <xdr:cNvGraphicFramePr>
            <a:graphicFrameLocks/>
          </xdr:cNvGraphicFramePr>
        </xdr:nvGraphicFramePr>
        <xdr:xfrm>
          <a:off x="343" y="656"/>
          <a:ext cx="164" cy="362"/>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0</xdr:colOff>
      <xdr:row>0</xdr:row>
      <xdr:rowOff>0</xdr:rowOff>
    </xdr:from>
    <xdr:to>
      <xdr:col>6</xdr:col>
      <xdr:colOff>352425</xdr:colOff>
      <xdr:row>0</xdr:row>
      <xdr:rowOff>0</xdr:rowOff>
    </xdr:to>
    <xdr:graphicFrame macro="">
      <xdr:nvGraphicFramePr>
        <xdr:cNvPr id="3522689"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390525</xdr:colOff>
      <xdr:row>0</xdr:row>
      <xdr:rowOff>0</xdr:rowOff>
    </xdr:from>
    <xdr:to>
      <xdr:col>5</xdr:col>
      <xdr:colOff>752475</xdr:colOff>
      <xdr:row>0</xdr:row>
      <xdr:rowOff>0</xdr:rowOff>
    </xdr:to>
    <xdr:graphicFrame macro="">
      <xdr:nvGraphicFramePr>
        <xdr:cNvPr id="3522690"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28575</xdr:colOff>
      <xdr:row>0</xdr:row>
      <xdr:rowOff>0</xdr:rowOff>
    </xdr:from>
    <xdr:to>
      <xdr:col>4</xdr:col>
      <xdr:colOff>609600</xdr:colOff>
      <xdr:row>0</xdr:row>
      <xdr:rowOff>0</xdr:rowOff>
    </xdr:to>
    <xdr:graphicFrame macro="">
      <xdr:nvGraphicFramePr>
        <xdr:cNvPr id="3522691"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857250</xdr:colOff>
      <xdr:row>0</xdr:row>
      <xdr:rowOff>0</xdr:rowOff>
    </xdr:from>
    <xdr:to>
      <xdr:col>7</xdr:col>
      <xdr:colOff>723900</xdr:colOff>
      <xdr:row>0</xdr:row>
      <xdr:rowOff>0</xdr:rowOff>
    </xdr:to>
    <xdr:graphicFrame macro="">
      <xdr:nvGraphicFramePr>
        <xdr:cNvPr id="3522692"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552450</xdr:colOff>
      <xdr:row>0</xdr:row>
      <xdr:rowOff>0</xdr:rowOff>
    </xdr:from>
    <xdr:to>
      <xdr:col>8</xdr:col>
      <xdr:colOff>923925</xdr:colOff>
      <xdr:row>0</xdr:row>
      <xdr:rowOff>0</xdr:rowOff>
    </xdr:to>
    <xdr:graphicFrame macro="">
      <xdr:nvGraphicFramePr>
        <xdr:cNvPr id="3522693"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790575</xdr:colOff>
      <xdr:row>0</xdr:row>
      <xdr:rowOff>0</xdr:rowOff>
    </xdr:from>
    <xdr:to>
      <xdr:col>8</xdr:col>
      <xdr:colOff>914400</xdr:colOff>
      <xdr:row>0</xdr:row>
      <xdr:rowOff>0</xdr:rowOff>
    </xdr:to>
    <xdr:graphicFrame macro="">
      <xdr:nvGraphicFramePr>
        <xdr:cNvPr id="3522694"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29</xdr:row>
      <xdr:rowOff>133350</xdr:rowOff>
    </xdr:from>
    <xdr:to>
      <xdr:col>8</xdr:col>
      <xdr:colOff>800100</xdr:colOff>
      <xdr:row>42</xdr:row>
      <xdr:rowOff>95250</xdr:rowOff>
    </xdr:to>
    <xdr:grpSp>
      <xdr:nvGrpSpPr>
        <xdr:cNvPr id="3522695" name="Group 13"/>
        <xdr:cNvGrpSpPr>
          <a:grpSpLocks/>
        </xdr:cNvGrpSpPr>
      </xdr:nvGrpSpPr>
      <xdr:grpSpPr bwMode="auto">
        <a:xfrm>
          <a:off x="0" y="5238750"/>
          <a:ext cx="6200775" cy="2219325"/>
          <a:chOff x="0" y="559"/>
          <a:chExt cx="651" cy="231"/>
        </a:xfrm>
      </xdr:grpSpPr>
      <xdr:graphicFrame macro="">
        <xdr:nvGraphicFramePr>
          <xdr:cNvPr id="3522706" name="グラフ 14"/>
          <xdr:cNvGraphicFramePr>
            <a:graphicFrameLocks/>
          </xdr:cNvGraphicFramePr>
        </xdr:nvGraphicFramePr>
        <xdr:xfrm>
          <a:off x="0" y="564"/>
          <a:ext cx="365" cy="225"/>
        </xdr:xfrm>
        <a:graphic>
          <a:graphicData uri="http://schemas.openxmlformats.org/drawingml/2006/chart">
            <c:chart xmlns:c="http://schemas.openxmlformats.org/drawingml/2006/chart" xmlns:r="http://schemas.openxmlformats.org/officeDocument/2006/relationships" r:id="rId11"/>
          </a:graphicData>
        </a:graphic>
      </xdr:graphicFrame>
      <xdr:graphicFrame macro="">
        <xdr:nvGraphicFramePr>
          <xdr:cNvPr id="3522707" name="グラフ 15"/>
          <xdr:cNvGraphicFramePr>
            <a:graphicFrameLocks/>
          </xdr:cNvGraphicFramePr>
        </xdr:nvGraphicFramePr>
        <xdr:xfrm>
          <a:off x="345" y="559"/>
          <a:ext cx="306" cy="23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0</xdr:col>
      <xdr:colOff>0</xdr:colOff>
      <xdr:row>42</xdr:row>
      <xdr:rowOff>104775</xdr:rowOff>
    </xdr:from>
    <xdr:to>
      <xdr:col>8</xdr:col>
      <xdr:colOff>923925</xdr:colOff>
      <xdr:row>54</xdr:row>
      <xdr:rowOff>123825</xdr:rowOff>
    </xdr:to>
    <xdr:grpSp>
      <xdr:nvGrpSpPr>
        <xdr:cNvPr id="3522696" name="Group 16"/>
        <xdr:cNvGrpSpPr>
          <a:grpSpLocks/>
        </xdr:cNvGrpSpPr>
      </xdr:nvGrpSpPr>
      <xdr:grpSpPr bwMode="auto">
        <a:xfrm>
          <a:off x="0" y="7467600"/>
          <a:ext cx="6324600" cy="2095500"/>
          <a:chOff x="0" y="787"/>
          <a:chExt cx="664" cy="235"/>
        </a:xfrm>
      </xdr:grpSpPr>
      <xdr:graphicFrame macro="">
        <xdr:nvGraphicFramePr>
          <xdr:cNvPr id="3522704" name="グラフ 17"/>
          <xdr:cNvGraphicFramePr>
            <a:graphicFrameLocks/>
          </xdr:cNvGraphicFramePr>
        </xdr:nvGraphicFramePr>
        <xdr:xfrm>
          <a:off x="0" y="787"/>
          <a:ext cx="407" cy="232"/>
        </xdr:xfrm>
        <a:graphic>
          <a:graphicData uri="http://schemas.openxmlformats.org/drawingml/2006/chart">
            <c:chart xmlns:c="http://schemas.openxmlformats.org/drawingml/2006/chart" xmlns:r="http://schemas.openxmlformats.org/officeDocument/2006/relationships" r:id="rId13"/>
          </a:graphicData>
        </a:graphic>
      </xdr:graphicFrame>
      <xdr:graphicFrame macro="">
        <xdr:nvGraphicFramePr>
          <xdr:cNvPr id="3522705" name="グラフ 18"/>
          <xdr:cNvGraphicFramePr>
            <a:graphicFrameLocks/>
          </xdr:cNvGraphicFramePr>
        </xdr:nvGraphicFramePr>
        <xdr:xfrm>
          <a:off x="330" y="790"/>
          <a:ext cx="334" cy="232"/>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0</xdr:col>
      <xdr:colOff>9525</xdr:colOff>
      <xdr:row>1</xdr:row>
      <xdr:rowOff>0</xdr:rowOff>
    </xdr:from>
    <xdr:to>
      <xdr:col>5</xdr:col>
      <xdr:colOff>657225</xdr:colOff>
      <xdr:row>14</xdr:row>
      <xdr:rowOff>152400</xdr:rowOff>
    </xdr:to>
    <xdr:graphicFrame macro="">
      <xdr:nvGraphicFramePr>
        <xdr:cNvPr id="3522697"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5</xdr:col>
      <xdr:colOff>723900</xdr:colOff>
      <xdr:row>1</xdr:row>
      <xdr:rowOff>0</xdr:rowOff>
    </xdr:from>
    <xdr:to>
      <xdr:col>8</xdr:col>
      <xdr:colOff>895350</xdr:colOff>
      <xdr:row>15</xdr:row>
      <xdr:rowOff>0</xdr:rowOff>
    </xdr:to>
    <xdr:graphicFrame macro="">
      <xdr:nvGraphicFramePr>
        <xdr:cNvPr id="3522698" name="グラフ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0</xdr:col>
      <xdr:colOff>9525</xdr:colOff>
      <xdr:row>10</xdr:row>
      <xdr:rowOff>104775</xdr:rowOff>
    </xdr:from>
    <xdr:to>
      <xdr:col>8</xdr:col>
      <xdr:colOff>952500</xdr:colOff>
      <xdr:row>31</xdr:row>
      <xdr:rowOff>123825</xdr:rowOff>
    </xdr:to>
    <xdr:grpSp>
      <xdr:nvGrpSpPr>
        <xdr:cNvPr id="3522699" name="Group 21"/>
        <xdr:cNvGrpSpPr>
          <a:grpSpLocks/>
        </xdr:cNvGrpSpPr>
      </xdr:nvGrpSpPr>
      <xdr:grpSpPr bwMode="auto">
        <a:xfrm>
          <a:off x="9525" y="1914525"/>
          <a:ext cx="6343650" cy="3667125"/>
          <a:chOff x="1" y="214"/>
          <a:chExt cx="666" cy="376"/>
        </a:xfrm>
      </xdr:grpSpPr>
      <xdr:graphicFrame macro="">
        <xdr:nvGraphicFramePr>
          <xdr:cNvPr id="3522702" name="グラフ 22"/>
          <xdr:cNvGraphicFramePr>
            <a:graphicFrameLocks/>
          </xdr:cNvGraphicFramePr>
        </xdr:nvGraphicFramePr>
        <xdr:xfrm>
          <a:off x="1" y="214"/>
          <a:ext cx="421" cy="376"/>
        </xdr:xfrm>
        <a:graphic>
          <a:graphicData uri="http://schemas.openxmlformats.org/drawingml/2006/chart">
            <c:chart xmlns:c="http://schemas.openxmlformats.org/drawingml/2006/chart" xmlns:r="http://schemas.openxmlformats.org/officeDocument/2006/relationships" r:id="rId17"/>
          </a:graphicData>
        </a:graphic>
      </xdr:graphicFrame>
      <xdr:graphicFrame macro="">
        <xdr:nvGraphicFramePr>
          <xdr:cNvPr id="3522703" name="グラフ 23"/>
          <xdr:cNvGraphicFramePr>
            <a:graphicFrameLocks/>
          </xdr:cNvGraphicFramePr>
        </xdr:nvGraphicFramePr>
        <xdr:xfrm>
          <a:off x="341" y="303"/>
          <a:ext cx="326" cy="275"/>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5</xdr:col>
      <xdr:colOff>381000</xdr:colOff>
      <xdr:row>22</xdr:row>
      <xdr:rowOff>125730</xdr:rowOff>
    </xdr:from>
    <xdr:to>
      <xdr:col>6</xdr:col>
      <xdr:colOff>47747</xdr:colOff>
      <xdr:row>24</xdr:row>
      <xdr:rowOff>152483</xdr:rowOff>
    </xdr:to>
    <xdr:sp macro="" textlink="">
      <xdr:nvSpPr>
        <xdr:cNvPr id="30744" name="AutoShape 24"/>
        <xdr:cNvSpPr>
          <a:spLocks noChangeArrowheads="1"/>
        </xdr:cNvSpPr>
      </xdr:nvSpPr>
      <xdr:spPr bwMode="auto">
        <a:xfrm>
          <a:off x="2781300" y="4038600"/>
          <a:ext cx="666750" cy="361950"/>
        </a:xfrm>
        <a:prstGeom prst="wedgeRectCallout">
          <a:avLst>
            <a:gd name="adj1" fmla="val -98569"/>
            <a:gd name="adj2" fmla="val -6315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Ｐゴシック"/>
              <a:ea typeface="ＭＳ Ｐゴシック"/>
            </a:rPr>
            <a:t>出生率（人口千対）</a:t>
          </a:r>
          <a:endParaRPr lang="ja-JP" altLang="en-US"/>
        </a:p>
      </xdr:txBody>
    </xdr:sp>
    <xdr:clientData/>
  </xdr:twoCellAnchor>
  <xdr:twoCellAnchor>
    <xdr:from>
      <xdr:col>5</xdr:col>
      <xdr:colOff>411480</xdr:colOff>
      <xdr:row>19</xdr:row>
      <xdr:rowOff>38100</xdr:rowOff>
    </xdr:from>
    <xdr:to>
      <xdr:col>6</xdr:col>
      <xdr:colOff>89340</xdr:colOff>
      <xdr:row>21</xdr:row>
      <xdr:rowOff>11513</xdr:rowOff>
    </xdr:to>
    <xdr:sp macro="" textlink="">
      <xdr:nvSpPr>
        <xdr:cNvPr id="30745" name="AutoShape 25"/>
        <xdr:cNvSpPr>
          <a:spLocks noChangeArrowheads="1"/>
        </xdr:cNvSpPr>
      </xdr:nvSpPr>
      <xdr:spPr bwMode="auto">
        <a:xfrm>
          <a:off x="2809875" y="3400425"/>
          <a:ext cx="685800" cy="352425"/>
        </a:xfrm>
        <a:prstGeom prst="wedgeRectCallout">
          <a:avLst>
            <a:gd name="adj1" fmla="val -91667"/>
            <a:gd name="adj2" fmla="val -12162"/>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900"/>
            </a:lnSpc>
            <a:defRPr sz="1000"/>
          </a:pPr>
          <a:r>
            <a:rPr lang="ja-JP" altLang="en-US" sz="800" b="0" i="0" u="none" strike="noStrike" baseline="0">
              <a:solidFill>
                <a:srgbClr val="000000"/>
              </a:solidFill>
              <a:latin typeface="ＭＳ Ｐゴシック"/>
              <a:ea typeface="ＭＳ Ｐゴシック"/>
            </a:rPr>
            <a:t>低体重児（出生百対）</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0</xdr:rowOff>
    </xdr:from>
    <xdr:to>
      <xdr:col>7</xdr:col>
      <xdr:colOff>561975</xdr:colOff>
      <xdr:row>12</xdr:row>
      <xdr:rowOff>171450</xdr:rowOff>
    </xdr:to>
    <xdr:sp macro="" textlink="">
      <xdr:nvSpPr>
        <xdr:cNvPr id="2" name="テキスト ボックス 1"/>
        <xdr:cNvSpPr txBox="1"/>
      </xdr:nvSpPr>
      <xdr:spPr>
        <a:xfrm>
          <a:off x="1228725" y="1000125"/>
          <a:ext cx="4781550" cy="1504950"/>
        </a:xfrm>
        <a:prstGeom prst="rect">
          <a:avLst/>
        </a:prstGeom>
        <a:solidFill>
          <a:schemeClr val="lt1">
            <a:alpha val="70000"/>
          </a:schemeClr>
        </a:solidFill>
        <a:ln w="508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0">
              <a:solidFill>
                <a:srgbClr val="FF0000"/>
              </a:solidFill>
              <a:latin typeface="HGｺﾞｼｯｸE" panose="020B0909000000000000" pitchFamily="49" charset="-128"/>
              <a:ea typeface="HGｺﾞｼｯｸE" panose="020B0909000000000000" pitchFamily="49" charset="-128"/>
            </a:rPr>
            <a:t>人口動態統計表の基表の</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ja-JP" altLang="en-US" sz="1400" b="0">
              <a:solidFill>
                <a:srgbClr val="FF0000"/>
              </a:solidFill>
              <a:latin typeface="HGｺﾞｼｯｸE" panose="020B0909000000000000" pitchFamily="49" charset="-128"/>
              <a:ea typeface="HGｺﾞｼｯｸE" panose="020B0909000000000000" pitchFamily="49" charset="-128"/>
            </a:rPr>
            <a:t>セル［Ａ１］上で［</a:t>
          </a:r>
          <a:r>
            <a:rPr kumimoji="1" lang="en-US" altLang="ja-JP" sz="1400" b="0">
              <a:solidFill>
                <a:srgbClr val="FF0000"/>
              </a:solidFill>
              <a:latin typeface="HGｺﾞｼｯｸE" panose="020B0909000000000000" pitchFamily="49" charset="-128"/>
              <a:ea typeface="HGｺﾞｼｯｸE" panose="020B0909000000000000" pitchFamily="49" charset="-128"/>
            </a:rPr>
            <a:t>CTRL</a:t>
          </a:r>
          <a:r>
            <a:rPr kumimoji="1" lang="ja-JP" altLang="en-US" sz="1400" b="0">
              <a:solidFill>
                <a:srgbClr val="FF0000"/>
              </a:solidFill>
              <a:latin typeface="HGｺﾞｼｯｸE" panose="020B0909000000000000" pitchFamily="49" charset="-128"/>
              <a:ea typeface="HGｺﾞｼｯｸE" panose="020B0909000000000000" pitchFamily="49" charset="-128"/>
            </a:rPr>
            <a:t>］＋［Ａ］（全範囲を指定）</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en-US" altLang="ja-JP" sz="1400" b="0">
              <a:solidFill>
                <a:srgbClr val="FF0000"/>
              </a:solidFill>
              <a:latin typeface="HGｺﾞｼｯｸE" panose="020B0909000000000000" pitchFamily="49" charset="-128"/>
              <a:ea typeface="HGｺﾞｼｯｸE" panose="020B0909000000000000" pitchFamily="49" charset="-128"/>
            </a:rPr>
            <a:t>                </a:t>
          </a:r>
          <a:r>
            <a:rPr kumimoji="1" lang="ja-JP" altLang="en-US" sz="1400" b="0">
              <a:solidFill>
                <a:srgbClr val="FF0000"/>
              </a:solidFill>
              <a:latin typeface="HGｺﾞｼｯｸE" panose="020B0909000000000000" pitchFamily="49" charset="-128"/>
              <a:ea typeface="HGｺﾞｼｯｸE" panose="020B0909000000000000" pitchFamily="49" charset="-128"/>
            </a:rPr>
            <a:t>［</a:t>
          </a:r>
          <a:r>
            <a:rPr kumimoji="1" lang="en-US" altLang="ja-JP" sz="1400" b="0">
              <a:solidFill>
                <a:srgbClr val="FF0000"/>
              </a:solidFill>
              <a:latin typeface="HGｺﾞｼｯｸE" panose="020B0909000000000000" pitchFamily="49" charset="-128"/>
              <a:ea typeface="HGｺﾞｼｯｸE" panose="020B0909000000000000" pitchFamily="49" charset="-128"/>
            </a:rPr>
            <a:t>CTRL</a:t>
          </a:r>
          <a:r>
            <a:rPr kumimoji="1" lang="ja-JP" altLang="en-US" sz="1400" b="0">
              <a:solidFill>
                <a:srgbClr val="FF0000"/>
              </a:solidFill>
              <a:latin typeface="HGｺﾞｼｯｸE" panose="020B0909000000000000" pitchFamily="49" charset="-128"/>
              <a:ea typeface="HGｺﾞｼｯｸE" panose="020B0909000000000000" pitchFamily="49" charset="-128"/>
            </a:rPr>
            <a:t>］＋［Ｃ］（コピー）</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ja-JP" altLang="en-US" sz="1400" b="0">
              <a:solidFill>
                <a:srgbClr val="FF0000"/>
              </a:solidFill>
              <a:latin typeface="HGｺﾞｼｯｸE" panose="020B0909000000000000" pitchFamily="49" charset="-128"/>
              <a:ea typeface="HGｺﾞｼｯｸE" panose="020B0909000000000000" pitchFamily="49" charset="-128"/>
            </a:rPr>
            <a:t>　　↓</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ja-JP" altLang="en-US" sz="1400" b="0">
              <a:solidFill>
                <a:srgbClr val="FF0000"/>
              </a:solidFill>
              <a:latin typeface="HGｺﾞｼｯｸE" panose="020B0909000000000000" pitchFamily="49" charset="-128"/>
              <a:ea typeface="HGｺﾞｼｯｸE" panose="020B0909000000000000" pitchFamily="49" charset="-128"/>
            </a:rPr>
            <a:t>本表［Ａ１］上で［</a:t>
          </a:r>
          <a:r>
            <a:rPr kumimoji="1" lang="en-US" altLang="ja-JP" sz="1400" b="0">
              <a:solidFill>
                <a:srgbClr val="FF0000"/>
              </a:solidFill>
              <a:latin typeface="HGｺﾞｼｯｸE" panose="020B0909000000000000" pitchFamily="49" charset="-128"/>
              <a:ea typeface="HGｺﾞｼｯｸE" panose="020B0909000000000000" pitchFamily="49" charset="-128"/>
            </a:rPr>
            <a:t>ENTER</a:t>
          </a:r>
          <a:r>
            <a:rPr kumimoji="1" lang="ja-JP" altLang="en-US" sz="1400" b="0">
              <a:solidFill>
                <a:srgbClr val="FF0000"/>
              </a:solidFill>
              <a:latin typeface="HGｺﾞｼｯｸE" panose="020B0909000000000000" pitchFamily="49" charset="-128"/>
              <a:ea typeface="HGｺﾞｼｯｸE" panose="020B0909000000000000" pitchFamily="49" charset="-128"/>
            </a:rPr>
            <a:t>］（貼り付け）</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0</xdr:rowOff>
    </xdr:from>
    <xdr:to>
      <xdr:col>7</xdr:col>
      <xdr:colOff>666750</xdr:colOff>
      <xdr:row>15</xdr:row>
      <xdr:rowOff>133350</xdr:rowOff>
    </xdr:to>
    <xdr:sp macro="" textlink="">
      <xdr:nvSpPr>
        <xdr:cNvPr id="2" name="テキスト ボックス 1"/>
        <xdr:cNvSpPr txBox="1"/>
      </xdr:nvSpPr>
      <xdr:spPr>
        <a:xfrm>
          <a:off x="1266825" y="1552575"/>
          <a:ext cx="4781550" cy="1504950"/>
        </a:xfrm>
        <a:prstGeom prst="rect">
          <a:avLst/>
        </a:prstGeom>
        <a:solidFill>
          <a:schemeClr val="lt1">
            <a:alpha val="70000"/>
          </a:schemeClr>
        </a:solidFill>
        <a:ln w="508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0">
              <a:solidFill>
                <a:srgbClr val="FF0000"/>
              </a:solidFill>
              <a:latin typeface="HGｺﾞｼｯｸE" panose="020B0909000000000000" pitchFamily="49" charset="-128"/>
              <a:ea typeface="HGｺﾞｼｯｸE" panose="020B0909000000000000" pitchFamily="49" charset="-128"/>
            </a:rPr>
            <a:t>人口動態統計表の基表の</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ja-JP" altLang="en-US" sz="1400" b="0">
              <a:solidFill>
                <a:srgbClr val="FF0000"/>
              </a:solidFill>
              <a:latin typeface="HGｺﾞｼｯｸE" panose="020B0909000000000000" pitchFamily="49" charset="-128"/>
              <a:ea typeface="HGｺﾞｼｯｸE" panose="020B0909000000000000" pitchFamily="49" charset="-128"/>
            </a:rPr>
            <a:t>セル［Ａ１］上で［</a:t>
          </a:r>
          <a:r>
            <a:rPr kumimoji="1" lang="en-US" altLang="ja-JP" sz="1400" b="0">
              <a:solidFill>
                <a:srgbClr val="FF0000"/>
              </a:solidFill>
              <a:latin typeface="HGｺﾞｼｯｸE" panose="020B0909000000000000" pitchFamily="49" charset="-128"/>
              <a:ea typeface="HGｺﾞｼｯｸE" panose="020B0909000000000000" pitchFamily="49" charset="-128"/>
            </a:rPr>
            <a:t>CTRL</a:t>
          </a:r>
          <a:r>
            <a:rPr kumimoji="1" lang="ja-JP" altLang="en-US" sz="1400" b="0">
              <a:solidFill>
                <a:srgbClr val="FF0000"/>
              </a:solidFill>
              <a:latin typeface="HGｺﾞｼｯｸE" panose="020B0909000000000000" pitchFamily="49" charset="-128"/>
              <a:ea typeface="HGｺﾞｼｯｸE" panose="020B0909000000000000" pitchFamily="49" charset="-128"/>
            </a:rPr>
            <a:t>］＋［Ａ］（全範囲を指定）</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en-US" altLang="ja-JP" sz="1400" b="0">
              <a:solidFill>
                <a:srgbClr val="FF0000"/>
              </a:solidFill>
              <a:latin typeface="HGｺﾞｼｯｸE" panose="020B0909000000000000" pitchFamily="49" charset="-128"/>
              <a:ea typeface="HGｺﾞｼｯｸE" panose="020B0909000000000000" pitchFamily="49" charset="-128"/>
            </a:rPr>
            <a:t>                </a:t>
          </a:r>
          <a:r>
            <a:rPr kumimoji="1" lang="ja-JP" altLang="en-US" sz="1400" b="0">
              <a:solidFill>
                <a:srgbClr val="FF0000"/>
              </a:solidFill>
              <a:latin typeface="HGｺﾞｼｯｸE" panose="020B0909000000000000" pitchFamily="49" charset="-128"/>
              <a:ea typeface="HGｺﾞｼｯｸE" panose="020B0909000000000000" pitchFamily="49" charset="-128"/>
            </a:rPr>
            <a:t>［</a:t>
          </a:r>
          <a:r>
            <a:rPr kumimoji="1" lang="en-US" altLang="ja-JP" sz="1400" b="0">
              <a:solidFill>
                <a:srgbClr val="FF0000"/>
              </a:solidFill>
              <a:latin typeface="HGｺﾞｼｯｸE" panose="020B0909000000000000" pitchFamily="49" charset="-128"/>
              <a:ea typeface="HGｺﾞｼｯｸE" panose="020B0909000000000000" pitchFamily="49" charset="-128"/>
            </a:rPr>
            <a:t>CTRL</a:t>
          </a:r>
          <a:r>
            <a:rPr kumimoji="1" lang="ja-JP" altLang="en-US" sz="1400" b="0">
              <a:solidFill>
                <a:srgbClr val="FF0000"/>
              </a:solidFill>
              <a:latin typeface="HGｺﾞｼｯｸE" panose="020B0909000000000000" pitchFamily="49" charset="-128"/>
              <a:ea typeface="HGｺﾞｼｯｸE" panose="020B0909000000000000" pitchFamily="49" charset="-128"/>
            </a:rPr>
            <a:t>］＋［Ｃ］（コピー）</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ja-JP" altLang="en-US" sz="1400" b="0">
              <a:solidFill>
                <a:srgbClr val="FF0000"/>
              </a:solidFill>
              <a:latin typeface="HGｺﾞｼｯｸE" panose="020B0909000000000000" pitchFamily="49" charset="-128"/>
              <a:ea typeface="HGｺﾞｼｯｸE" panose="020B0909000000000000" pitchFamily="49" charset="-128"/>
            </a:rPr>
            <a:t>　　↓</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ja-JP" altLang="en-US" sz="1400" b="0">
              <a:solidFill>
                <a:srgbClr val="FF0000"/>
              </a:solidFill>
              <a:latin typeface="HGｺﾞｼｯｸE" panose="020B0909000000000000" pitchFamily="49" charset="-128"/>
              <a:ea typeface="HGｺﾞｼｯｸE" panose="020B0909000000000000" pitchFamily="49" charset="-128"/>
            </a:rPr>
            <a:t>本表［Ａ１］上で［</a:t>
          </a:r>
          <a:r>
            <a:rPr kumimoji="1" lang="en-US" altLang="ja-JP" sz="1400" b="0">
              <a:solidFill>
                <a:srgbClr val="FF0000"/>
              </a:solidFill>
              <a:latin typeface="HGｺﾞｼｯｸE" panose="020B0909000000000000" pitchFamily="49" charset="-128"/>
              <a:ea typeface="HGｺﾞｼｯｸE" panose="020B0909000000000000" pitchFamily="49" charset="-128"/>
            </a:rPr>
            <a:t>ENTER</a:t>
          </a:r>
          <a:r>
            <a:rPr kumimoji="1" lang="ja-JP" altLang="en-US" sz="1400" b="0">
              <a:solidFill>
                <a:srgbClr val="FF0000"/>
              </a:solidFill>
              <a:latin typeface="HGｺﾞｼｯｸE" panose="020B0909000000000000" pitchFamily="49" charset="-128"/>
              <a:ea typeface="HGｺﾞｼｯｸE" panose="020B0909000000000000" pitchFamily="49" charset="-128"/>
            </a:rPr>
            <a:t>］（貼り付け）</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6</xdr:row>
      <xdr:rowOff>0</xdr:rowOff>
    </xdr:from>
    <xdr:to>
      <xdr:col>5</xdr:col>
      <xdr:colOff>933450</xdr:colOff>
      <xdr:row>14</xdr:row>
      <xdr:rowOff>133350</xdr:rowOff>
    </xdr:to>
    <xdr:sp macro="" textlink="">
      <xdr:nvSpPr>
        <xdr:cNvPr id="2" name="テキスト ボックス 1"/>
        <xdr:cNvSpPr txBox="1"/>
      </xdr:nvSpPr>
      <xdr:spPr>
        <a:xfrm>
          <a:off x="1190625" y="1419225"/>
          <a:ext cx="4781550" cy="1504950"/>
        </a:xfrm>
        <a:prstGeom prst="rect">
          <a:avLst/>
        </a:prstGeom>
        <a:solidFill>
          <a:schemeClr val="lt1">
            <a:alpha val="70000"/>
          </a:schemeClr>
        </a:solidFill>
        <a:ln w="508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0">
              <a:solidFill>
                <a:srgbClr val="FF0000"/>
              </a:solidFill>
              <a:latin typeface="HGｺﾞｼｯｸE" panose="020B0909000000000000" pitchFamily="49" charset="-128"/>
              <a:ea typeface="HGｺﾞｼｯｸE" panose="020B0909000000000000" pitchFamily="49" charset="-128"/>
            </a:rPr>
            <a:t>人口動態統計表の基表の</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ja-JP" altLang="en-US" sz="1400" b="0">
              <a:solidFill>
                <a:srgbClr val="FF0000"/>
              </a:solidFill>
              <a:latin typeface="HGｺﾞｼｯｸE" panose="020B0909000000000000" pitchFamily="49" charset="-128"/>
              <a:ea typeface="HGｺﾞｼｯｸE" panose="020B0909000000000000" pitchFamily="49" charset="-128"/>
            </a:rPr>
            <a:t>セル［Ａ１］上で［</a:t>
          </a:r>
          <a:r>
            <a:rPr kumimoji="1" lang="en-US" altLang="ja-JP" sz="1400" b="0">
              <a:solidFill>
                <a:srgbClr val="FF0000"/>
              </a:solidFill>
              <a:latin typeface="HGｺﾞｼｯｸE" panose="020B0909000000000000" pitchFamily="49" charset="-128"/>
              <a:ea typeface="HGｺﾞｼｯｸE" panose="020B0909000000000000" pitchFamily="49" charset="-128"/>
            </a:rPr>
            <a:t>CTRL</a:t>
          </a:r>
          <a:r>
            <a:rPr kumimoji="1" lang="ja-JP" altLang="en-US" sz="1400" b="0">
              <a:solidFill>
                <a:srgbClr val="FF0000"/>
              </a:solidFill>
              <a:latin typeface="HGｺﾞｼｯｸE" panose="020B0909000000000000" pitchFamily="49" charset="-128"/>
              <a:ea typeface="HGｺﾞｼｯｸE" panose="020B0909000000000000" pitchFamily="49" charset="-128"/>
            </a:rPr>
            <a:t>］＋［Ａ］（全範囲を指定）</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en-US" altLang="ja-JP" sz="1400" b="0">
              <a:solidFill>
                <a:srgbClr val="FF0000"/>
              </a:solidFill>
              <a:latin typeface="HGｺﾞｼｯｸE" panose="020B0909000000000000" pitchFamily="49" charset="-128"/>
              <a:ea typeface="HGｺﾞｼｯｸE" panose="020B0909000000000000" pitchFamily="49" charset="-128"/>
            </a:rPr>
            <a:t>                </a:t>
          </a:r>
          <a:r>
            <a:rPr kumimoji="1" lang="ja-JP" altLang="en-US" sz="1400" b="0">
              <a:solidFill>
                <a:srgbClr val="FF0000"/>
              </a:solidFill>
              <a:latin typeface="HGｺﾞｼｯｸE" panose="020B0909000000000000" pitchFamily="49" charset="-128"/>
              <a:ea typeface="HGｺﾞｼｯｸE" panose="020B0909000000000000" pitchFamily="49" charset="-128"/>
            </a:rPr>
            <a:t>［</a:t>
          </a:r>
          <a:r>
            <a:rPr kumimoji="1" lang="en-US" altLang="ja-JP" sz="1400" b="0">
              <a:solidFill>
                <a:srgbClr val="FF0000"/>
              </a:solidFill>
              <a:latin typeface="HGｺﾞｼｯｸE" panose="020B0909000000000000" pitchFamily="49" charset="-128"/>
              <a:ea typeface="HGｺﾞｼｯｸE" panose="020B0909000000000000" pitchFamily="49" charset="-128"/>
            </a:rPr>
            <a:t>CTRL</a:t>
          </a:r>
          <a:r>
            <a:rPr kumimoji="1" lang="ja-JP" altLang="en-US" sz="1400" b="0">
              <a:solidFill>
                <a:srgbClr val="FF0000"/>
              </a:solidFill>
              <a:latin typeface="HGｺﾞｼｯｸE" panose="020B0909000000000000" pitchFamily="49" charset="-128"/>
              <a:ea typeface="HGｺﾞｼｯｸE" panose="020B0909000000000000" pitchFamily="49" charset="-128"/>
            </a:rPr>
            <a:t>］＋［Ｃ］（コピー）</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ja-JP" altLang="en-US" sz="1400" b="0">
              <a:solidFill>
                <a:srgbClr val="FF0000"/>
              </a:solidFill>
              <a:latin typeface="HGｺﾞｼｯｸE" panose="020B0909000000000000" pitchFamily="49" charset="-128"/>
              <a:ea typeface="HGｺﾞｼｯｸE" panose="020B0909000000000000" pitchFamily="49" charset="-128"/>
            </a:rPr>
            <a:t>　　↓</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ja-JP" altLang="en-US" sz="1400" b="0">
              <a:solidFill>
                <a:srgbClr val="FF0000"/>
              </a:solidFill>
              <a:latin typeface="HGｺﾞｼｯｸE" panose="020B0909000000000000" pitchFamily="49" charset="-128"/>
              <a:ea typeface="HGｺﾞｼｯｸE" panose="020B0909000000000000" pitchFamily="49" charset="-128"/>
            </a:rPr>
            <a:t>本表［Ａ１］上で［</a:t>
          </a:r>
          <a:r>
            <a:rPr kumimoji="1" lang="en-US" altLang="ja-JP" sz="1400" b="0">
              <a:solidFill>
                <a:srgbClr val="FF0000"/>
              </a:solidFill>
              <a:latin typeface="HGｺﾞｼｯｸE" panose="020B0909000000000000" pitchFamily="49" charset="-128"/>
              <a:ea typeface="HGｺﾞｼｯｸE" panose="020B0909000000000000" pitchFamily="49" charset="-128"/>
            </a:rPr>
            <a:t>ENTER</a:t>
          </a:r>
          <a:r>
            <a:rPr kumimoji="1" lang="ja-JP" altLang="en-US" sz="1400" b="0">
              <a:solidFill>
                <a:srgbClr val="FF0000"/>
              </a:solidFill>
              <a:latin typeface="HGｺﾞｼｯｸE" panose="020B0909000000000000" pitchFamily="49" charset="-128"/>
              <a:ea typeface="HGｺﾞｼｯｸE" panose="020B0909000000000000" pitchFamily="49" charset="-128"/>
            </a:rPr>
            <a:t>］（貼り付け）</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6</xdr:row>
      <xdr:rowOff>0</xdr:rowOff>
    </xdr:from>
    <xdr:to>
      <xdr:col>7</xdr:col>
      <xdr:colOff>666750</xdr:colOff>
      <xdr:row>14</xdr:row>
      <xdr:rowOff>133350</xdr:rowOff>
    </xdr:to>
    <xdr:sp macro="" textlink="">
      <xdr:nvSpPr>
        <xdr:cNvPr id="2" name="テキスト ボックス 1"/>
        <xdr:cNvSpPr txBox="1"/>
      </xdr:nvSpPr>
      <xdr:spPr>
        <a:xfrm>
          <a:off x="1190625" y="1190625"/>
          <a:ext cx="4781550" cy="1504950"/>
        </a:xfrm>
        <a:prstGeom prst="rect">
          <a:avLst/>
        </a:prstGeom>
        <a:solidFill>
          <a:schemeClr val="lt1">
            <a:alpha val="70000"/>
          </a:schemeClr>
        </a:solidFill>
        <a:ln w="508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0">
              <a:solidFill>
                <a:srgbClr val="FF0000"/>
              </a:solidFill>
              <a:latin typeface="HGｺﾞｼｯｸE" panose="020B0909000000000000" pitchFamily="49" charset="-128"/>
              <a:ea typeface="HGｺﾞｼｯｸE" panose="020B0909000000000000" pitchFamily="49" charset="-128"/>
            </a:rPr>
            <a:t>人口動態統計表の基表の</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ja-JP" altLang="en-US" sz="1400" b="0">
              <a:solidFill>
                <a:srgbClr val="FF0000"/>
              </a:solidFill>
              <a:latin typeface="HGｺﾞｼｯｸE" panose="020B0909000000000000" pitchFamily="49" charset="-128"/>
              <a:ea typeface="HGｺﾞｼｯｸE" panose="020B0909000000000000" pitchFamily="49" charset="-128"/>
            </a:rPr>
            <a:t>セル［Ａ１］上で［</a:t>
          </a:r>
          <a:r>
            <a:rPr kumimoji="1" lang="en-US" altLang="ja-JP" sz="1400" b="0">
              <a:solidFill>
                <a:srgbClr val="FF0000"/>
              </a:solidFill>
              <a:latin typeface="HGｺﾞｼｯｸE" panose="020B0909000000000000" pitchFamily="49" charset="-128"/>
              <a:ea typeface="HGｺﾞｼｯｸE" panose="020B0909000000000000" pitchFamily="49" charset="-128"/>
            </a:rPr>
            <a:t>CTRL</a:t>
          </a:r>
          <a:r>
            <a:rPr kumimoji="1" lang="ja-JP" altLang="en-US" sz="1400" b="0">
              <a:solidFill>
                <a:srgbClr val="FF0000"/>
              </a:solidFill>
              <a:latin typeface="HGｺﾞｼｯｸE" panose="020B0909000000000000" pitchFamily="49" charset="-128"/>
              <a:ea typeface="HGｺﾞｼｯｸE" panose="020B0909000000000000" pitchFamily="49" charset="-128"/>
            </a:rPr>
            <a:t>］＋［Ａ］（全範囲を指定）</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en-US" altLang="ja-JP" sz="1400" b="0">
              <a:solidFill>
                <a:srgbClr val="FF0000"/>
              </a:solidFill>
              <a:latin typeface="HGｺﾞｼｯｸE" panose="020B0909000000000000" pitchFamily="49" charset="-128"/>
              <a:ea typeface="HGｺﾞｼｯｸE" panose="020B0909000000000000" pitchFamily="49" charset="-128"/>
            </a:rPr>
            <a:t>                </a:t>
          </a:r>
          <a:r>
            <a:rPr kumimoji="1" lang="ja-JP" altLang="en-US" sz="1400" b="0">
              <a:solidFill>
                <a:srgbClr val="FF0000"/>
              </a:solidFill>
              <a:latin typeface="HGｺﾞｼｯｸE" panose="020B0909000000000000" pitchFamily="49" charset="-128"/>
              <a:ea typeface="HGｺﾞｼｯｸE" panose="020B0909000000000000" pitchFamily="49" charset="-128"/>
            </a:rPr>
            <a:t>［</a:t>
          </a:r>
          <a:r>
            <a:rPr kumimoji="1" lang="en-US" altLang="ja-JP" sz="1400" b="0">
              <a:solidFill>
                <a:srgbClr val="FF0000"/>
              </a:solidFill>
              <a:latin typeface="HGｺﾞｼｯｸE" panose="020B0909000000000000" pitchFamily="49" charset="-128"/>
              <a:ea typeface="HGｺﾞｼｯｸE" panose="020B0909000000000000" pitchFamily="49" charset="-128"/>
            </a:rPr>
            <a:t>CTRL</a:t>
          </a:r>
          <a:r>
            <a:rPr kumimoji="1" lang="ja-JP" altLang="en-US" sz="1400" b="0">
              <a:solidFill>
                <a:srgbClr val="FF0000"/>
              </a:solidFill>
              <a:latin typeface="HGｺﾞｼｯｸE" panose="020B0909000000000000" pitchFamily="49" charset="-128"/>
              <a:ea typeface="HGｺﾞｼｯｸE" panose="020B0909000000000000" pitchFamily="49" charset="-128"/>
            </a:rPr>
            <a:t>］＋［Ｃ］（コピー）</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ja-JP" altLang="en-US" sz="1400" b="0">
              <a:solidFill>
                <a:srgbClr val="FF0000"/>
              </a:solidFill>
              <a:latin typeface="HGｺﾞｼｯｸE" panose="020B0909000000000000" pitchFamily="49" charset="-128"/>
              <a:ea typeface="HGｺﾞｼｯｸE" panose="020B0909000000000000" pitchFamily="49" charset="-128"/>
            </a:rPr>
            <a:t>　　↓</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ja-JP" altLang="en-US" sz="1400" b="0">
              <a:solidFill>
                <a:srgbClr val="FF0000"/>
              </a:solidFill>
              <a:latin typeface="HGｺﾞｼｯｸE" panose="020B0909000000000000" pitchFamily="49" charset="-128"/>
              <a:ea typeface="HGｺﾞｼｯｸE" panose="020B0909000000000000" pitchFamily="49" charset="-128"/>
            </a:rPr>
            <a:t>本表［Ａ１］上で［</a:t>
          </a:r>
          <a:r>
            <a:rPr kumimoji="1" lang="en-US" altLang="ja-JP" sz="1400" b="0">
              <a:solidFill>
                <a:srgbClr val="FF0000"/>
              </a:solidFill>
              <a:latin typeface="HGｺﾞｼｯｸE" panose="020B0909000000000000" pitchFamily="49" charset="-128"/>
              <a:ea typeface="HGｺﾞｼｯｸE" panose="020B0909000000000000" pitchFamily="49" charset="-128"/>
            </a:rPr>
            <a:t>ENTER</a:t>
          </a:r>
          <a:r>
            <a:rPr kumimoji="1" lang="ja-JP" altLang="en-US" sz="1400" b="0">
              <a:solidFill>
                <a:srgbClr val="FF0000"/>
              </a:solidFill>
              <a:latin typeface="HGｺﾞｼｯｸE" panose="020B0909000000000000" pitchFamily="49" charset="-128"/>
              <a:ea typeface="HGｺﾞｼｯｸE" panose="020B0909000000000000" pitchFamily="49" charset="-128"/>
            </a:rPr>
            <a:t>］（貼り付け）</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6</xdr:row>
      <xdr:rowOff>0</xdr:rowOff>
    </xdr:from>
    <xdr:to>
      <xdr:col>7</xdr:col>
      <xdr:colOff>666750</xdr:colOff>
      <xdr:row>14</xdr:row>
      <xdr:rowOff>133350</xdr:rowOff>
    </xdr:to>
    <xdr:sp macro="" textlink="">
      <xdr:nvSpPr>
        <xdr:cNvPr id="3" name="テキスト ボックス 2"/>
        <xdr:cNvSpPr txBox="1"/>
      </xdr:nvSpPr>
      <xdr:spPr>
        <a:xfrm>
          <a:off x="1190625" y="1333500"/>
          <a:ext cx="4781550" cy="1504950"/>
        </a:xfrm>
        <a:prstGeom prst="rect">
          <a:avLst/>
        </a:prstGeom>
        <a:solidFill>
          <a:schemeClr val="lt1">
            <a:alpha val="70000"/>
          </a:schemeClr>
        </a:solidFill>
        <a:ln w="508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0">
              <a:solidFill>
                <a:srgbClr val="FF0000"/>
              </a:solidFill>
              <a:latin typeface="HGｺﾞｼｯｸE" panose="020B0909000000000000" pitchFamily="49" charset="-128"/>
              <a:ea typeface="HGｺﾞｼｯｸE" panose="020B0909000000000000" pitchFamily="49" charset="-128"/>
            </a:rPr>
            <a:t>人口動態統計表の基表の</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ja-JP" altLang="en-US" sz="1400" b="0">
              <a:solidFill>
                <a:srgbClr val="FF0000"/>
              </a:solidFill>
              <a:latin typeface="HGｺﾞｼｯｸE" panose="020B0909000000000000" pitchFamily="49" charset="-128"/>
              <a:ea typeface="HGｺﾞｼｯｸE" panose="020B0909000000000000" pitchFamily="49" charset="-128"/>
            </a:rPr>
            <a:t>セル［Ａ１］上で［</a:t>
          </a:r>
          <a:r>
            <a:rPr kumimoji="1" lang="en-US" altLang="ja-JP" sz="1400" b="0">
              <a:solidFill>
                <a:srgbClr val="FF0000"/>
              </a:solidFill>
              <a:latin typeface="HGｺﾞｼｯｸE" panose="020B0909000000000000" pitchFamily="49" charset="-128"/>
              <a:ea typeface="HGｺﾞｼｯｸE" panose="020B0909000000000000" pitchFamily="49" charset="-128"/>
            </a:rPr>
            <a:t>CTRL</a:t>
          </a:r>
          <a:r>
            <a:rPr kumimoji="1" lang="ja-JP" altLang="en-US" sz="1400" b="0">
              <a:solidFill>
                <a:srgbClr val="FF0000"/>
              </a:solidFill>
              <a:latin typeface="HGｺﾞｼｯｸE" panose="020B0909000000000000" pitchFamily="49" charset="-128"/>
              <a:ea typeface="HGｺﾞｼｯｸE" panose="020B0909000000000000" pitchFamily="49" charset="-128"/>
            </a:rPr>
            <a:t>］＋［Ａ］（全範囲を指定）</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en-US" altLang="ja-JP" sz="1400" b="0">
              <a:solidFill>
                <a:srgbClr val="FF0000"/>
              </a:solidFill>
              <a:latin typeface="HGｺﾞｼｯｸE" panose="020B0909000000000000" pitchFamily="49" charset="-128"/>
              <a:ea typeface="HGｺﾞｼｯｸE" panose="020B0909000000000000" pitchFamily="49" charset="-128"/>
            </a:rPr>
            <a:t>                </a:t>
          </a:r>
          <a:r>
            <a:rPr kumimoji="1" lang="ja-JP" altLang="en-US" sz="1400" b="0">
              <a:solidFill>
                <a:srgbClr val="FF0000"/>
              </a:solidFill>
              <a:latin typeface="HGｺﾞｼｯｸE" panose="020B0909000000000000" pitchFamily="49" charset="-128"/>
              <a:ea typeface="HGｺﾞｼｯｸE" panose="020B0909000000000000" pitchFamily="49" charset="-128"/>
            </a:rPr>
            <a:t>［</a:t>
          </a:r>
          <a:r>
            <a:rPr kumimoji="1" lang="en-US" altLang="ja-JP" sz="1400" b="0">
              <a:solidFill>
                <a:srgbClr val="FF0000"/>
              </a:solidFill>
              <a:latin typeface="HGｺﾞｼｯｸE" panose="020B0909000000000000" pitchFamily="49" charset="-128"/>
              <a:ea typeface="HGｺﾞｼｯｸE" panose="020B0909000000000000" pitchFamily="49" charset="-128"/>
            </a:rPr>
            <a:t>CTRL</a:t>
          </a:r>
          <a:r>
            <a:rPr kumimoji="1" lang="ja-JP" altLang="en-US" sz="1400" b="0">
              <a:solidFill>
                <a:srgbClr val="FF0000"/>
              </a:solidFill>
              <a:latin typeface="HGｺﾞｼｯｸE" panose="020B0909000000000000" pitchFamily="49" charset="-128"/>
              <a:ea typeface="HGｺﾞｼｯｸE" panose="020B0909000000000000" pitchFamily="49" charset="-128"/>
            </a:rPr>
            <a:t>］＋［Ｃ］（コピー）</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ja-JP" altLang="en-US" sz="1400" b="0">
              <a:solidFill>
                <a:srgbClr val="FF0000"/>
              </a:solidFill>
              <a:latin typeface="HGｺﾞｼｯｸE" panose="020B0909000000000000" pitchFamily="49" charset="-128"/>
              <a:ea typeface="HGｺﾞｼｯｸE" panose="020B0909000000000000" pitchFamily="49" charset="-128"/>
            </a:rPr>
            <a:t>　　↓</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ja-JP" altLang="en-US" sz="1400" b="0">
              <a:solidFill>
                <a:srgbClr val="FF0000"/>
              </a:solidFill>
              <a:latin typeface="HGｺﾞｼｯｸE" panose="020B0909000000000000" pitchFamily="49" charset="-128"/>
              <a:ea typeface="HGｺﾞｼｯｸE" panose="020B0909000000000000" pitchFamily="49" charset="-128"/>
            </a:rPr>
            <a:t>本表［Ａ１］上で［</a:t>
          </a:r>
          <a:r>
            <a:rPr kumimoji="1" lang="en-US" altLang="ja-JP" sz="1400" b="0">
              <a:solidFill>
                <a:srgbClr val="FF0000"/>
              </a:solidFill>
              <a:latin typeface="HGｺﾞｼｯｸE" panose="020B0909000000000000" pitchFamily="49" charset="-128"/>
              <a:ea typeface="HGｺﾞｼｯｸE" panose="020B0909000000000000" pitchFamily="49" charset="-128"/>
            </a:rPr>
            <a:t>ENTER</a:t>
          </a:r>
          <a:r>
            <a:rPr kumimoji="1" lang="ja-JP" altLang="en-US" sz="1400" b="0">
              <a:solidFill>
                <a:srgbClr val="FF0000"/>
              </a:solidFill>
              <a:latin typeface="HGｺﾞｼｯｸE" panose="020B0909000000000000" pitchFamily="49" charset="-128"/>
              <a:ea typeface="HGｺﾞｼｯｸE" panose="020B0909000000000000" pitchFamily="49" charset="-128"/>
            </a:rPr>
            <a:t>］（貼り付け）</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666750</xdr:colOff>
      <xdr:row>16</xdr:row>
      <xdr:rowOff>133350</xdr:rowOff>
    </xdr:to>
    <xdr:sp macro="" textlink="">
      <xdr:nvSpPr>
        <xdr:cNvPr id="6" name="テキスト ボックス 5"/>
        <xdr:cNvSpPr txBox="1"/>
      </xdr:nvSpPr>
      <xdr:spPr>
        <a:xfrm>
          <a:off x="1419225" y="1676400"/>
          <a:ext cx="4781550" cy="1504950"/>
        </a:xfrm>
        <a:prstGeom prst="rect">
          <a:avLst/>
        </a:prstGeom>
        <a:solidFill>
          <a:schemeClr val="lt1">
            <a:alpha val="70000"/>
          </a:schemeClr>
        </a:solidFill>
        <a:ln w="508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0">
              <a:solidFill>
                <a:srgbClr val="FF0000"/>
              </a:solidFill>
              <a:latin typeface="HGｺﾞｼｯｸE" panose="020B0909000000000000" pitchFamily="49" charset="-128"/>
              <a:ea typeface="HGｺﾞｼｯｸE" panose="020B0909000000000000" pitchFamily="49" charset="-128"/>
            </a:rPr>
            <a:t>人口動態統計表の基表の</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ja-JP" altLang="en-US" sz="1400" b="0">
              <a:solidFill>
                <a:srgbClr val="FF0000"/>
              </a:solidFill>
              <a:latin typeface="HGｺﾞｼｯｸE" panose="020B0909000000000000" pitchFamily="49" charset="-128"/>
              <a:ea typeface="HGｺﾞｼｯｸE" panose="020B0909000000000000" pitchFamily="49" charset="-128"/>
            </a:rPr>
            <a:t>セル［Ａ１］上で［</a:t>
          </a:r>
          <a:r>
            <a:rPr kumimoji="1" lang="en-US" altLang="ja-JP" sz="1400" b="0">
              <a:solidFill>
                <a:srgbClr val="FF0000"/>
              </a:solidFill>
              <a:latin typeface="HGｺﾞｼｯｸE" panose="020B0909000000000000" pitchFamily="49" charset="-128"/>
              <a:ea typeface="HGｺﾞｼｯｸE" panose="020B0909000000000000" pitchFamily="49" charset="-128"/>
            </a:rPr>
            <a:t>CTRL</a:t>
          </a:r>
          <a:r>
            <a:rPr kumimoji="1" lang="ja-JP" altLang="en-US" sz="1400" b="0">
              <a:solidFill>
                <a:srgbClr val="FF0000"/>
              </a:solidFill>
              <a:latin typeface="HGｺﾞｼｯｸE" panose="020B0909000000000000" pitchFamily="49" charset="-128"/>
              <a:ea typeface="HGｺﾞｼｯｸE" panose="020B0909000000000000" pitchFamily="49" charset="-128"/>
            </a:rPr>
            <a:t>］＋［Ａ］（全範囲を指定）</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en-US" altLang="ja-JP" sz="1400" b="0">
              <a:solidFill>
                <a:srgbClr val="FF0000"/>
              </a:solidFill>
              <a:latin typeface="HGｺﾞｼｯｸE" panose="020B0909000000000000" pitchFamily="49" charset="-128"/>
              <a:ea typeface="HGｺﾞｼｯｸE" panose="020B0909000000000000" pitchFamily="49" charset="-128"/>
            </a:rPr>
            <a:t>                </a:t>
          </a:r>
          <a:r>
            <a:rPr kumimoji="1" lang="ja-JP" altLang="en-US" sz="1400" b="0">
              <a:solidFill>
                <a:srgbClr val="FF0000"/>
              </a:solidFill>
              <a:latin typeface="HGｺﾞｼｯｸE" panose="020B0909000000000000" pitchFamily="49" charset="-128"/>
              <a:ea typeface="HGｺﾞｼｯｸE" panose="020B0909000000000000" pitchFamily="49" charset="-128"/>
            </a:rPr>
            <a:t>［</a:t>
          </a:r>
          <a:r>
            <a:rPr kumimoji="1" lang="en-US" altLang="ja-JP" sz="1400" b="0">
              <a:solidFill>
                <a:srgbClr val="FF0000"/>
              </a:solidFill>
              <a:latin typeface="HGｺﾞｼｯｸE" panose="020B0909000000000000" pitchFamily="49" charset="-128"/>
              <a:ea typeface="HGｺﾞｼｯｸE" panose="020B0909000000000000" pitchFamily="49" charset="-128"/>
            </a:rPr>
            <a:t>CTRL</a:t>
          </a:r>
          <a:r>
            <a:rPr kumimoji="1" lang="ja-JP" altLang="en-US" sz="1400" b="0">
              <a:solidFill>
                <a:srgbClr val="FF0000"/>
              </a:solidFill>
              <a:latin typeface="HGｺﾞｼｯｸE" panose="020B0909000000000000" pitchFamily="49" charset="-128"/>
              <a:ea typeface="HGｺﾞｼｯｸE" panose="020B0909000000000000" pitchFamily="49" charset="-128"/>
            </a:rPr>
            <a:t>］＋［Ｃ］（コピー）</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ja-JP" altLang="en-US" sz="1400" b="0">
              <a:solidFill>
                <a:srgbClr val="FF0000"/>
              </a:solidFill>
              <a:latin typeface="HGｺﾞｼｯｸE" panose="020B0909000000000000" pitchFamily="49" charset="-128"/>
              <a:ea typeface="HGｺﾞｼｯｸE" panose="020B0909000000000000" pitchFamily="49" charset="-128"/>
            </a:rPr>
            <a:t>　　↓</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ja-JP" altLang="en-US" sz="1400" b="0">
              <a:solidFill>
                <a:srgbClr val="FF0000"/>
              </a:solidFill>
              <a:latin typeface="HGｺﾞｼｯｸE" panose="020B0909000000000000" pitchFamily="49" charset="-128"/>
              <a:ea typeface="HGｺﾞｼｯｸE" panose="020B0909000000000000" pitchFamily="49" charset="-128"/>
            </a:rPr>
            <a:t>本表［Ａ１］上で［</a:t>
          </a:r>
          <a:r>
            <a:rPr kumimoji="1" lang="en-US" altLang="ja-JP" sz="1400" b="0">
              <a:solidFill>
                <a:srgbClr val="FF0000"/>
              </a:solidFill>
              <a:latin typeface="HGｺﾞｼｯｸE" panose="020B0909000000000000" pitchFamily="49" charset="-128"/>
              <a:ea typeface="HGｺﾞｼｯｸE" panose="020B0909000000000000" pitchFamily="49" charset="-128"/>
            </a:rPr>
            <a:t>ENTER</a:t>
          </a:r>
          <a:r>
            <a:rPr kumimoji="1" lang="ja-JP" altLang="en-US" sz="1400" b="0">
              <a:solidFill>
                <a:srgbClr val="FF0000"/>
              </a:solidFill>
              <a:latin typeface="HGｺﾞｼｯｸE" panose="020B0909000000000000" pitchFamily="49" charset="-128"/>
              <a:ea typeface="HGｺﾞｼｯｸE" panose="020B0909000000000000" pitchFamily="49" charset="-128"/>
            </a:rPr>
            <a:t>］（貼り付け）</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8</xdr:row>
      <xdr:rowOff>0</xdr:rowOff>
    </xdr:from>
    <xdr:to>
      <xdr:col>7</xdr:col>
      <xdr:colOff>666750</xdr:colOff>
      <xdr:row>16</xdr:row>
      <xdr:rowOff>133350</xdr:rowOff>
    </xdr:to>
    <xdr:sp macro="" textlink="">
      <xdr:nvSpPr>
        <xdr:cNvPr id="6" name="テキスト ボックス 5"/>
        <xdr:cNvSpPr txBox="1"/>
      </xdr:nvSpPr>
      <xdr:spPr>
        <a:xfrm>
          <a:off x="1419225" y="1676400"/>
          <a:ext cx="4781550" cy="1504950"/>
        </a:xfrm>
        <a:prstGeom prst="rect">
          <a:avLst/>
        </a:prstGeom>
        <a:solidFill>
          <a:schemeClr val="lt1">
            <a:alpha val="70000"/>
          </a:schemeClr>
        </a:solidFill>
        <a:ln w="50800"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0">
              <a:solidFill>
                <a:srgbClr val="FF0000"/>
              </a:solidFill>
              <a:latin typeface="HGｺﾞｼｯｸE" panose="020B0909000000000000" pitchFamily="49" charset="-128"/>
              <a:ea typeface="HGｺﾞｼｯｸE" panose="020B0909000000000000" pitchFamily="49" charset="-128"/>
            </a:rPr>
            <a:t>人口動態統計表の基表の</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ja-JP" altLang="en-US" sz="1400" b="0">
              <a:solidFill>
                <a:srgbClr val="FF0000"/>
              </a:solidFill>
              <a:latin typeface="HGｺﾞｼｯｸE" panose="020B0909000000000000" pitchFamily="49" charset="-128"/>
              <a:ea typeface="HGｺﾞｼｯｸE" panose="020B0909000000000000" pitchFamily="49" charset="-128"/>
            </a:rPr>
            <a:t>セル［Ａ１］上で［</a:t>
          </a:r>
          <a:r>
            <a:rPr kumimoji="1" lang="en-US" altLang="ja-JP" sz="1400" b="0">
              <a:solidFill>
                <a:srgbClr val="FF0000"/>
              </a:solidFill>
              <a:latin typeface="HGｺﾞｼｯｸE" panose="020B0909000000000000" pitchFamily="49" charset="-128"/>
              <a:ea typeface="HGｺﾞｼｯｸE" panose="020B0909000000000000" pitchFamily="49" charset="-128"/>
            </a:rPr>
            <a:t>CTRL</a:t>
          </a:r>
          <a:r>
            <a:rPr kumimoji="1" lang="ja-JP" altLang="en-US" sz="1400" b="0">
              <a:solidFill>
                <a:srgbClr val="FF0000"/>
              </a:solidFill>
              <a:latin typeface="HGｺﾞｼｯｸE" panose="020B0909000000000000" pitchFamily="49" charset="-128"/>
              <a:ea typeface="HGｺﾞｼｯｸE" panose="020B0909000000000000" pitchFamily="49" charset="-128"/>
            </a:rPr>
            <a:t>］＋［Ａ］（全範囲を指定）</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en-US" altLang="ja-JP" sz="1400" b="0">
              <a:solidFill>
                <a:srgbClr val="FF0000"/>
              </a:solidFill>
              <a:latin typeface="HGｺﾞｼｯｸE" panose="020B0909000000000000" pitchFamily="49" charset="-128"/>
              <a:ea typeface="HGｺﾞｼｯｸE" panose="020B0909000000000000" pitchFamily="49" charset="-128"/>
            </a:rPr>
            <a:t>                </a:t>
          </a:r>
          <a:r>
            <a:rPr kumimoji="1" lang="ja-JP" altLang="en-US" sz="1400" b="0">
              <a:solidFill>
                <a:srgbClr val="FF0000"/>
              </a:solidFill>
              <a:latin typeface="HGｺﾞｼｯｸE" panose="020B0909000000000000" pitchFamily="49" charset="-128"/>
              <a:ea typeface="HGｺﾞｼｯｸE" panose="020B0909000000000000" pitchFamily="49" charset="-128"/>
            </a:rPr>
            <a:t>［</a:t>
          </a:r>
          <a:r>
            <a:rPr kumimoji="1" lang="en-US" altLang="ja-JP" sz="1400" b="0">
              <a:solidFill>
                <a:srgbClr val="FF0000"/>
              </a:solidFill>
              <a:latin typeface="HGｺﾞｼｯｸE" panose="020B0909000000000000" pitchFamily="49" charset="-128"/>
              <a:ea typeface="HGｺﾞｼｯｸE" panose="020B0909000000000000" pitchFamily="49" charset="-128"/>
            </a:rPr>
            <a:t>CTRL</a:t>
          </a:r>
          <a:r>
            <a:rPr kumimoji="1" lang="ja-JP" altLang="en-US" sz="1400" b="0">
              <a:solidFill>
                <a:srgbClr val="FF0000"/>
              </a:solidFill>
              <a:latin typeface="HGｺﾞｼｯｸE" panose="020B0909000000000000" pitchFamily="49" charset="-128"/>
              <a:ea typeface="HGｺﾞｼｯｸE" panose="020B0909000000000000" pitchFamily="49" charset="-128"/>
            </a:rPr>
            <a:t>］＋［Ｃ］（コピー）</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ja-JP" altLang="en-US" sz="1400" b="0">
              <a:solidFill>
                <a:srgbClr val="FF0000"/>
              </a:solidFill>
              <a:latin typeface="HGｺﾞｼｯｸE" panose="020B0909000000000000" pitchFamily="49" charset="-128"/>
              <a:ea typeface="HGｺﾞｼｯｸE" panose="020B0909000000000000" pitchFamily="49" charset="-128"/>
            </a:rPr>
            <a:t>　　↓</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a:p>
          <a:r>
            <a:rPr kumimoji="1" lang="ja-JP" altLang="en-US" sz="1400" b="0">
              <a:solidFill>
                <a:srgbClr val="FF0000"/>
              </a:solidFill>
              <a:latin typeface="HGｺﾞｼｯｸE" panose="020B0909000000000000" pitchFamily="49" charset="-128"/>
              <a:ea typeface="HGｺﾞｼｯｸE" panose="020B0909000000000000" pitchFamily="49" charset="-128"/>
            </a:rPr>
            <a:t>本表［Ａ１］上で［</a:t>
          </a:r>
          <a:r>
            <a:rPr kumimoji="1" lang="en-US" altLang="ja-JP" sz="1400" b="0">
              <a:solidFill>
                <a:srgbClr val="FF0000"/>
              </a:solidFill>
              <a:latin typeface="HGｺﾞｼｯｸE" panose="020B0909000000000000" pitchFamily="49" charset="-128"/>
              <a:ea typeface="HGｺﾞｼｯｸE" panose="020B0909000000000000" pitchFamily="49" charset="-128"/>
            </a:rPr>
            <a:t>ENTER</a:t>
          </a:r>
          <a:r>
            <a:rPr kumimoji="1" lang="ja-JP" altLang="en-US" sz="1400" b="0">
              <a:solidFill>
                <a:srgbClr val="FF0000"/>
              </a:solidFill>
              <a:latin typeface="HGｺﾞｼｯｸE" panose="020B0909000000000000" pitchFamily="49" charset="-128"/>
              <a:ea typeface="HGｺﾞｼｯｸE" panose="020B0909000000000000" pitchFamily="49" charset="-128"/>
            </a:rPr>
            <a:t>］（貼り付け）</a:t>
          </a:r>
          <a:endParaRPr kumimoji="1" lang="en-US" altLang="ja-JP" sz="1400" b="0">
            <a:solidFill>
              <a:srgbClr val="FF0000"/>
            </a:solidFill>
            <a:latin typeface="HGｺﾞｼｯｸE" panose="020B0909000000000000" pitchFamily="49" charset="-128"/>
            <a:ea typeface="HGｺﾞｼｯｸE" panose="020B09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9"/>
  <sheetViews>
    <sheetView tabSelected="1" view="pageBreakPreview" zoomScaleNormal="100" zoomScaleSheetLayoutView="100" workbookViewId="0"/>
  </sheetViews>
  <sheetFormatPr defaultRowHeight="13.5"/>
  <cols>
    <col min="1" max="3" width="1.625" style="81" customWidth="1"/>
    <col min="4" max="4" width="2.75" style="81" customWidth="1"/>
    <col min="5" max="5" width="3.875" style="81" customWidth="1"/>
    <col min="6" max="6" width="8" style="81" customWidth="1"/>
    <col min="7" max="7" width="9" style="81"/>
    <col min="8" max="9" width="8.25" style="81" customWidth="1"/>
    <col min="10" max="10" width="7.75" style="81" customWidth="1"/>
    <col min="11" max="11" width="8.375" style="81" customWidth="1"/>
    <col min="12" max="12" width="8.875" style="81" customWidth="1"/>
    <col min="13" max="13" width="7.625" style="81" customWidth="1"/>
    <col min="14" max="14" width="7.5" style="81" customWidth="1"/>
    <col min="15" max="16384" width="9" style="81"/>
  </cols>
  <sheetData>
    <row r="1" spans="2:14" ht="14.25">
      <c r="B1" s="101" t="s">
        <v>151</v>
      </c>
    </row>
    <row r="2" spans="2:14" ht="20.100000000000001" customHeight="1">
      <c r="C2" s="102" t="s">
        <v>114</v>
      </c>
      <c r="D2" s="100"/>
      <c r="E2" s="80"/>
      <c r="F2" s="80"/>
      <c r="G2" s="80"/>
      <c r="H2" s="103"/>
      <c r="I2" s="80"/>
      <c r="J2" s="80"/>
      <c r="K2" s="80"/>
      <c r="L2" s="80"/>
      <c r="M2" s="80"/>
      <c r="N2" s="80"/>
    </row>
    <row r="3" spans="2:14" ht="20.100000000000001" customHeight="1">
      <c r="D3" s="679" t="s">
        <v>176</v>
      </c>
      <c r="E3" s="679"/>
      <c r="F3" s="679"/>
      <c r="G3" s="679"/>
      <c r="H3" s="679"/>
      <c r="I3" s="679"/>
      <c r="J3" s="679"/>
      <c r="K3" s="679"/>
      <c r="L3" s="679"/>
      <c r="M3" s="679"/>
      <c r="N3" s="679"/>
    </row>
    <row r="4" spans="2:14" ht="36" customHeight="1">
      <c r="D4" s="680" t="s">
        <v>113</v>
      </c>
      <c r="E4" s="680"/>
      <c r="F4" s="680"/>
      <c r="G4" s="680"/>
      <c r="H4" s="680"/>
      <c r="I4" s="680"/>
      <c r="J4" s="680"/>
      <c r="K4" s="680"/>
      <c r="L4" s="680"/>
      <c r="M4" s="680"/>
      <c r="N4" s="680"/>
    </row>
    <row r="5" spans="2:14" ht="20.100000000000001" customHeight="1">
      <c r="D5" s="80" t="s">
        <v>8</v>
      </c>
    </row>
    <row r="6" spans="2:14" ht="36" customHeight="1">
      <c r="C6" s="104"/>
      <c r="D6" s="680" t="s">
        <v>560</v>
      </c>
      <c r="E6" s="680"/>
      <c r="F6" s="680"/>
      <c r="G6" s="680"/>
      <c r="H6" s="680"/>
      <c r="I6" s="680"/>
      <c r="J6" s="680"/>
      <c r="K6" s="680"/>
      <c r="L6" s="680"/>
      <c r="M6" s="680"/>
      <c r="N6" s="680"/>
    </row>
    <row r="7" spans="2:14" ht="20.100000000000001" customHeight="1">
      <c r="D7" s="80" t="s">
        <v>115</v>
      </c>
    </row>
    <row r="8" spans="2:14" ht="36" customHeight="1">
      <c r="D8" s="680" t="s">
        <v>561</v>
      </c>
      <c r="E8" s="679"/>
      <c r="F8" s="679"/>
      <c r="G8" s="679"/>
      <c r="H8" s="679"/>
      <c r="I8" s="679"/>
      <c r="J8" s="679"/>
      <c r="K8" s="679"/>
      <c r="L8" s="679"/>
      <c r="M8" s="679"/>
      <c r="N8" s="679"/>
    </row>
    <row r="9" spans="2:14" ht="20.100000000000001" customHeight="1">
      <c r="D9" s="81" t="s">
        <v>116</v>
      </c>
      <c r="E9" s="100"/>
      <c r="F9" s="100"/>
      <c r="G9" s="100"/>
      <c r="H9" s="100"/>
      <c r="I9" s="100"/>
      <c r="J9" s="100"/>
      <c r="K9" s="100"/>
      <c r="L9" s="100"/>
      <c r="M9" s="100"/>
      <c r="N9" s="100"/>
    </row>
    <row r="10" spans="2:14" ht="54" customHeight="1">
      <c r="D10" s="680" t="s">
        <v>177</v>
      </c>
      <c r="E10" s="680"/>
      <c r="F10" s="680"/>
      <c r="G10" s="680"/>
      <c r="H10" s="680"/>
      <c r="I10" s="680"/>
      <c r="J10" s="680"/>
      <c r="K10" s="680"/>
      <c r="L10" s="680"/>
      <c r="M10" s="680"/>
      <c r="N10" s="680"/>
    </row>
    <row r="11" spans="2:14" ht="20.100000000000001" customHeight="1">
      <c r="D11" s="80" t="s">
        <v>117</v>
      </c>
    </row>
    <row r="12" spans="2:14" ht="36" customHeight="1">
      <c r="D12" s="680" t="s">
        <v>178</v>
      </c>
      <c r="E12" s="680"/>
      <c r="F12" s="680"/>
      <c r="G12" s="680"/>
      <c r="H12" s="680"/>
      <c r="I12" s="680"/>
      <c r="J12" s="680"/>
      <c r="K12" s="680"/>
      <c r="L12" s="680"/>
      <c r="M12" s="680"/>
      <c r="N12" s="680"/>
    </row>
    <row r="13" spans="2:14" ht="20.100000000000001" customHeight="1">
      <c r="D13" s="80" t="s">
        <v>118</v>
      </c>
      <c r="E13" s="100"/>
      <c r="F13" s="100"/>
      <c r="G13" s="100"/>
      <c r="H13" s="100"/>
      <c r="I13" s="100"/>
      <c r="J13" s="100"/>
      <c r="K13" s="100"/>
      <c r="L13" s="100"/>
      <c r="M13" s="100"/>
      <c r="N13" s="100"/>
    </row>
    <row r="14" spans="2:14" ht="36" customHeight="1">
      <c r="D14" s="680" t="s">
        <v>179</v>
      </c>
      <c r="E14" s="680"/>
      <c r="F14" s="680"/>
      <c r="G14" s="680"/>
      <c r="H14" s="680"/>
      <c r="I14" s="680"/>
      <c r="J14" s="680"/>
      <c r="K14" s="680"/>
      <c r="L14" s="680"/>
      <c r="M14" s="680"/>
      <c r="N14" s="680"/>
    </row>
    <row r="15" spans="2:14" ht="20.100000000000001" customHeight="1">
      <c r="D15" s="80" t="s">
        <v>119</v>
      </c>
      <c r="E15" s="100"/>
      <c r="F15" s="100"/>
      <c r="G15" s="100"/>
      <c r="H15" s="100"/>
      <c r="I15" s="100"/>
      <c r="J15" s="100"/>
      <c r="K15" s="100"/>
      <c r="L15" s="100"/>
      <c r="M15" s="100"/>
      <c r="N15" s="100"/>
    </row>
    <row r="16" spans="2:14" ht="72" customHeight="1">
      <c r="D16" s="680" t="s">
        <v>180</v>
      </c>
      <c r="E16" s="679"/>
      <c r="F16" s="679"/>
      <c r="G16" s="679"/>
      <c r="H16" s="679"/>
      <c r="I16" s="679"/>
      <c r="J16" s="679"/>
      <c r="K16" s="679"/>
      <c r="L16" s="679"/>
      <c r="M16" s="679"/>
      <c r="N16" s="679"/>
    </row>
    <row r="17" spans="3:14" ht="20.100000000000001" customHeight="1">
      <c r="D17" s="80" t="s">
        <v>120</v>
      </c>
      <c r="E17" s="80"/>
      <c r="F17" s="80"/>
      <c r="G17" s="80"/>
      <c r="H17" s="80"/>
      <c r="I17" s="80"/>
      <c r="J17" s="80"/>
      <c r="K17" s="80"/>
      <c r="L17" s="80"/>
      <c r="M17" s="80"/>
      <c r="N17" s="80"/>
    </row>
    <row r="18" spans="3:14" ht="36" customHeight="1">
      <c r="D18" s="680" t="s">
        <v>562</v>
      </c>
      <c r="E18" s="680"/>
      <c r="F18" s="680"/>
      <c r="G18" s="680"/>
      <c r="H18" s="680"/>
      <c r="I18" s="680"/>
      <c r="J18" s="680"/>
      <c r="K18" s="680"/>
      <c r="L18" s="680"/>
      <c r="M18" s="680"/>
      <c r="N18" s="680"/>
    </row>
    <row r="20" spans="3:14" ht="20.100000000000001" customHeight="1">
      <c r="C20" s="102" t="s">
        <v>121</v>
      </c>
      <c r="G20" s="103"/>
    </row>
    <row r="21" spans="3:14" ht="18" customHeight="1">
      <c r="D21" s="681" t="s">
        <v>164</v>
      </c>
      <c r="E21" s="681"/>
      <c r="F21" s="681"/>
      <c r="G21" s="681"/>
      <c r="H21" s="681"/>
      <c r="I21" s="681"/>
      <c r="J21" s="681"/>
      <c r="K21" s="681"/>
      <c r="L21" s="681"/>
      <c r="M21" s="681"/>
      <c r="N21" s="681"/>
    </row>
    <row r="22" spans="3:14" ht="36" customHeight="1">
      <c r="D22" s="680" t="s">
        <v>175</v>
      </c>
      <c r="E22" s="680"/>
      <c r="F22" s="680"/>
      <c r="G22" s="680"/>
      <c r="H22" s="680"/>
      <c r="I22" s="680"/>
      <c r="J22" s="680"/>
      <c r="K22" s="680"/>
      <c r="L22" s="680"/>
      <c r="M22" s="680"/>
      <c r="N22" s="680"/>
    </row>
    <row r="23" spans="3:14" ht="36" customHeight="1">
      <c r="D23" s="680" t="s">
        <v>181</v>
      </c>
      <c r="E23" s="680"/>
      <c r="F23" s="680"/>
      <c r="G23" s="680"/>
      <c r="H23" s="680"/>
      <c r="I23" s="680"/>
      <c r="J23" s="680"/>
      <c r="K23" s="680"/>
      <c r="L23" s="680"/>
      <c r="M23" s="680"/>
      <c r="N23" s="680"/>
    </row>
    <row r="25" spans="3:14" ht="20.100000000000001" customHeight="1">
      <c r="C25" s="102" t="s">
        <v>146</v>
      </c>
      <c r="G25" s="103"/>
    </row>
    <row r="26" spans="3:14" ht="36" customHeight="1">
      <c r="D26" s="680" t="s">
        <v>182</v>
      </c>
      <c r="E26" s="680"/>
      <c r="F26" s="680"/>
      <c r="G26" s="680"/>
      <c r="H26" s="680"/>
      <c r="I26" s="680"/>
      <c r="J26" s="680"/>
      <c r="K26" s="680"/>
      <c r="L26" s="680"/>
      <c r="M26" s="680"/>
      <c r="N26" s="680"/>
    </row>
    <row r="28" spans="3:14" ht="20.100000000000001" customHeight="1">
      <c r="C28" s="102" t="s">
        <v>147</v>
      </c>
    </row>
    <row r="29" spans="3:14" ht="36" customHeight="1">
      <c r="D29" s="680" t="s">
        <v>183</v>
      </c>
      <c r="E29" s="680"/>
      <c r="F29" s="680"/>
      <c r="G29" s="680"/>
      <c r="H29" s="680"/>
      <c r="I29" s="680"/>
      <c r="J29" s="680"/>
      <c r="K29" s="680"/>
      <c r="L29" s="680"/>
      <c r="M29" s="680"/>
      <c r="N29" s="680"/>
    </row>
  </sheetData>
  <mergeCells count="14">
    <mergeCell ref="D3:N3"/>
    <mergeCell ref="D4:N4"/>
    <mergeCell ref="D22:N22"/>
    <mergeCell ref="D23:N23"/>
    <mergeCell ref="D29:N29"/>
    <mergeCell ref="D18:N18"/>
    <mergeCell ref="D8:N8"/>
    <mergeCell ref="D6:N6"/>
    <mergeCell ref="D16:N16"/>
    <mergeCell ref="D12:N12"/>
    <mergeCell ref="D14:N14"/>
    <mergeCell ref="D26:N26"/>
    <mergeCell ref="D10:N10"/>
    <mergeCell ref="D21:N21"/>
  </mergeCells>
  <phoneticPr fontId="2"/>
  <printOptions horizontalCentered="1"/>
  <pageMargins left="0.39370078740157483" right="0.39370078740157483" top="0.78740157480314965" bottom="0.78740157480314965" header="0" footer="0.19685039370078741"/>
  <pageSetup paperSize="9" firstPageNumber="7" orientation="portrait" useFirstPageNumber="1" r:id="rId1"/>
  <headerFooter alignWithMargins="0">
    <oddFooter>&amp;C-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N126"/>
  <sheetViews>
    <sheetView workbookViewId="0"/>
  </sheetViews>
  <sheetFormatPr defaultRowHeight="13.5"/>
  <cols>
    <col min="1" max="1" width="15.625" customWidth="1"/>
    <col min="38" max="40" width="12.375" bestFit="1" customWidth="1"/>
    <col min="257" max="257" width="15.625" customWidth="1"/>
    <col min="294" max="296" width="12.375" bestFit="1" customWidth="1"/>
    <col min="513" max="513" width="15.625" customWidth="1"/>
    <col min="550" max="552" width="12.375" bestFit="1" customWidth="1"/>
    <col min="769" max="769" width="15.625" customWidth="1"/>
    <col min="806" max="808" width="12.375" bestFit="1" customWidth="1"/>
    <col min="1025" max="1025" width="15.625" customWidth="1"/>
    <col min="1062" max="1064" width="12.375" bestFit="1" customWidth="1"/>
    <col min="1281" max="1281" width="15.625" customWidth="1"/>
    <col min="1318" max="1320" width="12.375" bestFit="1" customWidth="1"/>
    <col min="1537" max="1537" width="15.625" customWidth="1"/>
    <col min="1574" max="1576" width="12.375" bestFit="1" customWidth="1"/>
    <col min="1793" max="1793" width="15.625" customWidth="1"/>
    <col min="1830" max="1832" width="12.375" bestFit="1" customWidth="1"/>
    <col min="2049" max="2049" width="15.625" customWidth="1"/>
    <col min="2086" max="2088" width="12.375" bestFit="1" customWidth="1"/>
    <col min="2305" max="2305" width="15.625" customWidth="1"/>
    <col min="2342" max="2344" width="12.375" bestFit="1" customWidth="1"/>
    <col min="2561" max="2561" width="15.625" customWidth="1"/>
    <col min="2598" max="2600" width="12.375" bestFit="1" customWidth="1"/>
    <col min="2817" max="2817" width="15.625" customWidth="1"/>
    <col min="2854" max="2856" width="12.375" bestFit="1" customWidth="1"/>
    <col min="3073" max="3073" width="15.625" customWidth="1"/>
    <col min="3110" max="3112" width="12.375" bestFit="1" customWidth="1"/>
    <col min="3329" max="3329" width="15.625" customWidth="1"/>
    <col min="3366" max="3368" width="12.375" bestFit="1" customWidth="1"/>
    <col min="3585" max="3585" width="15.625" customWidth="1"/>
    <col min="3622" max="3624" width="12.375" bestFit="1" customWidth="1"/>
    <col min="3841" max="3841" width="15.625" customWidth="1"/>
    <col min="3878" max="3880" width="12.375" bestFit="1" customWidth="1"/>
    <col min="4097" max="4097" width="15.625" customWidth="1"/>
    <col min="4134" max="4136" width="12.375" bestFit="1" customWidth="1"/>
    <col min="4353" max="4353" width="15.625" customWidth="1"/>
    <col min="4390" max="4392" width="12.375" bestFit="1" customWidth="1"/>
    <col min="4609" max="4609" width="15.625" customWidth="1"/>
    <col min="4646" max="4648" width="12.375" bestFit="1" customWidth="1"/>
    <col min="4865" max="4865" width="15.625" customWidth="1"/>
    <col min="4902" max="4904" width="12.375" bestFit="1" customWidth="1"/>
    <col min="5121" max="5121" width="15.625" customWidth="1"/>
    <col min="5158" max="5160" width="12.375" bestFit="1" customWidth="1"/>
    <col min="5377" max="5377" width="15.625" customWidth="1"/>
    <col min="5414" max="5416" width="12.375" bestFit="1" customWidth="1"/>
    <col min="5633" max="5633" width="15.625" customWidth="1"/>
    <col min="5670" max="5672" width="12.375" bestFit="1" customWidth="1"/>
    <col min="5889" max="5889" width="15.625" customWidth="1"/>
    <col min="5926" max="5928" width="12.375" bestFit="1" customWidth="1"/>
    <col min="6145" max="6145" width="15.625" customWidth="1"/>
    <col min="6182" max="6184" width="12.375" bestFit="1" customWidth="1"/>
    <col min="6401" max="6401" width="15.625" customWidth="1"/>
    <col min="6438" max="6440" width="12.375" bestFit="1" customWidth="1"/>
    <col min="6657" max="6657" width="15.625" customWidth="1"/>
    <col min="6694" max="6696" width="12.375" bestFit="1" customWidth="1"/>
    <col min="6913" max="6913" width="15.625" customWidth="1"/>
    <col min="6950" max="6952" width="12.375" bestFit="1" customWidth="1"/>
    <col min="7169" max="7169" width="15.625" customWidth="1"/>
    <col min="7206" max="7208" width="12.375" bestFit="1" customWidth="1"/>
    <col min="7425" max="7425" width="15.625" customWidth="1"/>
    <col min="7462" max="7464" width="12.375" bestFit="1" customWidth="1"/>
    <col min="7681" max="7681" width="15.625" customWidth="1"/>
    <col min="7718" max="7720" width="12.375" bestFit="1" customWidth="1"/>
    <col min="7937" max="7937" width="15.625" customWidth="1"/>
    <col min="7974" max="7976" width="12.375" bestFit="1" customWidth="1"/>
    <col min="8193" max="8193" width="15.625" customWidth="1"/>
    <col min="8230" max="8232" width="12.375" bestFit="1" customWidth="1"/>
    <col min="8449" max="8449" width="15.625" customWidth="1"/>
    <col min="8486" max="8488" width="12.375" bestFit="1" customWidth="1"/>
    <col min="8705" max="8705" width="15.625" customWidth="1"/>
    <col min="8742" max="8744" width="12.375" bestFit="1" customWidth="1"/>
    <col min="8961" max="8961" width="15.625" customWidth="1"/>
    <col min="8998" max="9000" width="12.375" bestFit="1" customWidth="1"/>
    <col min="9217" max="9217" width="15.625" customWidth="1"/>
    <col min="9254" max="9256" width="12.375" bestFit="1" customWidth="1"/>
    <col min="9473" max="9473" width="15.625" customWidth="1"/>
    <col min="9510" max="9512" width="12.375" bestFit="1" customWidth="1"/>
    <col min="9729" max="9729" width="15.625" customWidth="1"/>
    <col min="9766" max="9768" width="12.375" bestFit="1" customWidth="1"/>
    <col min="9985" max="9985" width="15.625" customWidth="1"/>
    <col min="10022" max="10024" width="12.375" bestFit="1" customWidth="1"/>
    <col min="10241" max="10241" width="15.625" customWidth="1"/>
    <col min="10278" max="10280" width="12.375" bestFit="1" customWidth="1"/>
    <col min="10497" max="10497" width="15.625" customWidth="1"/>
    <col min="10534" max="10536" width="12.375" bestFit="1" customWidth="1"/>
    <col min="10753" max="10753" width="15.625" customWidth="1"/>
    <col min="10790" max="10792" width="12.375" bestFit="1" customWidth="1"/>
    <col min="11009" max="11009" width="15.625" customWidth="1"/>
    <col min="11046" max="11048" width="12.375" bestFit="1" customWidth="1"/>
    <col min="11265" max="11265" width="15.625" customWidth="1"/>
    <col min="11302" max="11304" width="12.375" bestFit="1" customWidth="1"/>
    <col min="11521" max="11521" width="15.625" customWidth="1"/>
    <col min="11558" max="11560" width="12.375" bestFit="1" customWidth="1"/>
    <col min="11777" max="11777" width="15.625" customWidth="1"/>
    <col min="11814" max="11816" width="12.375" bestFit="1" customWidth="1"/>
    <col min="12033" max="12033" width="15.625" customWidth="1"/>
    <col min="12070" max="12072" width="12.375" bestFit="1" customWidth="1"/>
    <col min="12289" max="12289" width="15.625" customWidth="1"/>
    <col min="12326" max="12328" width="12.375" bestFit="1" customWidth="1"/>
    <col min="12545" max="12545" width="15.625" customWidth="1"/>
    <col min="12582" max="12584" width="12.375" bestFit="1" customWidth="1"/>
    <col min="12801" max="12801" width="15.625" customWidth="1"/>
    <col min="12838" max="12840" width="12.375" bestFit="1" customWidth="1"/>
    <col min="13057" max="13057" width="15.625" customWidth="1"/>
    <col min="13094" max="13096" width="12.375" bestFit="1" customWidth="1"/>
    <col min="13313" max="13313" width="15.625" customWidth="1"/>
    <col min="13350" max="13352" width="12.375" bestFit="1" customWidth="1"/>
    <col min="13569" max="13569" width="15.625" customWidth="1"/>
    <col min="13606" max="13608" width="12.375" bestFit="1" customWidth="1"/>
    <col min="13825" max="13825" width="15.625" customWidth="1"/>
    <col min="13862" max="13864" width="12.375" bestFit="1" customWidth="1"/>
    <col min="14081" max="14081" width="15.625" customWidth="1"/>
    <col min="14118" max="14120" width="12.375" bestFit="1" customWidth="1"/>
    <col min="14337" max="14337" width="15.625" customWidth="1"/>
    <col min="14374" max="14376" width="12.375" bestFit="1" customWidth="1"/>
    <col min="14593" max="14593" width="15.625" customWidth="1"/>
    <col min="14630" max="14632" width="12.375" bestFit="1" customWidth="1"/>
    <col min="14849" max="14849" width="15.625" customWidth="1"/>
    <col min="14886" max="14888" width="12.375" bestFit="1" customWidth="1"/>
    <col min="15105" max="15105" width="15.625" customWidth="1"/>
    <col min="15142" max="15144" width="12.375" bestFit="1" customWidth="1"/>
    <col min="15361" max="15361" width="15.625" customWidth="1"/>
    <col min="15398" max="15400" width="12.375" bestFit="1" customWidth="1"/>
    <col min="15617" max="15617" width="15.625" customWidth="1"/>
    <col min="15654" max="15656" width="12.375" bestFit="1" customWidth="1"/>
    <col min="15873" max="15873" width="15.625" customWidth="1"/>
    <col min="15910" max="15912" width="12.375" bestFit="1" customWidth="1"/>
    <col min="16129" max="16129" width="15.625" customWidth="1"/>
    <col min="16166" max="16168" width="12.375" bestFit="1" customWidth="1"/>
  </cols>
  <sheetData>
    <row r="1" spans="1:40" s="254" customFormat="1" ht="18.75" customHeight="1">
      <c r="A1" s="254" t="s">
        <v>502</v>
      </c>
      <c r="H1" s="420"/>
    </row>
    <row r="2" spans="1:40">
      <c r="E2" t="s">
        <v>503</v>
      </c>
    </row>
    <row r="3" spans="1:40">
      <c r="S3" s="255"/>
      <c r="V3" s="255" t="s">
        <v>504</v>
      </c>
      <c r="AN3" t="s">
        <v>455</v>
      </c>
    </row>
    <row r="4" spans="1:40" ht="17.25" customHeight="1">
      <c r="A4" s="355" t="s">
        <v>484</v>
      </c>
      <c r="B4" s="279"/>
      <c r="C4" s="280" t="s">
        <v>505</v>
      </c>
      <c r="D4" s="281"/>
      <c r="E4" s="421" t="s">
        <v>506</v>
      </c>
      <c r="F4" s="422"/>
      <c r="G4" s="423" t="s">
        <v>507</v>
      </c>
      <c r="H4" s="421" t="s">
        <v>508</v>
      </c>
      <c r="I4" s="422"/>
      <c r="J4" s="423" t="s">
        <v>509</v>
      </c>
      <c r="K4" s="421" t="s">
        <v>510</v>
      </c>
      <c r="L4" s="422"/>
      <c r="M4" s="423" t="s">
        <v>511</v>
      </c>
      <c r="N4" s="421" t="s">
        <v>512</v>
      </c>
      <c r="O4" s="422"/>
      <c r="P4" s="423" t="s">
        <v>513</v>
      </c>
      <c r="Q4" s="421" t="s">
        <v>514</v>
      </c>
      <c r="R4" s="422"/>
      <c r="S4" s="423" t="s">
        <v>515</v>
      </c>
      <c r="T4" s="421" t="s">
        <v>516</v>
      </c>
      <c r="U4" s="422"/>
      <c r="V4" s="423" t="s">
        <v>517</v>
      </c>
    </row>
    <row r="5" spans="1:40" ht="17.25" customHeight="1">
      <c r="A5" s="364" t="s">
        <v>501</v>
      </c>
      <c r="B5" s="355" t="s">
        <v>2</v>
      </c>
      <c r="C5" s="355" t="s">
        <v>0</v>
      </c>
      <c r="D5" s="355" t="s">
        <v>1</v>
      </c>
      <c r="E5" s="355" t="s">
        <v>2</v>
      </c>
      <c r="F5" s="355" t="s">
        <v>0</v>
      </c>
      <c r="G5" s="355" t="s">
        <v>1</v>
      </c>
      <c r="H5" s="355" t="s">
        <v>2</v>
      </c>
      <c r="I5" s="355" t="s">
        <v>0</v>
      </c>
      <c r="J5" s="355" t="s">
        <v>1</v>
      </c>
      <c r="K5" s="355" t="s">
        <v>2</v>
      </c>
      <c r="L5" s="355" t="s">
        <v>0</v>
      </c>
      <c r="M5" s="355" t="s">
        <v>1</v>
      </c>
      <c r="N5" s="355" t="s">
        <v>2</v>
      </c>
      <c r="O5" s="355" t="s">
        <v>0</v>
      </c>
      <c r="P5" s="355" t="s">
        <v>1</v>
      </c>
      <c r="Q5" s="355" t="s">
        <v>2</v>
      </c>
      <c r="R5" s="355" t="s">
        <v>0</v>
      </c>
      <c r="S5" s="355" t="s">
        <v>1</v>
      </c>
      <c r="T5" s="355" t="s">
        <v>2</v>
      </c>
      <c r="U5" s="355" t="s">
        <v>0</v>
      </c>
      <c r="V5" s="355" t="s">
        <v>1</v>
      </c>
    </row>
    <row r="6" spans="1:40" s="260" customFormat="1">
      <c r="A6" s="258" t="s">
        <v>6</v>
      </c>
      <c r="B6" s="259">
        <v>2</v>
      </c>
      <c r="C6" s="259" t="s">
        <v>186</v>
      </c>
      <c r="D6" s="259">
        <v>2</v>
      </c>
      <c r="E6" s="259">
        <v>37</v>
      </c>
      <c r="F6" s="259">
        <v>16</v>
      </c>
      <c r="G6" s="259">
        <v>21</v>
      </c>
      <c r="H6" s="259">
        <v>65</v>
      </c>
      <c r="I6" s="259">
        <v>35</v>
      </c>
      <c r="J6" s="259">
        <v>30</v>
      </c>
      <c r="K6" s="259">
        <v>171</v>
      </c>
      <c r="L6" s="259">
        <v>87</v>
      </c>
      <c r="M6" s="259">
        <v>84</v>
      </c>
      <c r="N6" s="259">
        <v>1023</v>
      </c>
      <c r="O6" s="259">
        <v>474</v>
      </c>
      <c r="P6" s="259">
        <v>549</v>
      </c>
      <c r="Q6" s="259">
        <v>5189</v>
      </c>
      <c r="R6" s="259">
        <v>2399</v>
      </c>
      <c r="S6" s="259">
        <v>2790</v>
      </c>
      <c r="T6" s="259">
        <v>5844</v>
      </c>
      <c r="U6" s="259">
        <v>3159</v>
      </c>
      <c r="V6" s="259">
        <v>2685</v>
      </c>
    </row>
    <row r="7" spans="1:40" s="189" customFormat="1">
      <c r="A7" s="261" t="s">
        <v>389</v>
      </c>
      <c r="B7" s="262">
        <v>2</v>
      </c>
      <c r="C7" s="262" t="s">
        <v>186</v>
      </c>
      <c r="D7" s="262">
        <v>2</v>
      </c>
      <c r="E7" s="262">
        <v>33</v>
      </c>
      <c r="F7" s="262">
        <v>14</v>
      </c>
      <c r="G7" s="262">
        <v>19</v>
      </c>
      <c r="H7" s="262">
        <v>56</v>
      </c>
      <c r="I7" s="262">
        <v>31</v>
      </c>
      <c r="J7" s="262">
        <v>25</v>
      </c>
      <c r="K7" s="262">
        <v>148</v>
      </c>
      <c r="L7" s="262">
        <v>78</v>
      </c>
      <c r="M7" s="262">
        <v>70</v>
      </c>
      <c r="N7" s="262">
        <v>919</v>
      </c>
      <c r="O7" s="262">
        <v>433</v>
      </c>
      <c r="P7" s="262">
        <v>486</v>
      </c>
      <c r="Q7" s="262">
        <v>4545</v>
      </c>
      <c r="R7" s="262">
        <v>2092</v>
      </c>
      <c r="S7" s="262">
        <v>2453</v>
      </c>
      <c r="T7" s="262">
        <v>5215</v>
      </c>
      <c r="U7" s="262">
        <v>2808</v>
      </c>
      <c r="V7" s="262">
        <v>2407</v>
      </c>
    </row>
    <row r="8" spans="1:40" s="189" customFormat="1">
      <c r="A8" s="261" t="s">
        <v>388</v>
      </c>
      <c r="B8" s="424" t="s">
        <v>186</v>
      </c>
      <c r="C8" s="424" t="s">
        <v>186</v>
      </c>
      <c r="D8" s="424" t="s">
        <v>186</v>
      </c>
      <c r="E8" s="262">
        <v>4</v>
      </c>
      <c r="F8" s="262">
        <v>2</v>
      </c>
      <c r="G8" s="424">
        <v>2</v>
      </c>
      <c r="H8" s="262">
        <v>9</v>
      </c>
      <c r="I8" s="262">
        <v>4</v>
      </c>
      <c r="J8" s="262">
        <v>5</v>
      </c>
      <c r="K8" s="262">
        <v>23</v>
      </c>
      <c r="L8" s="262">
        <v>9</v>
      </c>
      <c r="M8" s="262">
        <v>14</v>
      </c>
      <c r="N8" s="262">
        <v>104</v>
      </c>
      <c r="O8" s="262">
        <v>41</v>
      </c>
      <c r="P8" s="262">
        <v>63</v>
      </c>
      <c r="Q8" s="262">
        <v>644</v>
      </c>
      <c r="R8" s="262">
        <v>307</v>
      </c>
      <c r="S8" s="262">
        <v>337</v>
      </c>
      <c r="T8" s="262">
        <v>629</v>
      </c>
      <c r="U8" s="262">
        <v>351</v>
      </c>
      <c r="V8" s="262">
        <v>278</v>
      </c>
    </row>
    <row r="9" spans="1:40">
      <c r="A9" s="264"/>
      <c r="B9" s="425"/>
      <c r="C9" s="425"/>
      <c r="D9" s="425"/>
      <c r="E9" s="265"/>
      <c r="F9" s="265"/>
      <c r="G9" s="425"/>
      <c r="H9" s="265"/>
      <c r="I9" s="265"/>
      <c r="J9" s="265"/>
      <c r="K9" s="265"/>
      <c r="L9" s="265"/>
      <c r="M9" s="265"/>
      <c r="N9" s="265"/>
      <c r="O9" s="265"/>
      <c r="P9" s="265"/>
      <c r="Q9" s="265"/>
      <c r="R9" s="265"/>
      <c r="S9" s="265"/>
      <c r="T9" s="265"/>
      <c r="U9" s="265"/>
      <c r="V9" s="265"/>
    </row>
    <row r="10" spans="1:40" s="260" customFormat="1">
      <c r="A10" s="267" t="s">
        <v>225</v>
      </c>
      <c r="B10" s="268" t="s">
        <v>186</v>
      </c>
      <c r="C10" s="268" t="s">
        <v>186</v>
      </c>
      <c r="D10" s="426" t="s">
        <v>186</v>
      </c>
      <c r="E10" s="268">
        <v>4</v>
      </c>
      <c r="F10" s="426">
        <v>3</v>
      </c>
      <c r="G10" s="268">
        <v>1</v>
      </c>
      <c r="H10" s="268">
        <v>20</v>
      </c>
      <c r="I10" s="268">
        <v>12</v>
      </c>
      <c r="J10" s="268">
        <v>8</v>
      </c>
      <c r="K10" s="268">
        <v>35</v>
      </c>
      <c r="L10" s="268">
        <v>20</v>
      </c>
      <c r="M10" s="268">
        <v>15</v>
      </c>
      <c r="N10" s="268">
        <v>216</v>
      </c>
      <c r="O10" s="268">
        <v>100</v>
      </c>
      <c r="P10" s="268">
        <v>116</v>
      </c>
      <c r="Q10" s="268">
        <v>968</v>
      </c>
      <c r="R10" s="268">
        <v>439</v>
      </c>
      <c r="S10" s="268">
        <v>529</v>
      </c>
      <c r="T10" s="268">
        <v>1114</v>
      </c>
      <c r="U10" s="268">
        <v>612</v>
      </c>
      <c r="V10" s="268">
        <v>502</v>
      </c>
    </row>
    <row r="11" spans="1:40">
      <c r="A11" s="264" t="s">
        <v>224</v>
      </c>
      <c r="B11" s="265" t="s">
        <v>186</v>
      </c>
      <c r="C11" s="265" t="s">
        <v>186</v>
      </c>
      <c r="D11" s="425" t="s">
        <v>186</v>
      </c>
      <c r="E11" s="265">
        <v>4</v>
      </c>
      <c r="F11" s="425">
        <v>3</v>
      </c>
      <c r="G11" s="265">
        <v>1</v>
      </c>
      <c r="H11" s="265">
        <v>20</v>
      </c>
      <c r="I11" s="265">
        <v>12</v>
      </c>
      <c r="J11" s="265">
        <v>8</v>
      </c>
      <c r="K11" s="265">
        <v>35</v>
      </c>
      <c r="L11" s="265">
        <v>20</v>
      </c>
      <c r="M11" s="265">
        <v>15</v>
      </c>
      <c r="N11" s="265">
        <v>216</v>
      </c>
      <c r="O11" s="265">
        <v>100</v>
      </c>
      <c r="P11" s="265">
        <v>116</v>
      </c>
      <c r="Q11" s="265">
        <v>968</v>
      </c>
      <c r="R11" s="265">
        <v>439</v>
      </c>
      <c r="S11" s="265">
        <v>529</v>
      </c>
      <c r="T11" s="265">
        <v>1114</v>
      </c>
      <c r="U11" s="265">
        <v>612</v>
      </c>
      <c r="V11" s="265">
        <v>502</v>
      </c>
    </row>
    <row r="12" spans="1:40">
      <c r="A12" s="264"/>
      <c r="B12" s="265"/>
      <c r="C12" s="265"/>
      <c r="D12" s="425"/>
      <c r="E12" s="265"/>
      <c r="F12" s="425"/>
      <c r="G12" s="265"/>
      <c r="H12" s="265"/>
      <c r="I12" s="265"/>
      <c r="J12" s="265"/>
      <c r="K12" s="265"/>
      <c r="L12" s="265"/>
      <c r="M12" s="265"/>
      <c r="N12" s="265"/>
      <c r="O12" s="265"/>
      <c r="P12" s="265"/>
      <c r="Q12" s="265"/>
      <c r="R12" s="265"/>
      <c r="S12" s="265"/>
      <c r="T12" s="265"/>
      <c r="U12" s="265"/>
      <c r="V12" s="265"/>
    </row>
    <row r="13" spans="1:40" s="260" customFormat="1">
      <c r="A13" s="267" t="s">
        <v>223</v>
      </c>
      <c r="B13" s="268" t="s">
        <v>186</v>
      </c>
      <c r="C13" s="426" t="s">
        <v>186</v>
      </c>
      <c r="D13" s="268" t="s">
        <v>186</v>
      </c>
      <c r="E13" s="268">
        <v>10</v>
      </c>
      <c r="F13" s="268">
        <v>4</v>
      </c>
      <c r="G13" s="268">
        <v>6</v>
      </c>
      <c r="H13" s="268">
        <v>12</v>
      </c>
      <c r="I13" s="268">
        <v>8</v>
      </c>
      <c r="J13" s="268">
        <v>4</v>
      </c>
      <c r="K13" s="268">
        <v>27</v>
      </c>
      <c r="L13" s="268">
        <v>15</v>
      </c>
      <c r="M13" s="268">
        <v>12</v>
      </c>
      <c r="N13" s="268">
        <v>150</v>
      </c>
      <c r="O13" s="268">
        <v>73</v>
      </c>
      <c r="P13" s="268">
        <v>77</v>
      </c>
      <c r="Q13" s="268">
        <v>868</v>
      </c>
      <c r="R13" s="268">
        <v>419</v>
      </c>
      <c r="S13" s="268">
        <v>449</v>
      </c>
      <c r="T13" s="268">
        <v>954</v>
      </c>
      <c r="U13" s="268">
        <v>506</v>
      </c>
      <c r="V13" s="268">
        <v>448</v>
      </c>
    </row>
    <row r="14" spans="1:40">
      <c r="A14" s="264" t="s">
        <v>136</v>
      </c>
      <c r="B14" s="425" t="s">
        <v>186</v>
      </c>
      <c r="C14" s="425" t="s">
        <v>186</v>
      </c>
      <c r="D14" s="425" t="s">
        <v>186</v>
      </c>
      <c r="E14" s="265">
        <v>6</v>
      </c>
      <c r="F14" s="265">
        <v>4</v>
      </c>
      <c r="G14" s="265">
        <v>2</v>
      </c>
      <c r="H14" s="265">
        <v>5</v>
      </c>
      <c r="I14" s="265">
        <v>4</v>
      </c>
      <c r="J14" s="265">
        <v>1</v>
      </c>
      <c r="K14" s="265">
        <v>14</v>
      </c>
      <c r="L14" s="265">
        <v>8</v>
      </c>
      <c r="M14" s="265">
        <v>6</v>
      </c>
      <c r="N14" s="265">
        <v>83</v>
      </c>
      <c r="O14" s="265">
        <v>42</v>
      </c>
      <c r="P14" s="265">
        <v>41</v>
      </c>
      <c r="Q14" s="265">
        <v>433</v>
      </c>
      <c r="R14" s="265">
        <v>208</v>
      </c>
      <c r="S14" s="265">
        <v>225</v>
      </c>
      <c r="T14" s="265">
        <v>477</v>
      </c>
      <c r="U14" s="265">
        <v>247</v>
      </c>
      <c r="V14" s="265">
        <v>230</v>
      </c>
    </row>
    <row r="15" spans="1:40">
      <c r="A15" s="264" t="s">
        <v>137</v>
      </c>
      <c r="B15" s="270" t="s">
        <v>186</v>
      </c>
      <c r="C15" s="427" t="s">
        <v>186</v>
      </c>
      <c r="D15" s="270" t="s">
        <v>186</v>
      </c>
      <c r="E15" s="270">
        <v>4</v>
      </c>
      <c r="F15" s="270" t="s">
        <v>186</v>
      </c>
      <c r="G15" s="270">
        <v>4</v>
      </c>
      <c r="H15" s="270">
        <v>1</v>
      </c>
      <c r="I15" s="427" t="s">
        <v>186</v>
      </c>
      <c r="J15" s="270">
        <v>1</v>
      </c>
      <c r="K15" s="270">
        <v>2</v>
      </c>
      <c r="L15" s="270" t="s">
        <v>186</v>
      </c>
      <c r="M15" s="270">
        <v>2</v>
      </c>
      <c r="N15" s="270">
        <v>24</v>
      </c>
      <c r="O15" s="270">
        <v>15</v>
      </c>
      <c r="P15" s="270">
        <v>9</v>
      </c>
      <c r="Q15" s="270">
        <v>115</v>
      </c>
      <c r="R15" s="270">
        <v>55</v>
      </c>
      <c r="S15" s="270">
        <v>60</v>
      </c>
      <c r="T15" s="270">
        <v>140</v>
      </c>
      <c r="U15" s="270">
        <v>73</v>
      </c>
      <c r="V15" s="270">
        <v>67</v>
      </c>
    </row>
    <row r="16" spans="1:40" s="189" customFormat="1">
      <c r="A16" s="261" t="s">
        <v>387</v>
      </c>
      <c r="B16" s="424" t="s">
        <v>186</v>
      </c>
      <c r="C16" s="424" t="s">
        <v>186</v>
      </c>
      <c r="D16" s="424" t="s">
        <v>186</v>
      </c>
      <c r="E16" s="262" t="s">
        <v>186</v>
      </c>
      <c r="F16" s="262" t="s">
        <v>186</v>
      </c>
      <c r="G16" s="424" t="s">
        <v>186</v>
      </c>
      <c r="H16" s="262" t="s">
        <v>186</v>
      </c>
      <c r="I16" s="262" t="s">
        <v>186</v>
      </c>
      <c r="J16" s="424" t="s">
        <v>186</v>
      </c>
      <c r="K16" s="424" t="s">
        <v>186</v>
      </c>
      <c r="L16" s="424" t="s">
        <v>186</v>
      </c>
      <c r="M16" s="424" t="s">
        <v>186</v>
      </c>
      <c r="N16" s="262">
        <v>1</v>
      </c>
      <c r="O16" s="262">
        <v>1</v>
      </c>
      <c r="P16" s="262" t="s">
        <v>186</v>
      </c>
      <c r="Q16" s="262">
        <v>8</v>
      </c>
      <c r="R16" s="262">
        <v>6</v>
      </c>
      <c r="S16" s="262">
        <v>2</v>
      </c>
      <c r="T16" s="262">
        <v>8</v>
      </c>
      <c r="U16" s="262">
        <v>6</v>
      </c>
      <c r="V16" s="262">
        <v>2</v>
      </c>
    </row>
    <row r="17" spans="1:22">
      <c r="A17" s="264" t="s">
        <v>138</v>
      </c>
      <c r="B17" s="425" t="s">
        <v>186</v>
      </c>
      <c r="C17" s="425" t="s">
        <v>186</v>
      </c>
      <c r="D17" s="425" t="s">
        <v>186</v>
      </c>
      <c r="E17" s="265" t="s">
        <v>186</v>
      </c>
      <c r="F17" s="265" t="s">
        <v>186</v>
      </c>
      <c r="G17" s="425" t="s">
        <v>186</v>
      </c>
      <c r="H17" s="265" t="s">
        <v>186</v>
      </c>
      <c r="I17" s="265" t="s">
        <v>186</v>
      </c>
      <c r="J17" s="425" t="s">
        <v>186</v>
      </c>
      <c r="K17" s="425" t="s">
        <v>186</v>
      </c>
      <c r="L17" s="425" t="s">
        <v>186</v>
      </c>
      <c r="M17" s="425" t="s">
        <v>186</v>
      </c>
      <c r="N17" s="265">
        <v>1</v>
      </c>
      <c r="O17" s="265">
        <v>1</v>
      </c>
      <c r="P17" s="265" t="s">
        <v>186</v>
      </c>
      <c r="Q17" s="265">
        <v>8</v>
      </c>
      <c r="R17" s="265">
        <v>6</v>
      </c>
      <c r="S17" s="265">
        <v>2</v>
      </c>
      <c r="T17" s="265">
        <v>8</v>
      </c>
      <c r="U17" s="265">
        <v>6</v>
      </c>
      <c r="V17" s="265">
        <v>2</v>
      </c>
    </row>
    <row r="18" spans="1:22" s="189" customFormat="1">
      <c r="A18" s="261" t="s">
        <v>386</v>
      </c>
      <c r="B18" s="424" t="s">
        <v>186</v>
      </c>
      <c r="C18" s="424" t="s">
        <v>186</v>
      </c>
      <c r="D18" s="424" t="s">
        <v>186</v>
      </c>
      <c r="E18" s="262" t="s">
        <v>186</v>
      </c>
      <c r="F18" s="262" t="s">
        <v>186</v>
      </c>
      <c r="G18" s="424" t="s">
        <v>186</v>
      </c>
      <c r="H18" s="262" t="s">
        <v>186</v>
      </c>
      <c r="I18" s="262" t="s">
        <v>186</v>
      </c>
      <c r="J18" s="424" t="s">
        <v>186</v>
      </c>
      <c r="K18" s="262">
        <v>1</v>
      </c>
      <c r="L18" s="424">
        <v>1</v>
      </c>
      <c r="M18" s="262" t="s">
        <v>186</v>
      </c>
      <c r="N18" s="262">
        <v>10</v>
      </c>
      <c r="O18" s="262">
        <v>1</v>
      </c>
      <c r="P18" s="262">
        <v>9</v>
      </c>
      <c r="Q18" s="262">
        <v>66</v>
      </c>
      <c r="R18" s="262">
        <v>25</v>
      </c>
      <c r="S18" s="262">
        <v>41</v>
      </c>
      <c r="T18" s="262">
        <v>82</v>
      </c>
      <c r="U18" s="262">
        <v>42</v>
      </c>
      <c r="V18" s="262">
        <v>40</v>
      </c>
    </row>
    <row r="19" spans="1:22">
      <c r="A19" s="264" t="s">
        <v>139</v>
      </c>
      <c r="B19" s="425" t="s">
        <v>186</v>
      </c>
      <c r="C19" s="425" t="s">
        <v>186</v>
      </c>
      <c r="D19" s="425" t="s">
        <v>186</v>
      </c>
      <c r="E19" s="265" t="s">
        <v>186</v>
      </c>
      <c r="F19" s="265" t="s">
        <v>186</v>
      </c>
      <c r="G19" s="425" t="s">
        <v>186</v>
      </c>
      <c r="H19" s="265" t="s">
        <v>186</v>
      </c>
      <c r="I19" s="265" t="s">
        <v>186</v>
      </c>
      <c r="J19" s="425" t="s">
        <v>186</v>
      </c>
      <c r="K19" s="265">
        <v>1</v>
      </c>
      <c r="L19" s="425">
        <v>1</v>
      </c>
      <c r="M19" s="265" t="s">
        <v>186</v>
      </c>
      <c r="N19" s="265">
        <v>10</v>
      </c>
      <c r="O19" s="265">
        <v>1</v>
      </c>
      <c r="P19" s="265">
        <v>9</v>
      </c>
      <c r="Q19" s="265">
        <v>66</v>
      </c>
      <c r="R19" s="265">
        <v>25</v>
      </c>
      <c r="S19" s="265">
        <v>41</v>
      </c>
      <c r="T19" s="265">
        <v>82</v>
      </c>
      <c r="U19" s="265">
        <v>42</v>
      </c>
      <c r="V19" s="265">
        <v>40</v>
      </c>
    </row>
    <row r="20" spans="1:22" s="189" customFormat="1">
      <c r="A20" s="261" t="s">
        <v>385</v>
      </c>
      <c r="B20" s="424" t="s">
        <v>186</v>
      </c>
      <c r="C20" s="424" t="s">
        <v>186</v>
      </c>
      <c r="D20" s="424" t="s">
        <v>186</v>
      </c>
      <c r="E20" s="262" t="s">
        <v>186</v>
      </c>
      <c r="F20" s="262" t="s">
        <v>186</v>
      </c>
      <c r="G20" s="424" t="s">
        <v>186</v>
      </c>
      <c r="H20" s="262">
        <v>6</v>
      </c>
      <c r="I20" s="262">
        <v>4</v>
      </c>
      <c r="J20" s="424">
        <v>2</v>
      </c>
      <c r="K20" s="262">
        <v>10</v>
      </c>
      <c r="L20" s="424">
        <v>6</v>
      </c>
      <c r="M20" s="262">
        <v>4</v>
      </c>
      <c r="N20" s="262">
        <v>32</v>
      </c>
      <c r="O20" s="262">
        <v>14</v>
      </c>
      <c r="P20" s="262">
        <v>18</v>
      </c>
      <c r="Q20" s="262">
        <v>246</v>
      </c>
      <c r="R20" s="262">
        <v>125</v>
      </c>
      <c r="S20" s="262">
        <v>121</v>
      </c>
      <c r="T20" s="262">
        <v>247</v>
      </c>
      <c r="U20" s="262">
        <v>138</v>
      </c>
      <c r="V20" s="262">
        <v>109</v>
      </c>
    </row>
    <row r="21" spans="1:22">
      <c r="A21" s="264" t="s">
        <v>140</v>
      </c>
      <c r="B21" s="425" t="s">
        <v>186</v>
      </c>
      <c r="C21" s="425" t="s">
        <v>186</v>
      </c>
      <c r="D21" s="425" t="s">
        <v>186</v>
      </c>
      <c r="E21" s="425" t="s">
        <v>186</v>
      </c>
      <c r="F21" s="425" t="s">
        <v>186</v>
      </c>
      <c r="G21" s="425" t="s">
        <v>186</v>
      </c>
      <c r="H21" s="265">
        <v>4</v>
      </c>
      <c r="I21" s="265">
        <v>3</v>
      </c>
      <c r="J21" s="425">
        <v>1</v>
      </c>
      <c r="K21" s="425">
        <v>7</v>
      </c>
      <c r="L21" s="425">
        <v>4</v>
      </c>
      <c r="M21" s="425">
        <v>3</v>
      </c>
      <c r="N21" s="265">
        <v>21</v>
      </c>
      <c r="O21" s="265">
        <v>10</v>
      </c>
      <c r="P21" s="265">
        <v>11</v>
      </c>
      <c r="Q21" s="265">
        <v>122</v>
      </c>
      <c r="R21" s="265">
        <v>62</v>
      </c>
      <c r="S21" s="265">
        <v>60</v>
      </c>
      <c r="T21" s="265">
        <v>136</v>
      </c>
      <c r="U21" s="265">
        <v>79</v>
      </c>
      <c r="V21" s="265">
        <v>57</v>
      </c>
    </row>
    <row r="22" spans="1:22">
      <c r="A22" s="264" t="s">
        <v>141</v>
      </c>
      <c r="B22" s="425" t="s">
        <v>186</v>
      </c>
      <c r="C22" s="425" t="s">
        <v>186</v>
      </c>
      <c r="D22" s="425" t="s">
        <v>186</v>
      </c>
      <c r="E22" s="425" t="s">
        <v>186</v>
      </c>
      <c r="F22" s="425" t="s">
        <v>186</v>
      </c>
      <c r="G22" s="425" t="s">
        <v>186</v>
      </c>
      <c r="H22" s="425" t="s">
        <v>186</v>
      </c>
      <c r="I22" s="425" t="s">
        <v>186</v>
      </c>
      <c r="J22" s="425" t="s">
        <v>186</v>
      </c>
      <c r="K22" s="425">
        <v>1</v>
      </c>
      <c r="L22" s="425">
        <v>1</v>
      </c>
      <c r="M22" s="425" t="s">
        <v>186</v>
      </c>
      <c r="N22" s="265">
        <v>4</v>
      </c>
      <c r="O22" s="265">
        <v>1</v>
      </c>
      <c r="P22" s="265">
        <v>3</v>
      </c>
      <c r="Q22" s="265">
        <v>55</v>
      </c>
      <c r="R22" s="265">
        <v>26</v>
      </c>
      <c r="S22" s="265">
        <v>29</v>
      </c>
      <c r="T22" s="265">
        <v>45</v>
      </c>
      <c r="U22" s="265">
        <v>22</v>
      </c>
      <c r="V22" s="265">
        <v>23</v>
      </c>
    </row>
    <row r="23" spans="1:22">
      <c r="A23" s="264" t="s">
        <v>142</v>
      </c>
      <c r="B23" s="425" t="s">
        <v>186</v>
      </c>
      <c r="C23" s="425" t="s">
        <v>186</v>
      </c>
      <c r="D23" s="425" t="s">
        <v>186</v>
      </c>
      <c r="E23" s="265" t="s">
        <v>186</v>
      </c>
      <c r="F23" s="265" t="s">
        <v>186</v>
      </c>
      <c r="G23" s="425" t="s">
        <v>186</v>
      </c>
      <c r="H23" s="425">
        <v>2</v>
      </c>
      <c r="I23" s="425">
        <v>1</v>
      </c>
      <c r="J23" s="425">
        <v>1</v>
      </c>
      <c r="K23" s="265">
        <v>2</v>
      </c>
      <c r="L23" s="425">
        <v>1</v>
      </c>
      <c r="M23" s="265">
        <v>1</v>
      </c>
      <c r="N23" s="265">
        <v>7</v>
      </c>
      <c r="O23" s="265">
        <v>3</v>
      </c>
      <c r="P23" s="265">
        <v>4</v>
      </c>
      <c r="Q23" s="265">
        <v>69</v>
      </c>
      <c r="R23" s="265">
        <v>37</v>
      </c>
      <c r="S23" s="265">
        <v>32</v>
      </c>
      <c r="T23" s="265">
        <v>66</v>
      </c>
      <c r="U23" s="265">
        <v>37</v>
      </c>
      <c r="V23" s="265">
        <v>29</v>
      </c>
    </row>
    <row r="24" spans="1:22">
      <c r="A24" s="264"/>
      <c r="B24" s="425"/>
      <c r="C24" s="425"/>
      <c r="D24" s="425"/>
      <c r="E24" s="265"/>
      <c r="F24" s="265"/>
      <c r="G24" s="425"/>
      <c r="H24" s="425"/>
      <c r="I24" s="425"/>
      <c r="J24" s="425"/>
      <c r="K24" s="265"/>
      <c r="L24" s="425"/>
      <c r="M24" s="265"/>
      <c r="N24" s="265"/>
      <c r="O24" s="265"/>
      <c r="P24" s="265"/>
      <c r="Q24" s="265"/>
      <c r="R24" s="265"/>
      <c r="S24" s="265"/>
      <c r="T24" s="265"/>
      <c r="U24" s="265"/>
      <c r="V24" s="265"/>
    </row>
    <row r="25" spans="1:22" s="260" customFormat="1">
      <c r="A25" s="267" t="s">
        <v>219</v>
      </c>
      <c r="B25" s="426">
        <v>2</v>
      </c>
      <c r="C25" s="426" t="s">
        <v>186</v>
      </c>
      <c r="D25" s="426">
        <v>2</v>
      </c>
      <c r="E25" s="268">
        <v>3</v>
      </c>
      <c r="F25" s="268">
        <v>1</v>
      </c>
      <c r="G25" s="268">
        <v>2</v>
      </c>
      <c r="H25" s="268">
        <v>10</v>
      </c>
      <c r="I25" s="268">
        <v>4</v>
      </c>
      <c r="J25" s="268">
        <v>6</v>
      </c>
      <c r="K25" s="268">
        <v>19</v>
      </c>
      <c r="L25" s="268">
        <v>9</v>
      </c>
      <c r="M25" s="268">
        <v>10</v>
      </c>
      <c r="N25" s="268">
        <v>146</v>
      </c>
      <c r="O25" s="268">
        <v>65</v>
      </c>
      <c r="P25" s="268">
        <v>81</v>
      </c>
      <c r="Q25" s="268">
        <v>759</v>
      </c>
      <c r="R25" s="268">
        <v>347</v>
      </c>
      <c r="S25" s="268">
        <v>412</v>
      </c>
      <c r="T25" s="268">
        <v>879</v>
      </c>
      <c r="U25" s="268">
        <v>490</v>
      </c>
      <c r="V25" s="268">
        <v>389</v>
      </c>
    </row>
    <row r="26" spans="1:22">
      <c r="A26" s="264" t="s">
        <v>218</v>
      </c>
      <c r="B26" s="425">
        <v>2</v>
      </c>
      <c r="C26" s="425" t="s">
        <v>186</v>
      </c>
      <c r="D26" s="425">
        <v>2</v>
      </c>
      <c r="E26" s="265">
        <v>3</v>
      </c>
      <c r="F26" s="265">
        <v>1</v>
      </c>
      <c r="G26" s="265">
        <v>2</v>
      </c>
      <c r="H26" s="265">
        <v>8</v>
      </c>
      <c r="I26" s="265">
        <v>3</v>
      </c>
      <c r="J26" s="265">
        <v>5</v>
      </c>
      <c r="K26" s="265">
        <v>16</v>
      </c>
      <c r="L26" s="265">
        <v>7</v>
      </c>
      <c r="M26" s="265">
        <v>9</v>
      </c>
      <c r="N26" s="265">
        <v>116</v>
      </c>
      <c r="O26" s="265">
        <v>54</v>
      </c>
      <c r="P26" s="265">
        <v>62</v>
      </c>
      <c r="Q26" s="265">
        <v>611</v>
      </c>
      <c r="R26" s="265">
        <v>270</v>
      </c>
      <c r="S26" s="265">
        <v>341</v>
      </c>
      <c r="T26" s="265">
        <v>700</v>
      </c>
      <c r="U26" s="265">
        <v>389</v>
      </c>
      <c r="V26" s="265">
        <v>311</v>
      </c>
    </row>
    <row r="27" spans="1:22">
      <c r="A27" s="264" t="s">
        <v>217</v>
      </c>
      <c r="B27" s="425" t="s">
        <v>186</v>
      </c>
      <c r="C27" s="425" t="s">
        <v>186</v>
      </c>
      <c r="D27" s="425" t="s">
        <v>186</v>
      </c>
      <c r="E27" s="265" t="s">
        <v>186</v>
      </c>
      <c r="F27" s="265" t="s">
        <v>186</v>
      </c>
      <c r="G27" s="265" t="s">
        <v>186</v>
      </c>
      <c r="H27" s="265">
        <v>2</v>
      </c>
      <c r="I27" s="265">
        <v>1</v>
      </c>
      <c r="J27" s="265">
        <v>1</v>
      </c>
      <c r="K27" s="265">
        <v>3</v>
      </c>
      <c r="L27" s="265">
        <v>2</v>
      </c>
      <c r="M27" s="425">
        <v>1</v>
      </c>
      <c r="N27" s="265">
        <v>30</v>
      </c>
      <c r="O27" s="265">
        <v>11</v>
      </c>
      <c r="P27" s="265">
        <v>19</v>
      </c>
      <c r="Q27" s="265">
        <v>148</v>
      </c>
      <c r="R27" s="265">
        <v>77</v>
      </c>
      <c r="S27" s="265">
        <v>71</v>
      </c>
      <c r="T27" s="265">
        <v>179</v>
      </c>
      <c r="U27" s="265">
        <v>101</v>
      </c>
      <c r="V27" s="265">
        <v>78</v>
      </c>
    </row>
    <row r="28" spans="1:22">
      <c r="A28" s="264"/>
      <c r="B28" s="425"/>
      <c r="C28" s="425"/>
      <c r="D28" s="425"/>
      <c r="E28" s="265"/>
      <c r="F28" s="265"/>
      <c r="G28" s="265"/>
      <c r="H28" s="265"/>
      <c r="I28" s="265"/>
      <c r="J28" s="265"/>
      <c r="K28" s="265"/>
      <c r="L28" s="265"/>
      <c r="M28" s="425"/>
      <c r="N28" s="265"/>
      <c r="O28" s="265"/>
      <c r="P28" s="265"/>
      <c r="Q28" s="265"/>
      <c r="R28" s="265"/>
      <c r="S28" s="265"/>
      <c r="T28" s="265"/>
      <c r="U28" s="265"/>
      <c r="V28" s="265"/>
    </row>
    <row r="29" spans="1:22" s="260" customFormat="1">
      <c r="A29" s="267" t="s">
        <v>216</v>
      </c>
      <c r="B29" s="268" t="s">
        <v>186</v>
      </c>
      <c r="C29" s="268" t="s">
        <v>186</v>
      </c>
      <c r="D29" s="426" t="s">
        <v>186</v>
      </c>
      <c r="E29" s="268">
        <v>2</v>
      </c>
      <c r="F29" s="268" t="s">
        <v>186</v>
      </c>
      <c r="G29" s="268">
        <v>2</v>
      </c>
      <c r="H29" s="268">
        <v>8</v>
      </c>
      <c r="I29" s="268">
        <v>6</v>
      </c>
      <c r="J29" s="268">
        <v>2</v>
      </c>
      <c r="K29" s="268">
        <v>23</v>
      </c>
      <c r="L29" s="268">
        <v>10</v>
      </c>
      <c r="M29" s="268">
        <v>13</v>
      </c>
      <c r="N29" s="268">
        <v>154</v>
      </c>
      <c r="O29" s="268">
        <v>86</v>
      </c>
      <c r="P29" s="268">
        <v>68</v>
      </c>
      <c r="Q29" s="268">
        <v>769</v>
      </c>
      <c r="R29" s="268">
        <v>349</v>
      </c>
      <c r="S29" s="268">
        <v>420</v>
      </c>
      <c r="T29" s="268">
        <v>895</v>
      </c>
      <c r="U29" s="268">
        <v>496</v>
      </c>
      <c r="V29" s="268">
        <v>399</v>
      </c>
    </row>
    <row r="30" spans="1:22">
      <c r="A30" s="264" t="s">
        <v>215</v>
      </c>
      <c r="B30" s="265" t="s">
        <v>186</v>
      </c>
      <c r="C30" s="265" t="s">
        <v>186</v>
      </c>
      <c r="D30" s="425" t="s">
        <v>186</v>
      </c>
      <c r="E30" s="265">
        <v>2</v>
      </c>
      <c r="F30" s="265" t="s">
        <v>186</v>
      </c>
      <c r="G30" s="265">
        <v>2</v>
      </c>
      <c r="H30" s="265">
        <v>8</v>
      </c>
      <c r="I30" s="265">
        <v>6</v>
      </c>
      <c r="J30" s="265">
        <v>2</v>
      </c>
      <c r="K30" s="265">
        <v>23</v>
      </c>
      <c r="L30" s="265">
        <v>10</v>
      </c>
      <c r="M30" s="265">
        <v>13</v>
      </c>
      <c r="N30" s="265">
        <v>154</v>
      </c>
      <c r="O30" s="265">
        <v>86</v>
      </c>
      <c r="P30" s="265">
        <v>68</v>
      </c>
      <c r="Q30" s="265">
        <v>769</v>
      </c>
      <c r="R30" s="265">
        <v>349</v>
      </c>
      <c r="S30" s="265">
        <v>420</v>
      </c>
      <c r="T30" s="265">
        <v>895</v>
      </c>
      <c r="U30" s="265">
        <v>496</v>
      </c>
      <c r="V30" s="265">
        <v>399</v>
      </c>
    </row>
    <row r="31" spans="1:22">
      <c r="A31" s="264"/>
      <c r="B31" s="265"/>
      <c r="C31" s="265"/>
      <c r="D31" s="425"/>
      <c r="E31" s="265"/>
      <c r="F31" s="265"/>
      <c r="G31" s="265"/>
      <c r="H31" s="265"/>
      <c r="I31" s="265"/>
      <c r="J31" s="265"/>
      <c r="K31" s="265"/>
      <c r="L31" s="265"/>
      <c r="M31" s="265"/>
      <c r="N31" s="265"/>
      <c r="O31" s="265"/>
      <c r="P31" s="265"/>
      <c r="Q31" s="265"/>
      <c r="R31" s="265"/>
      <c r="S31" s="265"/>
      <c r="T31" s="265"/>
      <c r="U31" s="265"/>
      <c r="V31" s="265"/>
    </row>
    <row r="32" spans="1:22" s="260" customFormat="1">
      <c r="A32" s="267" t="s">
        <v>214</v>
      </c>
      <c r="B32" s="268" t="s">
        <v>186</v>
      </c>
      <c r="C32" s="426" t="s">
        <v>186</v>
      </c>
      <c r="D32" s="268" t="s">
        <v>186</v>
      </c>
      <c r="E32" s="268">
        <v>4</v>
      </c>
      <c r="F32" s="268">
        <v>1</v>
      </c>
      <c r="G32" s="268">
        <v>3</v>
      </c>
      <c r="H32" s="268">
        <v>5</v>
      </c>
      <c r="I32" s="268">
        <v>3</v>
      </c>
      <c r="J32" s="268">
        <v>2</v>
      </c>
      <c r="K32" s="268">
        <v>23</v>
      </c>
      <c r="L32" s="268">
        <v>8</v>
      </c>
      <c r="M32" s="268">
        <v>15</v>
      </c>
      <c r="N32" s="268">
        <v>130</v>
      </c>
      <c r="O32" s="268">
        <v>62</v>
      </c>
      <c r="P32" s="268">
        <v>68</v>
      </c>
      <c r="Q32" s="268">
        <v>637</v>
      </c>
      <c r="R32" s="268">
        <v>296</v>
      </c>
      <c r="S32" s="268">
        <v>341</v>
      </c>
      <c r="T32" s="268">
        <v>678</v>
      </c>
      <c r="U32" s="268">
        <v>352</v>
      </c>
      <c r="V32" s="268">
        <v>326</v>
      </c>
    </row>
    <row r="33" spans="1:22">
      <c r="A33" s="264" t="s">
        <v>213</v>
      </c>
      <c r="B33" s="270" t="s">
        <v>186</v>
      </c>
      <c r="C33" s="427" t="s">
        <v>186</v>
      </c>
      <c r="D33" s="270" t="s">
        <v>186</v>
      </c>
      <c r="E33" s="270">
        <v>4</v>
      </c>
      <c r="F33" s="427">
        <v>1</v>
      </c>
      <c r="G33" s="270">
        <v>3</v>
      </c>
      <c r="H33" s="270">
        <v>5</v>
      </c>
      <c r="I33" s="270">
        <v>3</v>
      </c>
      <c r="J33" s="270">
        <v>2</v>
      </c>
      <c r="K33" s="270">
        <v>19</v>
      </c>
      <c r="L33" s="270">
        <v>8</v>
      </c>
      <c r="M33" s="270">
        <v>11</v>
      </c>
      <c r="N33" s="270">
        <v>107</v>
      </c>
      <c r="O33" s="270">
        <v>51</v>
      </c>
      <c r="P33" s="270">
        <v>56</v>
      </c>
      <c r="Q33" s="270">
        <v>509</v>
      </c>
      <c r="R33" s="270">
        <v>240</v>
      </c>
      <c r="S33" s="270">
        <v>269</v>
      </c>
      <c r="T33" s="270">
        <v>563</v>
      </c>
      <c r="U33" s="270">
        <v>294</v>
      </c>
      <c r="V33" s="270">
        <v>269</v>
      </c>
    </row>
    <row r="34" spans="1:22" s="189" customFormat="1">
      <c r="A34" s="261" t="s">
        <v>384</v>
      </c>
      <c r="B34" s="424" t="s">
        <v>186</v>
      </c>
      <c r="C34" s="424" t="s">
        <v>186</v>
      </c>
      <c r="D34" s="424" t="s">
        <v>186</v>
      </c>
      <c r="E34" s="262" t="s">
        <v>186</v>
      </c>
      <c r="F34" s="262" t="s">
        <v>186</v>
      </c>
      <c r="G34" s="424" t="s">
        <v>186</v>
      </c>
      <c r="H34" s="262" t="s">
        <v>186</v>
      </c>
      <c r="I34" s="262" t="s">
        <v>186</v>
      </c>
      <c r="J34" s="424" t="s">
        <v>186</v>
      </c>
      <c r="K34" s="262">
        <v>4</v>
      </c>
      <c r="L34" s="262" t="s">
        <v>186</v>
      </c>
      <c r="M34" s="262">
        <v>4</v>
      </c>
      <c r="N34" s="262">
        <v>23</v>
      </c>
      <c r="O34" s="262">
        <v>11</v>
      </c>
      <c r="P34" s="262">
        <v>12</v>
      </c>
      <c r="Q34" s="262">
        <v>128</v>
      </c>
      <c r="R34" s="262">
        <v>56</v>
      </c>
      <c r="S34" s="262">
        <v>72</v>
      </c>
      <c r="T34" s="262">
        <v>115</v>
      </c>
      <c r="U34" s="262">
        <v>58</v>
      </c>
      <c r="V34" s="262">
        <v>57</v>
      </c>
    </row>
    <row r="35" spans="1:22">
      <c r="A35" s="264" t="s">
        <v>211</v>
      </c>
      <c r="B35" s="425" t="s">
        <v>186</v>
      </c>
      <c r="C35" s="425" t="s">
        <v>186</v>
      </c>
      <c r="D35" s="425" t="s">
        <v>186</v>
      </c>
      <c r="E35" s="425" t="s">
        <v>186</v>
      </c>
      <c r="F35" s="425" t="s">
        <v>186</v>
      </c>
      <c r="G35" s="425" t="s">
        <v>186</v>
      </c>
      <c r="H35" s="425" t="s">
        <v>186</v>
      </c>
      <c r="I35" s="425" t="s">
        <v>186</v>
      </c>
      <c r="J35" s="425" t="s">
        <v>186</v>
      </c>
      <c r="K35" s="265" t="s">
        <v>186</v>
      </c>
      <c r="L35" s="265" t="s">
        <v>186</v>
      </c>
      <c r="M35" s="265" t="s">
        <v>186</v>
      </c>
      <c r="N35" s="265">
        <v>7</v>
      </c>
      <c r="O35" s="265">
        <v>3</v>
      </c>
      <c r="P35" s="265">
        <v>4</v>
      </c>
      <c r="Q35" s="265">
        <v>38</v>
      </c>
      <c r="R35" s="265">
        <v>15</v>
      </c>
      <c r="S35" s="265">
        <v>23</v>
      </c>
      <c r="T35" s="265">
        <v>40</v>
      </c>
      <c r="U35" s="265">
        <v>25</v>
      </c>
      <c r="V35" s="265">
        <v>15</v>
      </c>
    </row>
    <row r="36" spans="1:22">
      <c r="A36" s="264" t="s">
        <v>210</v>
      </c>
      <c r="B36" s="425" t="s">
        <v>186</v>
      </c>
      <c r="C36" s="425" t="s">
        <v>186</v>
      </c>
      <c r="D36" s="425" t="s">
        <v>186</v>
      </c>
      <c r="E36" s="425" t="s">
        <v>186</v>
      </c>
      <c r="F36" s="425" t="s">
        <v>186</v>
      </c>
      <c r="G36" s="425" t="s">
        <v>186</v>
      </c>
      <c r="H36" s="265" t="s">
        <v>186</v>
      </c>
      <c r="I36" s="265" t="s">
        <v>186</v>
      </c>
      <c r="J36" s="425" t="s">
        <v>186</v>
      </c>
      <c r="K36" s="265">
        <v>3</v>
      </c>
      <c r="L36" s="265" t="s">
        <v>186</v>
      </c>
      <c r="M36" s="425">
        <v>3</v>
      </c>
      <c r="N36" s="265">
        <v>14</v>
      </c>
      <c r="O36" s="265">
        <v>8</v>
      </c>
      <c r="P36" s="265">
        <v>6</v>
      </c>
      <c r="Q36" s="265">
        <v>65</v>
      </c>
      <c r="R36" s="265">
        <v>26</v>
      </c>
      <c r="S36" s="265">
        <v>39</v>
      </c>
      <c r="T36" s="265">
        <v>54</v>
      </c>
      <c r="U36" s="265">
        <v>26</v>
      </c>
      <c r="V36" s="265">
        <v>28</v>
      </c>
    </row>
    <row r="37" spans="1:22">
      <c r="A37" s="264" t="s">
        <v>209</v>
      </c>
      <c r="B37" s="425" t="s">
        <v>186</v>
      </c>
      <c r="C37" s="425" t="s">
        <v>186</v>
      </c>
      <c r="D37" s="425" t="s">
        <v>186</v>
      </c>
      <c r="E37" s="265" t="s">
        <v>186</v>
      </c>
      <c r="F37" s="265" t="s">
        <v>186</v>
      </c>
      <c r="G37" s="425" t="s">
        <v>186</v>
      </c>
      <c r="H37" s="425" t="s">
        <v>186</v>
      </c>
      <c r="I37" s="425" t="s">
        <v>186</v>
      </c>
      <c r="J37" s="425" t="s">
        <v>186</v>
      </c>
      <c r="K37" s="265">
        <v>1</v>
      </c>
      <c r="L37" s="425" t="s">
        <v>186</v>
      </c>
      <c r="M37" s="265">
        <v>1</v>
      </c>
      <c r="N37" s="265">
        <v>2</v>
      </c>
      <c r="O37" s="265" t="s">
        <v>186</v>
      </c>
      <c r="P37" s="265">
        <v>2</v>
      </c>
      <c r="Q37" s="265">
        <v>25</v>
      </c>
      <c r="R37" s="265">
        <v>15</v>
      </c>
      <c r="S37" s="265">
        <v>10</v>
      </c>
      <c r="T37" s="265">
        <v>21</v>
      </c>
      <c r="U37" s="265">
        <v>7</v>
      </c>
      <c r="V37" s="265">
        <v>14</v>
      </c>
    </row>
    <row r="38" spans="1:22">
      <c r="A38" s="264"/>
      <c r="B38" s="425"/>
      <c r="C38" s="425"/>
      <c r="D38" s="425"/>
      <c r="E38" s="265"/>
      <c r="F38" s="265"/>
      <c r="G38" s="425"/>
      <c r="H38" s="425"/>
      <c r="I38" s="425"/>
      <c r="J38" s="425"/>
      <c r="K38" s="265"/>
      <c r="L38" s="425"/>
      <c r="M38" s="265"/>
      <c r="N38" s="265"/>
      <c r="O38" s="265"/>
      <c r="P38" s="265"/>
      <c r="Q38" s="265"/>
      <c r="R38" s="265"/>
      <c r="S38" s="265"/>
      <c r="T38" s="265"/>
      <c r="U38" s="265"/>
      <c r="V38" s="265"/>
    </row>
    <row r="39" spans="1:22" s="260" customFormat="1">
      <c r="A39" s="267" t="s">
        <v>208</v>
      </c>
      <c r="B39" s="426" t="s">
        <v>186</v>
      </c>
      <c r="C39" s="426" t="s">
        <v>186</v>
      </c>
      <c r="D39" s="426" t="s">
        <v>186</v>
      </c>
      <c r="E39" s="268">
        <v>7</v>
      </c>
      <c r="F39" s="268">
        <v>3</v>
      </c>
      <c r="G39" s="268">
        <v>4</v>
      </c>
      <c r="H39" s="268">
        <v>7</v>
      </c>
      <c r="I39" s="268">
        <v>1</v>
      </c>
      <c r="J39" s="268">
        <v>6</v>
      </c>
      <c r="K39" s="268">
        <v>27</v>
      </c>
      <c r="L39" s="268">
        <v>15</v>
      </c>
      <c r="M39" s="268">
        <v>12</v>
      </c>
      <c r="N39" s="268">
        <v>115</v>
      </c>
      <c r="O39" s="268">
        <v>49</v>
      </c>
      <c r="P39" s="268">
        <v>66</v>
      </c>
      <c r="Q39" s="268">
        <v>560</v>
      </c>
      <c r="R39" s="268">
        <v>265</v>
      </c>
      <c r="S39" s="268">
        <v>295</v>
      </c>
      <c r="T39" s="268">
        <v>674</v>
      </c>
      <c r="U39" s="268">
        <v>356</v>
      </c>
      <c r="V39" s="268">
        <v>318</v>
      </c>
    </row>
    <row r="40" spans="1:22">
      <c r="A40" s="264" t="s">
        <v>207</v>
      </c>
      <c r="B40" s="425" t="s">
        <v>186</v>
      </c>
      <c r="C40" s="425" t="s">
        <v>186</v>
      </c>
      <c r="D40" s="425" t="s">
        <v>186</v>
      </c>
      <c r="E40" s="265">
        <v>5</v>
      </c>
      <c r="F40" s="425">
        <v>2</v>
      </c>
      <c r="G40" s="265">
        <v>3</v>
      </c>
      <c r="H40" s="265">
        <v>4</v>
      </c>
      <c r="I40" s="265">
        <v>1</v>
      </c>
      <c r="J40" s="265">
        <v>3</v>
      </c>
      <c r="K40" s="265">
        <v>15</v>
      </c>
      <c r="L40" s="265">
        <v>9</v>
      </c>
      <c r="M40" s="265">
        <v>6</v>
      </c>
      <c r="N40" s="265">
        <v>75</v>
      </c>
      <c r="O40" s="265">
        <v>30</v>
      </c>
      <c r="P40" s="265">
        <v>45</v>
      </c>
      <c r="Q40" s="265">
        <v>346</v>
      </c>
      <c r="R40" s="265">
        <v>159</v>
      </c>
      <c r="S40" s="265">
        <v>187</v>
      </c>
      <c r="T40" s="265">
        <v>403</v>
      </c>
      <c r="U40" s="265">
        <v>209</v>
      </c>
      <c r="V40" s="265">
        <v>194</v>
      </c>
    </row>
    <row r="41" spans="1:22">
      <c r="A41" s="264" t="s">
        <v>206</v>
      </c>
      <c r="B41" s="425" t="s">
        <v>186</v>
      </c>
      <c r="C41" s="425" t="s">
        <v>186</v>
      </c>
      <c r="D41" s="425" t="s">
        <v>186</v>
      </c>
      <c r="E41" s="265" t="s">
        <v>186</v>
      </c>
      <c r="F41" s="265" t="s">
        <v>186</v>
      </c>
      <c r="G41" s="265" t="s">
        <v>186</v>
      </c>
      <c r="H41" s="425">
        <v>1</v>
      </c>
      <c r="I41" s="425" t="s">
        <v>186</v>
      </c>
      <c r="J41" s="425">
        <v>1</v>
      </c>
      <c r="K41" s="265">
        <v>2</v>
      </c>
      <c r="L41" s="425">
        <v>2</v>
      </c>
      <c r="M41" s="265" t="s">
        <v>186</v>
      </c>
      <c r="N41" s="265">
        <v>7</v>
      </c>
      <c r="O41" s="265">
        <v>4</v>
      </c>
      <c r="P41" s="265">
        <v>3</v>
      </c>
      <c r="Q41" s="265">
        <v>29</v>
      </c>
      <c r="R41" s="265">
        <v>20</v>
      </c>
      <c r="S41" s="265">
        <v>9</v>
      </c>
      <c r="T41" s="265">
        <v>44</v>
      </c>
      <c r="U41" s="265">
        <v>19</v>
      </c>
      <c r="V41" s="265">
        <v>25</v>
      </c>
    </row>
    <row r="42" spans="1:22">
      <c r="A42" s="264" t="s">
        <v>205</v>
      </c>
      <c r="B42" s="427" t="s">
        <v>186</v>
      </c>
      <c r="C42" s="427" t="s">
        <v>186</v>
      </c>
      <c r="D42" s="427" t="s">
        <v>186</v>
      </c>
      <c r="E42" s="270" t="s">
        <v>186</v>
      </c>
      <c r="F42" s="427" t="s">
        <v>186</v>
      </c>
      <c r="G42" s="270" t="s">
        <v>186</v>
      </c>
      <c r="H42" s="270" t="s">
        <v>186</v>
      </c>
      <c r="I42" s="270" t="s">
        <v>186</v>
      </c>
      <c r="J42" s="270" t="s">
        <v>186</v>
      </c>
      <c r="K42" s="427">
        <v>4</v>
      </c>
      <c r="L42" s="427">
        <v>3</v>
      </c>
      <c r="M42" s="427">
        <v>1</v>
      </c>
      <c r="N42" s="270">
        <v>15</v>
      </c>
      <c r="O42" s="270">
        <v>7</v>
      </c>
      <c r="P42" s="270">
        <v>8</v>
      </c>
      <c r="Q42" s="270">
        <v>81</v>
      </c>
      <c r="R42" s="270">
        <v>34</v>
      </c>
      <c r="S42" s="270">
        <v>47</v>
      </c>
      <c r="T42" s="270">
        <v>115</v>
      </c>
      <c r="U42" s="270">
        <v>62</v>
      </c>
      <c r="V42" s="270">
        <v>53</v>
      </c>
    </row>
    <row r="43" spans="1:22" s="189" customFormat="1">
      <c r="A43" s="261" t="s">
        <v>383</v>
      </c>
      <c r="B43" s="424" t="s">
        <v>186</v>
      </c>
      <c r="C43" s="424" t="s">
        <v>186</v>
      </c>
      <c r="D43" s="424" t="s">
        <v>186</v>
      </c>
      <c r="E43" s="262">
        <v>2</v>
      </c>
      <c r="F43" s="262">
        <v>1</v>
      </c>
      <c r="G43" s="424">
        <v>1</v>
      </c>
      <c r="H43" s="262">
        <v>2</v>
      </c>
      <c r="I43" s="262" t="s">
        <v>186</v>
      </c>
      <c r="J43" s="424">
        <v>2</v>
      </c>
      <c r="K43" s="262">
        <v>6</v>
      </c>
      <c r="L43" s="262">
        <v>1</v>
      </c>
      <c r="M43" s="424">
        <v>5</v>
      </c>
      <c r="N43" s="262">
        <v>18</v>
      </c>
      <c r="O43" s="262">
        <v>8</v>
      </c>
      <c r="P43" s="262">
        <v>10</v>
      </c>
      <c r="Q43" s="262">
        <v>104</v>
      </c>
      <c r="R43" s="262">
        <v>52</v>
      </c>
      <c r="S43" s="262">
        <v>52</v>
      </c>
      <c r="T43" s="262">
        <v>112</v>
      </c>
      <c r="U43" s="262">
        <v>66</v>
      </c>
      <c r="V43" s="262">
        <v>46</v>
      </c>
    </row>
    <row r="44" spans="1:22">
      <c r="A44" s="264" t="s">
        <v>203</v>
      </c>
      <c r="B44" s="425" t="s">
        <v>186</v>
      </c>
      <c r="C44" s="425" t="s">
        <v>186</v>
      </c>
      <c r="D44" s="425" t="s">
        <v>186</v>
      </c>
      <c r="E44" s="425" t="s">
        <v>186</v>
      </c>
      <c r="F44" s="425" t="s">
        <v>186</v>
      </c>
      <c r="G44" s="425" t="s">
        <v>186</v>
      </c>
      <c r="H44" s="265">
        <v>1</v>
      </c>
      <c r="I44" s="265" t="s">
        <v>186</v>
      </c>
      <c r="J44" s="425">
        <v>1</v>
      </c>
      <c r="K44" s="425">
        <v>4</v>
      </c>
      <c r="L44" s="425" t="s">
        <v>186</v>
      </c>
      <c r="M44" s="425">
        <v>4</v>
      </c>
      <c r="N44" s="265">
        <v>11</v>
      </c>
      <c r="O44" s="265">
        <v>2</v>
      </c>
      <c r="P44" s="265">
        <v>9</v>
      </c>
      <c r="Q44" s="265">
        <v>51</v>
      </c>
      <c r="R44" s="265">
        <v>17</v>
      </c>
      <c r="S44" s="265">
        <v>34</v>
      </c>
      <c r="T44" s="265">
        <v>52</v>
      </c>
      <c r="U44" s="265">
        <v>28</v>
      </c>
      <c r="V44" s="265">
        <v>24</v>
      </c>
    </row>
    <row r="45" spans="1:22">
      <c r="A45" s="264" t="s">
        <v>202</v>
      </c>
      <c r="B45" s="425" t="s">
        <v>186</v>
      </c>
      <c r="C45" s="425" t="s">
        <v>186</v>
      </c>
      <c r="D45" s="425" t="s">
        <v>186</v>
      </c>
      <c r="E45" s="425" t="s">
        <v>186</v>
      </c>
      <c r="F45" s="425" t="s">
        <v>186</v>
      </c>
      <c r="G45" s="425" t="s">
        <v>186</v>
      </c>
      <c r="H45" s="425">
        <v>1</v>
      </c>
      <c r="I45" s="425" t="s">
        <v>186</v>
      </c>
      <c r="J45" s="425">
        <v>1</v>
      </c>
      <c r="K45" s="425" t="s">
        <v>186</v>
      </c>
      <c r="L45" s="425" t="s">
        <v>186</v>
      </c>
      <c r="M45" s="425" t="s">
        <v>186</v>
      </c>
      <c r="N45" s="265">
        <v>1</v>
      </c>
      <c r="O45" s="265">
        <v>1</v>
      </c>
      <c r="P45" s="265" t="s">
        <v>186</v>
      </c>
      <c r="Q45" s="265">
        <v>21</v>
      </c>
      <c r="R45" s="265">
        <v>14</v>
      </c>
      <c r="S45" s="265">
        <v>7</v>
      </c>
      <c r="T45" s="265">
        <v>28</v>
      </c>
      <c r="U45" s="265">
        <v>18</v>
      </c>
      <c r="V45" s="265">
        <v>10</v>
      </c>
    </row>
    <row r="46" spans="1:22">
      <c r="A46" s="264" t="s">
        <v>201</v>
      </c>
      <c r="B46" s="425" t="s">
        <v>186</v>
      </c>
      <c r="C46" s="425" t="s">
        <v>186</v>
      </c>
      <c r="D46" s="425" t="s">
        <v>186</v>
      </c>
      <c r="E46" s="265">
        <v>1</v>
      </c>
      <c r="F46" s="265" t="s">
        <v>186</v>
      </c>
      <c r="G46" s="425">
        <v>1</v>
      </c>
      <c r="H46" s="425" t="s">
        <v>186</v>
      </c>
      <c r="I46" s="425" t="s">
        <v>186</v>
      </c>
      <c r="J46" s="425" t="s">
        <v>186</v>
      </c>
      <c r="K46" s="425">
        <v>1</v>
      </c>
      <c r="L46" s="425">
        <v>1</v>
      </c>
      <c r="M46" s="425" t="s">
        <v>186</v>
      </c>
      <c r="N46" s="265">
        <v>5</v>
      </c>
      <c r="O46" s="425">
        <v>5</v>
      </c>
      <c r="P46" s="265" t="s">
        <v>186</v>
      </c>
      <c r="Q46" s="265">
        <v>17</v>
      </c>
      <c r="R46" s="265">
        <v>11</v>
      </c>
      <c r="S46" s="265">
        <v>6</v>
      </c>
      <c r="T46" s="265">
        <v>11</v>
      </c>
      <c r="U46" s="265">
        <v>6</v>
      </c>
      <c r="V46" s="265">
        <v>5</v>
      </c>
    </row>
    <row r="47" spans="1:22">
      <c r="A47" s="264" t="s">
        <v>200</v>
      </c>
      <c r="B47" s="425" t="s">
        <v>186</v>
      </c>
      <c r="C47" s="425" t="s">
        <v>186</v>
      </c>
      <c r="D47" s="425" t="s">
        <v>186</v>
      </c>
      <c r="E47" s="425">
        <v>1</v>
      </c>
      <c r="F47" s="425">
        <v>1</v>
      </c>
      <c r="G47" s="425" t="s">
        <v>186</v>
      </c>
      <c r="H47" s="425" t="s">
        <v>186</v>
      </c>
      <c r="I47" s="425" t="s">
        <v>186</v>
      </c>
      <c r="J47" s="425" t="s">
        <v>186</v>
      </c>
      <c r="K47" s="265">
        <v>1</v>
      </c>
      <c r="L47" s="265" t="s">
        <v>186</v>
      </c>
      <c r="M47" s="425">
        <v>1</v>
      </c>
      <c r="N47" s="265">
        <v>1</v>
      </c>
      <c r="O47" s="265" t="s">
        <v>186</v>
      </c>
      <c r="P47" s="265">
        <v>1</v>
      </c>
      <c r="Q47" s="265">
        <v>15</v>
      </c>
      <c r="R47" s="265">
        <v>10</v>
      </c>
      <c r="S47" s="265">
        <v>5</v>
      </c>
      <c r="T47" s="265">
        <v>21</v>
      </c>
      <c r="U47" s="265">
        <v>14</v>
      </c>
      <c r="V47" s="265">
        <v>7</v>
      </c>
    </row>
    <row r="48" spans="1:22">
      <c r="A48" s="264"/>
      <c r="B48" s="425"/>
      <c r="C48" s="425"/>
      <c r="D48" s="425"/>
      <c r="E48" s="425"/>
      <c r="F48" s="425"/>
      <c r="G48" s="425"/>
      <c r="H48" s="425"/>
      <c r="I48" s="425"/>
      <c r="J48" s="425"/>
      <c r="K48" s="265"/>
      <c r="L48" s="265"/>
      <c r="M48" s="425"/>
      <c r="N48" s="265"/>
      <c r="O48" s="265"/>
      <c r="P48" s="265"/>
      <c r="Q48" s="265"/>
      <c r="R48" s="265"/>
      <c r="S48" s="265"/>
      <c r="T48" s="265"/>
      <c r="U48" s="265"/>
      <c r="V48" s="265"/>
    </row>
    <row r="49" spans="1:22" s="260" customFormat="1">
      <c r="A49" s="267" t="s">
        <v>199</v>
      </c>
      <c r="B49" s="426" t="s">
        <v>186</v>
      </c>
      <c r="C49" s="426" t="s">
        <v>186</v>
      </c>
      <c r="D49" s="426" t="s">
        <v>186</v>
      </c>
      <c r="E49" s="268">
        <v>5</v>
      </c>
      <c r="F49" s="268">
        <v>3</v>
      </c>
      <c r="G49" s="268">
        <v>2</v>
      </c>
      <c r="H49" s="268">
        <v>2</v>
      </c>
      <c r="I49" s="268">
        <v>1</v>
      </c>
      <c r="J49" s="268">
        <v>1</v>
      </c>
      <c r="K49" s="268">
        <v>13</v>
      </c>
      <c r="L49" s="268">
        <v>8</v>
      </c>
      <c r="M49" s="268">
        <v>5</v>
      </c>
      <c r="N49" s="268">
        <v>79</v>
      </c>
      <c r="O49" s="268">
        <v>28</v>
      </c>
      <c r="P49" s="268">
        <v>51</v>
      </c>
      <c r="Q49" s="268">
        <v>461</v>
      </c>
      <c r="R49" s="268">
        <v>210</v>
      </c>
      <c r="S49" s="268">
        <v>251</v>
      </c>
      <c r="T49" s="268">
        <v>508</v>
      </c>
      <c r="U49" s="268">
        <v>264</v>
      </c>
      <c r="V49" s="268">
        <v>244</v>
      </c>
    </row>
    <row r="50" spans="1:22">
      <c r="A50" s="264" t="s">
        <v>198</v>
      </c>
      <c r="B50" s="425" t="s">
        <v>186</v>
      </c>
      <c r="C50" s="425" t="s">
        <v>186</v>
      </c>
      <c r="D50" s="425" t="s">
        <v>186</v>
      </c>
      <c r="E50" s="265">
        <v>5</v>
      </c>
      <c r="F50" s="265">
        <v>3</v>
      </c>
      <c r="G50" s="425">
        <v>2</v>
      </c>
      <c r="H50" s="265" t="s">
        <v>186</v>
      </c>
      <c r="I50" s="265" t="s">
        <v>186</v>
      </c>
      <c r="J50" s="265" t="s">
        <v>186</v>
      </c>
      <c r="K50" s="265">
        <v>7</v>
      </c>
      <c r="L50" s="265">
        <v>5</v>
      </c>
      <c r="M50" s="265">
        <v>2</v>
      </c>
      <c r="N50" s="265">
        <v>36</v>
      </c>
      <c r="O50" s="265">
        <v>16</v>
      </c>
      <c r="P50" s="265">
        <v>20</v>
      </c>
      <c r="Q50" s="265">
        <v>215</v>
      </c>
      <c r="R50" s="265">
        <v>103</v>
      </c>
      <c r="S50" s="265">
        <v>112</v>
      </c>
      <c r="T50" s="265">
        <v>266</v>
      </c>
      <c r="U50" s="265">
        <v>140</v>
      </c>
      <c r="V50" s="265">
        <v>126</v>
      </c>
    </row>
    <row r="51" spans="1:22">
      <c r="A51" s="264" t="s">
        <v>197</v>
      </c>
      <c r="B51" s="425" t="s">
        <v>186</v>
      </c>
      <c r="C51" s="425" t="s">
        <v>186</v>
      </c>
      <c r="D51" s="425" t="s">
        <v>186</v>
      </c>
      <c r="E51" s="265" t="s">
        <v>186</v>
      </c>
      <c r="F51" s="425" t="s">
        <v>186</v>
      </c>
      <c r="G51" s="265" t="s">
        <v>186</v>
      </c>
      <c r="H51" s="425">
        <v>2</v>
      </c>
      <c r="I51" s="425">
        <v>1</v>
      </c>
      <c r="J51" s="425">
        <v>1</v>
      </c>
      <c r="K51" s="265">
        <v>6</v>
      </c>
      <c r="L51" s="265">
        <v>3</v>
      </c>
      <c r="M51" s="265">
        <v>3</v>
      </c>
      <c r="N51" s="265">
        <v>43</v>
      </c>
      <c r="O51" s="265">
        <v>12</v>
      </c>
      <c r="P51" s="265">
        <v>31</v>
      </c>
      <c r="Q51" s="265">
        <v>246</v>
      </c>
      <c r="R51" s="265">
        <v>107</v>
      </c>
      <c r="S51" s="265">
        <v>139</v>
      </c>
      <c r="T51" s="265">
        <v>242</v>
      </c>
      <c r="U51" s="265">
        <v>124</v>
      </c>
      <c r="V51" s="265">
        <v>118</v>
      </c>
    </row>
    <row r="52" spans="1:22">
      <c r="A52" s="264"/>
      <c r="B52" s="425"/>
      <c r="C52" s="425"/>
      <c r="D52" s="425"/>
      <c r="E52" s="265"/>
      <c r="F52" s="425"/>
      <c r="G52" s="265"/>
      <c r="H52" s="425"/>
      <c r="I52" s="425"/>
      <c r="J52" s="425"/>
      <c r="K52" s="265"/>
      <c r="L52" s="265"/>
      <c r="M52" s="265"/>
      <c r="N52" s="265"/>
      <c r="O52" s="265"/>
      <c r="P52" s="265"/>
      <c r="Q52" s="265"/>
      <c r="R52" s="265"/>
      <c r="S52" s="265"/>
      <c r="T52" s="265"/>
      <c r="U52" s="265"/>
      <c r="V52" s="265"/>
    </row>
    <row r="53" spans="1:22" s="260" customFormat="1">
      <c r="A53" s="267" t="s">
        <v>196</v>
      </c>
      <c r="B53" s="426" t="s">
        <v>186</v>
      </c>
      <c r="C53" s="426" t="s">
        <v>186</v>
      </c>
      <c r="D53" s="426" t="s">
        <v>186</v>
      </c>
      <c r="E53" s="268">
        <v>1</v>
      </c>
      <c r="F53" s="268">
        <v>1</v>
      </c>
      <c r="G53" s="426" t="s">
        <v>186</v>
      </c>
      <c r="H53" s="268">
        <v>1</v>
      </c>
      <c r="I53" s="426" t="s">
        <v>186</v>
      </c>
      <c r="J53" s="268">
        <v>1</v>
      </c>
      <c r="K53" s="268">
        <v>3</v>
      </c>
      <c r="L53" s="268">
        <v>1</v>
      </c>
      <c r="M53" s="268">
        <v>2</v>
      </c>
      <c r="N53" s="268">
        <v>18</v>
      </c>
      <c r="O53" s="268">
        <v>7</v>
      </c>
      <c r="P53" s="268">
        <v>11</v>
      </c>
      <c r="Q53" s="268">
        <v>66</v>
      </c>
      <c r="R53" s="268">
        <v>31</v>
      </c>
      <c r="S53" s="268">
        <v>35</v>
      </c>
      <c r="T53" s="268">
        <v>50</v>
      </c>
      <c r="U53" s="268">
        <v>25</v>
      </c>
      <c r="V53" s="268">
        <v>25</v>
      </c>
    </row>
    <row r="54" spans="1:22">
      <c r="A54" s="264" t="s">
        <v>195</v>
      </c>
      <c r="B54" s="427" t="s">
        <v>186</v>
      </c>
      <c r="C54" s="427" t="s">
        <v>186</v>
      </c>
      <c r="D54" s="427" t="s">
        <v>186</v>
      </c>
      <c r="E54" s="427" t="s">
        <v>186</v>
      </c>
      <c r="F54" s="427" t="s">
        <v>186</v>
      </c>
      <c r="G54" s="427" t="s">
        <v>186</v>
      </c>
      <c r="H54" s="427" t="s">
        <v>186</v>
      </c>
      <c r="I54" s="427" t="s">
        <v>186</v>
      </c>
      <c r="J54" s="427" t="s">
        <v>186</v>
      </c>
      <c r="K54" s="270">
        <v>2</v>
      </c>
      <c r="L54" s="270">
        <v>1</v>
      </c>
      <c r="M54" s="427">
        <v>1</v>
      </c>
      <c r="N54" s="270">
        <v>7</v>
      </c>
      <c r="O54" s="270">
        <v>3</v>
      </c>
      <c r="P54" s="270">
        <v>4</v>
      </c>
      <c r="Q54" s="270">
        <v>35</v>
      </c>
      <c r="R54" s="270">
        <v>17</v>
      </c>
      <c r="S54" s="270">
        <v>18</v>
      </c>
      <c r="T54" s="270">
        <v>32</v>
      </c>
      <c r="U54" s="270">
        <v>15</v>
      </c>
      <c r="V54" s="270">
        <v>17</v>
      </c>
    </row>
    <row r="55" spans="1:22" s="189" customFormat="1">
      <c r="A55" s="261" t="s">
        <v>382</v>
      </c>
      <c r="B55" s="424" t="s">
        <v>186</v>
      </c>
      <c r="C55" s="424" t="s">
        <v>186</v>
      </c>
      <c r="D55" s="424" t="s">
        <v>186</v>
      </c>
      <c r="E55" s="262">
        <v>1</v>
      </c>
      <c r="F55" s="262">
        <v>1</v>
      </c>
      <c r="G55" s="424" t="s">
        <v>186</v>
      </c>
      <c r="H55" s="262">
        <v>1</v>
      </c>
      <c r="I55" s="424" t="s">
        <v>186</v>
      </c>
      <c r="J55" s="262">
        <v>1</v>
      </c>
      <c r="K55" s="262">
        <v>1</v>
      </c>
      <c r="L55" s="262" t="s">
        <v>186</v>
      </c>
      <c r="M55" s="262">
        <v>1</v>
      </c>
      <c r="N55" s="262">
        <v>11</v>
      </c>
      <c r="O55" s="262">
        <v>4</v>
      </c>
      <c r="P55" s="262">
        <v>7</v>
      </c>
      <c r="Q55" s="262">
        <v>31</v>
      </c>
      <c r="R55" s="262">
        <v>14</v>
      </c>
      <c r="S55" s="262">
        <v>17</v>
      </c>
      <c r="T55" s="262">
        <v>18</v>
      </c>
      <c r="U55" s="262">
        <v>10</v>
      </c>
      <c r="V55" s="262">
        <v>8</v>
      </c>
    </row>
    <row r="56" spans="1:22">
      <c r="A56" s="264" t="s">
        <v>193</v>
      </c>
      <c r="B56" s="425" t="s">
        <v>186</v>
      </c>
      <c r="C56" s="425" t="s">
        <v>186</v>
      </c>
      <c r="D56" s="425" t="s">
        <v>186</v>
      </c>
      <c r="E56" s="265">
        <v>1</v>
      </c>
      <c r="F56" s="265">
        <v>1</v>
      </c>
      <c r="G56" s="425" t="s">
        <v>186</v>
      </c>
      <c r="H56" s="265">
        <v>1</v>
      </c>
      <c r="I56" s="425" t="s">
        <v>186</v>
      </c>
      <c r="J56" s="265">
        <v>1</v>
      </c>
      <c r="K56" s="265">
        <v>1</v>
      </c>
      <c r="L56" s="265" t="s">
        <v>186</v>
      </c>
      <c r="M56" s="265">
        <v>1</v>
      </c>
      <c r="N56" s="265">
        <v>11</v>
      </c>
      <c r="O56" s="265">
        <v>4</v>
      </c>
      <c r="P56" s="265">
        <v>7</v>
      </c>
      <c r="Q56" s="265">
        <v>31</v>
      </c>
      <c r="R56" s="265">
        <v>14</v>
      </c>
      <c r="S56" s="265">
        <v>17</v>
      </c>
      <c r="T56" s="265">
        <v>18</v>
      </c>
      <c r="U56" s="265">
        <v>10</v>
      </c>
      <c r="V56" s="265">
        <v>8</v>
      </c>
    </row>
    <row r="57" spans="1:22">
      <c r="A57" s="264"/>
      <c r="B57" s="425"/>
      <c r="C57" s="425"/>
      <c r="D57" s="425"/>
      <c r="E57" s="265"/>
      <c r="F57" s="265"/>
      <c r="G57" s="425"/>
      <c r="H57" s="265"/>
      <c r="I57" s="425"/>
      <c r="J57" s="265"/>
      <c r="K57" s="265"/>
      <c r="L57" s="265"/>
      <c r="M57" s="265"/>
      <c r="N57" s="265"/>
      <c r="O57" s="265"/>
      <c r="P57" s="265"/>
      <c r="Q57" s="265"/>
      <c r="R57" s="265"/>
      <c r="S57" s="265"/>
      <c r="T57" s="265"/>
      <c r="U57" s="265"/>
      <c r="V57" s="265"/>
    </row>
    <row r="58" spans="1:22" s="260" customFormat="1">
      <c r="A58" s="267" t="s">
        <v>192</v>
      </c>
      <c r="B58" s="426" t="s">
        <v>186</v>
      </c>
      <c r="C58" s="426" t="s">
        <v>186</v>
      </c>
      <c r="D58" s="426" t="s">
        <v>186</v>
      </c>
      <c r="E58" s="268">
        <v>1</v>
      </c>
      <c r="F58" s="268" t="s">
        <v>186</v>
      </c>
      <c r="G58" s="426">
        <v>1</v>
      </c>
      <c r="H58" s="268" t="s">
        <v>186</v>
      </c>
      <c r="I58" s="268" t="s">
        <v>186</v>
      </c>
      <c r="J58" s="268" t="s">
        <v>186</v>
      </c>
      <c r="K58" s="268">
        <v>1</v>
      </c>
      <c r="L58" s="426">
        <v>1</v>
      </c>
      <c r="M58" s="268" t="s">
        <v>186</v>
      </c>
      <c r="N58" s="268">
        <v>15</v>
      </c>
      <c r="O58" s="268">
        <v>4</v>
      </c>
      <c r="P58" s="268">
        <v>11</v>
      </c>
      <c r="Q58" s="268">
        <v>101</v>
      </c>
      <c r="R58" s="268">
        <v>43</v>
      </c>
      <c r="S58" s="268">
        <v>58</v>
      </c>
      <c r="T58" s="268">
        <v>92</v>
      </c>
      <c r="U58" s="268">
        <v>58</v>
      </c>
      <c r="V58" s="268">
        <v>34</v>
      </c>
    </row>
    <row r="59" spans="1:22">
      <c r="A59" s="264" t="s">
        <v>191</v>
      </c>
      <c r="B59" s="427" t="s">
        <v>186</v>
      </c>
      <c r="C59" s="427" t="s">
        <v>186</v>
      </c>
      <c r="D59" s="427" t="s">
        <v>186</v>
      </c>
      <c r="E59" s="427" t="s">
        <v>186</v>
      </c>
      <c r="F59" s="427" t="s">
        <v>186</v>
      </c>
      <c r="G59" s="427" t="s">
        <v>186</v>
      </c>
      <c r="H59" s="270" t="s">
        <v>186</v>
      </c>
      <c r="I59" s="270" t="s">
        <v>186</v>
      </c>
      <c r="J59" s="427" t="s">
        <v>186</v>
      </c>
      <c r="K59" s="270" t="s">
        <v>186</v>
      </c>
      <c r="L59" s="427" t="s">
        <v>186</v>
      </c>
      <c r="M59" s="270" t="s">
        <v>186</v>
      </c>
      <c r="N59" s="270">
        <v>6</v>
      </c>
      <c r="O59" s="270">
        <v>2</v>
      </c>
      <c r="P59" s="270">
        <v>4</v>
      </c>
      <c r="Q59" s="270">
        <v>40</v>
      </c>
      <c r="R59" s="270">
        <v>14</v>
      </c>
      <c r="S59" s="270">
        <v>26</v>
      </c>
      <c r="T59" s="270">
        <v>45</v>
      </c>
      <c r="U59" s="270">
        <v>27</v>
      </c>
      <c r="V59" s="270">
        <v>18</v>
      </c>
    </row>
    <row r="60" spans="1:22" s="189" customFormat="1">
      <c r="A60" s="261" t="s">
        <v>381</v>
      </c>
      <c r="B60" s="424" t="s">
        <v>186</v>
      </c>
      <c r="C60" s="424" t="s">
        <v>186</v>
      </c>
      <c r="D60" s="424" t="s">
        <v>186</v>
      </c>
      <c r="E60" s="262">
        <v>1</v>
      </c>
      <c r="F60" s="262" t="s">
        <v>186</v>
      </c>
      <c r="G60" s="424">
        <v>1</v>
      </c>
      <c r="H60" s="262" t="s">
        <v>186</v>
      </c>
      <c r="I60" s="262" t="s">
        <v>186</v>
      </c>
      <c r="J60" s="262" t="s">
        <v>186</v>
      </c>
      <c r="K60" s="424">
        <v>1</v>
      </c>
      <c r="L60" s="424">
        <v>1</v>
      </c>
      <c r="M60" s="424" t="s">
        <v>186</v>
      </c>
      <c r="N60" s="262">
        <v>9</v>
      </c>
      <c r="O60" s="262">
        <v>2</v>
      </c>
      <c r="P60" s="262">
        <v>7</v>
      </c>
      <c r="Q60" s="262">
        <v>61</v>
      </c>
      <c r="R60" s="262">
        <v>29</v>
      </c>
      <c r="S60" s="262">
        <v>32</v>
      </c>
      <c r="T60" s="262">
        <v>47</v>
      </c>
      <c r="U60" s="262">
        <v>31</v>
      </c>
      <c r="V60" s="262">
        <v>16</v>
      </c>
    </row>
    <row r="61" spans="1:22">
      <c r="A61" s="264" t="s">
        <v>189</v>
      </c>
      <c r="B61" s="425" t="s">
        <v>186</v>
      </c>
      <c r="C61" s="425" t="s">
        <v>186</v>
      </c>
      <c r="D61" s="425" t="s">
        <v>186</v>
      </c>
      <c r="E61" s="425" t="s">
        <v>186</v>
      </c>
      <c r="F61" s="425" t="s">
        <v>186</v>
      </c>
      <c r="G61" s="425" t="s">
        <v>186</v>
      </c>
      <c r="H61" s="425" t="s">
        <v>186</v>
      </c>
      <c r="I61" s="425" t="s">
        <v>186</v>
      </c>
      <c r="J61" s="425" t="s">
        <v>186</v>
      </c>
      <c r="K61" s="425" t="s">
        <v>186</v>
      </c>
      <c r="L61" s="425" t="s">
        <v>186</v>
      </c>
      <c r="M61" s="425" t="s">
        <v>186</v>
      </c>
      <c r="N61" s="265">
        <v>3</v>
      </c>
      <c r="O61" s="425">
        <v>1</v>
      </c>
      <c r="P61" s="265">
        <v>2</v>
      </c>
      <c r="Q61" s="265">
        <v>17</v>
      </c>
      <c r="R61" s="265">
        <v>9</v>
      </c>
      <c r="S61" s="265">
        <v>8</v>
      </c>
      <c r="T61" s="265">
        <v>19</v>
      </c>
      <c r="U61" s="265">
        <v>12</v>
      </c>
      <c r="V61" s="265">
        <v>7</v>
      </c>
    </row>
    <row r="62" spans="1:22">
      <c r="A62" s="271" t="s">
        <v>187</v>
      </c>
      <c r="B62" s="427" t="s">
        <v>186</v>
      </c>
      <c r="C62" s="427" t="s">
        <v>186</v>
      </c>
      <c r="D62" s="427" t="s">
        <v>186</v>
      </c>
      <c r="E62" s="270">
        <v>1</v>
      </c>
      <c r="F62" s="270" t="s">
        <v>186</v>
      </c>
      <c r="G62" s="427">
        <v>1</v>
      </c>
      <c r="H62" s="270" t="s">
        <v>186</v>
      </c>
      <c r="I62" s="270" t="s">
        <v>186</v>
      </c>
      <c r="J62" s="270" t="s">
        <v>186</v>
      </c>
      <c r="K62" s="427">
        <v>1</v>
      </c>
      <c r="L62" s="427">
        <v>1</v>
      </c>
      <c r="M62" s="427" t="s">
        <v>186</v>
      </c>
      <c r="N62" s="270">
        <v>6</v>
      </c>
      <c r="O62" s="270">
        <v>1</v>
      </c>
      <c r="P62" s="270">
        <v>5</v>
      </c>
      <c r="Q62" s="270">
        <v>44</v>
      </c>
      <c r="R62" s="270">
        <v>20</v>
      </c>
      <c r="S62" s="270">
        <v>24</v>
      </c>
      <c r="T62" s="270">
        <v>28</v>
      </c>
      <c r="U62" s="270">
        <v>19</v>
      </c>
      <c r="V62" s="270">
        <v>9</v>
      </c>
    </row>
    <row r="65" spans="1:22" ht="18.75">
      <c r="A65" s="254" t="s">
        <v>518</v>
      </c>
      <c r="B65" s="254"/>
      <c r="C65" s="254"/>
      <c r="D65" s="254"/>
      <c r="E65" s="254"/>
      <c r="F65" s="254"/>
      <c r="G65" s="254"/>
      <c r="H65" s="254"/>
      <c r="T65" s="289"/>
      <c r="U65" s="289"/>
      <c r="V65" s="289"/>
    </row>
    <row r="66" spans="1:22">
      <c r="E66" t="s">
        <v>503</v>
      </c>
      <c r="T66" s="289"/>
      <c r="U66" s="289"/>
      <c r="V66" s="289"/>
    </row>
    <row r="67" spans="1:22">
      <c r="P67" s="255"/>
      <c r="S67" s="255" t="s">
        <v>504</v>
      </c>
      <c r="T67" s="289"/>
      <c r="U67" s="289"/>
      <c r="V67" s="289"/>
    </row>
    <row r="68" spans="1:22" ht="17.25" customHeight="1">
      <c r="A68" s="355" t="s">
        <v>484</v>
      </c>
      <c r="B68" s="421" t="s">
        <v>519</v>
      </c>
      <c r="C68" s="422"/>
      <c r="D68" s="423" t="s">
        <v>520</v>
      </c>
      <c r="E68" s="421" t="s">
        <v>521</v>
      </c>
      <c r="F68" s="422"/>
      <c r="G68" s="423" t="s">
        <v>522</v>
      </c>
      <c r="H68" s="280" t="s">
        <v>523</v>
      </c>
      <c r="I68" s="280"/>
      <c r="J68" s="423" t="s">
        <v>524</v>
      </c>
      <c r="K68" s="279"/>
      <c r="L68" s="280" t="s">
        <v>525</v>
      </c>
      <c r="M68" s="281"/>
      <c r="N68" s="421" t="s">
        <v>526</v>
      </c>
      <c r="O68" s="422"/>
      <c r="P68" s="423" t="s">
        <v>527</v>
      </c>
      <c r="Q68" s="279"/>
      <c r="R68" s="280" t="s">
        <v>528</v>
      </c>
      <c r="S68" s="281"/>
      <c r="T68" s="289"/>
      <c r="U68" s="289"/>
      <c r="V68" s="289"/>
    </row>
    <row r="69" spans="1:22" ht="18.75" customHeight="1">
      <c r="A69" s="364" t="s">
        <v>501</v>
      </c>
      <c r="B69" s="355" t="s">
        <v>2</v>
      </c>
      <c r="C69" s="355" t="s">
        <v>0</v>
      </c>
      <c r="D69" s="355" t="s">
        <v>1</v>
      </c>
      <c r="E69" s="355" t="s">
        <v>2</v>
      </c>
      <c r="F69" s="355" t="s">
        <v>0</v>
      </c>
      <c r="G69" s="355" t="s">
        <v>1</v>
      </c>
      <c r="H69" s="355" t="s">
        <v>2</v>
      </c>
      <c r="I69" s="355" t="s">
        <v>0</v>
      </c>
      <c r="J69" s="355" t="s">
        <v>1</v>
      </c>
      <c r="K69" s="355" t="s">
        <v>2</v>
      </c>
      <c r="L69" s="355" t="s">
        <v>0</v>
      </c>
      <c r="M69" s="355" t="s">
        <v>1</v>
      </c>
      <c r="N69" s="355" t="s">
        <v>2</v>
      </c>
      <c r="O69" s="355" t="s">
        <v>0</v>
      </c>
      <c r="P69" s="355" t="s">
        <v>1</v>
      </c>
      <c r="Q69" s="355" t="s">
        <v>2</v>
      </c>
      <c r="R69" s="355" t="s">
        <v>0</v>
      </c>
      <c r="S69" s="355" t="s">
        <v>1</v>
      </c>
      <c r="T69" s="289"/>
      <c r="U69" s="289"/>
      <c r="V69" s="289"/>
    </row>
    <row r="70" spans="1:22" s="260" customFormat="1">
      <c r="A70" s="258" t="s">
        <v>6</v>
      </c>
      <c r="B70" s="259">
        <v>1495</v>
      </c>
      <c r="C70" s="259">
        <v>907</v>
      </c>
      <c r="D70" s="259">
        <v>588</v>
      </c>
      <c r="E70" s="259">
        <v>120</v>
      </c>
      <c r="F70" s="259">
        <v>74</v>
      </c>
      <c r="G70" s="259">
        <v>46</v>
      </c>
      <c r="H70" s="259">
        <v>3</v>
      </c>
      <c r="I70" s="259">
        <v>1</v>
      </c>
      <c r="J70" s="259">
        <v>2</v>
      </c>
      <c r="K70" s="428">
        <v>1</v>
      </c>
      <c r="L70" s="428">
        <v>1</v>
      </c>
      <c r="M70" s="428" t="s">
        <v>186</v>
      </c>
      <c r="N70" s="428" t="s">
        <v>186</v>
      </c>
      <c r="O70" s="428" t="s">
        <v>186</v>
      </c>
      <c r="P70" s="428" t="s">
        <v>186</v>
      </c>
      <c r="Q70" s="429">
        <v>3.02</v>
      </c>
      <c r="R70" s="430">
        <v>3.06</v>
      </c>
      <c r="S70" s="430">
        <v>2.97</v>
      </c>
      <c r="T70" s="289"/>
      <c r="U70" s="289"/>
      <c r="V70" s="289"/>
    </row>
    <row r="71" spans="1:22">
      <c r="A71" s="261" t="s">
        <v>389</v>
      </c>
      <c r="B71" s="262">
        <v>1307</v>
      </c>
      <c r="C71" s="262">
        <v>798</v>
      </c>
      <c r="D71" s="262">
        <v>509</v>
      </c>
      <c r="E71" s="262">
        <v>106</v>
      </c>
      <c r="F71" s="262">
        <v>65</v>
      </c>
      <c r="G71" s="262">
        <v>41</v>
      </c>
      <c r="H71" s="262">
        <v>3</v>
      </c>
      <c r="I71" s="262">
        <v>1</v>
      </c>
      <c r="J71" s="262">
        <v>2</v>
      </c>
      <c r="K71" s="424">
        <v>1</v>
      </c>
      <c r="L71" s="424">
        <v>1</v>
      </c>
      <c r="M71" s="424" t="s">
        <v>186</v>
      </c>
      <c r="N71" s="424" t="s">
        <v>186</v>
      </c>
      <c r="O71" s="424" t="s">
        <v>186</v>
      </c>
      <c r="P71" s="424" t="s">
        <v>186</v>
      </c>
      <c r="Q71" s="431">
        <v>3.02</v>
      </c>
      <c r="R71" s="431">
        <v>3.05</v>
      </c>
      <c r="S71" s="431">
        <v>2.98</v>
      </c>
      <c r="T71" s="289"/>
      <c r="U71" s="289"/>
      <c r="V71" s="289"/>
    </row>
    <row r="72" spans="1:22">
      <c r="A72" s="261" t="s">
        <v>388</v>
      </c>
      <c r="B72" s="262">
        <v>188</v>
      </c>
      <c r="C72" s="262">
        <v>109</v>
      </c>
      <c r="D72" s="262">
        <v>79</v>
      </c>
      <c r="E72" s="262">
        <v>14</v>
      </c>
      <c r="F72" s="262">
        <v>9</v>
      </c>
      <c r="G72" s="262">
        <v>5</v>
      </c>
      <c r="H72" s="424" t="s">
        <v>186</v>
      </c>
      <c r="I72" s="424" t="s">
        <v>186</v>
      </c>
      <c r="J72" s="424" t="s">
        <v>186</v>
      </c>
      <c r="K72" s="424" t="s">
        <v>186</v>
      </c>
      <c r="L72" s="424" t="s">
        <v>186</v>
      </c>
      <c r="M72" s="424" t="s">
        <v>186</v>
      </c>
      <c r="N72" s="424" t="s">
        <v>186</v>
      </c>
      <c r="O72" s="424" t="s">
        <v>186</v>
      </c>
      <c r="P72" s="424" t="s">
        <v>186</v>
      </c>
      <c r="Q72" s="431">
        <v>3.01</v>
      </c>
      <c r="R72" s="431">
        <v>3.07</v>
      </c>
      <c r="S72" s="431">
        <v>2.96</v>
      </c>
      <c r="T72" s="289"/>
      <c r="U72" s="289"/>
      <c r="V72" s="289"/>
    </row>
    <row r="73" spans="1:22">
      <c r="A73" s="264"/>
      <c r="B73" s="265"/>
      <c r="C73" s="265"/>
      <c r="D73" s="265"/>
      <c r="E73" s="265"/>
      <c r="F73" s="265"/>
      <c r="G73" s="265"/>
      <c r="H73" s="425"/>
      <c r="I73" s="425"/>
      <c r="J73" s="425"/>
      <c r="K73" s="425"/>
      <c r="L73" s="425"/>
      <c r="M73" s="425"/>
      <c r="N73" s="425"/>
      <c r="O73" s="425"/>
      <c r="P73" s="425"/>
      <c r="Q73" s="432"/>
      <c r="R73" s="432"/>
      <c r="S73" s="432"/>
      <c r="T73" s="289"/>
      <c r="U73" s="289"/>
      <c r="V73" s="289"/>
    </row>
    <row r="74" spans="1:22" s="260" customFormat="1">
      <c r="A74" s="267" t="s">
        <v>225</v>
      </c>
      <c r="B74" s="268">
        <v>229</v>
      </c>
      <c r="C74" s="268">
        <v>143</v>
      </c>
      <c r="D74" s="268">
        <v>86</v>
      </c>
      <c r="E74" s="268">
        <v>25</v>
      </c>
      <c r="F74" s="268">
        <v>13</v>
      </c>
      <c r="G74" s="268">
        <v>12</v>
      </c>
      <c r="H74" s="426" t="s">
        <v>186</v>
      </c>
      <c r="I74" s="426" t="s">
        <v>186</v>
      </c>
      <c r="J74" s="426" t="s">
        <v>186</v>
      </c>
      <c r="K74" s="426" t="s">
        <v>186</v>
      </c>
      <c r="L74" s="426" t="s">
        <v>186</v>
      </c>
      <c r="M74" s="426" t="s">
        <v>186</v>
      </c>
      <c r="N74" s="426" t="s">
        <v>186</v>
      </c>
      <c r="O74" s="426" t="s">
        <v>186</v>
      </c>
      <c r="P74" s="426" t="s">
        <v>186</v>
      </c>
      <c r="Q74" s="433">
        <v>2.99</v>
      </c>
      <c r="R74" s="434">
        <v>3.03</v>
      </c>
      <c r="S74" s="434">
        <v>2.96</v>
      </c>
      <c r="T74" s="289"/>
      <c r="U74" s="289"/>
      <c r="V74" s="289"/>
    </row>
    <row r="75" spans="1:22">
      <c r="A75" s="264" t="s">
        <v>224</v>
      </c>
      <c r="B75" s="265">
        <v>229</v>
      </c>
      <c r="C75" s="265">
        <v>143</v>
      </c>
      <c r="D75" s="265">
        <v>86</v>
      </c>
      <c r="E75" s="265">
        <v>25</v>
      </c>
      <c r="F75" s="265">
        <v>13</v>
      </c>
      <c r="G75" s="265">
        <v>12</v>
      </c>
      <c r="H75" s="425" t="s">
        <v>186</v>
      </c>
      <c r="I75" s="425" t="s">
        <v>186</v>
      </c>
      <c r="J75" s="425" t="s">
        <v>186</v>
      </c>
      <c r="K75" s="425" t="s">
        <v>186</v>
      </c>
      <c r="L75" s="425" t="s">
        <v>186</v>
      </c>
      <c r="M75" s="425" t="s">
        <v>186</v>
      </c>
      <c r="N75" s="425" t="s">
        <v>186</v>
      </c>
      <c r="O75" s="425" t="s">
        <v>186</v>
      </c>
      <c r="P75" s="425" t="s">
        <v>186</v>
      </c>
      <c r="Q75" s="432">
        <v>2.99</v>
      </c>
      <c r="R75" s="432">
        <v>3.03</v>
      </c>
      <c r="S75" s="432">
        <v>2.96</v>
      </c>
      <c r="T75" s="289"/>
      <c r="U75" s="289"/>
      <c r="V75" s="289"/>
    </row>
    <row r="76" spans="1:22">
      <c r="A76" s="264"/>
      <c r="B76" s="265"/>
      <c r="C76" s="265"/>
      <c r="D76" s="265"/>
      <c r="E76" s="265"/>
      <c r="F76" s="265"/>
      <c r="G76" s="265"/>
      <c r="H76" s="425"/>
      <c r="I76" s="425"/>
      <c r="J76" s="425"/>
      <c r="K76" s="425"/>
      <c r="L76" s="425"/>
      <c r="M76" s="425"/>
      <c r="N76" s="425"/>
      <c r="O76" s="425"/>
      <c r="P76" s="425"/>
      <c r="Q76" s="432"/>
      <c r="R76" s="432"/>
      <c r="S76" s="432"/>
      <c r="T76" s="289"/>
      <c r="U76" s="289"/>
      <c r="V76" s="289"/>
    </row>
    <row r="77" spans="1:22" s="260" customFormat="1">
      <c r="A77" s="267" t="s">
        <v>223</v>
      </c>
      <c r="B77" s="268">
        <v>271</v>
      </c>
      <c r="C77" s="268">
        <v>159</v>
      </c>
      <c r="D77" s="268">
        <v>112</v>
      </c>
      <c r="E77" s="268">
        <v>22</v>
      </c>
      <c r="F77" s="268">
        <v>17</v>
      </c>
      <c r="G77" s="268">
        <v>5</v>
      </c>
      <c r="H77" s="426">
        <v>1</v>
      </c>
      <c r="I77" s="426">
        <v>1</v>
      </c>
      <c r="J77" s="426" t="s">
        <v>186</v>
      </c>
      <c r="K77" s="426">
        <v>1</v>
      </c>
      <c r="L77" s="426">
        <v>1</v>
      </c>
      <c r="M77" s="426" t="s">
        <v>186</v>
      </c>
      <c r="N77" s="426" t="s">
        <v>186</v>
      </c>
      <c r="O77" s="426" t="s">
        <v>186</v>
      </c>
      <c r="P77" s="426" t="s">
        <v>186</v>
      </c>
      <c r="Q77" s="434">
        <v>3.03</v>
      </c>
      <c r="R77" s="434">
        <v>3.06</v>
      </c>
      <c r="S77" s="434">
        <v>2.99</v>
      </c>
      <c r="T77" s="289"/>
      <c r="U77" s="289"/>
      <c r="V77" s="289"/>
    </row>
    <row r="78" spans="1:22">
      <c r="A78" s="264" t="s">
        <v>136</v>
      </c>
      <c r="B78" s="265">
        <v>130</v>
      </c>
      <c r="C78" s="265">
        <v>75</v>
      </c>
      <c r="D78" s="265">
        <v>55</v>
      </c>
      <c r="E78" s="265">
        <v>9</v>
      </c>
      <c r="F78" s="265">
        <v>7</v>
      </c>
      <c r="G78" s="265">
        <v>2</v>
      </c>
      <c r="H78" s="425">
        <v>1</v>
      </c>
      <c r="I78" s="425">
        <v>1</v>
      </c>
      <c r="J78" s="425" t="s">
        <v>186</v>
      </c>
      <c r="K78" s="425" t="s">
        <v>186</v>
      </c>
      <c r="L78" s="425" t="s">
        <v>186</v>
      </c>
      <c r="M78" s="425" t="s">
        <v>186</v>
      </c>
      <c r="N78" s="425" t="s">
        <v>186</v>
      </c>
      <c r="O78" s="425" t="s">
        <v>186</v>
      </c>
      <c r="P78" s="425" t="s">
        <v>186</v>
      </c>
      <c r="Q78" s="432">
        <v>3.02</v>
      </c>
      <c r="R78" s="432">
        <v>3.04</v>
      </c>
      <c r="S78" s="432">
        <v>3</v>
      </c>
      <c r="T78" s="289"/>
      <c r="U78" s="289"/>
      <c r="V78" s="289"/>
    </row>
    <row r="79" spans="1:22">
      <c r="A79" s="264" t="s">
        <v>137</v>
      </c>
      <c r="B79" s="270">
        <v>46</v>
      </c>
      <c r="C79" s="270">
        <v>30</v>
      </c>
      <c r="D79" s="270">
        <v>16</v>
      </c>
      <c r="E79" s="270">
        <v>5</v>
      </c>
      <c r="F79" s="270">
        <v>4</v>
      </c>
      <c r="G79" s="427">
        <v>1</v>
      </c>
      <c r="H79" s="427" t="s">
        <v>186</v>
      </c>
      <c r="I79" s="427" t="s">
        <v>186</v>
      </c>
      <c r="J79" s="427" t="s">
        <v>186</v>
      </c>
      <c r="K79" s="427">
        <v>1</v>
      </c>
      <c r="L79" s="427">
        <v>1</v>
      </c>
      <c r="M79" s="427" t="s">
        <v>186</v>
      </c>
      <c r="N79" s="427" t="s">
        <v>186</v>
      </c>
      <c r="O79" s="427" t="s">
        <v>186</v>
      </c>
      <c r="P79" s="427" t="s">
        <v>186</v>
      </c>
      <c r="Q79" s="435">
        <v>3.04</v>
      </c>
      <c r="R79" s="435">
        <v>3.12</v>
      </c>
      <c r="S79" s="435">
        <v>2.96</v>
      </c>
      <c r="T79" s="289"/>
      <c r="U79" s="289"/>
      <c r="V79" s="289"/>
    </row>
    <row r="80" spans="1:22">
      <c r="A80" s="261" t="s">
        <v>387</v>
      </c>
      <c r="B80" s="262">
        <v>4</v>
      </c>
      <c r="C80" s="262">
        <v>2</v>
      </c>
      <c r="D80" s="262">
        <v>2</v>
      </c>
      <c r="E80" s="424" t="s">
        <v>186</v>
      </c>
      <c r="F80" s="424" t="s">
        <v>186</v>
      </c>
      <c r="G80" s="424" t="s">
        <v>186</v>
      </c>
      <c r="H80" s="424" t="s">
        <v>186</v>
      </c>
      <c r="I80" s="424" t="s">
        <v>186</v>
      </c>
      <c r="J80" s="424" t="s">
        <v>186</v>
      </c>
      <c r="K80" s="424" t="s">
        <v>186</v>
      </c>
      <c r="L80" s="424" t="s">
        <v>186</v>
      </c>
      <c r="M80" s="424" t="s">
        <v>186</v>
      </c>
      <c r="N80" s="424" t="s">
        <v>186</v>
      </c>
      <c r="O80" s="424" t="s">
        <v>186</v>
      </c>
      <c r="P80" s="424" t="s">
        <v>186</v>
      </c>
      <c r="Q80" s="431">
        <v>3.08</v>
      </c>
      <c r="R80" s="431">
        <v>3.01</v>
      </c>
      <c r="S80" s="431">
        <v>3.23</v>
      </c>
      <c r="T80" s="289"/>
      <c r="U80" s="289"/>
      <c r="V80" s="289"/>
    </row>
    <row r="81" spans="1:22">
      <c r="A81" s="264" t="s">
        <v>138</v>
      </c>
      <c r="B81" s="265">
        <v>4</v>
      </c>
      <c r="C81" s="265">
        <v>2</v>
      </c>
      <c r="D81" s="265">
        <v>2</v>
      </c>
      <c r="E81" s="425" t="s">
        <v>186</v>
      </c>
      <c r="F81" s="425" t="s">
        <v>186</v>
      </c>
      <c r="G81" s="425" t="s">
        <v>186</v>
      </c>
      <c r="H81" s="425" t="s">
        <v>186</v>
      </c>
      <c r="I81" s="425" t="s">
        <v>186</v>
      </c>
      <c r="J81" s="425" t="s">
        <v>186</v>
      </c>
      <c r="K81" s="425" t="s">
        <v>186</v>
      </c>
      <c r="L81" s="425" t="s">
        <v>186</v>
      </c>
      <c r="M81" s="425" t="s">
        <v>186</v>
      </c>
      <c r="N81" s="425" t="s">
        <v>186</v>
      </c>
      <c r="O81" s="425" t="s">
        <v>186</v>
      </c>
      <c r="P81" s="425" t="s">
        <v>186</v>
      </c>
      <c r="Q81" s="432">
        <v>3.08</v>
      </c>
      <c r="R81" s="432">
        <v>3.01</v>
      </c>
      <c r="S81" s="432">
        <v>3.23</v>
      </c>
      <c r="T81" s="289"/>
      <c r="U81" s="289"/>
      <c r="V81" s="289"/>
    </row>
    <row r="82" spans="1:22">
      <c r="A82" s="261" t="s">
        <v>386</v>
      </c>
      <c r="B82" s="262">
        <v>15</v>
      </c>
      <c r="C82" s="262">
        <v>7</v>
      </c>
      <c r="D82" s="262">
        <v>8</v>
      </c>
      <c r="E82" s="262">
        <v>3</v>
      </c>
      <c r="F82" s="262">
        <v>2</v>
      </c>
      <c r="G82" s="424">
        <v>1</v>
      </c>
      <c r="H82" s="424" t="s">
        <v>186</v>
      </c>
      <c r="I82" s="424" t="s">
        <v>186</v>
      </c>
      <c r="J82" s="424" t="s">
        <v>186</v>
      </c>
      <c r="K82" s="424" t="s">
        <v>186</v>
      </c>
      <c r="L82" s="424" t="s">
        <v>186</v>
      </c>
      <c r="M82" s="424" t="s">
        <v>186</v>
      </c>
      <c r="N82" s="424" t="s">
        <v>186</v>
      </c>
      <c r="O82" s="424" t="s">
        <v>186</v>
      </c>
      <c r="P82" s="424" t="s">
        <v>186</v>
      </c>
      <c r="Q82" s="431">
        <v>3.05</v>
      </c>
      <c r="R82" s="431">
        <v>3.11</v>
      </c>
      <c r="S82" s="431">
        <v>3.01</v>
      </c>
      <c r="T82" s="289"/>
      <c r="U82" s="289"/>
      <c r="V82" s="289"/>
    </row>
    <row r="83" spans="1:22">
      <c r="A83" s="264" t="s">
        <v>139</v>
      </c>
      <c r="B83" s="265">
        <v>15</v>
      </c>
      <c r="C83" s="265">
        <v>7</v>
      </c>
      <c r="D83" s="265">
        <v>8</v>
      </c>
      <c r="E83" s="265">
        <v>3</v>
      </c>
      <c r="F83" s="265">
        <v>2</v>
      </c>
      <c r="G83" s="425">
        <v>1</v>
      </c>
      <c r="H83" s="425" t="s">
        <v>186</v>
      </c>
      <c r="I83" s="425" t="s">
        <v>186</v>
      </c>
      <c r="J83" s="425" t="s">
        <v>186</v>
      </c>
      <c r="K83" s="425" t="s">
        <v>186</v>
      </c>
      <c r="L83" s="425" t="s">
        <v>186</v>
      </c>
      <c r="M83" s="425" t="s">
        <v>186</v>
      </c>
      <c r="N83" s="425" t="s">
        <v>186</v>
      </c>
      <c r="O83" s="425" t="s">
        <v>186</v>
      </c>
      <c r="P83" s="425" t="s">
        <v>186</v>
      </c>
      <c r="Q83" s="432">
        <v>3.05</v>
      </c>
      <c r="R83" s="432">
        <v>3.11</v>
      </c>
      <c r="S83" s="432">
        <v>3.01</v>
      </c>
      <c r="T83" s="289"/>
      <c r="U83" s="289"/>
      <c r="V83" s="289"/>
    </row>
    <row r="84" spans="1:22">
      <c r="A84" s="261" t="s">
        <v>385</v>
      </c>
      <c r="B84" s="262">
        <v>76</v>
      </c>
      <c r="C84" s="262">
        <v>45</v>
      </c>
      <c r="D84" s="262">
        <v>31</v>
      </c>
      <c r="E84" s="262">
        <v>5</v>
      </c>
      <c r="F84" s="262">
        <v>4</v>
      </c>
      <c r="G84" s="262">
        <v>1</v>
      </c>
      <c r="H84" s="424" t="s">
        <v>186</v>
      </c>
      <c r="I84" s="424" t="s">
        <v>186</v>
      </c>
      <c r="J84" s="424" t="s">
        <v>186</v>
      </c>
      <c r="K84" s="424" t="s">
        <v>186</v>
      </c>
      <c r="L84" s="424" t="s">
        <v>186</v>
      </c>
      <c r="M84" s="424" t="s">
        <v>186</v>
      </c>
      <c r="N84" s="424" t="s">
        <v>186</v>
      </c>
      <c r="O84" s="424" t="s">
        <v>186</v>
      </c>
      <c r="P84" s="424" t="s">
        <v>186</v>
      </c>
      <c r="Q84" s="431">
        <v>3.03</v>
      </c>
      <c r="R84" s="431">
        <v>3.07</v>
      </c>
      <c r="S84" s="431">
        <v>2.98</v>
      </c>
      <c r="T84" s="289"/>
      <c r="U84" s="289"/>
      <c r="V84" s="289"/>
    </row>
    <row r="85" spans="1:22">
      <c r="A85" s="264" t="s">
        <v>140</v>
      </c>
      <c r="B85" s="265">
        <v>37</v>
      </c>
      <c r="C85" s="265">
        <v>19</v>
      </c>
      <c r="D85" s="265">
        <v>18</v>
      </c>
      <c r="E85" s="265">
        <v>2</v>
      </c>
      <c r="F85" s="265">
        <v>2</v>
      </c>
      <c r="G85" s="265" t="s">
        <v>186</v>
      </c>
      <c r="H85" s="425" t="s">
        <v>186</v>
      </c>
      <c r="I85" s="425" t="s">
        <v>186</v>
      </c>
      <c r="J85" s="425" t="s">
        <v>186</v>
      </c>
      <c r="K85" s="425" t="s">
        <v>186</v>
      </c>
      <c r="L85" s="425" t="s">
        <v>186</v>
      </c>
      <c r="M85" s="425" t="s">
        <v>186</v>
      </c>
      <c r="N85" s="425" t="s">
        <v>186</v>
      </c>
      <c r="O85" s="425" t="s">
        <v>186</v>
      </c>
      <c r="P85" s="425" t="s">
        <v>186</v>
      </c>
      <c r="Q85" s="432">
        <v>3.01</v>
      </c>
      <c r="R85" s="432">
        <v>3.05</v>
      </c>
      <c r="S85" s="432">
        <v>2.98</v>
      </c>
      <c r="T85" s="289"/>
      <c r="U85" s="289"/>
      <c r="V85" s="289"/>
    </row>
    <row r="86" spans="1:22">
      <c r="A86" s="264" t="s">
        <v>141</v>
      </c>
      <c r="B86" s="265">
        <v>11</v>
      </c>
      <c r="C86" s="265">
        <v>4</v>
      </c>
      <c r="D86" s="265">
        <v>7</v>
      </c>
      <c r="E86" s="265">
        <v>1</v>
      </c>
      <c r="F86" s="265" t="s">
        <v>186</v>
      </c>
      <c r="G86" s="425">
        <v>1</v>
      </c>
      <c r="H86" s="425" t="s">
        <v>186</v>
      </c>
      <c r="I86" s="425" t="s">
        <v>186</v>
      </c>
      <c r="J86" s="425" t="s">
        <v>186</v>
      </c>
      <c r="K86" s="425" t="s">
        <v>186</v>
      </c>
      <c r="L86" s="425" t="s">
        <v>186</v>
      </c>
      <c r="M86" s="425" t="s">
        <v>186</v>
      </c>
      <c r="N86" s="425" t="s">
        <v>186</v>
      </c>
      <c r="O86" s="425" t="s">
        <v>186</v>
      </c>
      <c r="P86" s="425" t="s">
        <v>186</v>
      </c>
      <c r="Q86" s="432">
        <v>3.02</v>
      </c>
      <c r="R86" s="432">
        <v>3.02</v>
      </c>
      <c r="S86" s="432">
        <v>3.02</v>
      </c>
      <c r="T86" s="289"/>
      <c r="U86" s="289"/>
      <c r="V86" s="289"/>
    </row>
    <row r="87" spans="1:22">
      <c r="A87" s="264" t="s">
        <v>142</v>
      </c>
      <c r="B87" s="265">
        <v>28</v>
      </c>
      <c r="C87" s="265">
        <v>22</v>
      </c>
      <c r="D87" s="265">
        <v>6</v>
      </c>
      <c r="E87" s="265">
        <v>2</v>
      </c>
      <c r="F87" s="265">
        <v>2</v>
      </c>
      <c r="G87" s="265" t="s">
        <v>186</v>
      </c>
      <c r="H87" s="425" t="s">
        <v>186</v>
      </c>
      <c r="I87" s="425" t="s">
        <v>186</v>
      </c>
      <c r="J87" s="425" t="s">
        <v>186</v>
      </c>
      <c r="K87" s="425" t="s">
        <v>186</v>
      </c>
      <c r="L87" s="425" t="s">
        <v>186</v>
      </c>
      <c r="M87" s="425" t="s">
        <v>186</v>
      </c>
      <c r="N87" s="425" t="s">
        <v>186</v>
      </c>
      <c r="O87" s="425" t="s">
        <v>186</v>
      </c>
      <c r="P87" s="425" t="s">
        <v>186</v>
      </c>
      <c r="Q87" s="432">
        <v>3.05</v>
      </c>
      <c r="R87" s="432">
        <v>3.13</v>
      </c>
      <c r="S87" s="432">
        <v>2.94</v>
      </c>
      <c r="T87" s="289"/>
      <c r="U87" s="289"/>
      <c r="V87" s="289"/>
    </row>
    <row r="88" spans="1:22">
      <c r="A88" s="264"/>
      <c r="B88" s="265"/>
      <c r="C88" s="265"/>
      <c r="D88" s="265"/>
      <c r="E88" s="265"/>
      <c r="F88" s="265"/>
      <c r="G88" s="265"/>
      <c r="H88" s="425"/>
      <c r="I88" s="425"/>
      <c r="J88" s="425"/>
      <c r="K88" s="425"/>
      <c r="L88" s="425"/>
      <c r="M88" s="425"/>
      <c r="N88" s="425"/>
      <c r="O88" s="425"/>
      <c r="P88" s="425"/>
      <c r="Q88" s="432"/>
      <c r="R88" s="432"/>
      <c r="S88" s="432"/>
      <c r="T88" s="289"/>
      <c r="U88" s="289"/>
      <c r="V88" s="289"/>
    </row>
    <row r="89" spans="1:22" s="260" customFormat="1">
      <c r="A89" s="267" t="s">
        <v>219</v>
      </c>
      <c r="B89" s="268">
        <v>208</v>
      </c>
      <c r="C89" s="268">
        <v>131</v>
      </c>
      <c r="D89" s="268">
        <v>77</v>
      </c>
      <c r="E89" s="268">
        <v>18</v>
      </c>
      <c r="F89" s="268">
        <v>12</v>
      </c>
      <c r="G89" s="268">
        <v>6</v>
      </c>
      <c r="H89" s="268" t="s">
        <v>186</v>
      </c>
      <c r="I89" s="426" t="s">
        <v>186</v>
      </c>
      <c r="J89" s="268" t="s">
        <v>186</v>
      </c>
      <c r="K89" s="426" t="s">
        <v>186</v>
      </c>
      <c r="L89" s="426" t="s">
        <v>186</v>
      </c>
      <c r="M89" s="426" t="s">
        <v>186</v>
      </c>
      <c r="N89" s="426" t="s">
        <v>186</v>
      </c>
      <c r="O89" s="426" t="s">
        <v>186</v>
      </c>
      <c r="P89" s="426" t="s">
        <v>186</v>
      </c>
      <c r="Q89" s="434">
        <v>3.01</v>
      </c>
      <c r="R89" s="434">
        <v>3.06</v>
      </c>
      <c r="S89" s="434">
        <v>2.96</v>
      </c>
      <c r="T89" s="289"/>
      <c r="U89" s="289"/>
      <c r="V89" s="289"/>
    </row>
    <row r="90" spans="1:22">
      <c r="A90" s="264" t="s">
        <v>218</v>
      </c>
      <c r="B90" s="265">
        <v>156</v>
      </c>
      <c r="C90" s="265">
        <v>94</v>
      </c>
      <c r="D90" s="265">
        <v>62</v>
      </c>
      <c r="E90" s="265">
        <v>16</v>
      </c>
      <c r="F90" s="265">
        <v>12</v>
      </c>
      <c r="G90" s="265">
        <v>4</v>
      </c>
      <c r="H90" s="265" t="s">
        <v>186</v>
      </c>
      <c r="I90" s="425" t="s">
        <v>186</v>
      </c>
      <c r="J90" s="265" t="s">
        <v>186</v>
      </c>
      <c r="K90" s="425" t="s">
        <v>186</v>
      </c>
      <c r="L90" s="425" t="s">
        <v>186</v>
      </c>
      <c r="M90" s="425" t="s">
        <v>186</v>
      </c>
      <c r="N90" s="425" t="s">
        <v>186</v>
      </c>
      <c r="O90" s="425" t="s">
        <v>186</v>
      </c>
      <c r="P90" s="425" t="s">
        <v>186</v>
      </c>
      <c r="Q90" s="432">
        <v>3.01</v>
      </c>
      <c r="R90" s="432">
        <v>3.06</v>
      </c>
      <c r="S90" s="432">
        <v>2.95</v>
      </c>
      <c r="T90" s="289"/>
      <c r="U90" s="289"/>
      <c r="V90" s="289"/>
    </row>
    <row r="91" spans="1:22">
      <c r="A91" s="264" t="s">
        <v>217</v>
      </c>
      <c r="B91" s="265">
        <v>52</v>
      </c>
      <c r="C91" s="265">
        <v>37</v>
      </c>
      <c r="D91" s="265">
        <v>15</v>
      </c>
      <c r="E91" s="265">
        <v>2</v>
      </c>
      <c r="F91" s="265" t="s">
        <v>186</v>
      </c>
      <c r="G91" s="265">
        <v>2</v>
      </c>
      <c r="H91" s="425" t="s">
        <v>186</v>
      </c>
      <c r="I91" s="425" t="s">
        <v>186</v>
      </c>
      <c r="J91" s="425" t="s">
        <v>186</v>
      </c>
      <c r="K91" s="425" t="s">
        <v>186</v>
      </c>
      <c r="L91" s="425" t="s">
        <v>186</v>
      </c>
      <c r="M91" s="425" t="s">
        <v>186</v>
      </c>
      <c r="N91" s="425" t="s">
        <v>186</v>
      </c>
      <c r="O91" s="425" t="s">
        <v>186</v>
      </c>
      <c r="P91" s="425" t="s">
        <v>186</v>
      </c>
      <c r="Q91" s="432">
        <v>3.04</v>
      </c>
      <c r="R91" s="432">
        <v>3.09</v>
      </c>
      <c r="S91" s="432">
        <v>2.98</v>
      </c>
      <c r="T91" s="289"/>
      <c r="U91" s="289"/>
      <c r="V91" s="289"/>
    </row>
    <row r="92" spans="1:22">
      <c r="A92" s="264"/>
      <c r="B92" s="265"/>
      <c r="C92" s="265"/>
      <c r="D92" s="265"/>
      <c r="E92" s="265"/>
      <c r="F92" s="265"/>
      <c r="G92" s="265"/>
      <c r="H92" s="425"/>
      <c r="I92" s="425"/>
      <c r="J92" s="425"/>
      <c r="K92" s="425"/>
      <c r="L92" s="425"/>
      <c r="M92" s="425"/>
      <c r="N92" s="425"/>
      <c r="O92" s="425"/>
      <c r="P92" s="425"/>
      <c r="Q92" s="432"/>
      <c r="R92" s="432"/>
      <c r="S92" s="432"/>
      <c r="T92" s="289"/>
      <c r="U92" s="289"/>
      <c r="V92" s="289"/>
    </row>
    <row r="93" spans="1:22" s="260" customFormat="1">
      <c r="A93" s="267" t="s">
        <v>216</v>
      </c>
      <c r="B93" s="268">
        <v>258</v>
      </c>
      <c r="C93" s="268">
        <v>156</v>
      </c>
      <c r="D93" s="268">
        <v>102</v>
      </c>
      <c r="E93" s="268">
        <v>25</v>
      </c>
      <c r="F93" s="268">
        <v>16</v>
      </c>
      <c r="G93" s="268">
        <v>9</v>
      </c>
      <c r="H93" s="268">
        <v>1</v>
      </c>
      <c r="I93" s="268" t="s">
        <v>186</v>
      </c>
      <c r="J93" s="426">
        <v>1</v>
      </c>
      <c r="K93" s="426" t="s">
        <v>186</v>
      </c>
      <c r="L93" s="426" t="s">
        <v>186</v>
      </c>
      <c r="M93" s="426" t="s">
        <v>186</v>
      </c>
      <c r="N93" s="426" t="s">
        <v>186</v>
      </c>
      <c r="O93" s="426" t="s">
        <v>186</v>
      </c>
      <c r="P93" s="426" t="s">
        <v>186</v>
      </c>
      <c r="Q93" s="434">
        <v>3.04</v>
      </c>
      <c r="R93" s="434">
        <v>3.07</v>
      </c>
      <c r="S93" s="434">
        <v>3.01</v>
      </c>
      <c r="T93" s="289"/>
      <c r="U93" s="289"/>
      <c r="V93" s="289"/>
    </row>
    <row r="94" spans="1:22">
      <c r="A94" s="264" t="s">
        <v>215</v>
      </c>
      <c r="B94" s="265">
        <v>258</v>
      </c>
      <c r="C94" s="265">
        <v>156</v>
      </c>
      <c r="D94" s="265">
        <v>102</v>
      </c>
      <c r="E94" s="265">
        <v>25</v>
      </c>
      <c r="F94" s="265">
        <v>16</v>
      </c>
      <c r="G94" s="265">
        <v>9</v>
      </c>
      <c r="H94" s="265">
        <v>1</v>
      </c>
      <c r="I94" s="265" t="s">
        <v>186</v>
      </c>
      <c r="J94" s="425">
        <v>1</v>
      </c>
      <c r="K94" s="425" t="s">
        <v>186</v>
      </c>
      <c r="L94" s="425" t="s">
        <v>186</v>
      </c>
      <c r="M94" s="425" t="s">
        <v>186</v>
      </c>
      <c r="N94" s="425" t="s">
        <v>186</v>
      </c>
      <c r="O94" s="425" t="s">
        <v>186</v>
      </c>
      <c r="P94" s="425" t="s">
        <v>186</v>
      </c>
      <c r="Q94" s="432">
        <v>3.04</v>
      </c>
      <c r="R94" s="432">
        <v>3.07</v>
      </c>
      <c r="S94" s="432">
        <v>3.01</v>
      </c>
      <c r="T94" s="289"/>
      <c r="U94" s="289"/>
      <c r="V94" s="289"/>
    </row>
    <row r="95" spans="1:22">
      <c r="A95" s="264"/>
      <c r="B95" s="265"/>
      <c r="C95" s="265"/>
      <c r="D95" s="265"/>
      <c r="E95" s="265"/>
      <c r="F95" s="265"/>
      <c r="G95" s="265"/>
      <c r="H95" s="265"/>
      <c r="I95" s="265"/>
      <c r="J95" s="425"/>
      <c r="K95" s="425"/>
      <c r="L95" s="425"/>
      <c r="M95" s="425"/>
      <c r="N95" s="425"/>
      <c r="O95" s="425"/>
      <c r="P95" s="425"/>
      <c r="Q95" s="432"/>
      <c r="R95" s="432"/>
      <c r="S95" s="432"/>
      <c r="T95" s="289"/>
      <c r="U95" s="289"/>
      <c r="V95" s="289"/>
    </row>
    <row r="96" spans="1:22" s="260" customFormat="1">
      <c r="A96" s="267" t="s">
        <v>214</v>
      </c>
      <c r="B96" s="268">
        <v>151</v>
      </c>
      <c r="C96" s="268">
        <v>96</v>
      </c>
      <c r="D96" s="268">
        <v>55</v>
      </c>
      <c r="E96" s="268">
        <v>11</v>
      </c>
      <c r="F96" s="268">
        <v>6</v>
      </c>
      <c r="G96" s="268">
        <v>5</v>
      </c>
      <c r="H96" s="426" t="s">
        <v>186</v>
      </c>
      <c r="I96" s="426" t="s">
        <v>186</v>
      </c>
      <c r="J96" s="426" t="s">
        <v>186</v>
      </c>
      <c r="K96" s="426" t="s">
        <v>186</v>
      </c>
      <c r="L96" s="426" t="s">
        <v>186</v>
      </c>
      <c r="M96" s="426" t="s">
        <v>186</v>
      </c>
      <c r="N96" s="426" t="s">
        <v>186</v>
      </c>
      <c r="O96" s="426" t="s">
        <v>186</v>
      </c>
      <c r="P96" s="426" t="s">
        <v>186</v>
      </c>
      <c r="Q96" s="434">
        <v>2.99</v>
      </c>
      <c r="R96" s="434">
        <v>3.04</v>
      </c>
      <c r="S96" s="434">
        <v>2.95</v>
      </c>
      <c r="T96" s="289"/>
      <c r="U96" s="289"/>
      <c r="V96" s="289"/>
    </row>
    <row r="97" spans="1:22">
      <c r="A97" s="264" t="s">
        <v>213</v>
      </c>
      <c r="B97" s="270">
        <v>114</v>
      </c>
      <c r="C97" s="270">
        <v>71</v>
      </c>
      <c r="D97" s="270">
        <v>43</v>
      </c>
      <c r="E97" s="270">
        <v>9</v>
      </c>
      <c r="F97" s="270">
        <v>4</v>
      </c>
      <c r="G97" s="270">
        <v>5</v>
      </c>
      <c r="H97" s="427" t="s">
        <v>186</v>
      </c>
      <c r="I97" s="427" t="s">
        <v>186</v>
      </c>
      <c r="J97" s="427" t="s">
        <v>186</v>
      </c>
      <c r="K97" s="427" t="s">
        <v>186</v>
      </c>
      <c r="L97" s="427" t="s">
        <v>186</v>
      </c>
      <c r="M97" s="427" t="s">
        <v>186</v>
      </c>
      <c r="N97" s="427" t="s">
        <v>186</v>
      </c>
      <c r="O97" s="427" t="s">
        <v>186</v>
      </c>
      <c r="P97" s="427" t="s">
        <v>186</v>
      </c>
      <c r="Q97" s="435">
        <v>2.99</v>
      </c>
      <c r="R97" s="435">
        <v>3.02</v>
      </c>
      <c r="S97" s="435">
        <v>2.96</v>
      </c>
      <c r="T97" s="289"/>
      <c r="U97" s="289"/>
      <c r="V97" s="289"/>
    </row>
    <row r="98" spans="1:22">
      <c r="A98" s="261" t="s">
        <v>384</v>
      </c>
      <c r="B98" s="262">
        <v>37</v>
      </c>
      <c r="C98" s="262">
        <v>25</v>
      </c>
      <c r="D98" s="262">
        <v>12</v>
      </c>
      <c r="E98" s="262">
        <v>2</v>
      </c>
      <c r="F98" s="262">
        <v>2</v>
      </c>
      <c r="G98" s="262" t="s">
        <v>186</v>
      </c>
      <c r="H98" s="424" t="s">
        <v>186</v>
      </c>
      <c r="I98" s="424" t="s">
        <v>186</v>
      </c>
      <c r="J98" s="424" t="s">
        <v>186</v>
      </c>
      <c r="K98" s="424" t="s">
        <v>186</v>
      </c>
      <c r="L98" s="424" t="s">
        <v>186</v>
      </c>
      <c r="M98" s="424" t="s">
        <v>186</v>
      </c>
      <c r="N98" s="424" t="s">
        <v>186</v>
      </c>
      <c r="O98" s="424" t="s">
        <v>186</v>
      </c>
      <c r="P98" s="424" t="s">
        <v>186</v>
      </c>
      <c r="Q98" s="431">
        <v>3.01</v>
      </c>
      <c r="R98" s="431">
        <v>3.08</v>
      </c>
      <c r="S98" s="431">
        <v>2.94</v>
      </c>
      <c r="T98" s="289"/>
      <c r="U98" s="289"/>
      <c r="V98" s="289"/>
    </row>
    <row r="99" spans="1:22">
      <c r="A99" s="264" t="s">
        <v>211</v>
      </c>
      <c r="B99" s="265">
        <v>8</v>
      </c>
      <c r="C99" s="265">
        <v>5</v>
      </c>
      <c r="D99" s="265">
        <v>3</v>
      </c>
      <c r="E99" s="265">
        <v>1</v>
      </c>
      <c r="F99" s="425">
        <v>1</v>
      </c>
      <c r="G99" s="265" t="s">
        <v>186</v>
      </c>
      <c r="H99" s="425" t="s">
        <v>186</v>
      </c>
      <c r="I99" s="425" t="s">
        <v>186</v>
      </c>
      <c r="J99" s="425" t="s">
        <v>186</v>
      </c>
      <c r="K99" s="425" t="s">
        <v>186</v>
      </c>
      <c r="L99" s="425" t="s">
        <v>186</v>
      </c>
      <c r="M99" s="425" t="s">
        <v>186</v>
      </c>
      <c r="N99" s="425" t="s">
        <v>186</v>
      </c>
      <c r="O99" s="425" t="s">
        <v>186</v>
      </c>
      <c r="P99" s="425" t="s">
        <v>186</v>
      </c>
      <c r="Q99" s="432">
        <v>3.01</v>
      </c>
      <c r="R99" s="432">
        <v>3.08</v>
      </c>
      <c r="S99" s="432">
        <v>2.93</v>
      </c>
      <c r="T99" s="289"/>
      <c r="U99" s="289"/>
      <c r="V99" s="289"/>
    </row>
    <row r="100" spans="1:22">
      <c r="A100" s="264" t="s">
        <v>210</v>
      </c>
      <c r="B100" s="265">
        <v>21</v>
      </c>
      <c r="C100" s="265">
        <v>13</v>
      </c>
      <c r="D100" s="265">
        <v>8</v>
      </c>
      <c r="E100" s="265">
        <v>1</v>
      </c>
      <c r="F100" s="265">
        <v>1</v>
      </c>
      <c r="G100" s="265" t="s">
        <v>186</v>
      </c>
      <c r="H100" s="425" t="s">
        <v>186</v>
      </c>
      <c r="I100" s="425" t="s">
        <v>186</v>
      </c>
      <c r="J100" s="425" t="s">
        <v>186</v>
      </c>
      <c r="K100" s="425" t="s">
        <v>186</v>
      </c>
      <c r="L100" s="425" t="s">
        <v>186</v>
      </c>
      <c r="M100" s="425" t="s">
        <v>186</v>
      </c>
      <c r="N100" s="425" t="s">
        <v>186</v>
      </c>
      <c r="O100" s="425" t="s">
        <v>186</v>
      </c>
      <c r="P100" s="425" t="s">
        <v>186</v>
      </c>
      <c r="Q100" s="432">
        <v>3</v>
      </c>
      <c r="R100" s="432">
        <v>3.07</v>
      </c>
      <c r="S100" s="432">
        <v>2.94</v>
      </c>
      <c r="T100" s="289"/>
      <c r="U100" s="289"/>
      <c r="V100" s="289"/>
    </row>
    <row r="101" spans="1:22">
      <c r="A101" s="264" t="s">
        <v>209</v>
      </c>
      <c r="B101" s="265">
        <v>8</v>
      </c>
      <c r="C101" s="265">
        <v>7</v>
      </c>
      <c r="D101" s="265">
        <v>1</v>
      </c>
      <c r="E101" s="265" t="s">
        <v>186</v>
      </c>
      <c r="F101" s="425" t="s">
        <v>186</v>
      </c>
      <c r="G101" s="265" t="s">
        <v>186</v>
      </c>
      <c r="H101" s="425" t="s">
        <v>186</v>
      </c>
      <c r="I101" s="425" t="s">
        <v>186</v>
      </c>
      <c r="J101" s="425" t="s">
        <v>186</v>
      </c>
      <c r="K101" s="425" t="s">
        <v>186</v>
      </c>
      <c r="L101" s="425" t="s">
        <v>186</v>
      </c>
      <c r="M101" s="425" t="s">
        <v>186</v>
      </c>
      <c r="N101" s="425" t="s">
        <v>186</v>
      </c>
      <c r="O101" s="425" t="s">
        <v>186</v>
      </c>
      <c r="P101" s="425" t="s">
        <v>186</v>
      </c>
      <c r="Q101" s="432">
        <v>3.02</v>
      </c>
      <c r="R101" s="432">
        <v>3.1</v>
      </c>
      <c r="S101" s="432">
        <v>2.95</v>
      </c>
      <c r="T101" s="289"/>
      <c r="U101" s="289"/>
      <c r="V101" s="289"/>
    </row>
    <row r="102" spans="1:22">
      <c r="A102" s="264"/>
      <c r="B102" s="265"/>
      <c r="C102" s="265"/>
      <c r="D102" s="265"/>
      <c r="E102" s="265"/>
      <c r="F102" s="425"/>
      <c r="G102" s="265"/>
      <c r="H102" s="425"/>
      <c r="I102" s="425"/>
      <c r="J102" s="425"/>
      <c r="K102" s="425"/>
      <c r="L102" s="425"/>
      <c r="M102" s="425"/>
      <c r="N102" s="425"/>
      <c r="O102" s="425"/>
      <c r="P102" s="425"/>
      <c r="Q102" s="432"/>
      <c r="R102" s="432"/>
      <c r="S102" s="432"/>
      <c r="T102" s="289"/>
      <c r="U102" s="289"/>
      <c r="V102" s="289"/>
    </row>
    <row r="103" spans="1:22" s="260" customFormat="1">
      <c r="A103" s="267" t="s">
        <v>208</v>
      </c>
      <c r="B103" s="268">
        <v>206</v>
      </c>
      <c r="C103" s="268">
        <v>126</v>
      </c>
      <c r="D103" s="268">
        <v>80</v>
      </c>
      <c r="E103" s="268">
        <v>14</v>
      </c>
      <c r="F103" s="268">
        <v>7</v>
      </c>
      <c r="G103" s="268">
        <v>7</v>
      </c>
      <c r="H103" s="426" t="s">
        <v>186</v>
      </c>
      <c r="I103" s="426" t="s">
        <v>186</v>
      </c>
      <c r="J103" s="426" t="s">
        <v>186</v>
      </c>
      <c r="K103" s="426" t="s">
        <v>186</v>
      </c>
      <c r="L103" s="426" t="s">
        <v>186</v>
      </c>
      <c r="M103" s="426" t="s">
        <v>186</v>
      </c>
      <c r="N103" s="426" t="s">
        <v>186</v>
      </c>
      <c r="O103" s="426" t="s">
        <v>186</v>
      </c>
      <c r="P103" s="426" t="s">
        <v>186</v>
      </c>
      <c r="Q103" s="434">
        <v>3.03</v>
      </c>
      <c r="R103" s="434">
        <v>3.08</v>
      </c>
      <c r="S103" s="434">
        <v>2.99</v>
      </c>
      <c r="T103" s="289"/>
      <c r="U103" s="289"/>
      <c r="V103" s="289"/>
    </row>
    <row r="104" spans="1:22">
      <c r="A104" s="264" t="s">
        <v>207</v>
      </c>
      <c r="B104" s="265">
        <v>124</v>
      </c>
      <c r="C104" s="265">
        <v>69</v>
      </c>
      <c r="D104" s="265">
        <v>55</v>
      </c>
      <c r="E104" s="265">
        <v>6</v>
      </c>
      <c r="F104" s="265">
        <v>3</v>
      </c>
      <c r="G104" s="265">
        <v>3</v>
      </c>
      <c r="H104" s="425" t="s">
        <v>186</v>
      </c>
      <c r="I104" s="425" t="s">
        <v>186</v>
      </c>
      <c r="J104" s="425" t="s">
        <v>186</v>
      </c>
      <c r="K104" s="425" t="s">
        <v>186</v>
      </c>
      <c r="L104" s="425" t="s">
        <v>186</v>
      </c>
      <c r="M104" s="425" t="s">
        <v>186</v>
      </c>
      <c r="N104" s="425" t="s">
        <v>186</v>
      </c>
      <c r="O104" s="425" t="s">
        <v>186</v>
      </c>
      <c r="P104" s="425" t="s">
        <v>186</v>
      </c>
      <c r="Q104" s="432">
        <v>3.03</v>
      </c>
      <c r="R104" s="432">
        <v>3.07</v>
      </c>
      <c r="S104" s="432">
        <v>2.99</v>
      </c>
      <c r="T104" s="289"/>
      <c r="U104" s="289"/>
      <c r="V104" s="289"/>
    </row>
    <row r="105" spans="1:22">
      <c r="A105" s="264" t="s">
        <v>206</v>
      </c>
      <c r="B105" s="265">
        <v>14</v>
      </c>
      <c r="C105" s="265">
        <v>11</v>
      </c>
      <c r="D105" s="265">
        <v>3</v>
      </c>
      <c r="E105" s="265">
        <v>3</v>
      </c>
      <c r="F105" s="265">
        <v>2</v>
      </c>
      <c r="G105" s="425">
        <v>1</v>
      </c>
      <c r="H105" s="425" t="s">
        <v>186</v>
      </c>
      <c r="I105" s="425" t="s">
        <v>186</v>
      </c>
      <c r="J105" s="425" t="s">
        <v>186</v>
      </c>
      <c r="K105" s="425" t="s">
        <v>186</v>
      </c>
      <c r="L105" s="425" t="s">
        <v>186</v>
      </c>
      <c r="M105" s="425" t="s">
        <v>186</v>
      </c>
      <c r="N105" s="425" t="s">
        <v>186</v>
      </c>
      <c r="O105" s="425" t="s">
        <v>186</v>
      </c>
      <c r="P105" s="425" t="s">
        <v>186</v>
      </c>
      <c r="Q105" s="432">
        <v>3.07</v>
      </c>
      <c r="R105" s="432">
        <v>3.07</v>
      </c>
      <c r="S105" s="432">
        <v>3.06</v>
      </c>
      <c r="T105" s="289"/>
      <c r="U105" s="289"/>
      <c r="V105" s="289"/>
    </row>
    <row r="106" spans="1:22">
      <c r="A106" s="264" t="s">
        <v>205</v>
      </c>
      <c r="B106" s="270">
        <v>33</v>
      </c>
      <c r="C106" s="270">
        <v>26</v>
      </c>
      <c r="D106" s="270">
        <v>7</v>
      </c>
      <c r="E106" s="270">
        <v>2</v>
      </c>
      <c r="F106" s="270">
        <v>1</v>
      </c>
      <c r="G106" s="270">
        <v>1</v>
      </c>
      <c r="H106" s="427" t="s">
        <v>186</v>
      </c>
      <c r="I106" s="427" t="s">
        <v>186</v>
      </c>
      <c r="J106" s="427" t="s">
        <v>186</v>
      </c>
      <c r="K106" s="427" t="s">
        <v>186</v>
      </c>
      <c r="L106" s="427" t="s">
        <v>186</v>
      </c>
      <c r="M106" s="427" t="s">
        <v>186</v>
      </c>
      <c r="N106" s="427" t="s">
        <v>186</v>
      </c>
      <c r="O106" s="427" t="s">
        <v>186</v>
      </c>
      <c r="P106" s="427" t="s">
        <v>186</v>
      </c>
      <c r="Q106" s="435">
        <v>3.08</v>
      </c>
      <c r="R106" s="435">
        <v>3.15</v>
      </c>
      <c r="S106" s="435">
        <v>3</v>
      </c>
      <c r="T106" s="289"/>
      <c r="U106" s="289"/>
      <c r="V106" s="289"/>
    </row>
    <row r="107" spans="1:22">
      <c r="A107" s="261" t="s">
        <v>383</v>
      </c>
      <c r="B107" s="262">
        <v>35</v>
      </c>
      <c r="C107" s="262">
        <v>20</v>
      </c>
      <c r="D107" s="262">
        <v>15</v>
      </c>
      <c r="E107" s="424">
        <v>3</v>
      </c>
      <c r="F107" s="424">
        <v>1</v>
      </c>
      <c r="G107" s="424">
        <v>2</v>
      </c>
      <c r="H107" s="424" t="s">
        <v>186</v>
      </c>
      <c r="I107" s="424" t="s">
        <v>186</v>
      </c>
      <c r="J107" s="424" t="s">
        <v>186</v>
      </c>
      <c r="K107" s="424" t="s">
        <v>186</v>
      </c>
      <c r="L107" s="424" t="s">
        <v>186</v>
      </c>
      <c r="M107" s="424" t="s">
        <v>186</v>
      </c>
      <c r="N107" s="424" t="s">
        <v>186</v>
      </c>
      <c r="O107" s="424" t="s">
        <v>186</v>
      </c>
      <c r="P107" s="424" t="s">
        <v>186</v>
      </c>
      <c r="Q107" s="431">
        <v>3.01</v>
      </c>
      <c r="R107" s="431">
        <v>3.07</v>
      </c>
      <c r="S107" s="431">
        <v>2.94</v>
      </c>
      <c r="T107" s="289"/>
      <c r="U107" s="289"/>
      <c r="V107" s="289"/>
    </row>
    <row r="108" spans="1:22">
      <c r="A108" s="264" t="s">
        <v>203</v>
      </c>
      <c r="B108" s="265">
        <v>14</v>
      </c>
      <c r="C108" s="265">
        <v>8</v>
      </c>
      <c r="D108" s="265">
        <v>6</v>
      </c>
      <c r="E108" s="425">
        <v>2</v>
      </c>
      <c r="F108" s="425" t="s">
        <v>186</v>
      </c>
      <c r="G108" s="425">
        <v>2</v>
      </c>
      <c r="H108" s="425" t="s">
        <v>186</v>
      </c>
      <c r="I108" s="425" t="s">
        <v>186</v>
      </c>
      <c r="J108" s="425" t="s">
        <v>186</v>
      </c>
      <c r="K108" s="425" t="s">
        <v>186</v>
      </c>
      <c r="L108" s="425" t="s">
        <v>186</v>
      </c>
      <c r="M108" s="425" t="s">
        <v>186</v>
      </c>
      <c r="N108" s="425" t="s">
        <v>186</v>
      </c>
      <c r="O108" s="425" t="s">
        <v>186</v>
      </c>
      <c r="P108" s="425" t="s">
        <v>186</v>
      </c>
      <c r="Q108" s="432">
        <v>2.99</v>
      </c>
      <c r="R108" s="432">
        <v>3.12</v>
      </c>
      <c r="S108" s="432">
        <v>2.89</v>
      </c>
      <c r="T108" s="289"/>
      <c r="U108" s="289"/>
      <c r="V108" s="289"/>
    </row>
    <row r="109" spans="1:22">
      <c r="A109" s="264" t="s">
        <v>202</v>
      </c>
      <c r="B109" s="265">
        <v>10</v>
      </c>
      <c r="C109" s="265">
        <v>8</v>
      </c>
      <c r="D109" s="265">
        <v>2</v>
      </c>
      <c r="E109" s="425">
        <v>1</v>
      </c>
      <c r="F109" s="425">
        <v>1</v>
      </c>
      <c r="G109" s="425" t="s">
        <v>186</v>
      </c>
      <c r="H109" s="425" t="s">
        <v>186</v>
      </c>
      <c r="I109" s="425" t="s">
        <v>186</v>
      </c>
      <c r="J109" s="425" t="s">
        <v>186</v>
      </c>
      <c r="K109" s="425" t="s">
        <v>186</v>
      </c>
      <c r="L109" s="425" t="s">
        <v>186</v>
      </c>
      <c r="M109" s="425" t="s">
        <v>186</v>
      </c>
      <c r="N109" s="425" t="s">
        <v>186</v>
      </c>
      <c r="O109" s="425" t="s">
        <v>186</v>
      </c>
      <c r="P109" s="425" t="s">
        <v>186</v>
      </c>
      <c r="Q109" s="432">
        <v>3.11</v>
      </c>
      <c r="R109" s="432">
        <v>3.15</v>
      </c>
      <c r="S109" s="432">
        <v>3.02</v>
      </c>
      <c r="T109" s="289"/>
      <c r="U109" s="289"/>
      <c r="V109" s="289"/>
    </row>
    <row r="110" spans="1:22">
      <c r="A110" s="264" t="s">
        <v>201</v>
      </c>
      <c r="B110" s="265">
        <v>3</v>
      </c>
      <c r="C110" s="265">
        <v>2</v>
      </c>
      <c r="D110" s="265">
        <v>1</v>
      </c>
      <c r="E110" s="425" t="s">
        <v>186</v>
      </c>
      <c r="F110" s="425" t="s">
        <v>186</v>
      </c>
      <c r="G110" s="425" t="s">
        <v>186</v>
      </c>
      <c r="H110" s="425" t="s">
        <v>186</v>
      </c>
      <c r="I110" s="425" t="s">
        <v>186</v>
      </c>
      <c r="J110" s="425" t="s">
        <v>186</v>
      </c>
      <c r="K110" s="425" t="s">
        <v>186</v>
      </c>
      <c r="L110" s="425" t="s">
        <v>186</v>
      </c>
      <c r="M110" s="425" t="s">
        <v>186</v>
      </c>
      <c r="N110" s="425" t="s">
        <v>186</v>
      </c>
      <c r="O110" s="425" t="s">
        <v>186</v>
      </c>
      <c r="P110" s="425" t="s">
        <v>186</v>
      </c>
      <c r="Q110" s="432">
        <v>2.85</v>
      </c>
      <c r="R110" s="432">
        <v>2.84</v>
      </c>
      <c r="S110" s="432">
        <v>2.87</v>
      </c>
      <c r="T110" s="289"/>
      <c r="U110" s="289"/>
      <c r="V110" s="289"/>
    </row>
    <row r="111" spans="1:22">
      <c r="A111" s="264" t="s">
        <v>200</v>
      </c>
      <c r="B111" s="265">
        <v>8</v>
      </c>
      <c r="C111" s="265">
        <v>2</v>
      </c>
      <c r="D111" s="265">
        <v>6</v>
      </c>
      <c r="E111" s="425" t="s">
        <v>186</v>
      </c>
      <c r="F111" s="425" t="s">
        <v>186</v>
      </c>
      <c r="G111" s="425" t="s">
        <v>186</v>
      </c>
      <c r="H111" s="425" t="s">
        <v>186</v>
      </c>
      <c r="I111" s="425" t="s">
        <v>186</v>
      </c>
      <c r="J111" s="425" t="s">
        <v>186</v>
      </c>
      <c r="K111" s="425" t="s">
        <v>186</v>
      </c>
      <c r="L111" s="425" t="s">
        <v>186</v>
      </c>
      <c r="M111" s="425" t="s">
        <v>186</v>
      </c>
      <c r="N111" s="425" t="s">
        <v>186</v>
      </c>
      <c r="O111" s="425" t="s">
        <v>186</v>
      </c>
      <c r="P111" s="425" t="s">
        <v>186</v>
      </c>
      <c r="Q111" s="432">
        <v>3.08</v>
      </c>
      <c r="R111" s="432">
        <v>3.05</v>
      </c>
      <c r="S111" s="432">
        <v>3.12</v>
      </c>
      <c r="T111" s="289"/>
      <c r="U111" s="289"/>
      <c r="V111" s="289"/>
    </row>
    <row r="112" spans="1:22">
      <c r="A112" s="264"/>
      <c r="B112" s="265"/>
      <c r="C112" s="265"/>
      <c r="D112" s="265"/>
      <c r="E112" s="425"/>
      <c r="F112" s="425"/>
      <c r="G112" s="425"/>
      <c r="H112" s="425"/>
      <c r="I112" s="425"/>
      <c r="J112" s="425"/>
      <c r="K112" s="425"/>
      <c r="L112" s="425"/>
      <c r="M112" s="425"/>
      <c r="N112" s="425"/>
      <c r="O112" s="425"/>
      <c r="P112" s="425"/>
      <c r="Q112" s="432"/>
      <c r="R112" s="432"/>
      <c r="S112" s="432"/>
      <c r="T112" s="289"/>
      <c r="U112" s="289"/>
      <c r="V112" s="289"/>
    </row>
    <row r="113" spans="1:22" s="260" customFormat="1">
      <c r="A113" s="267" t="s">
        <v>199</v>
      </c>
      <c r="B113" s="268">
        <v>131</v>
      </c>
      <c r="C113" s="268">
        <v>75</v>
      </c>
      <c r="D113" s="268">
        <v>56</v>
      </c>
      <c r="E113" s="268">
        <v>3</v>
      </c>
      <c r="F113" s="268">
        <v>2</v>
      </c>
      <c r="G113" s="268">
        <v>1</v>
      </c>
      <c r="H113" s="268">
        <v>1</v>
      </c>
      <c r="I113" s="426" t="s">
        <v>186</v>
      </c>
      <c r="J113" s="268">
        <v>1</v>
      </c>
      <c r="K113" s="426" t="s">
        <v>186</v>
      </c>
      <c r="L113" s="426" t="s">
        <v>186</v>
      </c>
      <c r="M113" s="426" t="s">
        <v>186</v>
      </c>
      <c r="N113" s="426" t="s">
        <v>186</v>
      </c>
      <c r="O113" s="426" t="s">
        <v>186</v>
      </c>
      <c r="P113" s="426" t="s">
        <v>186</v>
      </c>
      <c r="Q113" s="434">
        <v>3.02</v>
      </c>
      <c r="R113" s="434">
        <v>3.06</v>
      </c>
      <c r="S113" s="434">
        <v>2.99</v>
      </c>
      <c r="T113" s="289"/>
      <c r="U113" s="289"/>
      <c r="V113" s="289"/>
    </row>
    <row r="114" spans="1:22">
      <c r="A114" s="264" t="s">
        <v>198</v>
      </c>
      <c r="B114" s="265">
        <v>60</v>
      </c>
      <c r="C114" s="265">
        <v>31</v>
      </c>
      <c r="D114" s="265">
        <v>29</v>
      </c>
      <c r="E114" s="265">
        <v>2</v>
      </c>
      <c r="F114" s="265">
        <v>2</v>
      </c>
      <c r="G114" s="265" t="s">
        <v>186</v>
      </c>
      <c r="H114" s="425" t="s">
        <v>186</v>
      </c>
      <c r="I114" s="425" t="s">
        <v>186</v>
      </c>
      <c r="J114" s="425" t="s">
        <v>186</v>
      </c>
      <c r="K114" s="425" t="s">
        <v>186</v>
      </c>
      <c r="L114" s="425" t="s">
        <v>186</v>
      </c>
      <c r="M114" s="425" t="s">
        <v>186</v>
      </c>
      <c r="N114" s="425" t="s">
        <v>186</v>
      </c>
      <c r="O114" s="425" t="s">
        <v>186</v>
      </c>
      <c r="P114" s="425" t="s">
        <v>186</v>
      </c>
      <c r="Q114" s="432">
        <v>3.03</v>
      </c>
      <c r="R114" s="432">
        <v>3.05</v>
      </c>
      <c r="S114" s="432">
        <v>3.01</v>
      </c>
      <c r="T114" s="289"/>
      <c r="U114" s="289"/>
      <c r="V114" s="289"/>
    </row>
    <row r="115" spans="1:22">
      <c r="A115" s="264" t="s">
        <v>197</v>
      </c>
      <c r="B115" s="265">
        <v>71</v>
      </c>
      <c r="C115" s="265">
        <v>44</v>
      </c>
      <c r="D115" s="265">
        <v>27</v>
      </c>
      <c r="E115" s="265">
        <v>1</v>
      </c>
      <c r="F115" s="265" t="s">
        <v>186</v>
      </c>
      <c r="G115" s="265">
        <v>1</v>
      </c>
      <c r="H115" s="265">
        <v>1</v>
      </c>
      <c r="I115" s="425" t="s">
        <v>186</v>
      </c>
      <c r="J115" s="265">
        <v>1</v>
      </c>
      <c r="K115" s="425" t="s">
        <v>186</v>
      </c>
      <c r="L115" s="425" t="s">
        <v>186</v>
      </c>
      <c r="M115" s="425" t="s">
        <v>186</v>
      </c>
      <c r="N115" s="425" t="s">
        <v>186</v>
      </c>
      <c r="O115" s="425" t="s">
        <v>186</v>
      </c>
      <c r="P115" s="425" t="s">
        <v>186</v>
      </c>
      <c r="Q115" s="432">
        <v>3.02</v>
      </c>
      <c r="R115" s="432">
        <v>3.06</v>
      </c>
      <c r="S115" s="432">
        <v>2.98</v>
      </c>
      <c r="T115" s="289"/>
      <c r="U115" s="289"/>
      <c r="V115" s="289"/>
    </row>
    <row r="116" spans="1:22">
      <c r="A116" s="264"/>
      <c r="B116" s="265"/>
      <c r="C116" s="265"/>
      <c r="D116" s="265"/>
      <c r="E116" s="265"/>
      <c r="F116" s="265"/>
      <c r="G116" s="265"/>
      <c r="H116" s="265"/>
      <c r="I116" s="425"/>
      <c r="J116" s="265"/>
      <c r="K116" s="425"/>
      <c r="L116" s="425"/>
      <c r="M116" s="425"/>
      <c r="N116" s="425"/>
      <c r="O116" s="425"/>
      <c r="P116" s="425"/>
      <c r="Q116" s="432"/>
      <c r="R116" s="432"/>
      <c r="S116" s="432"/>
      <c r="T116" s="289"/>
      <c r="U116" s="289"/>
      <c r="V116" s="289"/>
    </row>
    <row r="117" spans="1:22" s="260" customFormat="1">
      <c r="A117" s="267" t="s">
        <v>196</v>
      </c>
      <c r="B117" s="268">
        <v>18</v>
      </c>
      <c r="C117" s="268">
        <v>9</v>
      </c>
      <c r="D117" s="268">
        <v>9</v>
      </c>
      <c r="E117" s="268">
        <v>2</v>
      </c>
      <c r="F117" s="268">
        <v>1</v>
      </c>
      <c r="G117" s="426">
        <v>1</v>
      </c>
      <c r="H117" s="426" t="s">
        <v>186</v>
      </c>
      <c r="I117" s="426" t="s">
        <v>186</v>
      </c>
      <c r="J117" s="426" t="s">
        <v>186</v>
      </c>
      <c r="K117" s="426" t="s">
        <v>186</v>
      </c>
      <c r="L117" s="426" t="s">
        <v>186</v>
      </c>
      <c r="M117" s="426" t="s">
        <v>186</v>
      </c>
      <c r="N117" s="426" t="s">
        <v>186</v>
      </c>
      <c r="O117" s="426" t="s">
        <v>186</v>
      </c>
      <c r="P117" s="426" t="s">
        <v>186</v>
      </c>
      <c r="Q117" s="434">
        <v>2.94</v>
      </c>
      <c r="R117" s="434">
        <v>2.97</v>
      </c>
      <c r="S117" s="434">
        <v>2.9</v>
      </c>
      <c r="T117" s="289"/>
      <c r="U117" s="289"/>
      <c r="V117" s="289"/>
    </row>
    <row r="118" spans="1:22">
      <c r="A118" s="264" t="s">
        <v>195</v>
      </c>
      <c r="B118" s="270">
        <v>9</v>
      </c>
      <c r="C118" s="270">
        <v>5</v>
      </c>
      <c r="D118" s="270">
        <v>4</v>
      </c>
      <c r="E118" s="270">
        <v>1</v>
      </c>
      <c r="F118" s="270">
        <v>1</v>
      </c>
      <c r="G118" s="427" t="s">
        <v>186</v>
      </c>
      <c r="H118" s="427" t="s">
        <v>186</v>
      </c>
      <c r="I118" s="427" t="s">
        <v>186</v>
      </c>
      <c r="J118" s="427" t="s">
        <v>186</v>
      </c>
      <c r="K118" s="427" t="s">
        <v>186</v>
      </c>
      <c r="L118" s="427" t="s">
        <v>186</v>
      </c>
      <c r="M118" s="427" t="s">
        <v>186</v>
      </c>
      <c r="N118" s="427" t="s">
        <v>186</v>
      </c>
      <c r="O118" s="427" t="s">
        <v>186</v>
      </c>
      <c r="P118" s="427" t="s">
        <v>186</v>
      </c>
      <c r="Q118" s="435">
        <v>2.97</v>
      </c>
      <c r="R118" s="435">
        <v>3.01</v>
      </c>
      <c r="S118" s="435">
        <v>2.94</v>
      </c>
      <c r="T118" s="289"/>
      <c r="U118" s="289"/>
      <c r="V118" s="289"/>
    </row>
    <row r="119" spans="1:22">
      <c r="A119" s="261" t="s">
        <v>382</v>
      </c>
      <c r="B119" s="262">
        <v>9</v>
      </c>
      <c r="C119" s="262">
        <v>4</v>
      </c>
      <c r="D119" s="262">
        <v>5</v>
      </c>
      <c r="E119" s="424">
        <v>1</v>
      </c>
      <c r="F119" s="424" t="s">
        <v>186</v>
      </c>
      <c r="G119" s="424">
        <v>1</v>
      </c>
      <c r="H119" s="424" t="s">
        <v>186</v>
      </c>
      <c r="I119" s="424" t="s">
        <v>186</v>
      </c>
      <c r="J119" s="424" t="s">
        <v>186</v>
      </c>
      <c r="K119" s="424" t="s">
        <v>186</v>
      </c>
      <c r="L119" s="424" t="s">
        <v>186</v>
      </c>
      <c r="M119" s="424" t="s">
        <v>186</v>
      </c>
      <c r="N119" s="424" t="s">
        <v>186</v>
      </c>
      <c r="O119" s="424" t="s">
        <v>186</v>
      </c>
      <c r="P119" s="424" t="s">
        <v>186</v>
      </c>
      <c r="Q119" s="431">
        <v>2.89</v>
      </c>
      <c r="R119" s="431">
        <v>2.93</v>
      </c>
      <c r="S119" s="431">
        <v>2.86</v>
      </c>
      <c r="T119" s="289"/>
      <c r="U119" s="289"/>
      <c r="V119" s="289"/>
    </row>
    <row r="120" spans="1:22">
      <c r="A120" s="264" t="s">
        <v>193</v>
      </c>
      <c r="B120" s="265">
        <v>9</v>
      </c>
      <c r="C120" s="265">
        <v>4</v>
      </c>
      <c r="D120" s="265">
        <v>5</v>
      </c>
      <c r="E120" s="425">
        <v>1</v>
      </c>
      <c r="F120" s="425" t="s">
        <v>186</v>
      </c>
      <c r="G120" s="425">
        <v>1</v>
      </c>
      <c r="H120" s="425" t="s">
        <v>186</v>
      </c>
      <c r="I120" s="425" t="s">
        <v>186</v>
      </c>
      <c r="J120" s="425" t="s">
        <v>186</v>
      </c>
      <c r="K120" s="425" t="s">
        <v>186</v>
      </c>
      <c r="L120" s="425" t="s">
        <v>186</v>
      </c>
      <c r="M120" s="425" t="s">
        <v>186</v>
      </c>
      <c r="N120" s="425" t="s">
        <v>186</v>
      </c>
      <c r="O120" s="425" t="s">
        <v>186</v>
      </c>
      <c r="P120" s="425" t="s">
        <v>186</v>
      </c>
      <c r="Q120" s="432">
        <v>2.89</v>
      </c>
      <c r="R120" s="432">
        <v>2.93</v>
      </c>
      <c r="S120" s="432">
        <v>2.86</v>
      </c>
      <c r="T120" s="289"/>
      <c r="U120" s="289"/>
      <c r="V120" s="289"/>
    </row>
    <row r="121" spans="1:22">
      <c r="A121" s="264"/>
      <c r="B121" s="265"/>
      <c r="C121" s="265"/>
      <c r="D121" s="265"/>
      <c r="E121" s="425"/>
      <c r="F121" s="425"/>
      <c r="G121" s="425"/>
      <c r="H121" s="425"/>
      <c r="I121" s="425"/>
      <c r="J121" s="425"/>
      <c r="K121" s="425"/>
      <c r="L121" s="425"/>
      <c r="M121" s="425"/>
      <c r="N121" s="425"/>
      <c r="O121" s="425"/>
      <c r="P121" s="425"/>
      <c r="Q121" s="432"/>
      <c r="R121" s="432"/>
      <c r="S121" s="432"/>
      <c r="T121" s="289"/>
      <c r="U121" s="289"/>
      <c r="V121" s="289"/>
    </row>
    <row r="122" spans="1:22" s="260" customFormat="1">
      <c r="A122" s="267" t="s">
        <v>192</v>
      </c>
      <c r="B122" s="268">
        <v>23</v>
      </c>
      <c r="C122" s="268">
        <v>12</v>
      </c>
      <c r="D122" s="268">
        <v>11</v>
      </c>
      <c r="E122" s="268" t="s">
        <v>186</v>
      </c>
      <c r="F122" s="268" t="s">
        <v>186</v>
      </c>
      <c r="G122" s="426" t="s">
        <v>186</v>
      </c>
      <c r="H122" s="426" t="s">
        <v>186</v>
      </c>
      <c r="I122" s="426" t="s">
        <v>186</v>
      </c>
      <c r="J122" s="426" t="s">
        <v>186</v>
      </c>
      <c r="K122" s="426" t="s">
        <v>186</v>
      </c>
      <c r="L122" s="426" t="s">
        <v>186</v>
      </c>
      <c r="M122" s="426" t="s">
        <v>186</v>
      </c>
      <c r="N122" s="426" t="s">
        <v>186</v>
      </c>
      <c r="O122" s="426" t="s">
        <v>186</v>
      </c>
      <c r="P122" s="426" t="s">
        <v>186</v>
      </c>
      <c r="Q122" s="434">
        <v>3.01</v>
      </c>
      <c r="R122" s="434">
        <v>3.08</v>
      </c>
      <c r="S122" s="434">
        <v>2.93</v>
      </c>
      <c r="T122" s="289"/>
      <c r="U122" s="289"/>
      <c r="V122" s="289"/>
    </row>
    <row r="123" spans="1:22">
      <c r="A123" s="264" t="s">
        <v>191</v>
      </c>
      <c r="B123" s="270">
        <v>11</v>
      </c>
      <c r="C123" s="270">
        <v>6</v>
      </c>
      <c r="D123" s="270">
        <v>5</v>
      </c>
      <c r="E123" s="427" t="s">
        <v>186</v>
      </c>
      <c r="F123" s="427" t="s">
        <v>186</v>
      </c>
      <c r="G123" s="427" t="s">
        <v>186</v>
      </c>
      <c r="H123" s="427" t="s">
        <v>186</v>
      </c>
      <c r="I123" s="427" t="s">
        <v>186</v>
      </c>
      <c r="J123" s="427" t="s">
        <v>186</v>
      </c>
      <c r="K123" s="427" t="s">
        <v>186</v>
      </c>
      <c r="L123" s="427" t="s">
        <v>186</v>
      </c>
      <c r="M123" s="427" t="s">
        <v>186</v>
      </c>
      <c r="N123" s="427" t="s">
        <v>186</v>
      </c>
      <c r="O123" s="427" t="s">
        <v>186</v>
      </c>
      <c r="P123" s="427" t="s">
        <v>186</v>
      </c>
      <c r="Q123" s="435">
        <v>3.04</v>
      </c>
      <c r="R123" s="435">
        <v>3.1</v>
      </c>
      <c r="S123" s="435">
        <v>2.97</v>
      </c>
      <c r="T123" s="289"/>
      <c r="U123" s="289"/>
      <c r="V123" s="289"/>
    </row>
    <row r="124" spans="1:22">
      <c r="A124" s="261" t="s">
        <v>381</v>
      </c>
      <c r="B124" s="262">
        <v>12</v>
      </c>
      <c r="C124" s="262">
        <v>6</v>
      </c>
      <c r="D124" s="262">
        <v>6</v>
      </c>
      <c r="E124" s="262" t="s">
        <v>186</v>
      </c>
      <c r="F124" s="262" t="s">
        <v>186</v>
      </c>
      <c r="G124" s="424" t="s">
        <v>186</v>
      </c>
      <c r="H124" s="424" t="s">
        <v>186</v>
      </c>
      <c r="I124" s="424" t="s">
        <v>186</v>
      </c>
      <c r="J124" s="424" t="s">
        <v>186</v>
      </c>
      <c r="K124" s="424" t="s">
        <v>186</v>
      </c>
      <c r="L124" s="424" t="s">
        <v>186</v>
      </c>
      <c r="M124" s="424" t="s">
        <v>186</v>
      </c>
      <c r="N124" s="424" t="s">
        <v>186</v>
      </c>
      <c r="O124" s="424" t="s">
        <v>186</v>
      </c>
      <c r="P124" s="424" t="s">
        <v>186</v>
      </c>
      <c r="Q124" s="431">
        <v>2.99</v>
      </c>
      <c r="R124" s="431">
        <v>3.07</v>
      </c>
      <c r="S124" s="431">
        <v>2.9</v>
      </c>
      <c r="T124" s="289"/>
      <c r="U124" s="289"/>
      <c r="V124" s="289"/>
    </row>
    <row r="125" spans="1:22">
      <c r="A125" s="264" t="s">
        <v>189</v>
      </c>
      <c r="B125" s="265">
        <v>8</v>
      </c>
      <c r="C125" s="265">
        <v>3</v>
      </c>
      <c r="D125" s="265">
        <v>5</v>
      </c>
      <c r="E125" s="265" t="s">
        <v>186</v>
      </c>
      <c r="F125" s="265" t="s">
        <v>186</v>
      </c>
      <c r="G125" s="425" t="s">
        <v>186</v>
      </c>
      <c r="H125" s="425" t="s">
        <v>186</v>
      </c>
      <c r="I125" s="425" t="s">
        <v>186</v>
      </c>
      <c r="J125" s="425" t="s">
        <v>186</v>
      </c>
      <c r="K125" s="425" t="s">
        <v>186</v>
      </c>
      <c r="L125" s="425" t="s">
        <v>186</v>
      </c>
      <c r="M125" s="425" t="s">
        <v>186</v>
      </c>
      <c r="N125" s="425" t="s">
        <v>186</v>
      </c>
      <c r="O125" s="425" t="s">
        <v>186</v>
      </c>
      <c r="P125" s="425" t="s">
        <v>186</v>
      </c>
      <c r="Q125" s="432">
        <v>3.09</v>
      </c>
      <c r="R125" s="432">
        <v>3.12</v>
      </c>
      <c r="S125" s="432">
        <v>3.04</v>
      </c>
      <c r="T125" s="289"/>
      <c r="U125" s="289"/>
      <c r="V125" s="289"/>
    </row>
    <row r="126" spans="1:22">
      <c r="A126" s="271" t="s">
        <v>187</v>
      </c>
      <c r="B126" s="270">
        <v>4</v>
      </c>
      <c r="C126" s="270">
        <v>3</v>
      </c>
      <c r="D126" s="270">
        <v>1</v>
      </c>
      <c r="E126" s="427" t="s">
        <v>186</v>
      </c>
      <c r="F126" s="427" t="s">
        <v>186</v>
      </c>
      <c r="G126" s="427" t="s">
        <v>186</v>
      </c>
      <c r="H126" s="427" t="s">
        <v>186</v>
      </c>
      <c r="I126" s="427" t="s">
        <v>186</v>
      </c>
      <c r="J126" s="427" t="s">
        <v>186</v>
      </c>
      <c r="K126" s="427" t="s">
        <v>186</v>
      </c>
      <c r="L126" s="427" t="s">
        <v>186</v>
      </c>
      <c r="M126" s="427" t="s">
        <v>186</v>
      </c>
      <c r="N126" s="427" t="s">
        <v>186</v>
      </c>
      <c r="O126" s="427" t="s">
        <v>186</v>
      </c>
      <c r="P126" s="427" t="s">
        <v>186</v>
      </c>
      <c r="Q126" s="435">
        <v>2.93</v>
      </c>
      <c r="R126" s="435">
        <v>3.03</v>
      </c>
      <c r="S126" s="435">
        <v>2.82</v>
      </c>
      <c r="T126" s="289"/>
      <c r="U126" s="289"/>
      <c r="V126" s="289"/>
    </row>
  </sheetData>
  <phoneticPr fontId="26"/>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62"/>
  <sheetViews>
    <sheetView zoomScaleNormal="100" zoomScaleSheetLayoutView="82" workbookViewId="0"/>
  </sheetViews>
  <sheetFormatPr defaultRowHeight="13.5"/>
  <cols>
    <col min="1" max="1" width="15.625" customWidth="1"/>
    <col min="257" max="257" width="15.625" customWidth="1"/>
    <col min="513" max="513" width="15.625" customWidth="1"/>
    <col min="769" max="769" width="15.625" customWidth="1"/>
    <col min="1025" max="1025" width="15.625" customWidth="1"/>
    <col min="1281" max="1281" width="15.625" customWidth="1"/>
    <col min="1537" max="1537" width="15.625" customWidth="1"/>
    <col min="1793" max="1793" width="15.625" customWidth="1"/>
    <col min="2049" max="2049" width="15.625" customWidth="1"/>
    <col min="2305" max="2305" width="15.625" customWidth="1"/>
    <col min="2561" max="2561" width="15.625" customWidth="1"/>
    <col min="2817" max="2817" width="15.625" customWidth="1"/>
    <col min="3073" max="3073" width="15.625" customWidth="1"/>
    <col min="3329" max="3329" width="15.625" customWidth="1"/>
    <col min="3585" max="3585" width="15.625" customWidth="1"/>
    <col min="3841" max="3841" width="15.625" customWidth="1"/>
    <col min="4097" max="4097" width="15.625" customWidth="1"/>
    <col min="4353" max="4353" width="15.625" customWidth="1"/>
    <col min="4609" max="4609" width="15.625" customWidth="1"/>
    <col min="4865" max="4865" width="15.625" customWidth="1"/>
    <col min="5121" max="5121" width="15.625" customWidth="1"/>
    <col min="5377" max="5377" width="15.625" customWidth="1"/>
    <col min="5633" max="5633" width="15.625" customWidth="1"/>
    <col min="5889" max="5889" width="15.625" customWidth="1"/>
    <col min="6145" max="6145" width="15.625" customWidth="1"/>
    <col min="6401" max="6401" width="15.625" customWidth="1"/>
    <col min="6657" max="6657" width="15.625" customWidth="1"/>
    <col min="6913" max="6913" width="15.625" customWidth="1"/>
    <col min="7169" max="7169" width="15.625" customWidth="1"/>
    <col min="7425" max="7425" width="15.625" customWidth="1"/>
    <col min="7681" max="7681" width="15.625" customWidth="1"/>
    <col min="7937" max="7937" width="15.625" customWidth="1"/>
    <col min="8193" max="8193" width="15.625" customWidth="1"/>
    <col min="8449" max="8449" width="15.625" customWidth="1"/>
    <col min="8705" max="8705" width="15.625" customWidth="1"/>
    <col min="8961" max="8961" width="15.625" customWidth="1"/>
    <col min="9217" max="9217" width="15.625" customWidth="1"/>
    <col min="9473" max="9473" width="15.625" customWidth="1"/>
    <col min="9729" max="9729" width="15.625" customWidth="1"/>
    <col min="9985" max="9985" width="15.625" customWidth="1"/>
    <col min="10241" max="10241" width="15.625" customWidth="1"/>
    <col min="10497" max="10497" width="15.625" customWidth="1"/>
    <col min="10753" max="10753" width="15.625" customWidth="1"/>
    <col min="11009" max="11009" width="15.625" customWidth="1"/>
    <col min="11265" max="11265" width="15.625" customWidth="1"/>
    <col min="11521" max="11521" width="15.625" customWidth="1"/>
    <col min="11777" max="11777" width="15.625" customWidth="1"/>
    <col min="12033" max="12033" width="15.625" customWidth="1"/>
    <col min="12289" max="12289" width="15.625" customWidth="1"/>
    <col min="12545" max="12545" width="15.625" customWidth="1"/>
    <col min="12801" max="12801" width="15.625" customWidth="1"/>
    <col min="13057" max="13057" width="15.625" customWidth="1"/>
    <col min="13313" max="13313" width="15.625" customWidth="1"/>
    <col min="13569" max="13569" width="15.625" customWidth="1"/>
    <col min="13825" max="13825" width="15.625" customWidth="1"/>
    <col min="14081" max="14081" width="15.625" customWidth="1"/>
    <col min="14337" max="14337" width="15.625" customWidth="1"/>
    <col min="14593" max="14593" width="15.625" customWidth="1"/>
    <col min="14849" max="14849" width="15.625" customWidth="1"/>
    <col min="15105" max="15105" width="15.625" customWidth="1"/>
    <col min="15361" max="15361" width="15.625" customWidth="1"/>
    <col min="15617" max="15617" width="15.625" customWidth="1"/>
    <col min="15873" max="15873" width="15.625" customWidth="1"/>
    <col min="16129" max="16129" width="15.625" customWidth="1"/>
  </cols>
  <sheetData>
    <row r="1" spans="1:11" ht="18.75" customHeight="1">
      <c r="A1" s="254" t="s">
        <v>461</v>
      </c>
    </row>
    <row r="2" spans="1:11">
      <c r="E2" t="s">
        <v>429</v>
      </c>
    </row>
    <row r="3" spans="1:11">
      <c r="K3" s="255" t="s">
        <v>283</v>
      </c>
    </row>
    <row r="4" spans="1:11" ht="17.25" customHeight="1">
      <c r="A4" s="832" t="s">
        <v>126</v>
      </c>
      <c r="B4" s="837" t="s">
        <v>2</v>
      </c>
      <c r="C4" s="834" t="s">
        <v>127</v>
      </c>
      <c r="D4" s="835"/>
      <c r="E4" s="835"/>
      <c r="F4" s="835"/>
      <c r="G4" s="835"/>
      <c r="H4" s="836"/>
      <c r="I4" s="279"/>
      <c r="J4" s="280" t="s">
        <v>132</v>
      </c>
      <c r="K4" s="281"/>
    </row>
    <row r="5" spans="1:11" ht="28.5" customHeight="1">
      <c r="A5" s="833"/>
      <c r="B5" s="833"/>
      <c r="C5" s="282" t="s">
        <v>2</v>
      </c>
      <c r="D5" s="282" t="s">
        <v>128</v>
      </c>
      <c r="E5" s="282" t="s">
        <v>129</v>
      </c>
      <c r="F5" s="283" t="s">
        <v>462</v>
      </c>
      <c r="G5" s="282" t="s">
        <v>130</v>
      </c>
      <c r="H5" s="284" t="s">
        <v>131</v>
      </c>
      <c r="I5" s="282" t="s">
        <v>2</v>
      </c>
      <c r="J5" s="282" t="s">
        <v>133</v>
      </c>
      <c r="K5" s="282" t="s">
        <v>134</v>
      </c>
    </row>
    <row r="6" spans="1:11" s="286" customFormat="1">
      <c r="A6" s="285" t="s">
        <v>6</v>
      </c>
      <c r="B6" s="233">
        <v>20139</v>
      </c>
      <c r="C6" s="233">
        <v>17070</v>
      </c>
      <c r="D6" s="233">
        <v>14451</v>
      </c>
      <c r="E6" s="233">
        <v>292</v>
      </c>
      <c r="F6" s="233">
        <v>768</v>
      </c>
      <c r="G6" s="233" t="s">
        <v>186</v>
      </c>
      <c r="H6" s="233">
        <v>1559</v>
      </c>
      <c r="I6" s="233">
        <v>3069</v>
      </c>
      <c r="J6" s="233">
        <v>2546</v>
      </c>
      <c r="K6" s="233">
        <v>523</v>
      </c>
    </row>
    <row r="7" spans="1:11" s="188" customFormat="1">
      <c r="A7" s="278" t="s">
        <v>389</v>
      </c>
      <c r="B7" s="172">
        <v>17344</v>
      </c>
      <c r="C7" s="172">
        <v>14684</v>
      </c>
      <c r="D7" s="172">
        <v>12393</v>
      </c>
      <c r="E7" s="172">
        <v>238</v>
      </c>
      <c r="F7" s="172">
        <v>704</v>
      </c>
      <c r="G7" s="172" t="s">
        <v>186</v>
      </c>
      <c r="H7" s="172">
        <v>1349</v>
      </c>
      <c r="I7" s="172">
        <v>2660</v>
      </c>
      <c r="J7" s="172">
        <v>2211</v>
      </c>
      <c r="K7" s="172">
        <v>449</v>
      </c>
    </row>
    <row r="8" spans="1:11" s="188" customFormat="1">
      <c r="A8" s="278" t="s">
        <v>388</v>
      </c>
      <c r="B8" s="172">
        <v>2795</v>
      </c>
      <c r="C8" s="172">
        <v>2386</v>
      </c>
      <c r="D8" s="172">
        <v>2058</v>
      </c>
      <c r="E8" s="172">
        <v>54</v>
      </c>
      <c r="F8" s="172">
        <v>64</v>
      </c>
      <c r="G8" s="172" t="s">
        <v>186</v>
      </c>
      <c r="H8" s="172">
        <v>210</v>
      </c>
      <c r="I8" s="172">
        <v>409</v>
      </c>
      <c r="J8" s="172">
        <v>335</v>
      </c>
      <c r="K8" s="172">
        <v>74</v>
      </c>
    </row>
    <row r="9" spans="1:11">
      <c r="A9" s="276"/>
      <c r="B9" s="174"/>
      <c r="C9" s="174"/>
      <c r="D9" s="174"/>
      <c r="E9" s="174"/>
      <c r="F9" s="174"/>
      <c r="G9" s="174"/>
      <c r="H9" s="174"/>
      <c r="I9" s="174"/>
      <c r="J9" s="174"/>
      <c r="K9" s="174"/>
    </row>
    <row r="10" spans="1:11" s="260" customFormat="1">
      <c r="A10" s="277" t="s">
        <v>225</v>
      </c>
      <c r="B10" s="232">
        <v>3091</v>
      </c>
      <c r="C10" s="232">
        <v>2450</v>
      </c>
      <c r="D10" s="232">
        <v>2069</v>
      </c>
      <c r="E10" s="232">
        <v>21</v>
      </c>
      <c r="F10" s="232">
        <v>138</v>
      </c>
      <c r="G10" s="232" t="s">
        <v>186</v>
      </c>
      <c r="H10" s="232">
        <v>222</v>
      </c>
      <c r="I10" s="232">
        <v>641</v>
      </c>
      <c r="J10" s="232">
        <v>558</v>
      </c>
      <c r="K10" s="232">
        <v>83</v>
      </c>
    </row>
    <row r="11" spans="1:11">
      <c r="A11" s="276" t="s">
        <v>224</v>
      </c>
      <c r="B11" s="174">
        <v>3091</v>
      </c>
      <c r="C11" s="174">
        <v>2450</v>
      </c>
      <c r="D11" s="174">
        <v>2069</v>
      </c>
      <c r="E11" s="174">
        <v>21</v>
      </c>
      <c r="F11" s="174">
        <v>138</v>
      </c>
      <c r="G11" s="174" t="s">
        <v>186</v>
      </c>
      <c r="H11" s="174">
        <v>222</v>
      </c>
      <c r="I11" s="174">
        <v>641</v>
      </c>
      <c r="J11" s="174">
        <v>558</v>
      </c>
      <c r="K11" s="174">
        <v>83</v>
      </c>
    </row>
    <row r="12" spans="1:11">
      <c r="A12" s="276"/>
      <c r="B12" s="174"/>
      <c r="C12" s="174"/>
      <c r="D12" s="174"/>
      <c r="E12" s="174"/>
      <c r="F12" s="174"/>
      <c r="G12" s="174"/>
      <c r="H12" s="174"/>
      <c r="I12" s="174"/>
      <c r="J12" s="174"/>
      <c r="K12" s="174"/>
    </row>
    <row r="13" spans="1:11" s="260" customFormat="1">
      <c r="A13" s="277" t="s">
        <v>223</v>
      </c>
      <c r="B13" s="232">
        <v>2659</v>
      </c>
      <c r="C13" s="232">
        <v>2222</v>
      </c>
      <c r="D13" s="232">
        <v>1869</v>
      </c>
      <c r="E13" s="232">
        <v>105</v>
      </c>
      <c r="F13" s="232">
        <v>120</v>
      </c>
      <c r="G13" s="232" t="s">
        <v>186</v>
      </c>
      <c r="H13" s="232">
        <v>128</v>
      </c>
      <c r="I13" s="232">
        <v>437</v>
      </c>
      <c r="J13" s="232">
        <v>388</v>
      </c>
      <c r="K13" s="232">
        <v>49</v>
      </c>
    </row>
    <row r="14" spans="1:11">
      <c r="A14" s="276" t="s">
        <v>136</v>
      </c>
      <c r="B14" s="174">
        <v>1326</v>
      </c>
      <c r="C14" s="174">
        <v>1108</v>
      </c>
      <c r="D14" s="174">
        <v>887</v>
      </c>
      <c r="E14" s="174">
        <v>82</v>
      </c>
      <c r="F14" s="174">
        <v>71</v>
      </c>
      <c r="G14" s="174" t="s">
        <v>186</v>
      </c>
      <c r="H14" s="174">
        <v>68</v>
      </c>
      <c r="I14" s="174">
        <v>218</v>
      </c>
      <c r="J14" s="174">
        <v>195</v>
      </c>
      <c r="K14" s="174">
        <v>23</v>
      </c>
    </row>
    <row r="15" spans="1:11">
      <c r="A15" s="276" t="s">
        <v>137</v>
      </c>
      <c r="B15" s="172">
        <v>484</v>
      </c>
      <c r="C15" s="172">
        <v>413</v>
      </c>
      <c r="D15" s="172">
        <v>391</v>
      </c>
      <c r="E15" s="172">
        <v>2</v>
      </c>
      <c r="F15" s="172">
        <v>10</v>
      </c>
      <c r="G15" s="172" t="s">
        <v>186</v>
      </c>
      <c r="H15" s="172">
        <v>10</v>
      </c>
      <c r="I15" s="172">
        <v>71</v>
      </c>
      <c r="J15" s="172">
        <v>64</v>
      </c>
      <c r="K15" s="172">
        <v>7</v>
      </c>
    </row>
    <row r="16" spans="1:11" s="189" customFormat="1">
      <c r="A16" s="275" t="s">
        <v>387</v>
      </c>
      <c r="B16" s="177">
        <v>56</v>
      </c>
      <c r="C16" s="177">
        <v>52</v>
      </c>
      <c r="D16" s="177">
        <v>50</v>
      </c>
      <c r="E16" s="177">
        <v>1</v>
      </c>
      <c r="F16" s="177">
        <v>1</v>
      </c>
      <c r="G16" s="177" t="s">
        <v>186</v>
      </c>
      <c r="H16" s="177" t="s">
        <v>186</v>
      </c>
      <c r="I16" s="177">
        <v>4</v>
      </c>
      <c r="J16" s="177">
        <v>4</v>
      </c>
      <c r="K16" s="177" t="s">
        <v>186</v>
      </c>
    </row>
    <row r="17" spans="1:11">
      <c r="A17" s="276" t="s">
        <v>138</v>
      </c>
      <c r="B17" s="174">
        <v>56</v>
      </c>
      <c r="C17" s="174">
        <v>52</v>
      </c>
      <c r="D17" s="174">
        <v>50</v>
      </c>
      <c r="E17" s="174">
        <v>1</v>
      </c>
      <c r="F17" s="174">
        <v>1</v>
      </c>
      <c r="G17" s="174" t="s">
        <v>186</v>
      </c>
      <c r="H17" s="174" t="s">
        <v>186</v>
      </c>
      <c r="I17" s="174">
        <v>4</v>
      </c>
      <c r="J17" s="174">
        <v>4</v>
      </c>
      <c r="K17" s="174" t="s">
        <v>186</v>
      </c>
    </row>
    <row r="18" spans="1:11" s="189" customFormat="1">
      <c r="A18" s="275" t="s">
        <v>386</v>
      </c>
      <c r="B18" s="177">
        <v>230</v>
      </c>
      <c r="C18" s="177">
        <v>198</v>
      </c>
      <c r="D18" s="177">
        <v>167</v>
      </c>
      <c r="E18" s="177">
        <v>18</v>
      </c>
      <c r="F18" s="177">
        <v>6</v>
      </c>
      <c r="G18" s="177" t="s">
        <v>186</v>
      </c>
      <c r="H18" s="177">
        <v>7</v>
      </c>
      <c r="I18" s="177">
        <v>32</v>
      </c>
      <c r="J18" s="177">
        <v>27</v>
      </c>
      <c r="K18" s="177">
        <v>5</v>
      </c>
    </row>
    <row r="19" spans="1:11">
      <c r="A19" s="276" t="s">
        <v>139</v>
      </c>
      <c r="B19" s="174">
        <v>230</v>
      </c>
      <c r="C19" s="174">
        <v>198</v>
      </c>
      <c r="D19" s="174">
        <v>167</v>
      </c>
      <c r="E19" s="174">
        <v>18</v>
      </c>
      <c r="F19" s="174">
        <v>6</v>
      </c>
      <c r="G19" s="174" t="s">
        <v>186</v>
      </c>
      <c r="H19" s="174">
        <v>7</v>
      </c>
      <c r="I19" s="174">
        <v>32</v>
      </c>
      <c r="J19" s="174">
        <v>27</v>
      </c>
      <c r="K19" s="174">
        <v>5</v>
      </c>
    </row>
    <row r="20" spans="1:11" s="189" customFormat="1">
      <c r="A20" s="275" t="s">
        <v>385</v>
      </c>
      <c r="B20" s="177">
        <v>563</v>
      </c>
      <c r="C20" s="177">
        <v>451</v>
      </c>
      <c r="D20" s="177">
        <v>374</v>
      </c>
      <c r="E20" s="177">
        <v>2</v>
      </c>
      <c r="F20" s="177">
        <v>32</v>
      </c>
      <c r="G20" s="177" t="s">
        <v>186</v>
      </c>
      <c r="H20" s="177">
        <v>43</v>
      </c>
      <c r="I20" s="177">
        <v>112</v>
      </c>
      <c r="J20" s="177">
        <v>98</v>
      </c>
      <c r="K20" s="177">
        <v>14</v>
      </c>
    </row>
    <row r="21" spans="1:11">
      <c r="A21" s="276" t="s">
        <v>140</v>
      </c>
      <c r="B21" s="174">
        <v>382</v>
      </c>
      <c r="C21" s="174">
        <v>308</v>
      </c>
      <c r="D21" s="174">
        <v>261</v>
      </c>
      <c r="E21" s="174">
        <v>1</v>
      </c>
      <c r="F21" s="174">
        <v>20</v>
      </c>
      <c r="G21" s="174" t="s">
        <v>186</v>
      </c>
      <c r="H21" s="174">
        <v>26</v>
      </c>
      <c r="I21" s="174">
        <v>74</v>
      </c>
      <c r="J21" s="174">
        <v>64</v>
      </c>
      <c r="K21" s="174">
        <v>10</v>
      </c>
    </row>
    <row r="22" spans="1:11">
      <c r="A22" s="276" t="s">
        <v>141</v>
      </c>
      <c r="B22" s="174">
        <v>64</v>
      </c>
      <c r="C22" s="174">
        <v>48</v>
      </c>
      <c r="D22" s="174">
        <v>41</v>
      </c>
      <c r="E22" s="174" t="s">
        <v>186</v>
      </c>
      <c r="F22" s="174">
        <v>4</v>
      </c>
      <c r="G22" s="174" t="s">
        <v>186</v>
      </c>
      <c r="H22" s="174">
        <v>3</v>
      </c>
      <c r="I22" s="174">
        <v>16</v>
      </c>
      <c r="J22" s="174">
        <v>16</v>
      </c>
      <c r="K22" s="174" t="s">
        <v>186</v>
      </c>
    </row>
    <row r="23" spans="1:11">
      <c r="A23" s="276" t="s">
        <v>142</v>
      </c>
      <c r="B23" s="174">
        <v>117</v>
      </c>
      <c r="C23" s="174">
        <v>95</v>
      </c>
      <c r="D23" s="174">
        <v>72</v>
      </c>
      <c r="E23" s="174">
        <v>1</v>
      </c>
      <c r="F23" s="174">
        <v>8</v>
      </c>
      <c r="G23" s="174" t="s">
        <v>186</v>
      </c>
      <c r="H23" s="174">
        <v>14</v>
      </c>
      <c r="I23" s="174">
        <v>22</v>
      </c>
      <c r="J23" s="174">
        <v>18</v>
      </c>
      <c r="K23" s="174">
        <v>4</v>
      </c>
    </row>
    <row r="24" spans="1:11">
      <c r="A24" s="276"/>
      <c r="B24" s="174"/>
      <c r="C24" s="174"/>
      <c r="D24" s="174"/>
      <c r="E24" s="174"/>
      <c r="F24" s="174"/>
      <c r="G24" s="174"/>
      <c r="H24" s="174"/>
      <c r="I24" s="174"/>
      <c r="J24" s="174"/>
      <c r="K24" s="174"/>
    </row>
    <row r="25" spans="1:11" s="260" customFormat="1">
      <c r="A25" s="277" t="s">
        <v>219</v>
      </c>
      <c r="B25" s="232">
        <v>2132</v>
      </c>
      <c r="C25" s="232">
        <v>1813</v>
      </c>
      <c r="D25" s="232">
        <v>1536</v>
      </c>
      <c r="E25" s="232">
        <v>37</v>
      </c>
      <c r="F25" s="232">
        <v>92</v>
      </c>
      <c r="G25" s="232" t="s">
        <v>186</v>
      </c>
      <c r="H25" s="232">
        <v>148</v>
      </c>
      <c r="I25" s="232">
        <v>319</v>
      </c>
      <c r="J25" s="232">
        <v>262</v>
      </c>
      <c r="K25" s="232">
        <v>57</v>
      </c>
    </row>
    <row r="26" spans="1:11">
      <c r="A26" s="276" t="s">
        <v>218</v>
      </c>
      <c r="B26" s="174">
        <v>1628</v>
      </c>
      <c r="C26" s="174">
        <v>1384</v>
      </c>
      <c r="D26" s="174">
        <v>1174</v>
      </c>
      <c r="E26" s="174">
        <v>25</v>
      </c>
      <c r="F26" s="174">
        <v>73</v>
      </c>
      <c r="G26" s="174" t="s">
        <v>186</v>
      </c>
      <c r="H26" s="174">
        <v>112</v>
      </c>
      <c r="I26" s="174">
        <v>244</v>
      </c>
      <c r="J26" s="174">
        <v>199</v>
      </c>
      <c r="K26" s="174">
        <v>45</v>
      </c>
    </row>
    <row r="27" spans="1:11">
      <c r="A27" s="276" t="s">
        <v>217</v>
      </c>
      <c r="B27" s="174">
        <v>504</v>
      </c>
      <c r="C27" s="174">
        <v>429</v>
      </c>
      <c r="D27" s="174">
        <v>362</v>
      </c>
      <c r="E27" s="174">
        <v>12</v>
      </c>
      <c r="F27" s="174">
        <v>19</v>
      </c>
      <c r="G27" s="174" t="s">
        <v>186</v>
      </c>
      <c r="H27" s="174">
        <v>36</v>
      </c>
      <c r="I27" s="174">
        <v>75</v>
      </c>
      <c r="J27" s="174">
        <v>63</v>
      </c>
      <c r="K27" s="174">
        <v>12</v>
      </c>
    </row>
    <row r="28" spans="1:11">
      <c r="A28" s="276"/>
      <c r="B28" s="174"/>
      <c r="C28" s="174"/>
      <c r="D28" s="174"/>
      <c r="E28" s="174"/>
      <c r="F28" s="174"/>
      <c r="G28" s="174"/>
      <c r="H28" s="174"/>
      <c r="I28" s="174"/>
      <c r="J28" s="174"/>
      <c r="K28" s="174"/>
    </row>
    <row r="29" spans="1:11" s="260" customFormat="1">
      <c r="A29" s="277" t="s">
        <v>216</v>
      </c>
      <c r="B29" s="232">
        <v>3043</v>
      </c>
      <c r="C29" s="232">
        <v>2675</v>
      </c>
      <c r="D29" s="232">
        <v>2283</v>
      </c>
      <c r="E29" s="232">
        <v>34</v>
      </c>
      <c r="F29" s="232">
        <v>134</v>
      </c>
      <c r="G29" s="232" t="s">
        <v>186</v>
      </c>
      <c r="H29" s="232">
        <v>224</v>
      </c>
      <c r="I29" s="232">
        <v>368</v>
      </c>
      <c r="J29" s="232">
        <v>291</v>
      </c>
      <c r="K29" s="232">
        <v>77</v>
      </c>
    </row>
    <row r="30" spans="1:11">
      <c r="A30" s="276" t="s">
        <v>215</v>
      </c>
      <c r="B30" s="174">
        <v>3043</v>
      </c>
      <c r="C30" s="174">
        <v>2675</v>
      </c>
      <c r="D30" s="174">
        <v>2283</v>
      </c>
      <c r="E30" s="174">
        <v>34</v>
      </c>
      <c r="F30" s="174">
        <v>134</v>
      </c>
      <c r="G30" s="174" t="s">
        <v>186</v>
      </c>
      <c r="H30" s="174">
        <v>224</v>
      </c>
      <c r="I30" s="174">
        <v>368</v>
      </c>
      <c r="J30" s="174">
        <v>291</v>
      </c>
      <c r="K30" s="174">
        <v>77</v>
      </c>
    </row>
    <row r="31" spans="1:11">
      <c r="A31" s="276"/>
      <c r="B31" s="174"/>
      <c r="C31" s="174"/>
      <c r="D31" s="174"/>
      <c r="E31" s="174"/>
      <c r="F31" s="174"/>
      <c r="G31" s="174"/>
      <c r="H31" s="174"/>
      <c r="I31" s="174"/>
      <c r="J31" s="174"/>
      <c r="K31" s="174"/>
    </row>
    <row r="32" spans="1:11" s="260" customFormat="1">
      <c r="A32" s="277" t="s">
        <v>214</v>
      </c>
      <c r="B32" s="232">
        <v>2610</v>
      </c>
      <c r="C32" s="232">
        <v>2258</v>
      </c>
      <c r="D32" s="232">
        <v>1908</v>
      </c>
      <c r="E32" s="232">
        <v>34</v>
      </c>
      <c r="F32" s="232">
        <v>100</v>
      </c>
      <c r="G32" s="232" t="s">
        <v>186</v>
      </c>
      <c r="H32" s="232">
        <v>216</v>
      </c>
      <c r="I32" s="232">
        <v>352</v>
      </c>
      <c r="J32" s="232">
        <v>278</v>
      </c>
      <c r="K32" s="232">
        <v>74</v>
      </c>
    </row>
    <row r="33" spans="1:11">
      <c r="A33" s="276" t="s">
        <v>213</v>
      </c>
      <c r="B33" s="172">
        <v>2003</v>
      </c>
      <c r="C33" s="172">
        <v>1739</v>
      </c>
      <c r="D33" s="172">
        <v>1463</v>
      </c>
      <c r="E33" s="172">
        <v>28</v>
      </c>
      <c r="F33" s="172">
        <v>86</v>
      </c>
      <c r="G33" s="172" t="s">
        <v>186</v>
      </c>
      <c r="H33" s="172">
        <v>162</v>
      </c>
      <c r="I33" s="172">
        <v>264</v>
      </c>
      <c r="J33" s="172">
        <v>210</v>
      </c>
      <c r="K33" s="172">
        <v>54</v>
      </c>
    </row>
    <row r="34" spans="1:11" s="189" customFormat="1">
      <c r="A34" s="275" t="s">
        <v>384</v>
      </c>
      <c r="B34" s="177">
        <v>607</v>
      </c>
      <c r="C34" s="177">
        <v>519</v>
      </c>
      <c r="D34" s="177">
        <v>445</v>
      </c>
      <c r="E34" s="177">
        <v>6</v>
      </c>
      <c r="F34" s="177">
        <v>14</v>
      </c>
      <c r="G34" s="177" t="s">
        <v>186</v>
      </c>
      <c r="H34" s="177">
        <v>54</v>
      </c>
      <c r="I34" s="177">
        <v>88</v>
      </c>
      <c r="J34" s="177">
        <v>68</v>
      </c>
      <c r="K34" s="177">
        <v>20</v>
      </c>
    </row>
    <row r="35" spans="1:11">
      <c r="A35" s="276" t="s">
        <v>211</v>
      </c>
      <c r="B35" s="174">
        <v>181</v>
      </c>
      <c r="C35" s="174">
        <v>152</v>
      </c>
      <c r="D35" s="174">
        <v>131</v>
      </c>
      <c r="E35" s="174">
        <v>2</v>
      </c>
      <c r="F35" s="174">
        <v>4</v>
      </c>
      <c r="G35" s="174" t="s">
        <v>186</v>
      </c>
      <c r="H35" s="174">
        <v>15</v>
      </c>
      <c r="I35" s="174">
        <v>29</v>
      </c>
      <c r="J35" s="174">
        <v>24</v>
      </c>
      <c r="K35" s="174">
        <v>5</v>
      </c>
    </row>
    <row r="36" spans="1:11">
      <c r="A36" s="276" t="s">
        <v>210</v>
      </c>
      <c r="B36" s="174">
        <v>250</v>
      </c>
      <c r="C36" s="174">
        <v>214</v>
      </c>
      <c r="D36" s="174">
        <v>180</v>
      </c>
      <c r="E36" s="174">
        <v>3</v>
      </c>
      <c r="F36" s="174">
        <v>7</v>
      </c>
      <c r="G36" s="174" t="s">
        <v>186</v>
      </c>
      <c r="H36" s="174">
        <v>24</v>
      </c>
      <c r="I36" s="174">
        <v>36</v>
      </c>
      <c r="J36" s="174">
        <v>29</v>
      </c>
      <c r="K36" s="174">
        <v>7</v>
      </c>
    </row>
    <row r="37" spans="1:11">
      <c r="A37" s="276" t="s">
        <v>209</v>
      </c>
      <c r="B37" s="174">
        <v>176</v>
      </c>
      <c r="C37" s="174">
        <v>153</v>
      </c>
      <c r="D37" s="174">
        <v>134</v>
      </c>
      <c r="E37" s="174">
        <v>1</v>
      </c>
      <c r="F37" s="174">
        <v>3</v>
      </c>
      <c r="G37" s="174" t="s">
        <v>186</v>
      </c>
      <c r="H37" s="174">
        <v>15</v>
      </c>
      <c r="I37" s="174">
        <v>23</v>
      </c>
      <c r="J37" s="174">
        <v>15</v>
      </c>
      <c r="K37" s="174">
        <v>8</v>
      </c>
    </row>
    <row r="38" spans="1:11">
      <c r="A38" s="276"/>
      <c r="B38" s="174"/>
      <c r="C38" s="174"/>
      <c r="D38" s="174"/>
      <c r="E38" s="174"/>
      <c r="F38" s="174"/>
      <c r="G38" s="174"/>
      <c r="H38" s="174"/>
      <c r="I38" s="174"/>
      <c r="J38" s="174"/>
      <c r="K38" s="174"/>
    </row>
    <row r="39" spans="1:11" s="260" customFormat="1">
      <c r="A39" s="277" t="s">
        <v>208</v>
      </c>
      <c r="B39" s="232">
        <v>3277</v>
      </c>
      <c r="C39" s="232">
        <v>2772</v>
      </c>
      <c r="D39" s="232">
        <v>2253</v>
      </c>
      <c r="E39" s="232">
        <v>50</v>
      </c>
      <c r="F39" s="232">
        <v>90</v>
      </c>
      <c r="G39" s="232" t="s">
        <v>186</v>
      </c>
      <c r="H39" s="232">
        <v>379</v>
      </c>
      <c r="I39" s="232">
        <v>505</v>
      </c>
      <c r="J39" s="232">
        <v>413</v>
      </c>
      <c r="K39" s="232">
        <v>92</v>
      </c>
    </row>
    <row r="40" spans="1:11">
      <c r="A40" s="276" t="s">
        <v>207</v>
      </c>
      <c r="B40" s="174">
        <v>1493</v>
      </c>
      <c r="C40" s="174">
        <v>1257</v>
      </c>
      <c r="D40" s="174">
        <v>1031</v>
      </c>
      <c r="E40" s="174">
        <v>23</v>
      </c>
      <c r="F40" s="174">
        <v>34</v>
      </c>
      <c r="G40" s="174" t="s">
        <v>186</v>
      </c>
      <c r="H40" s="174">
        <v>169</v>
      </c>
      <c r="I40" s="174">
        <v>236</v>
      </c>
      <c r="J40" s="174">
        <v>187</v>
      </c>
      <c r="K40" s="174">
        <v>49</v>
      </c>
    </row>
    <row r="41" spans="1:11">
      <c r="A41" s="276" t="s">
        <v>206</v>
      </c>
      <c r="B41" s="174">
        <v>265</v>
      </c>
      <c r="C41" s="174">
        <v>245</v>
      </c>
      <c r="D41" s="174">
        <v>215</v>
      </c>
      <c r="E41" s="174">
        <v>1</v>
      </c>
      <c r="F41" s="174">
        <v>8</v>
      </c>
      <c r="G41" s="174" t="s">
        <v>186</v>
      </c>
      <c r="H41" s="174">
        <v>21</v>
      </c>
      <c r="I41" s="174">
        <v>20</v>
      </c>
      <c r="J41" s="174">
        <v>17</v>
      </c>
      <c r="K41" s="174">
        <v>3</v>
      </c>
    </row>
    <row r="42" spans="1:11">
      <c r="A42" s="276" t="s">
        <v>205</v>
      </c>
      <c r="B42" s="172">
        <v>813</v>
      </c>
      <c r="C42" s="172">
        <v>672</v>
      </c>
      <c r="D42" s="172">
        <v>538</v>
      </c>
      <c r="E42" s="172" t="s">
        <v>186</v>
      </c>
      <c r="F42" s="172">
        <v>37</v>
      </c>
      <c r="G42" s="172" t="s">
        <v>186</v>
      </c>
      <c r="H42" s="172">
        <v>97</v>
      </c>
      <c r="I42" s="172">
        <v>141</v>
      </c>
      <c r="J42" s="172">
        <v>121</v>
      </c>
      <c r="K42" s="172">
        <v>20</v>
      </c>
    </row>
    <row r="43" spans="1:11" s="189" customFormat="1">
      <c r="A43" s="275" t="s">
        <v>383</v>
      </c>
      <c r="B43" s="177">
        <v>706</v>
      </c>
      <c r="C43" s="177">
        <v>598</v>
      </c>
      <c r="D43" s="177">
        <v>469</v>
      </c>
      <c r="E43" s="177">
        <v>26</v>
      </c>
      <c r="F43" s="177">
        <v>11</v>
      </c>
      <c r="G43" s="177" t="s">
        <v>186</v>
      </c>
      <c r="H43" s="177">
        <v>92</v>
      </c>
      <c r="I43" s="177">
        <v>108</v>
      </c>
      <c r="J43" s="177">
        <v>88</v>
      </c>
      <c r="K43" s="177">
        <v>20</v>
      </c>
    </row>
    <row r="44" spans="1:11">
      <c r="A44" s="276" t="s">
        <v>203</v>
      </c>
      <c r="B44" s="174">
        <v>143</v>
      </c>
      <c r="C44" s="174">
        <v>115</v>
      </c>
      <c r="D44" s="174">
        <v>93</v>
      </c>
      <c r="E44" s="174" t="s">
        <v>186</v>
      </c>
      <c r="F44" s="174">
        <v>2</v>
      </c>
      <c r="G44" s="174" t="s">
        <v>186</v>
      </c>
      <c r="H44" s="174">
        <v>20</v>
      </c>
      <c r="I44" s="174">
        <v>28</v>
      </c>
      <c r="J44" s="174">
        <v>20</v>
      </c>
      <c r="K44" s="174">
        <v>8</v>
      </c>
    </row>
    <row r="45" spans="1:11">
      <c r="A45" s="276" t="s">
        <v>202</v>
      </c>
      <c r="B45" s="174">
        <v>103</v>
      </c>
      <c r="C45" s="174">
        <v>88</v>
      </c>
      <c r="D45" s="174">
        <v>61</v>
      </c>
      <c r="E45" s="174">
        <v>1</v>
      </c>
      <c r="F45" s="174" t="s">
        <v>186</v>
      </c>
      <c r="G45" s="174" t="s">
        <v>186</v>
      </c>
      <c r="H45" s="174">
        <v>26</v>
      </c>
      <c r="I45" s="174">
        <v>15</v>
      </c>
      <c r="J45" s="174">
        <v>14</v>
      </c>
      <c r="K45" s="174">
        <v>1</v>
      </c>
    </row>
    <row r="46" spans="1:11">
      <c r="A46" s="276" t="s">
        <v>201</v>
      </c>
      <c r="B46" s="174">
        <v>186</v>
      </c>
      <c r="C46" s="174">
        <v>165</v>
      </c>
      <c r="D46" s="174">
        <v>149</v>
      </c>
      <c r="E46" s="174">
        <v>1</v>
      </c>
      <c r="F46" s="174">
        <v>2</v>
      </c>
      <c r="G46" s="174" t="s">
        <v>186</v>
      </c>
      <c r="H46" s="174">
        <v>13</v>
      </c>
      <c r="I46" s="174">
        <v>21</v>
      </c>
      <c r="J46" s="174">
        <v>17</v>
      </c>
      <c r="K46" s="174">
        <v>4</v>
      </c>
    </row>
    <row r="47" spans="1:11">
      <c r="A47" s="276" t="s">
        <v>200</v>
      </c>
      <c r="B47" s="174">
        <v>274</v>
      </c>
      <c r="C47" s="174">
        <v>230</v>
      </c>
      <c r="D47" s="174">
        <v>166</v>
      </c>
      <c r="E47" s="174">
        <v>24</v>
      </c>
      <c r="F47" s="174">
        <v>7</v>
      </c>
      <c r="G47" s="174" t="s">
        <v>186</v>
      </c>
      <c r="H47" s="174">
        <v>33</v>
      </c>
      <c r="I47" s="174">
        <v>44</v>
      </c>
      <c r="J47" s="174">
        <v>37</v>
      </c>
      <c r="K47" s="174">
        <v>7</v>
      </c>
    </row>
    <row r="48" spans="1:11">
      <c r="A48" s="276"/>
      <c r="B48" s="174"/>
      <c r="C48" s="174"/>
      <c r="D48" s="174"/>
      <c r="E48" s="174"/>
      <c r="F48" s="174"/>
      <c r="G48" s="174"/>
      <c r="H48" s="174"/>
      <c r="I48" s="174"/>
      <c r="J48" s="174"/>
      <c r="K48" s="174"/>
    </row>
    <row r="49" spans="1:11" s="260" customFormat="1">
      <c r="A49" s="277" t="s">
        <v>199</v>
      </c>
      <c r="B49" s="232">
        <v>1982</v>
      </c>
      <c r="C49" s="232">
        <v>1688</v>
      </c>
      <c r="D49" s="232">
        <v>1380</v>
      </c>
      <c r="E49" s="232">
        <v>8</v>
      </c>
      <c r="F49" s="232">
        <v>91</v>
      </c>
      <c r="G49" s="232" t="s">
        <v>186</v>
      </c>
      <c r="H49" s="232">
        <v>209</v>
      </c>
      <c r="I49" s="232">
        <v>294</v>
      </c>
      <c r="J49" s="232">
        <v>236</v>
      </c>
      <c r="K49" s="232">
        <v>58</v>
      </c>
    </row>
    <row r="50" spans="1:11">
      <c r="A50" s="276" t="s">
        <v>198</v>
      </c>
      <c r="B50" s="174">
        <v>764</v>
      </c>
      <c r="C50" s="174">
        <v>633</v>
      </c>
      <c r="D50" s="174">
        <v>549</v>
      </c>
      <c r="E50" s="174">
        <v>2</v>
      </c>
      <c r="F50" s="174">
        <v>9</v>
      </c>
      <c r="G50" s="174" t="s">
        <v>186</v>
      </c>
      <c r="H50" s="174">
        <v>73</v>
      </c>
      <c r="I50" s="174">
        <v>131</v>
      </c>
      <c r="J50" s="174">
        <v>95</v>
      </c>
      <c r="K50" s="174">
        <v>36</v>
      </c>
    </row>
    <row r="51" spans="1:11">
      <c r="A51" s="276" t="s">
        <v>197</v>
      </c>
      <c r="B51" s="174">
        <v>1218</v>
      </c>
      <c r="C51" s="174">
        <v>1055</v>
      </c>
      <c r="D51" s="174">
        <v>831</v>
      </c>
      <c r="E51" s="174">
        <v>6</v>
      </c>
      <c r="F51" s="174">
        <v>82</v>
      </c>
      <c r="G51" s="174" t="s">
        <v>186</v>
      </c>
      <c r="H51" s="174">
        <v>136</v>
      </c>
      <c r="I51" s="174">
        <v>163</v>
      </c>
      <c r="J51" s="174">
        <v>141</v>
      </c>
      <c r="K51" s="174">
        <v>22</v>
      </c>
    </row>
    <row r="52" spans="1:11">
      <c r="A52" s="276"/>
      <c r="B52" s="174"/>
      <c r="C52" s="174"/>
      <c r="D52" s="174"/>
      <c r="E52" s="174"/>
      <c r="F52" s="174"/>
      <c r="G52" s="174"/>
      <c r="H52" s="174"/>
      <c r="I52" s="174"/>
      <c r="J52" s="174"/>
      <c r="K52" s="174"/>
    </row>
    <row r="53" spans="1:11" s="260" customFormat="1">
      <c r="A53" s="277" t="s">
        <v>196</v>
      </c>
      <c r="B53" s="232">
        <v>718</v>
      </c>
      <c r="C53" s="232">
        <v>630</v>
      </c>
      <c r="D53" s="232">
        <v>615</v>
      </c>
      <c r="E53" s="232">
        <v>1</v>
      </c>
      <c r="F53" s="232">
        <v>1</v>
      </c>
      <c r="G53" s="232" t="s">
        <v>186</v>
      </c>
      <c r="H53" s="232">
        <v>13</v>
      </c>
      <c r="I53" s="232">
        <v>88</v>
      </c>
      <c r="J53" s="232">
        <v>69</v>
      </c>
      <c r="K53" s="232">
        <v>19</v>
      </c>
    </row>
    <row r="54" spans="1:11">
      <c r="A54" s="276" t="s">
        <v>195</v>
      </c>
      <c r="B54" s="172">
        <v>374</v>
      </c>
      <c r="C54" s="172">
        <v>322</v>
      </c>
      <c r="D54" s="172">
        <v>311</v>
      </c>
      <c r="E54" s="172">
        <v>1</v>
      </c>
      <c r="F54" s="172">
        <v>1</v>
      </c>
      <c r="G54" s="172" t="s">
        <v>186</v>
      </c>
      <c r="H54" s="172">
        <v>9</v>
      </c>
      <c r="I54" s="172">
        <v>52</v>
      </c>
      <c r="J54" s="172">
        <v>41</v>
      </c>
      <c r="K54" s="172">
        <v>11</v>
      </c>
    </row>
    <row r="55" spans="1:11" s="189" customFormat="1">
      <c r="A55" s="275" t="s">
        <v>382</v>
      </c>
      <c r="B55" s="177">
        <v>344</v>
      </c>
      <c r="C55" s="177">
        <v>308</v>
      </c>
      <c r="D55" s="177">
        <v>304</v>
      </c>
      <c r="E55" s="177" t="s">
        <v>186</v>
      </c>
      <c r="F55" s="177" t="s">
        <v>186</v>
      </c>
      <c r="G55" s="177" t="s">
        <v>186</v>
      </c>
      <c r="H55" s="177">
        <v>4</v>
      </c>
      <c r="I55" s="177">
        <v>36</v>
      </c>
      <c r="J55" s="177">
        <v>28</v>
      </c>
      <c r="K55" s="177">
        <v>8</v>
      </c>
    </row>
    <row r="56" spans="1:11">
      <c r="A56" s="276" t="s">
        <v>193</v>
      </c>
      <c r="B56" s="174">
        <v>344</v>
      </c>
      <c r="C56" s="174">
        <v>308</v>
      </c>
      <c r="D56" s="174">
        <v>304</v>
      </c>
      <c r="E56" s="174" t="s">
        <v>186</v>
      </c>
      <c r="F56" s="174" t="s">
        <v>186</v>
      </c>
      <c r="G56" s="174" t="s">
        <v>186</v>
      </c>
      <c r="H56" s="174">
        <v>4</v>
      </c>
      <c r="I56" s="174">
        <v>36</v>
      </c>
      <c r="J56" s="174">
        <v>28</v>
      </c>
      <c r="K56" s="174">
        <v>8</v>
      </c>
    </row>
    <row r="57" spans="1:11">
      <c r="A57" s="276"/>
      <c r="B57" s="174"/>
      <c r="C57" s="174"/>
      <c r="D57" s="174"/>
      <c r="E57" s="174"/>
      <c r="F57" s="174"/>
      <c r="G57" s="174"/>
      <c r="H57" s="174"/>
      <c r="I57" s="174"/>
      <c r="J57" s="174"/>
      <c r="K57" s="174"/>
    </row>
    <row r="58" spans="1:11" s="260" customFormat="1">
      <c r="A58" s="277" t="s">
        <v>192</v>
      </c>
      <c r="B58" s="232">
        <v>627</v>
      </c>
      <c r="C58" s="232">
        <v>562</v>
      </c>
      <c r="D58" s="232">
        <v>538</v>
      </c>
      <c r="E58" s="232">
        <v>2</v>
      </c>
      <c r="F58" s="232">
        <v>2</v>
      </c>
      <c r="G58" s="232" t="s">
        <v>186</v>
      </c>
      <c r="H58" s="232">
        <v>20</v>
      </c>
      <c r="I58" s="232">
        <v>65</v>
      </c>
      <c r="J58" s="232">
        <v>51</v>
      </c>
      <c r="K58" s="232">
        <v>14</v>
      </c>
    </row>
    <row r="59" spans="1:11">
      <c r="A59" s="276" t="s">
        <v>191</v>
      </c>
      <c r="B59" s="172">
        <v>338</v>
      </c>
      <c r="C59" s="172">
        <v>302</v>
      </c>
      <c r="D59" s="172">
        <v>289</v>
      </c>
      <c r="E59" s="172">
        <v>1</v>
      </c>
      <c r="F59" s="172">
        <v>2</v>
      </c>
      <c r="G59" s="172" t="s">
        <v>186</v>
      </c>
      <c r="H59" s="172">
        <v>10</v>
      </c>
      <c r="I59" s="172">
        <v>36</v>
      </c>
      <c r="J59" s="172">
        <v>29</v>
      </c>
      <c r="K59" s="172">
        <v>7</v>
      </c>
    </row>
    <row r="60" spans="1:11" s="189" customFormat="1">
      <c r="A60" s="275" t="s">
        <v>381</v>
      </c>
      <c r="B60" s="177">
        <v>289</v>
      </c>
      <c r="C60" s="177">
        <v>260</v>
      </c>
      <c r="D60" s="177">
        <v>249</v>
      </c>
      <c r="E60" s="177">
        <v>1</v>
      </c>
      <c r="F60" s="177" t="s">
        <v>186</v>
      </c>
      <c r="G60" s="177" t="s">
        <v>186</v>
      </c>
      <c r="H60" s="177">
        <v>10</v>
      </c>
      <c r="I60" s="177">
        <v>29</v>
      </c>
      <c r="J60" s="177">
        <v>22</v>
      </c>
      <c r="K60" s="177">
        <v>7</v>
      </c>
    </row>
    <row r="61" spans="1:11">
      <c r="A61" s="276" t="s">
        <v>189</v>
      </c>
      <c r="B61" s="174">
        <v>136</v>
      </c>
      <c r="C61" s="174">
        <v>127</v>
      </c>
      <c r="D61" s="174">
        <v>123</v>
      </c>
      <c r="E61" s="174" t="s">
        <v>186</v>
      </c>
      <c r="F61" s="174" t="s">
        <v>186</v>
      </c>
      <c r="G61" s="174" t="s">
        <v>186</v>
      </c>
      <c r="H61" s="174">
        <v>4</v>
      </c>
      <c r="I61" s="174">
        <v>9</v>
      </c>
      <c r="J61" s="174">
        <v>7</v>
      </c>
      <c r="K61" s="174">
        <v>2</v>
      </c>
    </row>
    <row r="62" spans="1:11">
      <c r="A62" s="278" t="s">
        <v>187</v>
      </c>
      <c r="B62" s="172">
        <v>153</v>
      </c>
      <c r="C62" s="172">
        <v>133</v>
      </c>
      <c r="D62" s="172">
        <v>126</v>
      </c>
      <c r="E62" s="172">
        <v>1</v>
      </c>
      <c r="F62" s="172" t="s">
        <v>186</v>
      </c>
      <c r="G62" s="172" t="s">
        <v>186</v>
      </c>
      <c r="H62" s="172">
        <v>6</v>
      </c>
      <c r="I62" s="172">
        <v>20</v>
      </c>
      <c r="J62" s="172">
        <v>15</v>
      </c>
      <c r="K62" s="172">
        <v>5</v>
      </c>
    </row>
  </sheetData>
  <mergeCells count="3">
    <mergeCell ref="C4:H4"/>
    <mergeCell ref="B4:B5"/>
    <mergeCell ref="A4:A5"/>
  </mergeCells>
  <phoneticPr fontId="26"/>
  <pageMargins left="0.75" right="0.59" top="1" bottom="1" header="0.51200000000000001" footer="0.51200000000000001"/>
  <pageSetup paperSize="9" scale="84"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138"/>
  <sheetViews>
    <sheetView zoomScaleNormal="100" zoomScaleSheetLayoutView="70" workbookViewId="0"/>
  </sheetViews>
  <sheetFormatPr defaultRowHeight="13.5"/>
  <cols>
    <col min="1" max="1" width="18.625" customWidth="1"/>
    <col min="23" max="23" width="18.625" customWidth="1"/>
    <col min="45" max="45" width="18.625" customWidth="1"/>
    <col min="67" max="67" width="18.625" customWidth="1"/>
    <col min="89" max="89" width="18.625" customWidth="1"/>
    <col min="111" max="111" width="18.625" customWidth="1"/>
    <col min="133" max="133" width="18.625" customWidth="1"/>
    <col min="155" max="155" width="18.625" customWidth="1"/>
    <col min="177" max="177" width="18.625" customWidth="1"/>
    <col min="199" max="199" width="18.625" customWidth="1"/>
    <col min="221" max="221" width="18.625" customWidth="1"/>
    <col min="257" max="257" width="18.625" customWidth="1"/>
    <col min="279" max="279" width="18.625" customWidth="1"/>
    <col min="301" max="301" width="18.625" customWidth="1"/>
    <col min="323" max="323" width="18.625" customWidth="1"/>
    <col min="345" max="345" width="18.625" customWidth="1"/>
    <col min="367" max="367" width="18.625" customWidth="1"/>
    <col min="389" max="389" width="18.625" customWidth="1"/>
    <col min="411" max="411" width="18.625" customWidth="1"/>
    <col min="433" max="433" width="18.625" customWidth="1"/>
    <col min="455" max="455" width="18.625" customWidth="1"/>
    <col min="477" max="477" width="18.625" customWidth="1"/>
    <col min="513" max="513" width="18.625" customWidth="1"/>
    <col min="535" max="535" width="18.625" customWidth="1"/>
    <col min="557" max="557" width="18.625" customWidth="1"/>
    <col min="579" max="579" width="18.625" customWidth="1"/>
    <col min="601" max="601" width="18.625" customWidth="1"/>
    <col min="623" max="623" width="18.625" customWidth="1"/>
    <col min="645" max="645" width="18.625" customWidth="1"/>
    <col min="667" max="667" width="18.625" customWidth="1"/>
    <col min="689" max="689" width="18.625" customWidth="1"/>
    <col min="711" max="711" width="18.625" customWidth="1"/>
    <col min="733" max="733" width="18.625" customWidth="1"/>
    <col min="769" max="769" width="18.625" customWidth="1"/>
    <col min="791" max="791" width="18.625" customWidth="1"/>
    <col min="813" max="813" width="18.625" customWidth="1"/>
    <col min="835" max="835" width="18.625" customWidth="1"/>
    <col min="857" max="857" width="18.625" customWidth="1"/>
    <col min="879" max="879" width="18.625" customWidth="1"/>
    <col min="901" max="901" width="18.625" customWidth="1"/>
    <col min="923" max="923" width="18.625" customWidth="1"/>
    <col min="945" max="945" width="18.625" customWidth="1"/>
    <col min="967" max="967" width="18.625" customWidth="1"/>
    <col min="989" max="989" width="18.625" customWidth="1"/>
    <col min="1025" max="1025" width="18.625" customWidth="1"/>
    <col min="1047" max="1047" width="18.625" customWidth="1"/>
    <col min="1069" max="1069" width="18.625" customWidth="1"/>
    <col min="1091" max="1091" width="18.625" customWidth="1"/>
    <col min="1113" max="1113" width="18.625" customWidth="1"/>
    <col min="1135" max="1135" width="18.625" customWidth="1"/>
    <col min="1157" max="1157" width="18.625" customWidth="1"/>
    <col min="1179" max="1179" width="18.625" customWidth="1"/>
    <col min="1201" max="1201" width="18.625" customWidth="1"/>
    <col min="1223" max="1223" width="18.625" customWidth="1"/>
    <col min="1245" max="1245" width="18.625" customWidth="1"/>
    <col min="1281" max="1281" width="18.625" customWidth="1"/>
    <col min="1303" max="1303" width="18.625" customWidth="1"/>
    <col min="1325" max="1325" width="18.625" customWidth="1"/>
    <col min="1347" max="1347" width="18.625" customWidth="1"/>
    <col min="1369" max="1369" width="18.625" customWidth="1"/>
    <col min="1391" max="1391" width="18.625" customWidth="1"/>
    <col min="1413" max="1413" width="18.625" customWidth="1"/>
    <col min="1435" max="1435" width="18.625" customWidth="1"/>
    <col min="1457" max="1457" width="18.625" customWidth="1"/>
    <col min="1479" max="1479" width="18.625" customWidth="1"/>
    <col min="1501" max="1501" width="18.625" customWidth="1"/>
    <col min="1537" max="1537" width="18.625" customWidth="1"/>
    <col min="1559" max="1559" width="18.625" customWidth="1"/>
    <col min="1581" max="1581" width="18.625" customWidth="1"/>
    <col min="1603" max="1603" width="18.625" customWidth="1"/>
    <col min="1625" max="1625" width="18.625" customWidth="1"/>
    <col min="1647" max="1647" width="18.625" customWidth="1"/>
    <col min="1669" max="1669" width="18.625" customWidth="1"/>
    <col min="1691" max="1691" width="18.625" customWidth="1"/>
    <col min="1713" max="1713" width="18.625" customWidth="1"/>
    <col min="1735" max="1735" width="18.625" customWidth="1"/>
    <col min="1757" max="1757" width="18.625" customWidth="1"/>
    <col min="1793" max="1793" width="18.625" customWidth="1"/>
    <col min="1815" max="1815" width="18.625" customWidth="1"/>
    <col min="1837" max="1837" width="18.625" customWidth="1"/>
    <col min="1859" max="1859" width="18.625" customWidth="1"/>
    <col min="1881" max="1881" width="18.625" customWidth="1"/>
    <col min="1903" max="1903" width="18.625" customWidth="1"/>
    <col min="1925" max="1925" width="18.625" customWidth="1"/>
    <col min="1947" max="1947" width="18.625" customWidth="1"/>
    <col min="1969" max="1969" width="18.625" customWidth="1"/>
    <col min="1991" max="1991" width="18.625" customWidth="1"/>
    <col min="2013" max="2013" width="18.625" customWidth="1"/>
    <col min="2049" max="2049" width="18.625" customWidth="1"/>
    <col min="2071" max="2071" width="18.625" customWidth="1"/>
    <col min="2093" max="2093" width="18.625" customWidth="1"/>
    <col min="2115" max="2115" width="18.625" customWidth="1"/>
    <col min="2137" max="2137" width="18.625" customWidth="1"/>
    <col min="2159" max="2159" width="18.625" customWidth="1"/>
    <col min="2181" max="2181" width="18.625" customWidth="1"/>
    <col min="2203" max="2203" width="18.625" customWidth="1"/>
    <col min="2225" max="2225" width="18.625" customWidth="1"/>
    <col min="2247" max="2247" width="18.625" customWidth="1"/>
    <col min="2269" max="2269" width="18.625" customWidth="1"/>
    <col min="2305" max="2305" width="18.625" customWidth="1"/>
    <col min="2327" max="2327" width="18.625" customWidth="1"/>
    <col min="2349" max="2349" width="18.625" customWidth="1"/>
    <col min="2371" max="2371" width="18.625" customWidth="1"/>
    <col min="2393" max="2393" width="18.625" customWidth="1"/>
    <col min="2415" max="2415" width="18.625" customWidth="1"/>
    <col min="2437" max="2437" width="18.625" customWidth="1"/>
    <col min="2459" max="2459" width="18.625" customWidth="1"/>
    <col min="2481" max="2481" width="18.625" customWidth="1"/>
    <col min="2503" max="2503" width="18.625" customWidth="1"/>
    <col min="2525" max="2525" width="18.625" customWidth="1"/>
    <col min="2561" max="2561" width="18.625" customWidth="1"/>
    <col min="2583" max="2583" width="18.625" customWidth="1"/>
    <col min="2605" max="2605" width="18.625" customWidth="1"/>
    <col min="2627" max="2627" width="18.625" customWidth="1"/>
    <col min="2649" max="2649" width="18.625" customWidth="1"/>
    <col min="2671" max="2671" width="18.625" customWidth="1"/>
    <col min="2693" max="2693" width="18.625" customWidth="1"/>
    <col min="2715" max="2715" width="18.625" customWidth="1"/>
    <col min="2737" max="2737" width="18.625" customWidth="1"/>
    <col min="2759" max="2759" width="18.625" customWidth="1"/>
    <col min="2781" max="2781" width="18.625" customWidth="1"/>
    <col min="2817" max="2817" width="18.625" customWidth="1"/>
    <col min="2839" max="2839" width="18.625" customWidth="1"/>
    <col min="2861" max="2861" width="18.625" customWidth="1"/>
    <col min="2883" max="2883" width="18.625" customWidth="1"/>
    <col min="2905" max="2905" width="18.625" customWidth="1"/>
    <col min="2927" max="2927" width="18.625" customWidth="1"/>
    <col min="2949" max="2949" width="18.625" customWidth="1"/>
    <col min="2971" max="2971" width="18.625" customWidth="1"/>
    <col min="2993" max="2993" width="18.625" customWidth="1"/>
    <col min="3015" max="3015" width="18.625" customWidth="1"/>
    <col min="3037" max="3037" width="18.625" customWidth="1"/>
    <col min="3073" max="3073" width="18.625" customWidth="1"/>
    <col min="3095" max="3095" width="18.625" customWidth="1"/>
    <col min="3117" max="3117" width="18.625" customWidth="1"/>
    <col min="3139" max="3139" width="18.625" customWidth="1"/>
    <col min="3161" max="3161" width="18.625" customWidth="1"/>
    <col min="3183" max="3183" width="18.625" customWidth="1"/>
    <col min="3205" max="3205" width="18.625" customWidth="1"/>
    <col min="3227" max="3227" width="18.625" customWidth="1"/>
    <col min="3249" max="3249" width="18.625" customWidth="1"/>
    <col min="3271" max="3271" width="18.625" customWidth="1"/>
    <col min="3293" max="3293" width="18.625" customWidth="1"/>
    <col min="3329" max="3329" width="18.625" customWidth="1"/>
    <col min="3351" max="3351" width="18.625" customWidth="1"/>
    <col min="3373" max="3373" width="18.625" customWidth="1"/>
    <col min="3395" max="3395" width="18.625" customWidth="1"/>
    <col min="3417" max="3417" width="18.625" customWidth="1"/>
    <col min="3439" max="3439" width="18.625" customWidth="1"/>
    <col min="3461" max="3461" width="18.625" customWidth="1"/>
    <col min="3483" max="3483" width="18.625" customWidth="1"/>
    <col min="3505" max="3505" width="18.625" customWidth="1"/>
    <col min="3527" max="3527" width="18.625" customWidth="1"/>
    <col min="3549" max="3549" width="18.625" customWidth="1"/>
    <col min="3585" max="3585" width="18.625" customWidth="1"/>
    <col min="3607" max="3607" width="18.625" customWidth="1"/>
    <col min="3629" max="3629" width="18.625" customWidth="1"/>
    <col min="3651" max="3651" width="18.625" customWidth="1"/>
    <col min="3673" max="3673" width="18.625" customWidth="1"/>
    <col min="3695" max="3695" width="18.625" customWidth="1"/>
    <col min="3717" max="3717" width="18.625" customWidth="1"/>
    <col min="3739" max="3739" width="18.625" customWidth="1"/>
    <col min="3761" max="3761" width="18.625" customWidth="1"/>
    <col min="3783" max="3783" width="18.625" customWidth="1"/>
    <col min="3805" max="3805" width="18.625" customWidth="1"/>
    <col min="3841" max="3841" width="18.625" customWidth="1"/>
    <col min="3863" max="3863" width="18.625" customWidth="1"/>
    <col min="3885" max="3885" width="18.625" customWidth="1"/>
    <col min="3907" max="3907" width="18.625" customWidth="1"/>
    <col min="3929" max="3929" width="18.625" customWidth="1"/>
    <col min="3951" max="3951" width="18.625" customWidth="1"/>
    <col min="3973" max="3973" width="18.625" customWidth="1"/>
    <col min="3995" max="3995" width="18.625" customWidth="1"/>
    <col min="4017" max="4017" width="18.625" customWidth="1"/>
    <col min="4039" max="4039" width="18.625" customWidth="1"/>
    <col min="4061" max="4061" width="18.625" customWidth="1"/>
    <col min="4097" max="4097" width="18.625" customWidth="1"/>
    <col min="4119" max="4119" width="18.625" customWidth="1"/>
    <col min="4141" max="4141" width="18.625" customWidth="1"/>
    <col min="4163" max="4163" width="18.625" customWidth="1"/>
    <col min="4185" max="4185" width="18.625" customWidth="1"/>
    <col min="4207" max="4207" width="18.625" customWidth="1"/>
    <col min="4229" max="4229" width="18.625" customWidth="1"/>
    <col min="4251" max="4251" width="18.625" customWidth="1"/>
    <col min="4273" max="4273" width="18.625" customWidth="1"/>
    <col min="4295" max="4295" width="18.625" customWidth="1"/>
    <col min="4317" max="4317" width="18.625" customWidth="1"/>
    <col min="4353" max="4353" width="18.625" customWidth="1"/>
    <col min="4375" max="4375" width="18.625" customWidth="1"/>
    <col min="4397" max="4397" width="18.625" customWidth="1"/>
    <col min="4419" max="4419" width="18.625" customWidth="1"/>
    <col min="4441" max="4441" width="18.625" customWidth="1"/>
    <col min="4463" max="4463" width="18.625" customWidth="1"/>
    <col min="4485" max="4485" width="18.625" customWidth="1"/>
    <col min="4507" max="4507" width="18.625" customWidth="1"/>
    <col min="4529" max="4529" width="18.625" customWidth="1"/>
    <col min="4551" max="4551" width="18.625" customWidth="1"/>
    <col min="4573" max="4573" width="18.625" customWidth="1"/>
    <col min="4609" max="4609" width="18.625" customWidth="1"/>
    <col min="4631" max="4631" width="18.625" customWidth="1"/>
    <col min="4653" max="4653" width="18.625" customWidth="1"/>
    <col min="4675" max="4675" width="18.625" customWidth="1"/>
    <col min="4697" max="4697" width="18.625" customWidth="1"/>
    <col min="4719" max="4719" width="18.625" customWidth="1"/>
    <col min="4741" max="4741" width="18.625" customWidth="1"/>
    <col min="4763" max="4763" width="18.625" customWidth="1"/>
    <col min="4785" max="4785" width="18.625" customWidth="1"/>
    <col min="4807" max="4807" width="18.625" customWidth="1"/>
    <col min="4829" max="4829" width="18.625" customWidth="1"/>
    <col min="4865" max="4865" width="18.625" customWidth="1"/>
    <col min="4887" max="4887" width="18.625" customWidth="1"/>
    <col min="4909" max="4909" width="18.625" customWidth="1"/>
    <col min="4931" max="4931" width="18.625" customWidth="1"/>
    <col min="4953" max="4953" width="18.625" customWidth="1"/>
    <col min="4975" max="4975" width="18.625" customWidth="1"/>
    <col min="4997" max="4997" width="18.625" customWidth="1"/>
    <col min="5019" max="5019" width="18.625" customWidth="1"/>
    <col min="5041" max="5041" width="18.625" customWidth="1"/>
    <col min="5063" max="5063" width="18.625" customWidth="1"/>
    <col min="5085" max="5085" width="18.625" customWidth="1"/>
    <col min="5121" max="5121" width="18.625" customWidth="1"/>
    <col min="5143" max="5143" width="18.625" customWidth="1"/>
    <col min="5165" max="5165" width="18.625" customWidth="1"/>
    <col min="5187" max="5187" width="18.625" customWidth="1"/>
    <col min="5209" max="5209" width="18.625" customWidth="1"/>
    <col min="5231" max="5231" width="18.625" customWidth="1"/>
    <col min="5253" max="5253" width="18.625" customWidth="1"/>
    <col min="5275" max="5275" width="18.625" customWidth="1"/>
    <col min="5297" max="5297" width="18.625" customWidth="1"/>
    <col min="5319" max="5319" width="18.625" customWidth="1"/>
    <col min="5341" max="5341" width="18.625" customWidth="1"/>
    <col min="5377" max="5377" width="18.625" customWidth="1"/>
    <col min="5399" max="5399" width="18.625" customWidth="1"/>
    <col min="5421" max="5421" width="18.625" customWidth="1"/>
    <col min="5443" max="5443" width="18.625" customWidth="1"/>
    <col min="5465" max="5465" width="18.625" customWidth="1"/>
    <col min="5487" max="5487" width="18.625" customWidth="1"/>
    <col min="5509" max="5509" width="18.625" customWidth="1"/>
    <col min="5531" max="5531" width="18.625" customWidth="1"/>
    <col min="5553" max="5553" width="18.625" customWidth="1"/>
    <col min="5575" max="5575" width="18.625" customWidth="1"/>
    <col min="5597" max="5597" width="18.625" customWidth="1"/>
    <col min="5633" max="5633" width="18.625" customWidth="1"/>
    <col min="5655" max="5655" width="18.625" customWidth="1"/>
    <col min="5677" max="5677" width="18.625" customWidth="1"/>
    <col min="5699" max="5699" width="18.625" customWidth="1"/>
    <col min="5721" max="5721" width="18.625" customWidth="1"/>
    <col min="5743" max="5743" width="18.625" customWidth="1"/>
    <col min="5765" max="5765" width="18.625" customWidth="1"/>
    <col min="5787" max="5787" width="18.625" customWidth="1"/>
    <col min="5809" max="5809" width="18.625" customWidth="1"/>
    <col min="5831" max="5831" width="18.625" customWidth="1"/>
    <col min="5853" max="5853" width="18.625" customWidth="1"/>
    <col min="5889" max="5889" width="18.625" customWidth="1"/>
    <col min="5911" max="5911" width="18.625" customWidth="1"/>
    <col min="5933" max="5933" width="18.625" customWidth="1"/>
    <col min="5955" max="5955" width="18.625" customWidth="1"/>
    <col min="5977" max="5977" width="18.625" customWidth="1"/>
    <col min="5999" max="5999" width="18.625" customWidth="1"/>
    <col min="6021" max="6021" width="18.625" customWidth="1"/>
    <col min="6043" max="6043" width="18.625" customWidth="1"/>
    <col min="6065" max="6065" width="18.625" customWidth="1"/>
    <col min="6087" max="6087" width="18.625" customWidth="1"/>
    <col min="6109" max="6109" width="18.625" customWidth="1"/>
    <col min="6145" max="6145" width="18.625" customWidth="1"/>
    <col min="6167" max="6167" width="18.625" customWidth="1"/>
    <col min="6189" max="6189" width="18.625" customWidth="1"/>
    <col min="6211" max="6211" width="18.625" customWidth="1"/>
    <col min="6233" max="6233" width="18.625" customWidth="1"/>
    <col min="6255" max="6255" width="18.625" customWidth="1"/>
    <col min="6277" max="6277" width="18.625" customWidth="1"/>
    <col min="6299" max="6299" width="18.625" customWidth="1"/>
    <col min="6321" max="6321" width="18.625" customWidth="1"/>
    <col min="6343" max="6343" width="18.625" customWidth="1"/>
    <col min="6365" max="6365" width="18.625" customWidth="1"/>
    <col min="6401" max="6401" width="18.625" customWidth="1"/>
    <col min="6423" max="6423" width="18.625" customWidth="1"/>
    <col min="6445" max="6445" width="18.625" customWidth="1"/>
    <col min="6467" max="6467" width="18.625" customWidth="1"/>
    <col min="6489" max="6489" width="18.625" customWidth="1"/>
    <col min="6511" max="6511" width="18.625" customWidth="1"/>
    <col min="6533" max="6533" width="18.625" customWidth="1"/>
    <col min="6555" max="6555" width="18.625" customWidth="1"/>
    <col min="6577" max="6577" width="18.625" customWidth="1"/>
    <col min="6599" max="6599" width="18.625" customWidth="1"/>
    <col min="6621" max="6621" width="18.625" customWidth="1"/>
    <col min="6657" max="6657" width="18.625" customWidth="1"/>
    <col min="6679" max="6679" width="18.625" customWidth="1"/>
    <col min="6701" max="6701" width="18.625" customWidth="1"/>
    <col min="6723" max="6723" width="18.625" customWidth="1"/>
    <col min="6745" max="6745" width="18.625" customWidth="1"/>
    <col min="6767" max="6767" width="18.625" customWidth="1"/>
    <col min="6789" max="6789" width="18.625" customWidth="1"/>
    <col min="6811" max="6811" width="18.625" customWidth="1"/>
    <col min="6833" max="6833" width="18.625" customWidth="1"/>
    <col min="6855" max="6855" width="18.625" customWidth="1"/>
    <col min="6877" max="6877" width="18.625" customWidth="1"/>
    <col min="6913" max="6913" width="18.625" customWidth="1"/>
    <col min="6935" max="6935" width="18.625" customWidth="1"/>
    <col min="6957" max="6957" width="18.625" customWidth="1"/>
    <col min="6979" max="6979" width="18.625" customWidth="1"/>
    <col min="7001" max="7001" width="18.625" customWidth="1"/>
    <col min="7023" max="7023" width="18.625" customWidth="1"/>
    <col min="7045" max="7045" width="18.625" customWidth="1"/>
    <col min="7067" max="7067" width="18.625" customWidth="1"/>
    <col min="7089" max="7089" width="18.625" customWidth="1"/>
    <col min="7111" max="7111" width="18.625" customWidth="1"/>
    <col min="7133" max="7133" width="18.625" customWidth="1"/>
    <col min="7169" max="7169" width="18.625" customWidth="1"/>
    <col min="7191" max="7191" width="18.625" customWidth="1"/>
    <col min="7213" max="7213" width="18.625" customWidth="1"/>
    <col min="7235" max="7235" width="18.625" customWidth="1"/>
    <col min="7257" max="7257" width="18.625" customWidth="1"/>
    <col min="7279" max="7279" width="18.625" customWidth="1"/>
    <col min="7301" max="7301" width="18.625" customWidth="1"/>
    <col min="7323" max="7323" width="18.625" customWidth="1"/>
    <col min="7345" max="7345" width="18.625" customWidth="1"/>
    <col min="7367" max="7367" width="18.625" customWidth="1"/>
    <col min="7389" max="7389" width="18.625" customWidth="1"/>
    <col min="7425" max="7425" width="18.625" customWidth="1"/>
    <col min="7447" max="7447" width="18.625" customWidth="1"/>
    <col min="7469" max="7469" width="18.625" customWidth="1"/>
    <col min="7491" max="7491" width="18.625" customWidth="1"/>
    <col min="7513" max="7513" width="18.625" customWidth="1"/>
    <col min="7535" max="7535" width="18.625" customWidth="1"/>
    <col min="7557" max="7557" width="18.625" customWidth="1"/>
    <col min="7579" max="7579" width="18.625" customWidth="1"/>
    <col min="7601" max="7601" width="18.625" customWidth="1"/>
    <col min="7623" max="7623" width="18.625" customWidth="1"/>
    <col min="7645" max="7645" width="18.625" customWidth="1"/>
    <col min="7681" max="7681" width="18.625" customWidth="1"/>
    <col min="7703" max="7703" width="18.625" customWidth="1"/>
    <col min="7725" max="7725" width="18.625" customWidth="1"/>
    <col min="7747" max="7747" width="18.625" customWidth="1"/>
    <col min="7769" max="7769" width="18.625" customWidth="1"/>
    <col min="7791" max="7791" width="18.625" customWidth="1"/>
    <col min="7813" max="7813" width="18.625" customWidth="1"/>
    <col min="7835" max="7835" width="18.625" customWidth="1"/>
    <col min="7857" max="7857" width="18.625" customWidth="1"/>
    <col min="7879" max="7879" width="18.625" customWidth="1"/>
    <col min="7901" max="7901" width="18.625" customWidth="1"/>
    <col min="7937" max="7937" width="18.625" customWidth="1"/>
    <col min="7959" max="7959" width="18.625" customWidth="1"/>
    <col min="7981" max="7981" width="18.625" customWidth="1"/>
    <col min="8003" max="8003" width="18.625" customWidth="1"/>
    <col min="8025" max="8025" width="18.625" customWidth="1"/>
    <col min="8047" max="8047" width="18.625" customWidth="1"/>
    <col min="8069" max="8069" width="18.625" customWidth="1"/>
    <col min="8091" max="8091" width="18.625" customWidth="1"/>
    <col min="8113" max="8113" width="18.625" customWidth="1"/>
    <col min="8135" max="8135" width="18.625" customWidth="1"/>
    <col min="8157" max="8157" width="18.625" customWidth="1"/>
    <col min="8193" max="8193" width="18.625" customWidth="1"/>
    <col min="8215" max="8215" width="18.625" customWidth="1"/>
    <col min="8237" max="8237" width="18.625" customWidth="1"/>
    <col min="8259" max="8259" width="18.625" customWidth="1"/>
    <col min="8281" max="8281" width="18.625" customWidth="1"/>
    <col min="8303" max="8303" width="18.625" customWidth="1"/>
    <col min="8325" max="8325" width="18.625" customWidth="1"/>
    <col min="8347" max="8347" width="18.625" customWidth="1"/>
    <col min="8369" max="8369" width="18.625" customWidth="1"/>
    <col min="8391" max="8391" width="18.625" customWidth="1"/>
    <col min="8413" max="8413" width="18.625" customWidth="1"/>
    <col min="8449" max="8449" width="18.625" customWidth="1"/>
    <col min="8471" max="8471" width="18.625" customWidth="1"/>
    <col min="8493" max="8493" width="18.625" customWidth="1"/>
    <col min="8515" max="8515" width="18.625" customWidth="1"/>
    <col min="8537" max="8537" width="18.625" customWidth="1"/>
    <col min="8559" max="8559" width="18.625" customWidth="1"/>
    <col min="8581" max="8581" width="18.625" customWidth="1"/>
    <col min="8603" max="8603" width="18.625" customWidth="1"/>
    <col min="8625" max="8625" width="18.625" customWidth="1"/>
    <col min="8647" max="8647" width="18.625" customWidth="1"/>
    <col min="8669" max="8669" width="18.625" customWidth="1"/>
    <col min="8705" max="8705" width="18.625" customWidth="1"/>
    <col min="8727" max="8727" width="18.625" customWidth="1"/>
    <col min="8749" max="8749" width="18.625" customWidth="1"/>
    <col min="8771" max="8771" width="18.625" customWidth="1"/>
    <col min="8793" max="8793" width="18.625" customWidth="1"/>
    <col min="8815" max="8815" width="18.625" customWidth="1"/>
    <col min="8837" max="8837" width="18.625" customWidth="1"/>
    <col min="8859" max="8859" width="18.625" customWidth="1"/>
    <col min="8881" max="8881" width="18.625" customWidth="1"/>
    <col min="8903" max="8903" width="18.625" customWidth="1"/>
    <col min="8925" max="8925" width="18.625" customWidth="1"/>
    <col min="8961" max="8961" width="18.625" customWidth="1"/>
    <col min="8983" max="8983" width="18.625" customWidth="1"/>
    <col min="9005" max="9005" width="18.625" customWidth="1"/>
    <col min="9027" max="9027" width="18.625" customWidth="1"/>
    <col min="9049" max="9049" width="18.625" customWidth="1"/>
    <col min="9071" max="9071" width="18.625" customWidth="1"/>
    <col min="9093" max="9093" width="18.625" customWidth="1"/>
    <col min="9115" max="9115" width="18.625" customWidth="1"/>
    <col min="9137" max="9137" width="18.625" customWidth="1"/>
    <col min="9159" max="9159" width="18.625" customWidth="1"/>
    <col min="9181" max="9181" width="18.625" customWidth="1"/>
    <col min="9217" max="9217" width="18.625" customWidth="1"/>
    <col min="9239" max="9239" width="18.625" customWidth="1"/>
    <col min="9261" max="9261" width="18.625" customWidth="1"/>
    <col min="9283" max="9283" width="18.625" customWidth="1"/>
    <col min="9305" max="9305" width="18.625" customWidth="1"/>
    <col min="9327" max="9327" width="18.625" customWidth="1"/>
    <col min="9349" max="9349" width="18.625" customWidth="1"/>
    <col min="9371" max="9371" width="18.625" customWidth="1"/>
    <col min="9393" max="9393" width="18.625" customWidth="1"/>
    <col min="9415" max="9415" width="18.625" customWidth="1"/>
    <col min="9437" max="9437" width="18.625" customWidth="1"/>
    <col min="9473" max="9473" width="18.625" customWidth="1"/>
    <col min="9495" max="9495" width="18.625" customWidth="1"/>
    <col min="9517" max="9517" width="18.625" customWidth="1"/>
    <col min="9539" max="9539" width="18.625" customWidth="1"/>
    <col min="9561" max="9561" width="18.625" customWidth="1"/>
    <col min="9583" max="9583" width="18.625" customWidth="1"/>
    <col min="9605" max="9605" width="18.625" customWidth="1"/>
    <col min="9627" max="9627" width="18.625" customWidth="1"/>
    <col min="9649" max="9649" width="18.625" customWidth="1"/>
    <col min="9671" max="9671" width="18.625" customWidth="1"/>
    <col min="9693" max="9693" width="18.625" customWidth="1"/>
    <col min="9729" max="9729" width="18.625" customWidth="1"/>
    <col min="9751" max="9751" width="18.625" customWidth="1"/>
    <col min="9773" max="9773" width="18.625" customWidth="1"/>
    <col min="9795" max="9795" width="18.625" customWidth="1"/>
    <col min="9817" max="9817" width="18.625" customWidth="1"/>
    <col min="9839" max="9839" width="18.625" customWidth="1"/>
    <col min="9861" max="9861" width="18.625" customWidth="1"/>
    <col min="9883" max="9883" width="18.625" customWidth="1"/>
    <col min="9905" max="9905" width="18.625" customWidth="1"/>
    <col min="9927" max="9927" width="18.625" customWidth="1"/>
    <col min="9949" max="9949" width="18.625" customWidth="1"/>
    <col min="9985" max="9985" width="18.625" customWidth="1"/>
    <col min="10007" max="10007" width="18.625" customWidth="1"/>
    <col min="10029" max="10029" width="18.625" customWidth="1"/>
    <col min="10051" max="10051" width="18.625" customWidth="1"/>
    <col min="10073" max="10073" width="18.625" customWidth="1"/>
    <col min="10095" max="10095" width="18.625" customWidth="1"/>
    <col min="10117" max="10117" width="18.625" customWidth="1"/>
    <col min="10139" max="10139" width="18.625" customWidth="1"/>
    <col min="10161" max="10161" width="18.625" customWidth="1"/>
    <col min="10183" max="10183" width="18.625" customWidth="1"/>
    <col min="10205" max="10205" width="18.625" customWidth="1"/>
    <col min="10241" max="10241" width="18.625" customWidth="1"/>
    <col min="10263" max="10263" width="18.625" customWidth="1"/>
    <col min="10285" max="10285" width="18.625" customWidth="1"/>
    <col min="10307" max="10307" width="18.625" customWidth="1"/>
    <col min="10329" max="10329" width="18.625" customWidth="1"/>
    <col min="10351" max="10351" width="18.625" customWidth="1"/>
    <col min="10373" max="10373" width="18.625" customWidth="1"/>
    <col min="10395" max="10395" width="18.625" customWidth="1"/>
    <col min="10417" max="10417" width="18.625" customWidth="1"/>
    <col min="10439" max="10439" width="18.625" customWidth="1"/>
    <col min="10461" max="10461" width="18.625" customWidth="1"/>
    <col min="10497" max="10497" width="18.625" customWidth="1"/>
    <col min="10519" max="10519" width="18.625" customWidth="1"/>
    <col min="10541" max="10541" width="18.625" customWidth="1"/>
    <col min="10563" max="10563" width="18.625" customWidth="1"/>
    <col min="10585" max="10585" width="18.625" customWidth="1"/>
    <col min="10607" max="10607" width="18.625" customWidth="1"/>
    <col min="10629" max="10629" width="18.625" customWidth="1"/>
    <col min="10651" max="10651" width="18.625" customWidth="1"/>
    <col min="10673" max="10673" width="18.625" customWidth="1"/>
    <col min="10695" max="10695" width="18.625" customWidth="1"/>
    <col min="10717" max="10717" width="18.625" customWidth="1"/>
    <col min="10753" max="10753" width="18.625" customWidth="1"/>
    <col min="10775" max="10775" width="18.625" customWidth="1"/>
    <col min="10797" max="10797" width="18.625" customWidth="1"/>
    <col min="10819" max="10819" width="18.625" customWidth="1"/>
    <col min="10841" max="10841" width="18.625" customWidth="1"/>
    <col min="10863" max="10863" width="18.625" customWidth="1"/>
    <col min="10885" max="10885" width="18.625" customWidth="1"/>
    <col min="10907" max="10907" width="18.625" customWidth="1"/>
    <col min="10929" max="10929" width="18.625" customWidth="1"/>
    <col min="10951" max="10951" width="18.625" customWidth="1"/>
    <col min="10973" max="10973" width="18.625" customWidth="1"/>
    <col min="11009" max="11009" width="18.625" customWidth="1"/>
    <col min="11031" max="11031" width="18.625" customWidth="1"/>
    <col min="11053" max="11053" width="18.625" customWidth="1"/>
    <col min="11075" max="11075" width="18.625" customWidth="1"/>
    <col min="11097" max="11097" width="18.625" customWidth="1"/>
    <col min="11119" max="11119" width="18.625" customWidth="1"/>
    <col min="11141" max="11141" width="18.625" customWidth="1"/>
    <col min="11163" max="11163" width="18.625" customWidth="1"/>
    <col min="11185" max="11185" width="18.625" customWidth="1"/>
    <col min="11207" max="11207" width="18.625" customWidth="1"/>
    <col min="11229" max="11229" width="18.625" customWidth="1"/>
    <col min="11265" max="11265" width="18.625" customWidth="1"/>
    <col min="11287" max="11287" width="18.625" customWidth="1"/>
    <col min="11309" max="11309" width="18.625" customWidth="1"/>
    <col min="11331" max="11331" width="18.625" customWidth="1"/>
    <col min="11353" max="11353" width="18.625" customWidth="1"/>
    <col min="11375" max="11375" width="18.625" customWidth="1"/>
    <col min="11397" max="11397" width="18.625" customWidth="1"/>
    <col min="11419" max="11419" width="18.625" customWidth="1"/>
    <col min="11441" max="11441" width="18.625" customWidth="1"/>
    <col min="11463" max="11463" width="18.625" customWidth="1"/>
    <col min="11485" max="11485" width="18.625" customWidth="1"/>
    <col min="11521" max="11521" width="18.625" customWidth="1"/>
    <col min="11543" max="11543" width="18.625" customWidth="1"/>
    <col min="11565" max="11565" width="18.625" customWidth="1"/>
    <col min="11587" max="11587" width="18.625" customWidth="1"/>
    <col min="11609" max="11609" width="18.625" customWidth="1"/>
    <col min="11631" max="11631" width="18.625" customWidth="1"/>
    <col min="11653" max="11653" width="18.625" customWidth="1"/>
    <col min="11675" max="11675" width="18.625" customWidth="1"/>
    <col min="11697" max="11697" width="18.625" customWidth="1"/>
    <col min="11719" max="11719" width="18.625" customWidth="1"/>
    <col min="11741" max="11741" width="18.625" customWidth="1"/>
    <col min="11777" max="11777" width="18.625" customWidth="1"/>
    <col min="11799" max="11799" width="18.625" customWidth="1"/>
    <col min="11821" max="11821" width="18.625" customWidth="1"/>
    <col min="11843" max="11843" width="18.625" customWidth="1"/>
    <col min="11865" max="11865" width="18.625" customWidth="1"/>
    <col min="11887" max="11887" width="18.625" customWidth="1"/>
    <col min="11909" max="11909" width="18.625" customWidth="1"/>
    <col min="11931" max="11931" width="18.625" customWidth="1"/>
    <col min="11953" max="11953" width="18.625" customWidth="1"/>
    <col min="11975" max="11975" width="18.625" customWidth="1"/>
    <col min="11997" max="11997" width="18.625" customWidth="1"/>
    <col min="12033" max="12033" width="18.625" customWidth="1"/>
    <col min="12055" max="12055" width="18.625" customWidth="1"/>
    <col min="12077" max="12077" width="18.625" customWidth="1"/>
    <col min="12099" max="12099" width="18.625" customWidth="1"/>
    <col min="12121" max="12121" width="18.625" customWidth="1"/>
    <col min="12143" max="12143" width="18.625" customWidth="1"/>
    <col min="12165" max="12165" width="18.625" customWidth="1"/>
    <col min="12187" max="12187" width="18.625" customWidth="1"/>
    <col min="12209" max="12209" width="18.625" customWidth="1"/>
    <col min="12231" max="12231" width="18.625" customWidth="1"/>
    <col min="12253" max="12253" width="18.625" customWidth="1"/>
    <col min="12289" max="12289" width="18.625" customWidth="1"/>
    <col min="12311" max="12311" width="18.625" customWidth="1"/>
    <col min="12333" max="12333" width="18.625" customWidth="1"/>
    <col min="12355" max="12355" width="18.625" customWidth="1"/>
    <col min="12377" max="12377" width="18.625" customWidth="1"/>
    <col min="12399" max="12399" width="18.625" customWidth="1"/>
    <col min="12421" max="12421" width="18.625" customWidth="1"/>
    <col min="12443" max="12443" width="18.625" customWidth="1"/>
    <col min="12465" max="12465" width="18.625" customWidth="1"/>
    <col min="12487" max="12487" width="18.625" customWidth="1"/>
    <col min="12509" max="12509" width="18.625" customWidth="1"/>
    <col min="12545" max="12545" width="18.625" customWidth="1"/>
    <col min="12567" max="12567" width="18.625" customWidth="1"/>
    <col min="12589" max="12589" width="18.625" customWidth="1"/>
    <col min="12611" max="12611" width="18.625" customWidth="1"/>
    <col min="12633" max="12633" width="18.625" customWidth="1"/>
    <col min="12655" max="12655" width="18.625" customWidth="1"/>
    <col min="12677" max="12677" width="18.625" customWidth="1"/>
    <col min="12699" max="12699" width="18.625" customWidth="1"/>
    <col min="12721" max="12721" width="18.625" customWidth="1"/>
    <col min="12743" max="12743" width="18.625" customWidth="1"/>
    <col min="12765" max="12765" width="18.625" customWidth="1"/>
    <col min="12801" max="12801" width="18.625" customWidth="1"/>
    <col min="12823" max="12823" width="18.625" customWidth="1"/>
    <col min="12845" max="12845" width="18.625" customWidth="1"/>
    <col min="12867" max="12867" width="18.625" customWidth="1"/>
    <col min="12889" max="12889" width="18.625" customWidth="1"/>
    <col min="12911" max="12911" width="18.625" customWidth="1"/>
    <col min="12933" max="12933" width="18.625" customWidth="1"/>
    <col min="12955" max="12955" width="18.625" customWidth="1"/>
    <col min="12977" max="12977" width="18.625" customWidth="1"/>
    <col min="12999" max="12999" width="18.625" customWidth="1"/>
    <col min="13021" max="13021" width="18.625" customWidth="1"/>
    <col min="13057" max="13057" width="18.625" customWidth="1"/>
    <col min="13079" max="13079" width="18.625" customWidth="1"/>
    <col min="13101" max="13101" width="18.625" customWidth="1"/>
    <col min="13123" max="13123" width="18.625" customWidth="1"/>
    <col min="13145" max="13145" width="18.625" customWidth="1"/>
    <col min="13167" max="13167" width="18.625" customWidth="1"/>
    <col min="13189" max="13189" width="18.625" customWidth="1"/>
    <col min="13211" max="13211" width="18.625" customWidth="1"/>
    <col min="13233" max="13233" width="18.625" customWidth="1"/>
    <col min="13255" max="13255" width="18.625" customWidth="1"/>
    <col min="13277" max="13277" width="18.625" customWidth="1"/>
    <col min="13313" max="13313" width="18.625" customWidth="1"/>
    <col min="13335" max="13335" width="18.625" customWidth="1"/>
    <col min="13357" max="13357" width="18.625" customWidth="1"/>
    <col min="13379" max="13379" width="18.625" customWidth="1"/>
    <col min="13401" max="13401" width="18.625" customWidth="1"/>
    <col min="13423" max="13423" width="18.625" customWidth="1"/>
    <col min="13445" max="13445" width="18.625" customWidth="1"/>
    <col min="13467" max="13467" width="18.625" customWidth="1"/>
    <col min="13489" max="13489" width="18.625" customWidth="1"/>
    <col min="13511" max="13511" width="18.625" customWidth="1"/>
    <col min="13533" max="13533" width="18.625" customWidth="1"/>
    <col min="13569" max="13569" width="18.625" customWidth="1"/>
    <col min="13591" max="13591" width="18.625" customWidth="1"/>
    <col min="13613" max="13613" width="18.625" customWidth="1"/>
    <col min="13635" max="13635" width="18.625" customWidth="1"/>
    <col min="13657" max="13657" width="18.625" customWidth="1"/>
    <col min="13679" max="13679" width="18.625" customWidth="1"/>
    <col min="13701" max="13701" width="18.625" customWidth="1"/>
    <col min="13723" max="13723" width="18.625" customWidth="1"/>
    <col min="13745" max="13745" width="18.625" customWidth="1"/>
    <col min="13767" max="13767" width="18.625" customWidth="1"/>
    <col min="13789" max="13789" width="18.625" customWidth="1"/>
    <col min="13825" max="13825" width="18.625" customWidth="1"/>
    <col min="13847" max="13847" width="18.625" customWidth="1"/>
    <col min="13869" max="13869" width="18.625" customWidth="1"/>
    <col min="13891" max="13891" width="18.625" customWidth="1"/>
    <col min="13913" max="13913" width="18.625" customWidth="1"/>
    <col min="13935" max="13935" width="18.625" customWidth="1"/>
    <col min="13957" max="13957" width="18.625" customWidth="1"/>
    <col min="13979" max="13979" width="18.625" customWidth="1"/>
    <col min="14001" max="14001" width="18.625" customWidth="1"/>
    <col min="14023" max="14023" width="18.625" customWidth="1"/>
    <col min="14045" max="14045" width="18.625" customWidth="1"/>
    <col min="14081" max="14081" width="18.625" customWidth="1"/>
    <col min="14103" max="14103" width="18.625" customWidth="1"/>
    <col min="14125" max="14125" width="18.625" customWidth="1"/>
    <col min="14147" max="14147" width="18.625" customWidth="1"/>
    <col min="14169" max="14169" width="18.625" customWidth="1"/>
    <col min="14191" max="14191" width="18.625" customWidth="1"/>
    <col min="14213" max="14213" width="18.625" customWidth="1"/>
    <col min="14235" max="14235" width="18.625" customWidth="1"/>
    <col min="14257" max="14257" width="18.625" customWidth="1"/>
    <col min="14279" max="14279" width="18.625" customWidth="1"/>
    <col min="14301" max="14301" width="18.625" customWidth="1"/>
    <col min="14337" max="14337" width="18.625" customWidth="1"/>
    <col min="14359" max="14359" width="18.625" customWidth="1"/>
    <col min="14381" max="14381" width="18.625" customWidth="1"/>
    <col min="14403" max="14403" width="18.625" customWidth="1"/>
    <col min="14425" max="14425" width="18.625" customWidth="1"/>
    <col min="14447" max="14447" width="18.625" customWidth="1"/>
    <col min="14469" max="14469" width="18.625" customWidth="1"/>
    <col min="14491" max="14491" width="18.625" customWidth="1"/>
    <col min="14513" max="14513" width="18.625" customWidth="1"/>
    <col min="14535" max="14535" width="18.625" customWidth="1"/>
    <col min="14557" max="14557" width="18.625" customWidth="1"/>
    <col min="14593" max="14593" width="18.625" customWidth="1"/>
    <col min="14615" max="14615" width="18.625" customWidth="1"/>
    <col min="14637" max="14637" width="18.625" customWidth="1"/>
    <col min="14659" max="14659" width="18.625" customWidth="1"/>
    <col min="14681" max="14681" width="18.625" customWidth="1"/>
    <col min="14703" max="14703" width="18.625" customWidth="1"/>
    <col min="14725" max="14725" width="18.625" customWidth="1"/>
    <col min="14747" max="14747" width="18.625" customWidth="1"/>
    <col min="14769" max="14769" width="18.625" customWidth="1"/>
    <col min="14791" max="14791" width="18.625" customWidth="1"/>
    <col min="14813" max="14813" width="18.625" customWidth="1"/>
    <col min="14849" max="14849" width="18.625" customWidth="1"/>
    <col min="14871" max="14871" width="18.625" customWidth="1"/>
    <col min="14893" max="14893" width="18.625" customWidth="1"/>
    <col min="14915" max="14915" width="18.625" customWidth="1"/>
    <col min="14937" max="14937" width="18.625" customWidth="1"/>
    <col min="14959" max="14959" width="18.625" customWidth="1"/>
    <col min="14981" max="14981" width="18.625" customWidth="1"/>
    <col min="15003" max="15003" width="18.625" customWidth="1"/>
    <col min="15025" max="15025" width="18.625" customWidth="1"/>
    <col min="15047" max="15047" width="18.625" customWidth="1"/>
    <col min="15069" max="15069" width="18.625" customWidth="1"/>
    <col min="15105" max="15105" width="18.625" customWidth="1"/>
    <col min="15127" max="15127" width="18.625" customWidth="1"/>
    <col min="15149" max="15149" width="18.625" customWidth="1"/>
    <col min="15171" max="15171" width="18.625" customWidth="1"/>
    <col min="15193" max="15193" width="18.625" customWidth="1"/>
    <col min="15215" max="15215" width="18.625" customWidth="1"/>
    <col min="15237" max="15237" width="18.625" customWidth="1"/>
    <col min="15259" max="15259" width="18.625" customWidth="1"/>
    <col min="15281" max="15281" width="18.625" customWidth="1"/>
    <col min="15303" max="15303" width="18.625" customWidth="1"/>
    <col min="15325" max="15325" width="18.625" customWidth="1"/>
    <col min="15361" max="15361" width="18.625" customWidth="1"/>
    <col min="15383" max="15383" width="18.625" customWidth="1"/>
    <col min="15405" max="15405" width="18.625" customWidth="1"/>
    <col min="15427" max="15427" width="18.625" customWidth="1"/>
    <col min="15449" max="15449" width="18.625" customWidth="1"/>
    <col min="15471" max="15471" width="18.625" customWidth="1"/>
    <col min="15493" max="15493" width="18.625" customWidth="1"/>
    <col min="15515" max="15515" width="18.625" customWidth="1"/>
    <col min="15537" max="15537" width="18.625" customWidth="1"/>
    <col min="15559" max="15559" width="18.625" customWidth="1"/>
    <col min="15581" max="15581" width="18.625" customWidth="1"/>
    <col min="15617" max="15617" width="18.625" customWidth="1"/>
    <col min="15639" max="15639" width="18.625" customWidth="1"/>
    <col min="15661" max="15661" width="18.625" customWidth="1"/>
    <col min="15683" max="15683" width="18.625" customWidth="1"/>
    <col min="15705" max="15705" width="18.625" customWidth="1"/>
    <col min="15727" max="15727" width="18.625" customWidth="1"/>
    <col min="15749" max="15749" width="18.625" customWidth="1"/>
    <col min="15771" max="15771" width="18.625" customWidth="1"/>
    <col min="15793" max="15793" width="18.625" customWidth="1"/>
    <col min="15815" max="15815" width="18.625" customWidth="1"/>
    <col min="15837" max="15837" width="18.625" customWidth="1"/>
    <col min="15873" max="15873" width="18.625" customWidth="1"/>
    <col min="15895" max="15895" width="18.625" customWidth="1"/>
    <col min="15917" max="15917" width="18.625" customWidth="1"/>
    <col min="15939" max="15939" width="18.625" customWidth="1"/>
    <col min="15961" max="15961" width="18.625" customWidth="1"/>
    <col min="15983" max="15983" width="18.625" customWidth="1"/>
    <col min="16005" max="16005" width="18.625" customWidth="1"/>
    <col min="16027" max="16027" width="18.625" customWidth="1"/>
    <col min="16049" max="16049" width="18.625" customWidth="1"/>
    <col min="16071" max="16071" width="18.625" customWidth="1"/>
    <col min="16093" max="16093" width="18.625" customWidth="1"/>
    <col min="16129" max="16129" width="18.625" customWidth="1"/>
    <col min="16151" max="16151" width="18.625" customWidth="1"/>
    <col min="16173" max="16173" width="18.625" customWidth="1"/>
    <col min="16195" max="16195" width="18.625" customWidth="1"/>
    <col min="16217" max="16217" width="18.625" customWidth="1"/>
    <col min="16239" max="16239" width="18.625" customWidth="1"/>
    <col min="16261" max="16261" width="18.625" customWidth="1"/>
    <col min="16283" max="16283" width="18.625" customWidth="1"/>
    <col min="16305" max="16305" width="18.625" customWidth="1"/>
    <col min="16327" max="16327" width="18.625" customWidth="1"/>
    <col min="16349" max="16349" width="18.625" customWidth="1"/>
  </cols>
  <sheetData>
    <row r="1" spans="1:242" ht="18.75" customHeight="1">
      <c r="A1" s="254" t="s">
        <v>390</v>
      </c>
      <c r="K1" s="254"/>
      <c r="W1" s="254" t="s">
        <v>391</v>
      </c>
      <c r="X1" s="254"/>
      <c r="AG1" s="254"/>
      <c r="AS1" s="254" t="s">
        <v>392</v>
      </c>
      <c r="AT1" s="254"/>
      <c r="BC1" s="254"/>
      <c r="BO1" s="254" t="s">
        <v>393</v>
      </c>
      <c r="BP1" s="254"/>
      <c r="BY1" s="254"/>
      <c r="CK1" s="254" t="s">
        <v>394</v>
      </c>
      <c r="CL1" s="254"/>
      <c r="CU1" s="254"/>
      <c r="DG1" s="254" t="s">
        <v>395</v>
      </c>
      <c r="DH1" s="254"/>
      <c r="DQ1" s="254"/>
      <c r="EC1" s="254" t="s">
        <v>396</v>
      </c>
      <c r="ED1" s="254"/>
      <c r="EM1" s="254"/>
      <c r="EY1" s="254" t="s">
        <v>397</v>
      </c>
      <c r="EZ1" s="254"/>
      <c r="FU1" s="254" t="s">
        <v>398</v>
      </c>
      <c r="FV1" s="254"/>
      <c r="GE1" s="254"/>
      <c r="GQ1" s="254" t="s">
        <v>399</v>
      </c>
      <c r="GR1" s="254"/>
      <c r="HA1" s="254"/>
      <c r="HM1" s="254" t="s">
        <v>400</v>
      </c>
      <c r="HN1" s="254"/>
      <c r="HW1" s="254"/>
    </row>
    <row r="2" spans="1:242">
      <c r="G2" t="s">
        <v>284</v>
      </c>
      <c r="AC2" t="s">
        <v>284</v>
      </c>
      <c r="AY2" t="s">
        <v>284</v>
      </c>
      <c r="BU2" t="s">
        <v>284</v>
      </c>
      <c r="CQ2" t="s">
        <v>284</v>
      </c>
      <c r="DM2" t="s">
        <v>284</v>
      </c>
      <c r="EI2" t="s">
        <v>284</v>
      </c>
      <c r="FE2" t="s">
        <v>284</v>
      </c>
      <c r="GA2" t="s">
        <v>284</v>
      </c>
      <c r="GW2" t="s">
        <v>284</v>
      </c>
      <c r="HS2" t="s">
        <v>284</v>
      </c>
    </row>
    <row r="3" spans="1:242" ht="18.75">
      <c r="V3" t="s">
        <v>283</v>
      </c>
      <c r="AR3" t="s">
        <v>283</v>
      </c>
      <c r="BN3" t="s">
        <v>283</v>
      </c>
      <c r="CJ3" t="s">
        <v>283</v>
      </c>
      <c r="DF3" t="s">
        <v>283</v>
      </c>
      <c r="EB3" t="s">
        <v>283</v>
      </c>
      <c r="EX3" t="s">
        <v>283</v>
      </c>
      <c r="FI3" s="254"/>
      <c r="FT3" t="s">
        <v>283</v>
      </c>
      <c r="GK3" s="255"/>
      <c r="GP3" t="s">
        <v>283</v>
      </c>
      <c r="HL3" t="s">
        <v>283</v>
      </c>
      <c r="IH3" t="s">
        <v>283</v>
      </c>
    </row>
    <row r="4" spans="1:242" ht="13.5" customHeight="1">
      <c r="A4" s="832" t="s">
        <v>126</v>
      </c>
      <c r="B4" s="290"/>
      <c r="C4" s="291"/>
      <c r="D4" s="292"/>
      <c r="E4" s="290"/>
      <c r="F4" s="293">
        <v>1000</v>
      </c>
      <c r="G4" s="292"/>
      <c r="H4" s="290"/>
      <c r="I4" s="293">
        <v>1100</v>
      </c>
      <c r="J4" s="292"/>
      <c r="K4" s="290"/>
      <c r="L4" s="293">
        <v>1200</v>
      </c>
      <c r="M4" s="292"/>
      <c r="N4" s="290"/>
      <c r="O4" s="293">
        <v>1201</v>
      </c>
      <c r="P4" s="292"/>
      <c r="Q4" s="290"/>
      <c r="R4" s="293">
        <v>1202</v>
      </c>
      <c r="S4" s="292"/>
      <c r="T4" s="290"/>
      <c r="U4" s="293">
        <v>1300</v>
      </c>
      <c r="V4" s="292"/>
      <c r="W4" s="832" t="s">
        <v>126</v>
      </c>
      <c r="X4" s="290"/>
      <c r="Y4" s="293">
        <v>1400</v>
      </c>
      <c r="Z4" s="292"/>
      <c r="AA4" s="290"/>
      <c r="AB4" s="293">
        <v>1401</v>
      </c>
      <c r="AC4" s="292"/>
      <c r="AD4" s="290"/>
      <c r="AE4" s="293">
        <v>1402</v>
      </c>
      <c r="AF4" s="292"/>
      <c r="AG4" s="290"/>
      <c r="AH4" s="293">
        <v>1403</v>
      </c>
      <c r="AI4" s="292"/>
      <c r="AJ4" s="290"/>
      <c r="AK4" s="293">
        <v>1500</v>
      </c>
      <c r="AL4" s="292"/>
      <c r="AM4" s="290"/>
      <c r="AN4" s="293">
        <v>1600</v>
      </c>
      <c r="AO4" s="292"/>
      <c r="AP4" s="290"/>
      <c r="AQ4" s="293">
        <v>2000</v>
      </c>
      <c r="AR4" s="292"/>
      <c r="AS4" s="832" t="s">
        <v>126</v>
      </c>
      <c r="AT4" s="290"/>
      <c r="AU4" s="293">
        <v>2100</v>
      </c>
      <c r="AV4" s="292"/>
      <c r="AW4" s="290"/>
      <c r="AX4" s="293">
        <v>2101</v>
      </c>
      <c r="AY4" s="292"/>
      <c r="AZ4" s="290"/>
      <c r="BA4" s="293">
        <v>2102</v>
      </c>
      <c r="BB4" s="292"/>
      <c r="BC4" s="290"/>
      <c r="BD4" s="293">
        <v>2103</v>
      </c>
      <c r="BE4" s="292"/>
      <c r="BF4" s="290"/>
      <c r="BG4" s="293">
        <v>2104</v>
      </c>
      <c r="BH4" s="292"/>
      <c r="BI4" s="290"/>
      <c r="BJ4" s="293">
        <v>2105</v>
      </c>
      <c r="BK4" s="292"/>
      <c r="BL4" s="290"/>
      <c r="BM4" s="293">
        <v>2106</v>
      </c>
      <c r="BN4" s="292"/>
      <c r="BO4" s="832" t="s">
        <v>126</v>
      </c>
      <c r="BP4" s="290"/>
      <c r="BQ4" s="293">
        <v>2107</v>
      </c>
      <c r="BR4" s="292"/>
      <c r="BS4" s="290"/>
      <c r="BT4" s="293">
        <v>2108</v>
      </c>
      <c r="BU4" s="292"/>
      <c r="BV4" s="290"/>
      <c r="BW4" s="293">
        <v>2109</v>
      </c>
      <c r="BX4" s="292"/>
      <c r="BY4" s="290"/>
      <c r="BZ4" s="293">
        <v>2110</v>
      </c>
      <c r="CA4" s="292"/>
      <c r="CB4" s="290"/>
      <c r="CC4" s="293">
        <v>2111</v>
      </c>
      <c r="CD4" s="292"/>
      <c r="CE4" s="290"/>
      <c r="CF4" s="293">
        <v>2112</v>
      </c>
      <c r="CG4" s="292"/>
      <c r="CH4" s="290"/>
      <c r="CI4" s="293">
        <v>2113</v>
      </c>
      <c r="CJ4" s="292"/>
      <c r="CK4" s="832" t="s">
        <v>126</v>
      </c>
      <c r="CL4" s="290"/>
      <c r="CM4" s="293">
        <v>2114</v>
      </c>
      <c r="CN4" s="292"/>
      <c r="CO4" s="290"/>
      <c r="CP4" s="293">
        <v>2115</v>
      </c>
      <c r="CQ4" s="292"/>
      <c r="CR4" s="290"/>
      <c r="CS4" s="293">
        <v>2116</v>
      </c>
      <c r="CT4" s="292"/>
      <c r="CU4" s="290"/>
      <c r="CV4" s="293">
        <v>2117</v>
      </c>
      <c r="CW4" s="292"/>
      <c r="CX4" s="290"/>
      <c r="CY4" s="293">
        <v>2118</v>
      </c>
      <c r="CZ4" s="292"/>
      <c r="DA4" s="290"/>
      <c r="DB4" s="293">
        <v>2119</v>
      </c>
      <c r="DC4" s="292"/>
      <c r="DD4" s="290"/>
      <c r="DE4" s="293">
        <v>2120</v>
      </c>
      <c r="DF4" s="292"/>
      <c r="DG4" s="832" t="s">
        <v>126</v>
      </c>
      <c r="DH4" s="290"/>
      <c r="DI4" s="293">
        <v>2121</v>
      </c>
      <c r="DJ4" s="292"/>
      <c r="DK4" s="290"/>
      <c r="DL4" s="293">
        <v>2200</v>
      </c>
      <c r="DM4" s="292"/>
      <c r="DN4" s="290"/>
      <c r="DO4" s="293">
        <v>2201</v>
      </c>
      <c r="DP4" s="292"/>
      <c r="DQ4" s="290"/>
      <c r="DR4" s="293">
        <v>2202</v>
      </c>
      <c r="DS4" s="292"/>
      <c r="DT4" s="290"/>
      <c r="DU4" s="293">
        <v>3000</v>
      </c>
      <c r="DV4" s="292"/>
      <c r="DW4" s="294"/>
      <c r="DX4" s="293">
        <v>3100</v>
      </c>
      <c r="DY4" s="295"/>
      <c r="DZ4" s="294"/>
      <c r="EA4" s="293">
        <v>3200</v>
      </c>
      <c r="EB4" s="295"/>
      <c r="EC4" s="832" t="s">
        <v>126</v>
      </c>
      <c r="ED4" s="294"/>
      <c r="EE4" s="293">
        <v>4000</v>
      </c>
      <c r="EF4" s="295"/>
      <c r="EG4" s="294"/>
      <c r="EH4" s="293">
        <v>4100</v>
      </c>
      <c r="EI4" s="295"/>
      <c r="EJ4" s="294"/>
      <c r="EK4" s="293">
        <v>4200</v>
      </c>
      <c r="EL4" s="295"/>
      <c r="EM4" s="294"/>
      <c r="EN4" s="293">
        <v>5000</v>
      </c>
      <c r="EO4" s="295"/>
      <c r="EP4" s="294"/>
      <c r="EQ4" s="293">
        <v>5100</v>
      </c>
      <c r="ER4" s="295"/>
      <c r="ES4" s="294"/>
      <c r="ET4" s="293">
        <v>5200</v>
      </c>
      <c r="EU4" s="295"/>
      <c r="EV4" s="294"/>
      <c r="EW4" s="293">
        <v>6000</v>
      </c>
      <c r="EX4" s="295"/>
      <c r="EY4" s="832" t="s">
        <v>126</v>
      </c>
      <c r="EZ4" s="294"/>
      <c r="FA4" s="293">
        <v>6100</v>
      </c>
      <c r="FB4" s="295"/>
      <c r="FC4" s="294"/>
      <c r="FD4" s="293">
        <v>6200</v>
      </c>
      <c r="FE4" s="295"/>
      <c r="FF4" s="294"/>
      <c r="FG4" s="293">
        <v>6300</v>
      </c>
      <c r="FH4" s="295"/>
      <c r="FI4" s="294"/>
      <c r="FJ4" s="293">
        <v>6400</v>
      </c>
      <c r="FK4" s="295"/>
      <c r="FL4" s="294"/>
      <c r="FM4" s="293">
        <v>6500</v>
      </c>
      <c r="FN4" s="295"/>
      <c r="FO4" s="294"/>
      <c r="FP4" s="293">
        <v>7000</v>
      </c>
      <c r="FQ4" s="295"/>
      <c r="FR4" s="294"/>
      <c r="FS4" s="293">
        <v>8000</v>
      </c>
      <c r="FT4" s="295"/>
      <c r="FU4" s="832" t="s">
        <v>126</v>
      </c>
      <c r="FV4" s="294"/>
      <c r="FW4" s="293">
        <v>9000</v>
      </c>
      <c r="FX4" s="295"/>
      <c r="FY4" s="294"/>
      <c r="FZ4" s="293">
        <v>9100</v>
      </c>
      <c r="GA4" s="295"/>
      <c r="GB4" s="294"/>
      <c r="GC4" s="293">
        <v>9101</v>
      </c>
      <c r="GD4" s="295"/>
      <c r="GE4" s="294"/>
      <c r="GF4" s="293">
        <v>9102</v>
      </c>
      <c r="GG4" s="295"/>
      <c r="GH4" s="294"/>
      <c r="GI4" s="293">
        <v>9200</v>
      </c>
      <c r="GJ4" s="295"/>
      <c r="GK4" s="294"/>
      <c r="GL4" s="293">
        <v>9201</v>
      </c>
      <c r="GM4" s="295"/>
      <c r="GN4" s="294"/>
      <c r="GO4" s="293">
        <v>9202</v>
      </c>
      <c r="GP4" s="295"/>
      <c r="GQ4" s="832" t="s">
        <v>126</v>
      </c>
      <c r="GR4" s="294"/>
      <c r="GS4" s="293">
        <v>9203</v>
      </c>
      <c r="GT4" s="295"/>
      <c r="GU4" s="294"/>
      <c r="GV4" s="293">
        <v>9204</v>
      </c>
      <c r="GW4" s="295"/>
      <c r="GX4" s="294"/>
      <c r="GY4" s="293">
        <v>9205</v>
      </c>
      <c r="GZ4" s="295"/>
      <c r="HA4" s="294"/>
      <c r="HB4" s="293">
        <v>9206</v>
      </c>
      <c r="HC4" s="295"/>
      <c r="HD4" s="294"/>
      <c r="HE4" s="293">
        <v>9207</v>
      </c>
      <c r="HF4" s="295"/>
      <c r="HG4" s="294"/>
      <c r="HH4" s="293">
        <v>9208</v>
      </c>
      <c r="HI4" s="295"/>
      <c r="HJ4" s="294"/>
      <c r="HK4" s="293">
        <v>9300</v>
      </c>
      <c r="HL4" s="295"/>
      <c r="HM4" s="832" t="s">
        <v>126</v>
      </c>
      <c r="HN4" s="294"/>
      <c r="HO4" s="293">
        <v>9301</v>
      </c>
      <c r="HP4" s="295"/>
      <c r="HQ4" s="294"/>
      <c r="HR4" s="293">
        <v>9302</v>
      </c>
      <c r="HS4" s="295"/>
      <c r="HT4" s="294"/>
      <c r="HU4" s="293">
        <v>9303</v>
      </c>
      <c r="HV4" s="295"/>
      <c r="HW4" s="294"/>
      <c r="HX4" s="293">
        <v>9304</v>
      </c>
      <c r="HY4" s="295"/>
      <c r="HZ4" s="294"/>
      <c r="IA4" s="293">
        <v>9400</v>
      </c>
      <c r="IB4" s="295"/>
      <c r="IC4" s="294"/>
      <c r="ID4" s="293">
        <v>9500</v>
      </c>
      <c r="IE4" s="295"/>
      <c r="IF4" s="294"/>
      <c r="IG4" s="293">
        <v>10000</v>
      </c>
      <c r="IH4" s="295"/>
    </row>
    <row r="5" spans="1:242">
      <c r="A5" s="842"/>
      <c r="B5" s="296" t="s">
        <v>369</v>
      </c>
      <c r="C5" s="297"/>
      <c r="D5" s="298" t="s">
        <v>368</v>
      </c>
      <c r="E5" s="299"/>
      <c r="F5" s="300" t="s">
        <v>367</v>
      </c>
      <c r="G5" s="301"/>
      <c r="H5" s="299"/>
      <c r="I5" s="300"/>
      <c r="J5" s="301"/>
      <c r="K5" s="299"/>
      <c r="L5" s="300" t="s">
        <v>366</v>
      </c>
      <c r="M5" s="301"/>
      <c r="N5" s="299"/>
      <c r="O5" s="300"/>
      <c r="P5" s="301"/>
      <c r="Q5" s="299"/>
      <c r="R5" s="300"/>
      <c r="S5" s="301"/>
      <c r="T5" s="299"/>
      <c r="U5" s="300"/>
      <c r="V5" s="301"/>
      <c r="W5" s="842"/>
      <c r="X5" s="299"/>
      <c r="Y5" s="300" t="s">
        <v>365</v>
      </c>
      <c r="Z5" s="301"/>
      <c r="AA5" s="299"/>
      <c r="AB5" s="300"/>
      <c r="AC5" s="301"/>
      <c r="AD5" s="299"/>
      <c r="AE5" s="300"/>
      <c r="AF5" s="301"/>
      <c r="AG5" s="299"/>
      <c r="AH5" s="300"/>
      <c r="AI5" s="301"/>
      <c r="AJ5" s="299"/>
      <c r="AK5" s="300"/>
      <c r="AL5" s="301"/>
      <c r="AM5" s="299"/>
      <c r="AN5" s="300"/>
      <c r="AO5" s="301"/>
      <c r="AP5" s="299"/>
      <c r="AQ5" s="300" t="s">
        <v>364</v>
      </c>
      <c r="AR5" s="301"/>
      <c r="AS5" s="842"/>
      <c r="AT5" s="299"/>
      <c r="AU5" s="300" t="s">
        <v>363</v>
      </c>
      <c r="AV5" s="301"/>
      <c r="AW5" s="299"/>
      <c r="AX5" s="300"/>
      <c r="AY5" s="301"/>
      <c r="AZ5" s="299"/>
      <c r="BA5" s="300"/>
      <c r="BB5" s="301"/>
      <c r="BC5" s="299"/>
      <c r="BD5" s="300"/>
      <c r="BE5" s="301"/>
      <c r="BF5" s="299"/>
      <c r="BG5" s="300"/>
      <c r="BH5" s="301"/>
      <c r="BI5" s="299"/>
      <c r="BJ5" s="300"/>
      <c r="BK5" s="301"/>
      <c r="BL5" s="299"/>
      <c r="BM5" s="300"/>
      <c r="BN5" s="301"/>
      <c r="BO5" s="842"/>
      <c r="BP5" s="299"/>
      <c r="BQ5" s="300"/>
      <c r="BR5" s="301"/>
      <c r="BS5" s="299"/>
      <c r="BT5" s="300"/>
      <c r="BU5" s="301"/>
      <c r="BV5" s="299"/>
      <c r="BW5" s="300"/>
      <c r="BX5" s="301"/>
      <c r="BY5" s="299"/>
      <c r="BZ5" s="300"/>
      <c r="CA5" s="301"/>
      <c r="CB5" s="299"/>
      <c r="CC5" s="300"/>
      <c r="CD5" s="301"/>
      <c r="CE5" s="299"/>
      <c r="CF5" s="300"/>
      <c r="CG5" s="301"/>
      <c r="CH5" s="299"/>
      <c r="CI5" s="300"/>
      <c r="CJ5" s="301"/>
      <c r="CK5" s="842"/>
      <c r="CL5" s="299"/>
      <c r="CM5" s="300"/>
      <c r="CN5" s="301"/>
      <c r="CO5" s="299"/>
      <c r="CP5" s="300"/>
      <c r="CQ5" s="301"/>
      <c r="CR5" s="299"/>
      <c r="CS5" s="300"/>
      <c r="CT5" s="301"/>
      <c r="CU5" s="299"/>
      <c r="CV5" s="300"/>
      <c r="CW5" s="301"/>
      <c r="CX5" s="299"/>
      <c r="CY5" s="300"/>
      <c r="CZ5" s="301"/>
      <c r="DA5" s="299"/>
      <c r="DB5" s="300"/>
      <c r="DC5" s="301"/>
      <c r="DD5" s="299"/>
      <c r="DE5" s="300"/>
      <c r="DF5" s="301"/>
      <c r="DG5" s="842"/>
      <c r="DH5" s="299"/>
      <c r="DI5" s="300"/>
      <c r="DJ5" s="301"/>
      <c r="DK5" s="299"/>
      <c r="DL5" s="300" t="s">
        <v>362</v>
      </c>
      <c r="DM5" s="301"/>
      <c r="DN5" s="299"/>
      <c r="DO5" s="300"/>
      <c r="DP5" s="301"/>
      <c r="DQ5" s="299"/>
      <c r="DR5" s="300"/>
      <c r="DS5" s="301"/>
      <c r="DT5" s="299"/>
      <c r="DU5" s="300" t="s">
        <v>361</v>
      </c>
      <c r="DV5" s="301"/>
      <c r="DW5" s="296"/>
      <c r="DX5" s="300"/>
      <c r="DY5" s="298"/>
      <c r="DZ5" s="296"/>
      <c r="EA5" s="300"/>
      <c r="EB5" s="298"/>
      <c r="EC5" s="842"/>
      <c r="ED5" s="296"/>
      <c r="EE5" s="300" t="s">
        <v>401</v>
      </c>
      <c r="EF5" s="298"/>
      <c r="EG5" s="296"/>
      <c r="EH5" s="300"/>
      <c r="EI5" s="298"/>
      <c r="EJ5" s="296"/>
      <c r="EK5" s="300"/>
      <c r="EL5" s="298"/>
      <c r="EM5" s="296"/>
      <c r="EN5" s="300" t="s">
        <v>402</v>
      </c>
      <c r="EO5" s="298"/>
      <c r="EP5" s="296"/>
      <c r="EQ5" s="300"/>
      <c r="ER5" s="298"/>
      <c r="ES5" s="296"/>
      <c r="ET5" s="300"/>
      <c r="EU5" s="298"/>
      <c r="EV5" s="296"/>
      <c r="EW5" s="300" t="s">
        <v>403</v>
      </c>
      <c r="EX5" s="298"/>
      <c r="EY5" s="842"/>
      <c r="EZ5" s="296"/>
      <c r="FA5" s="300"/>
      <c r="FB5" s="298"/>
      <c r="FC5" s="296"/>
      <c r="FD5" s="300"/>
      <c r="FE5" s="298"/>
      <c r="FF5" s="296"/>
      <c r="FG5" s="300"/>
      <c r="FH5" s="298"/>
      <c r="FI5" s="296"/>
      <c r="FJ5" s="300"/>
      <c r="FK5" s="298"/>
      <c r="FL5" s="296"/>
      <c r="FM5" s="300"/>
      <c r="FN5" s="298"/>
      <c r="FO5" s="296"/>
      <c r="FP5" s="300"/>
      <c r="FQ5" s="298"/>
      <c r="FR5" s="296"/>
      <c r="FS5" s="300"/>
      <c r="FT5" s="298"/>
      <c r="FU5" s="842"/>
      <c r="FV5" s="296"/>
      <c r="FW5" s="300" t="s">
        <v>404</v>
      </c>
      <c r="FX5" s="298"/>
      <c r="FY5" s="296"/>
      <c r="FZ5" s="300" t="s">
        <v>405</v>
      </c>
      <c r="GA5" s="298"/>
      <c r="GB5" s="296"/>
      <c r="GC5" s="300"/>
      <c r="GD5" s="298"/>
      <c r="GE5" s="296"/>
      <c r="GF5" s="300"/>
      <c r="GG5" s="298"/>
      <c r="GH5" s="296"/>
      <c r="GI5" s="300" t="s">
        <v>406</v>
      </c>
      <c r="GJ5" s="298"/>
      <c r="GK5" s="296"/>
      <c r="GL5" s="300"/>
      <c r="GM5" s="298"/>
      <c r="GN5" s="296"/>
      <c r="GO5" s="300"/>
      <c r="GP5" s="298"/>
      <c r="GQ5" s="842"/>
      <c r="GR5" s="296"/>
      <c r="GS5" s="300"/>
      <c r="GT5" s="298"/>
      <c r="GU5" s="296"/>
      <c r="GV5" s="300"/>
      <c r="GW5" s="298"/>
      <c r="GX5" s="296"/>
      <c r="GY5" s="300"/>
      <c r="GZ5" s="298"/>
      <c r="HA5" s="296"/>
      <c r="HB5" s="300"/>
      <c r="HC5" s="298"/>
      <c r="HD5" s="296"/>
      <c r="HE5" s="300"/>
      <c r="HF5" s="298"/>
      <c r="HG5" s="296"/>
      <c r="HH5" s="300"/>
      <c r="HI5" s="298"/>
      <c r="HJ5" s="296"/>
      <c r="HK5" s="300" t="s">
        <v>407</v>
      </c>
      <c r="HL5" s="298"/>
      <c r="HM5" s="842"/>
      <c r="HN5" s="296"/>
      <c r="HO5" s="300"/>
      <c r="HP5" s="298"/>
      <c r="HQ5" s="296"/>
      <c r="HR5" s="300"/>
      <c r="HS5" s="298"/>
      <c r="HT5" s="296"/>
      <c r="HU5" s="300"/>
      <c r="HV5" s="298"/>
      <c r="HW5" s="296"/>
      <c r="HX5" s="300"/>
      <c r="HY5" s="298"/>
      <c r="HZ5" s="296"/>
      <c r="IA5" s="300"/>
      <c r="IB5" s="298"/>
      <c r="IC5" s="296"/>
      <c r="ID5" s="300"/>
      <c r="IE5" s="298"/>
      <c r="IF5" s="296"/>
      <c r="IG5" s="300" t="s">
        <v>408</v>
      </c>
      <c r="IH5" s="298"/>
    </row>
    <row r="6" spans="1:242" s="68" customFormat="1" ht="27" customHeight="1">
      <c r="A6" s="842"/>
      <c r="B6" s="302"/>
      <c r="C6" s="188"/>
      <c r="D6" s="303"/>
      <c r="E6" s="847" t="s">
        <v>360</v>
      </c>
      <c r="F6" s="848"/>
      <c r="G6" s="849"/>
      <c r="H6" s="847" t="s">
        <v>359</v>
      </c>
      <c r="I6" s="848"/>
      <c r="J6" s="849"/>
      <c r="K6" s="847" t="s">
        <v>32</v>
      </c>
      <c r="L6" s="848"/>
      <c r="M6" s="849"/>
      <c r="N6" s="847" t="s">
        <v>358</v>
      </c>
      <c r="O6" s="848"/>
      <c r="P6" s="849"/>
      <c r="Q6" s="847" t="s">
        <v>357</v>
      </c>
      <c r="R6" s="848"/>
      <c r="S6" s="849"/>
      <c r="T6" s="847" t="s">
        <v>356</v>
      </c>
      <c r="U6" s="848"/>
      <c r="V6" s="849"/>
      <c r="W6" s="842"/>
      <c r="X6" s="847" t="s">
        <v>355</v>
      </c>
      <c r="Y6" s="848"/>
      <c r="Z6" s="849"/>
      <c r="AA6" s="847" t="s">
        <v>354</v>
      </c>
      <c r="AB6" s="848"/>
      <c r="AC6" s="849"/>
      <c r="AD6" s="847" t="s">
        <v>353</v>
      </c>
      <c r="AE6" s="848"/>
      <c r="AF6" s="849"/>
      <c r="AG6" s="847" t="s">
        <v>352</v>
      </c>
      <c r="AH6" s="848"/>
      <c r="AI6" s="849"/>
      <c r="AJ6" s="847" t="s">
        <v>351</v>
      </c>
      <c r="AK6" s="848"/>
      <c r="AL6" s="849"/>
      <c r="AM6" s="847" t="s">
        <v>350</v>
      </c>
      <c r="AN6" s="848"/>
      <c r="AO6" s="849"/>
      <c r="AP6" s="847" t="s">
        <v>349</v>
      </c>
      <c r="AQ6" s="848"/>
      <c r="AR6" s="849"/>
      <c r="AS6" s="842"/>
      <c r="AT6" s="847" t="s">
        <v>33</v>
      </c>
      <c r="AU6" s="848"/>
      <c r="AV6" s="849"/>
      <c r="AW6" s="850" t="s">
        <v>409</v>
      </c>
      <c r="AX6" s="848"/>
      <c r="AY6" s="849"/>
      <c r="AZ6" s="847" t="s">
        <v>348</v>
      </c>
      <c r="BA6" s="848"/>
      <c r="BB6" s="849"/>
      <c r="BC6" s="847" t="s">
        <v>347</v>
      </c>
      <c r="BD6" s="848"/>
      <c r="BE6" s="849"/>
      <c r="BF6" s="847" t="s">
        <v>346</v>
      </c>
      <c r="BG6" s="848"/>
      <c r="BH6" s="849"/>
      <c r="BI6" s="850" t="s">
        <v>410</v>
      </c>
      <c r="BJ6" s="848"/>
      <c r="BK6" s="849"/>
      <c r="BL6" s="847" t="s">
        <v>345</v>
      </c>
      <c r="BM6" s="848"/>
      <c r="BN6" s="849"/>
      <c r="BO6" s="842"/>
      <c r="BP6" s="850" t="s">
        <v>411</v>
      </c>
      <c r="BQ6" s="848"/>
      <c r="BR6" s="849"/>
      <c r="BS6" s="847" t="s">
        <v>344</v>
      </c>
      <c r="BT6" s="848"/>
      <c r="BU6" s="849"/>
      <c r="BV6" s="847" t="s">
        <v>343</v>
      </c>
      <c r="BW6" s="848"/>
      <c r="BX6" s="849"/>
      <c r="BY6" s="850" t="s">
        <v>412</v>
      </c>
      <c r="BZ6" s="848"/>
      <c r="CA6" s="849"/>
      <c r="CB6" s="847" t="s">
        <v>342</v>
      </c>
      <c r="CC6" s="848"/>
      <c r="CD6" s="849"/>
      <c r="CE6" s="847" t="s">
        <v>341</v>
      </c>
      <c r="CF6" s="848"/>
      <c r="CG6" s="849"/>
      <c r="CH6" s="847" t="s">
        <v>340</v>
      </c>
      <c r="CI6" s="848"/>
      <c r="CJ6" s="849"/>
      <c r="CK6" s="842"/>
      <c r="CL6" s="847" t="s">
        <v>339</v>
      </c>
      <c r="CM6" s="848"/>
      <c r="CN6" s="849"/>
      <c r="CO6" s="847" t="s">
        <v>338</v>
      </c>
      <c r="CP6" s="848"/>
      <c r="CQ6" s="849"/>
      <c r="CR6" s="847" t="s">
        <v>337</v>
      </c>
      <c r="CS6" s="848"/>
      <c r="CT6" s="849"/>
      <c r="CU6" s="847" t="s">
        <v>336</v>
      </c>
      <c r="CV6" s="848"/>
      <c r="CW6" s="849"/>
      <c r="CX6" s="847" t="s">
        <v>335</v>
      </c>
      <c r="CY6" s="848"/>
      <c r="CZ6" s="849"/>
      <c r="DA6" s="847" t="s">
        <v>334</v>
      </c>
      <c r="DB6" s="848"/>
      <c r="DC6" s="849"/>
      <c r="DD6" s="854" t="s">
        <v>333</v>
      </c>
      <c r="DE6" s="855"/>
      <c r="DF6" s="856"/>
      <c r="DG6" s="842"/>
      <c r="DH6" s="847" t="s">
        <v>332</v>
      </c>
      <c r="DI6" s="848"/>
      <c r="DJ6" s="849"/>
      <c r="DK6" s="847" t="s">
        <v>331</v>
      </c>
      <c r="DL6" s="848"/>
      <c r="DM6" s="849"/>
      <c r="DN6" s="847" t="s">
        <v>330</v>
      </c>
      <c r="DO6" s="848"/>
      <c r="DP6" s="849"/>
      <c r="DQ6" s="850" t="s">
        <v>474</v>
      </c>
      <c r="DR6" s="848"/>
      <c r="DS6" s="849"/>
      <c r="DT6" s="850" t="s">
        <v>475</v>
      </c>
      <c r="DU6" s="848"/>
      <c r="DV6" s="849"/>
      <c r="DW6" s="847" t="s">
        <v>329</v>
      </c>
      <c r="DX6" s="848"/>
      <c r="DY6" s="849"/>
      <c r="DZ6" s="851" t="s">
        <v>328</v>
      </c>
      <c r="EA6" s="852"/>
      <c r="EB6" s="853"/>
      <c r="EC6" s="842"/>
      <c r="ED6" s="847" t="s">
        <v>327</v>
      </c>
      <c r="EE6" s="848"/>
      <c r="EF6" s="849"/>
      <c r="EG6" s="847" t="s">
        <v>326</v>
      </c>
      <c r="EH6" s="848"/>
      <c r="EI6" s="849"/>
      <c r="EJ6" s="850" t="s">
        <v>325</v>
      </c>
      <c r="EK6" s="848"/>
      <c r="EL6" s="849"/>
      <c r="EM6" s="847" t="s">
        <v>324</v>
      </c>
      <c r="EN6" s="848"/>
      <c r="EO6" s="849"/>
      <c r="EP6" s="847" t="s">
        <v>323</v>
      </c>
      <c r="EQ6" s="848"/>
      <c r="ER6" s="849"/>
      <c r="ES6" s="850" t="s">
        <v>322</v>
      </c>
      <c r="ET6" s="848"/>
      <c r="EU6" s="849"/>
      <c r="EV6" s="847" t="s">
        <v>321</v>
      </c>
      <c r="EW6" s="848"/>
      <c r="EX6" s="849"/>
      <c r="EY6" s="842"/>
      <c r="EZ6" s="847" t="s">
        <v>320</v>
      </c>
      <c r="FA6" s="848"/>
      <c r="FB6" s="849"/>
      <c r="FC6" s="850" t="s">
        <v>319</v>
      </c>
      <c r="FD6" s="848"/>
      <c r="FE6" s="849"/>
      <c r="FF6" s="847" t="s">
        <v>318</v>
      </c>
      <c r="FG6" s="848"/>
      <c r="FH6" s="849"/>
      <c r="FI6" s="847" t="s">
        <v>317</v>
      </c>
      <c r="FJ6" s="848"/>
      <c r="FK6" s="849"/>
      <c r="FL6" s="847" t="s">
        <v>316</v>
      </c>
      <c r="FM6" s="848"/>
      <c r="FN6" s="849"/>
      <c r="FO6" s="847" t="s">
        <v>315</v>
      </c>
      <c r="FP6" s="848"/>
      <c r="FQ6" s="849"/>
      <c r="FR6" s="847" t="s">
        <v>314</v>
      </c>
      <c r="FS6" s="848"/>
      <c r="FT6" s="849"/>
      <c r="FU6" s="842"/>
      <c r="FV6" s="847" t="s">
        <v>313</v>
      </c>
      <c r="FW6" s="848"/>
      <c r="FX6" s="849"/>
      <c r="FY6" s="847" t="s">
        <v>312</v>
      </c>
      <c r="FZ6" s="848"/>
      <c r="GA6" s="849"/>
      <c r="GB6" s="850" t="s">
        <v>311</v>
      </c>
      <c r="GC6" s="848"/>
      <c r="GD6" s="849"/>
      <c r="GE6" s="850" t="s">
        <v>310</v>
      </c>
      <c r="GF6" s="848"/>
      <c r="GG6" s="849"/>
      <c r="GH6" s="850" t="s">
        <v>309</v>
      </c>
      <c r="GI6" s="848"/>
      <c r="GJ6" s="849"/>
      <c r="GK6" s="847" t="s">
        <v>308</v>
      </c>
      <c r="GL6" s="848"/>
      <c r="GM6" s="849"/>
      <c r="GN6" s="847" t="s">
        <v>307</v>
      </c>
      <c r="GO6" s="848"/>
      <c r="GP6" s="849"/>
      <c r="GQ6" s="842"/>
      <c r="GR6" s="847" t="s">
        <v>306</v>
      </c>
      <c r="GS6" s="848"/>
      <c r="GT6" s="849"/>
      <c r="GU6" s="847" t="s">
        <v>305</v>
      </c>
      <c r="GV6" s="848"/>
      <c r="GW6" s="849"/>
      <c r="GX6" s="847" t="s">
        <v>304</v>
      </c>
      <c r="GY6" s="848"/>
      <c r="GZ6" s="849"/>
      <c r="HA6" s="847" t="s">
        <v>303</v>
      </c>
      <c r="HB6" s="848"/>
      <c r="HC6" s="849"/>
      <c r="HD6" s="847" t="s">
        <v>302</v>
      </c>
      <c r="HE6" s="848"/>
      <c r="HF6" s="849"/>
      <c r="HG6" s="847" t="s">
        <v>301</v>
      </c>
      <c r="HH6" s="848"/>
      <c r="HI6" s="849"/>
      <c r="HJ6" s="847" t="s">
        <v>300</v>
      </c>
      <c r="HK6" s="848"/>
      <c r="HL6" s="849"/>
      <c r="HM6" s="842"/>
      <c r="HN6" s="847" t="s">
        <v>299</v>
      </c>
      <c r="HO6" s="848"/>
      <c r="HP6" s="849"/>
      <c r="HQ6" s="847" t="s">
        <v>298</v>
      </c>
      <c r="HR6" s="848"/>
      <c r="HS6" s="849"/>
      <c r="HT6" s="847" t="s">
        <v>297</v>
      </c>
      <c r="HU6" s="848"/>
      <c r="HV6" s="849"/>
      <c r="HW6" s="847" t="s">
        <v>296</v>
      </c>
      <c r="HX6" s="848"/>
      <c r="HY6" s="849"/>
      <c r="HZ6" s="847" t="s">
        <v>295</v>
      </c>
      <c r="IA6" s="848"/>
      <c r="IB6" s="849"/>
      <c r="IC6" s="847" t="s">
        <v>294</v>
      </c>
      <c r="ID6" s="848"/>
      <c r="IE6" s="849"/>
      <c r="IF6" s="847" t="s">
        <v>293</v>
      </c>
      <c r="IG6" s="848"/>
      <c r="IH6" s="849"/>
    </row>
    <row r="7" spans="1:242">
      <c r="A7" s="843"/>
      <c r="B7" s="257" t="s">
        <v>2</v>
      </c>
      <c r="C7" s="304" t="s">
        <v>0</v>
      </c>
      <c r="D7" s="257" t="s">
        <v>1</v>
      </c>
      <c r="E7" s="257" t="s">
        <v>2</v>
      </c>
      <c r="F7" s="257" t="s">
        <v>0</v>
      </c>
      <c r="G7" s="257" t="s">
        <v>1</v>
      </c>
      <c r="H7" s="257" t="s">
        <v>2</v>
      </c>
      <c r="I7" s="257" t="s">
        <v>0</v>
      </c>
      <c r="J7" s="257" t="s">
        <v>1</v>
      </c>
      <c r="K7" s="257" t="s">
        <v>2</v>
      </c>
      <c r="L7" s="257" t="s">
        <v>0</v>
      </c>
      <c r="M7" s="257" t="s">
        <v>1</v>
      </c>
      <c r="N7" s="257" t="s">
        <v>2</v>
      </c>
      <c r="O7" s="257" t="s">
        <v>0</v>
      </c>
      <c r="P7" s="257" t="s">
        <v>1</v>
      </c>
      <c r="Q7" s="257" t="s">
        <v>2</v>
      </c>
      <c r="R7" s="257" t="s">
        <v>0</v>
      </c>
      <c r="S7" s="257" t="s">
        <v>1</v>
      </c>
      <c r="T7" s="257" t="s">
        <v>2</v>
      </c>
      <c r="U7" s="257" t="s">
        <v>0</v>
      </c>
      <c r="V7" s="257" t="s">
        <v>1</v>
      </c>
      <c r="W7" s="843"/>
      <c r="X7" s="257" t="s">
        <v>2</v>
      </c>
      <c r="Y7" s="257" t="s">
        <v>0</v>
      </c>
      <c r="Z7" s="257" t="s">
        <v>1</v>
      </c>
      <c r="AA7" s="257" t="s">
        <v>2</v>
      </c>
      <c r="AB7" s="257" t="s">
        <v>0</v>
      </c>
      <c r="AC7" s="257" t="s">
        <v>1</v>
      </c>
      <c r="AD7" s="257" t="s">
        <v>2</v>
      </c>
      <c r="AE7" s="257" t="s">
        <v>0</v>
      </c>
      <c r="AF7" s="257" t="s">
        <v>1</v>
      </c>
      <c r="AG7" s="257" t="s">
        <v>2</v>
      </c>
      <c r="AH7" s="257" t="s">
        <v>0</v>
      </c>
      <c r="AI7" s="257" t="s">
        <v>1</v>
      </c>
      <c r="AJ7" s="257" t="s">
        <v>2</v>
      </c>
      <c r="AK7" s="257" t="s">
        <v>0</v>
      </c>
      <c r="AL7" s="257" t="s">
        <v>1</v>
      </c>
      <c r="AM7" s="257" t="s">
        <v>2</v>
      </c>
      <c r="AN7" s="257" t="s">
        <v>0</v>
      </c>
      <c r="AO7" s="257" t="s">
        <v>1</v>
      </c>
      <c r="AP7" s="257" t="s">
        <v>2</v>
      </c>
      <c r="AQ7" s="257" t="s">
        <v>0</v>
      </c>
      <c r="AR7" s="257" t="s">
        <v>1</v>
      </c>
      <c r="AS7" s="843"/>
      <c r="AT7" s="257" t="s">
        <v>2</v>
      </c>
      <c r="AU7" s="257" t="s">
        <v>0</v>
      </c>
      <c r="AV7" s="257" t="s">
        <v>1</v>
      </c>
      <c r="AW7" s="257" t="s">
        <v>2</v>
      </c>
      <c r="AX7" s="257" t="s">
        <v>0</v>
      </c>
      <c r="AY7" s="257" t="s">
        <v>1</v>
      </c>
      <c r="AZ7" s="257" t="s">
        <v>2</v>
      </c>
      <c r="BA7" s="257" t="s">
        <v>0</v>
      </c>
      <c r="BB7" s="257" t="s">
        <v>1</v>
      </c>
      <c r="BC7" s="257" t="s">
        <v>2</v>
      </c>
      <c r="BD7" s="257" t="s">
        <v>0</v>
      </c>
      <c r="BE7" s="257" t="s">
        <v>1</v>
      </c>
      <c r="BF7" s="257" t="s">
        <v>2</v>
      </c>
      <c r="BG7" s="257" t="s">
        <v>0</v>
      </c>
      <c r="BH7" s="257" t="s">
        <v>1</v>
      </c>
      <c r="BI7" s="257" t="s">
        <v>2</v>
      </c>
      <c r="BJ7" s="257" t="s">
        <v>0</v>
      </c>
      <c r="BK7" s="257" t="s">
        <v>1</v>
      </c>
      <c r="BL7" s="257" t="s">
        <v>2</v>
      </c>
      <c r="BM7" s="257" t="s">
        <v>0</v>
      </c>
      <c r="BN7" s="257" t="s">
        <v>1</v>
      </c>
      <c r="BO7" s="843"/>
      <c r="BP7" s="257" t="s">
        <v>2</v>
      </c>
      <c r="BQ7" s="257" t="s">
        <v>0</v>
      </c>
      <c r="BR7" s="257" t="s">
        <v>1</v>
      </c>
      <c r="BS7" s="257" t="s">
        <v>2</v>
      </c>
      <c r="BT7" s="257" t="s">
        <v>0</v>
      </c>
      <c r="BU7" s="257" t="s">
        <v>1</v>
      </c>
      <c r="BV7" s="257" t="s">
        <v>2</v>
      </c>
      <c r="BW7" s="257" t="s">
        <v>0</v>
      </c>
      <c r="BX7" s="257" t="s">
        <v>1</v>
      </c>
      <c r="BY7" s="257" t="s">
        <v>2</v>
      </c>
      <c r="BZ7" s="257" t="s">
        <v>0</v>
      </c>
      <c r="CA7" s="257" t="s">
        <v>1</v>
      </c>
      <c r="CB7" s="257" t="s">
        <v>2</v>
      </c>
      <c r="CC7" s="257" t="s">
        <v>0</v>
      </c>
      <c r="CD7" s="257" t="s">
        <v>1</v>
      </c>
      <c r="CE7" s="257" t="s">
        <v>2</v>
      </c>
      <c r="CF7" s="257" t="s">
        <v>0</v>
      </c>
      <c r="CG7" s="257" t="s">
        <v>1</v>
      </c>
      <c r="CH7" s="257" t="s">
        <v>2</v>
      </c>
      <c r="CI7" s="257" t="s">
        <v>0</v>
      </c>
      <c r="CJ7" s="257" t="s">
        <v>1</v>
      </c>
      <c r="CK7" s="843"/>
      <c r="CL7" s="257" t="s">
        <v>2</v>
      </c>
      <c r="CM7" s="257" t="s">
        <v>0</v>
      </c>
      <c r="CN7" s="257" t="s">
        <v>1</v>
      </c>
      <c r="CO7" s="257" t="s">
        <v>2</v>
      </c>
      <c r="CP7" s="257" t="s">
        <v>0</v>
      </c>
      <c r="CQ7" s="257" t="s">
        <v>1</v>
      </c>
      <c r="CR7" s="257" t="s">
        <v>2</v>
      </c>
      <c r="CS7" s="257" t="s">
        <v>0</v>
      </c>
      <c r="CT7" s="257" t="s">
        <v>1</v>
      </c>
      <c r="CU7" s="257" t="s">
        <v>2</v>
      </c>
      <c r="CV7" s="257" t="s">
        <v>0</v>
      </c>
      <c r="CW7" s="257" t="s">
        <v>1</v>
      </c>
      <c r="CX7" s="257" t="s">
        <v>2</v>
      </c>
      <c r="CY7" s="257" t="s">
        <v>0</v>
      </c>
      <c r="CZ7" s="257" t="s">
        <v>1</v>
      </c>
      <c r="DA7" s="257" t="s">
        <v>2</v>
      </c>
      <c r="DB7" s="257" t="s">
        <v>0</v>
      </c>
      <c r="DC7" s="257" t="s">
        <v>1</v>
      </c>
      <c r="DD7" s="257" t="s">
        <v>2</v>
      </c>
      <c r="DE7" s="257" t="s">
        <v>0</v>
      </c>
      <c r="DF7" s="257" t="s">
        <v>1</v>
      </c>
      <c r="DG7" s="843"/>
      <c r="DH7" s="257" t="s">
        <v>2</v>
      </c>
      <c r="DI7" s="257" t="s">
        <v>0</v>
      </c>
      <c r="DJ7" s="257" t="s">
        <v>1</v>
      </c>
      <c r="DK7" s="257" t="s">
        <v>2</v>
      </c>
      <c r="DL7" s="257" t="s">
        <v>0</v>
      </c>
      <c r="DM7" s="257" t="s">
        <v>1</v>
      </c>
      <c r="DN7" s="257" t="s">
        <v>2</v>
      </c>
      <c r="DO7" s="257" t="s">
        <v>0</v>
      </c>
      <c r="DP7" s="257" t="s">
        <v>1</v>
      </c>
      <c r="DQ7" s="257" t="s">
        <v>2</v>
      </c>
      <c r="DR7" s="257" t="s">
        <v>0</v>
      </c>
      <c r="DS7" s="257" t="s">
        <v>1</v>
      </c>
      <c r="DT7" s="257" t="s">
        <v>2</v>
      </c>
      <c r="DU7" s="257" t="s">
        <v>0</v>
      </c>
      <c r="DV7" s="257" t="s">
        <v>1</v>
      </c>
      <c r="DW7" s="257" t="s">
        <v>2</v>
      </c>
      <c r="DX7" s="257" t="s">
        <v>0</v>
      </c>
      <c r="DY7" s="257" t="s">
        <v>1</v>
      </c>
      <c r="DZ7" s="257" t="s">
        <v>2</v>
      </c>
      <c r="EA7" s="257" t="s">
        <v>0</v>
      </c>
      <c r="EB7" s="257" t="s">
        <v>1</v>
      </c>
      <c r="EC7" s="843"/>
      <c r="ED7" s="257" t="s">
        <v>2</v>
      </c>
      <c r="EE7" s="257" t="s">
        <v>0</v>
      </c>
      <c r="EF7" s="257" t="s">
        <v>1</v>
      </c>
      <c r="EG7" s="257" t="s">
        <v>2</v>
      </c>
      <c r="EH7" s="257" t="s">
        <v>0</v>
      </c>
      <c r="EI7" s="257" t="s">
        <v>1</v>
      </c>
      <c r="EJ7" s="257" t="s">
        <v>2</v>
      </c>
      <c r="EK7" s="257" t="s">
        <v>0</v>
      </c>
      <c r="EL7" s="257" t="s">
        <v>1</v>
      </c>
      <c r="EM7" s="257" t="s">
        <v>2</v>
      </c>
      <c r="EN7" s="257" t="s">
        <v>0</v>
      </c>
      <c r="EO7" s="257" t="s">
        <v>1</v>
      </c>
      <c r="EP7" s="257" t="s">
        <v>2</v>
      </c>
      <c r="EQ7" s="257" t="s">
        <v>0</v>
      </c>
      <c r="ER7" s="257" t="s">
        <v>1</v>
      </c>
      <c r="ES7" s="257" t="s">
        <v>2</v>
      </c>
      <c r="ET7" s="257" t="s">
        <v>0</v>
      </c>
      <c r="EU7" s="257" t="s">
        <v>1</v>
      </c>
      <c r="EV7" s="257" t="s">
        <v>2</v>
      </c>
      <c r="EW7" s="257" t="s">
        <v>0</v>
      </c>
      <c r="EX7" s="257" t="s">
        <v>1</v>
      </c>
      <c r="EY7" s="843"/>
      <c r="EZ7" s="257" t="s">
        <v>2</v>
      </c>
      <c r="FA7" s="257" t="s">
        <v>0</v>
      </c>
      <c r="FB7" s="257" t="s">
        <v>1</v>
      </c>
      <c r="FC7" s="257" t="s">
        <v>2</v>
      </c>
      <c r="FD7" s="257" t="s">
        <v>0</v>
      </c>
      <c r="FE7" s="257" t="s">
        <v>1</v>
      </c>
      <c r="FF7" s="257" t="s">
        <v>2</v>
      </c>
      <c r="FG7" s="257" t="s">
        <v>0</v>
      </c>
      <c r="FH7" s="257" t="s">
        <v>1</v>
      </c>
      <c r="FI7" s="257" t="s">
        <v>2</v>
      </c>
      <c r="FJ7" s="257" t="s">
        <v>0</v>
      </c>
      <c r="FK7" s="257" t="s">
        <v>1</v>
      </c>
      <c r="FL7" s="257" t="s">
        <v>2</v>
      </c>
      <c r="FM7" s="257" t="s">
        <v>0</v>
      </c>
      <c r="FN7" s="257" t="s">
        <v>1</v>
      </c>
      <c r="FO7" s="257" t="s">
        <v>2</v>
      </c>
      <c r="FP7" s="257" t="s">
        <v>0</v>
      </c>
      <c r="FQ7" s="257" t="s">
        <v>1</v>
      </c>
      <c r="FR7" s="257" t="s">
        <v>2</v>
      </c>
      <c r="FS7" s="257" t="s">
        <v>0</v>
      </c>
      <c r="FT7" s="257" t="s">
        <v>1</v>
      </c>
      <c r="FU7" s="843"/>
      <c r="FV7" s="257" t="s">
        <v>2</v>
      </c>
      <c r="FW7" s="257" t="s">
        <v>0</v>
      </c>
      <c r="FX7" s="257" t="s">
        <v>1</v>
      </c>
      <c r="FY7" s="257" t="s">
        <v>2</v>
      </c>
      <c r="FZ7" s="257" t="s">
        <v>0</v>
      </c>
      <c r="GA7" s="257" t="s">
        <v>1</v>
      </c>
      <c r="GB7" s="257" t="s">
        <v>2</v>
      </c>
      <c r="GC7" s="257" t="s">
        <v>0</v>
      </c>
      <c r="GD7" s="257" t="s">
        <v>1</v>
      </c>
      <c r="GE7" s="257" t="s">
        <v>2</v>
      </c>
      <c r="GF7" s="257" t="s">
        <v>0</v>
      </c>
      <c r="GG7" s="257" t="s">
        <v>1</v>
      </c>
      <c r="GH7" s="257" t="s">
        <v>2</v>
      </c>
      <c r="GI7" s="257" t="s">
        <v>0</v>
      </c>
      <c r="GJ7" s="257" t="s">
        <v>1</v>
      </c>
      <c r="GK7" s="257" t="s">
        <v>2</v>
      </c>
      <c r="GL7" s="257" t="s">
        <v>0</v>
      </c>
      <c r="GM7" s="257" t="s">
        <v>1</v>
      </c>
      <c r="GN7" s="257" t="s">
        <v>2</v>
      </c>
      <c r="GO7" s="257" t="s">
        <v>0</v>
      </c>
      <c r="GP7" s="257" t="s">
        <v>1</v>
      </c>
      <c r="GQ7" s="843"/>
      <c r="GR7" s="257" t="s">
        <v>2</v>
      </c>
      <c r="GS7" s="257" t="s">
        <v>0</v>
      </c>
      <c r="GT7" s="257" t="s">
        <v>1</v>
      </c>
      <c r="GU7" s="257" t="s">
        <v>2</v>
      </c>
      <c r="GV7" s="257" t="s">
        <v>0</v>
      </c>
      <c r="GW7" s="257" t="s">
        <v>1</v>
      </c>
      <c r="GX7" s="257" t="s">
        <v>2</v>
      </c>
      <c r="GY7" s="257" t="s">
        <v>0</v>
      </c>
      <c r="GZ7" s="257" t="s">
        <v>1</v>
      </c>
      <c r="HA7" s="257" t="s">
        <v>2</v>
      </c>
      <c r="HB7" s="257" t="s">
        <v>0</v>
      </c>
      <c r="HC7" s="257" t="s">
        <v>1</v>
      </c>
      <c r="HD7" s="257" t="s">
        <v>2</v>
      </c>
      <c r="HE7" s="257" t="s">
        <v>0</v>
      </c>
      <c r="HF7" s="257" t="s">
        <v>1</v>
      </c>
      <c r="HG7" s="257" t="s">
        <v>2</v>
      </c>
      <c r="HH7" s="257" t="s">
        <v>0</v>
      </c>
      <c r="HI7" s="257" t="s">
        <v>1</v>
      </c>
      <c r="HJ7" s="257" t="s">
        <v>2</v>
      </c>
      <c r="HK7" s="257" t="s">
        <v>0</v>
      </c>
      <c r="HL7" s="257" t="s">
        <v>1</v>
      </c>
      <c r="HM7" s="843"/>
      <c r="HN7" s="257" t="s">
        <v>2</v>
      </c>
      <c r="HO7" s="257" t="s">
        <v>0</v>
      </c>
      <c r="HP7" s="257" t="s">
        <v>1</v>
      </c>
      <c r="HQ7" s="257" t="s">
        <v>2</v>
      </c>
      <c r="HR7" s="257" t="s">
        <v>0</v>
      </c>
      <c r="HS7" s="257" t="s">
        <v>1</v>
      </c>
      <c r="HT7" s="257" t="s">
        <v>2</v>
      </c>
      <c r="HU7" s="257" t="s">
        <v>0</v>
      </c>
      <c r="HV7" s="257" t="s">
        <v>1</v>
      </c>
      <c r="HW7" s="257" t="s">
        <v>2</v>
      </c>
      <c r="HX7" s="257" t="s">
        <v>0</v>
      </c>
      <c r="HY7" s="257" t="s">
        <v>1</v>
      </c>
      <c r="HZ7" s="257" t="s">
        <v>2</v>
      </c>
      <c r="IA7" s="257" t="s">
        <v>0</v>
      </c>
      <c r="IB7" s="257" t="s">
        <v>1</v>
      </c>
      <c r="IC7" s="257" t="s">
        <v>2</v>
      </c>
      <c r="ID7" s="257" t="s">
        <v>0</v>
      </c>
      <c r="IE7" s="257" t="s">
        <v>1</v>
      </c>
      <c r="IF7" s="257" t="s">
        <v>2</v>
      </c>
      <c r="IG7" s="257" t="s">
        <v>0</v>
      </c>
      <c r="IH7" s="257" t="s">
        <v>1</v>
      </c>
    </row>
    <row r="8" spans="1:242" s="187" customFormat="1">
      <c r="A8" s="336" t="s">
        <v>6</v>
      </c>
      <c r="B8" s="182">
        <v>20139</v>
      </c>
      <c r="C8" s="182">
        <v>10294</v>
      </c>
      <c r="D8" s="182">
        <v>9845</v>
      </c>
      <c r="E8" s="182">
        <v>374</v>
      </c>
      <c r="F8" s="182">
        <v>189</v>
      </c>
      <c r="G8" s="182">
        <v>185</v>
      </c>
      <c r="H8" s="182">
        <v>46</v>
      </c>
      <c r="I8" s="182">
        <v>19</v>
      </c>
      <c r="J8" s="182">
        <v>27</v>
      </c>
      <c r="K8" s="182">
        <v>39</v>
      </c>
      <c r="L8" s="182">
        <v>24</v>
      </c>
      <c r="M8" s="182">
        <v>15</v>
      </c>
      <c r="N8" s="182">
        <v>37</v>
      </c>
      <c r="O8" s="182">
        <v>22</v>
      </c>
      <c r="P8" s="182">
        <v>15</v>
      </c>
      <c r="Q8" s="182">
        <v>2</v>
      </c>
      <c r="R8" s="182">
        <v>2</v>
      </c>
      <c r="S8" s="182" t="s">
        <v>186</v>
      </c>
      <c r="T8" s="182">
        <v>151</v>
      </c>
      <c r="U8" s="182">
        <v>82</v>
      </c>
      <c r="V8" s="182">
        <v>69</v>
      </c>
      <c r="W8" s="336" t="s">
        <v>6</v>
      </c>
      <c r="X8" s="182">
        <v>54</v>
      </c>
      <c r="Y8" s="182">
        <v>19</v>
      </c>
      <c r="Z8" s="182">
        <v>35</v>
      </c>
      <c r="AA8" s="182">
        <v>2</v>
      </c>
      <c r="AB8" s="182" t="s">
        <v>186</v>
      </c>
      <c r="AC8" s="182">
        <v>2</v>
      </c>
      <c r="AD8" s="182">
        <v>49</v>
      </c>
      <c r="AE8" s="182">
        <v>18</v>
      </c>
      <c r="AF8" s="182">
        <v>31</v>
      </c>
      <c r="AG8" s="182">
        <v>3</v>
      </c>
      <c r="AH8" s="182">
        <v>1</v>
      </c>
      <c r="AI8" s="182">
        <v>2</v>
      </c>
      <c r="AJ8" s="182">
        <v>1</v>
      </c>
      <c r="AK8" s="182">
        <v>1</v>
      </c>
      <c r="AL8" s="182" t="s">
        <v>186</v>
      </c>
      <c r="AM8" s="182">
        <v>83</v>
      </c>
      <c r="AN8" s="182">
        <v>44</v>
      </c>
      <c r="AO8" s="182">
        <v>39</v>
      </c>
      <c r="AP8" s="182">
        <v>5486</v>
      </c>
      <c r="AQ8" s="182">
        <v>3316</v>
      </c>
      <c r="AR8" s="182">
        <v>2170</v>
      </c>
      <c r="AS8" s="336" t="s">
        <v>6</v>
      </c>
      <c r="AT8" s="182">
        <v>5321</v>
      </c>
      <c r="AU8" s="182">
        <v>3235</v>
      </c>
      <c r="AV8" s="182">
        <v>2086</v>
      </c>
      <c r="AW8" s="182">
        <v>97</v>
      </c>
      <c r="AX8" s="182">
        <v>69</v>
      </c>
      <c r="AY8" s="182">
        <v>28</v>
      </c>
      <c r="AZ8" s="182">
        <v>151</v>
      </c>
      <c r="BA8" s="182">
        <v>132</v>
      </c>
      <c r="BB8" s="182">
        <v>19</v>
      </c>
      <c r="BC8" s="182">
        <v>702</v>
      </c>
      <c r="BD8" s="182">
        <v>456</v>
      </c>
      <c r="BE8" s="182">
        <v>246</v>
      </c>
      <c r="BF8" s="182">
        <v>491</v>
      </c>
      <c r="BG8" s="182">
        <v>261</v>
      </c>
      <c r="BH8" s="182">
        <v>230</v>
      </c>
      <c r="BI8" s="182">
        <v>211</v>
      </c>
      <c r="BJ8" s="182">
        <v>126</v>
      </c>
      <c r="BK8" s="182">
        <v>85</v>
      </c>
      <c r="BL8" s="182">
        <v>380</v>
      </c>
      <c r="BM8" s="182">
        <v>249</v>
      </c>
      <c r="BN8" s="182">
        <v>131</v>
      </c>
      <c r="BO8" s="336" t="s">
        <v>6</v>
      </c>
      <c r="BP8" s="182">
        <v>275</v>
      </c>
      <c r="BQ8" s="182">
        <v>127</v>
      </c>
      <c r="BR8" s="182">
        <v>148</v>
      </c>
      <c r="BS8" s="182">
        <v>482</v>
      </c>
      <c r="BT8" s="182">
        <v>236</v>
      </c>
      <c r="BU8" s="182">
        <v>246</v>
      </c>
      <c r="BV8" s="182">
        <v>14</v>
      </c>
      <c r="BW8" s="182">
        <v>14</v>
      </c>
      <c r="BX8" s="182" t="s">
        <v>186</v>
      </c>
      <c r="BY8" s="182">
        <v>1112</v>
      </c>
      <c r="BZ8" s="182">
        <v>843</v>
      </c>
      <c r="CA8" s="182">
        <v>269</v>
      </c>
      <c r="CB8" s="182">
        <v>19</v>
      </c>
      <c r="CC8" s="182">
        <v>11</v>
      </c>
      <c r="CD8" s="182">
        <v>8</v>
      </c>
      <c r="CE8" s="182">
        <v>186</v>
      </c>
      <c r="CF8" s="182" t="s">
        <v>186</v>
      </c>
      <c r="CG8" s="182">
        <v>186</v>
      </c>
      <c r="CH8" s="182">
        <v>96</v>
      </c>
      <c r="CI8" s="182" t="s">
        <v>188</v>
      </c>
      <c r="CJ8" s="182">
        <v>96</v>
      </c>
      <c r="CK8" s="336" t="s">
        <v>6</v>
      </c>
      <c r="CL8" s="182">
        <v>53</v>
      </c>
      <c r="CM8" s="182" t="s">
        <v>188</v>
      </c>
      <c r="CN8" s="182">
        <v>53</v>
      </c>
      <c r="CO8" s="182">
        <v>162</v>
      </c>
      <c r="CP8" s="182">
        <v>162</v>
      </c>
      <c r="CQ8" s="182" t="s">
        <v>188</v>
      </c>
      <c r="CR8" s="182">
        <v>117</v>
      </c>
      <c r="CS8" s="182">
        <v>92</v>
      </c>
      <c r="CT8" s="182">
        <v>25</v>
      </c>
      <c r="CU8" s="182">
        <v>35</v>
      </c>
      <c r="CV8" s="182">
        <v>24</v>
      </c>
      <c r="CW8" s="182">
        <v>11</v>
      </c>
      <c r="CX8" s="182">
        <v>184</v>
      </c>
      <c r="CY8" s="182">
        <v>114</v>
      </c>
      <c r="CZ8" s="182">
        <v>70</v>
      </c>
      <c r="DA8" s="182">
        <v>111</v>
      </c>
      <c r="DB8" s="182">
        <v>69</v>
      </c>
      <c r="DC8" s="182">
        <v>42</v>
      </c>
      <c r="DD8" s="182">
        <v>64</v>
      </c>
      <c r="DE8" s="182">
        <v>39</v>
      </c>
      <c r="DF8" s="182">
        <v>25</v>
      </c>
      <c r="DG8" s="336" t="s">
        <v>6</v>
      </c>
      <c r="DH8" s="182">
        <v>379</v>
      </c>
      <c r="DI8" s="182">
        <v>211</v>
      </c>
      <c r="DJ8" s="182">
        <v>168</v>
      </c>
      <c r="DK8" s="182">
        <v>165</v>
      </c>
      <c r="DL8" s="182">
        <v>81</v>
      </c>
      <c r="DM8" s="182">
        <v>84</v>
      </c>
      <c r="DN8" s="182">
        <v>45</v>
      </c>
      <c r="DO8" s="182">
        <v>18</v>
      </c>
      <c r="DP8" s="182">
        <v>27</v>
      </c>
      <c r="DQ8" s="182">
        <v>120</v>
      </c>
      <c r="DR8" s="182">
        <v>63</v>
      </c>
      <c r="DS8" s="182">
        <v>57</v>
      </c>
      <c r="DT8" s="182">
        <v>50</v>
      </c>
      <c r="DU8" s="182">
        <v>27</v>
      </c>
      <c r="DV8" s="182">
        <v>23</v>
      </c>
      <c r="DW8" s="182">
        <v>31</v>
      </c>
      <c r="DX8" s="182">
        <v>14</v>
      </c>
      <c r="DY8" s="182">
        <v>17</v>
      </c>
      <c r="DZ8" s="182">
        <v>19</v>
      </c>
      <c r="EA8" s="182">
        <v>13</v>
      </c>
      <c r="EB8" s="182">
        <v>6</v>
      </c>
      <c r="EC8" s="336" t="s">
        <v>6</v>
      </c>
      <c r="ED8" s="182">
        <v>362</v>
      </c>
      <c r="EE8" s="182">
        <v>182</v>
      </c>
      <c r="EF8" s="182">
        <v>180</v>
      </c>
      <c r="EG8" s="182">
        <v>232</v>
      </c>
      <c r="EH8" s="182">
        <v>126</v>
      </c>
      <c r="EI8" s="182">
        <v>106</v>
      </c>
      <c r="EJ8" s="182">
        <v>130</v>
      </c>
      <c r="EK8" s="182">
        <v>56</v>
      </c>
      <c r="EL8" s="182">
        <v>74</v>
      </c>
      <c r="EM8" s="182">
        <v>244</v>
      </c>
      <c r="EN8" s="182">
        <v>63</v>
      </c>
      <c r="EO8" s="182">
        <v>181</v>
      </c>
      <c r="EP8" s="182">
        <v>219</v>
      </c>
      <c r="EQ8" s="182">
        <v>50</v>
      </c>
      <c r="ER8" s="182">
        <v>169</v>
      </c>
      <c r="ES8" s="182">
        <v>25</v>
      </c>
      <c r="ET8" s="182">
        <v>13</v>
      </c>
      <c r="EU8" s="182">
        <v>12</v>
      </c>
      <c r="EV8" s="182">
        <v>483</v>
      </c>
      <c r="EW8" s="182">
        <v>224</v>
      </c>
      <c r="EX8" s="182">
        <v>259</v>
      </c>
      <c r="EY8" s="336" t="s">
        <v>6</v>
      </c>
      <c r="EZ8" s="182">
        <v>6</v>
      </c>
      <c r="FA8" s="182">
        <v>4</v>
      </c>
      <c r="FB8" s="182">
        <v>2</v>
      </c>
      <c r="FC8" s="182">
        <v>45</v>
      </c>
      <c r="FD8" s="182">
        <v>25</v>
      </c>
      <c r="FE8" s="182">
        <v>20</v>
      </c>
      <c r="FF8" s="182">
        <v>153</v>
      </c>
      <c r="FG8" s="182">
        <v>70</v>
      </c>
      <c r="FH8" s="182">
        <v>83</v>
      </c>
      <c r="FI8" s="182">
        <v>131</v>
      </c>
      <c r="FJ8" s="182">
        <v>43</v>
      </c>
      <c r="FK8" s="182">
        <v>88</v>
      </c>
      <c r="FL8" s="182">
        <v>148</v>
      </c>
      <c r="FM8" s="182">
        <v>82</v>
      </c>
      <c r="FN8" s="182">
        <v>66</v>
      </c>
      <c r="FO8" s="182" t="s">
        <v>186</v>
      </c>
      <c r="FP8" s="182" t="s">
        <v>186</v>
      </c>
      <c r="FQ8" s="182" t="s">
        <v>186</v>
      </c>
      <c r="FR8" s="182" t="s">
        <v>186</v>
      </c>
      <c r="FS8" s="182" t="s">
        <v>186</v>
      </c>
      <c r="FT8" s="182" t="s">
        <v>186</v>
      </c>
      <c r="FU8" s="336" t="s">
        <v>6</v>
      </c>
      <c r="FV8" s="182">
        <v>5214</v>
      </c>
      <c r="FW8" s="182">
        <v>2431</v>
      </c>
      <c r="FX8" s="182">
        <v>2783</v>
      </c>
      <c r="FY8" s="182">
        <v>110</v>
      </c>
      <c r="FZ8" s="182">
        <v>27</v>
      </c>
      <c r="GA8" s="182">
        <v>83</v>
      </c>
      <c r="GB8" s="182">
        <v>42</v>
      </c>
      <c r="GC8" s="182">
        <v>11</v>
      </c>
      <c r="GD8" s="182">
        <v>31</v>
      </c>
      <c r="GE8" s="182">
        <v>68</v>
      </c>
      <c r="GF8" s="182">
        <v>16</v>
      </c>
      <c r="GG8" s="182">
        <v>52</v>
      </c>
      <c r="GH8" s="182">
        <v>2910</v>
      </c>
      <c r="GI8" s="182">
        <v>1370</v>
      </c>
      <c r="GJ8" s="182">
        <v>1540</v>
      </c>
      <c r="GK8" s="182">
        <v>27</v>
      </c>
      <c r="GL8" s="182">
        <v>9</v>
      </c>
      <c r="GM8" s="182">
        <v>18</v>
      </c>
      <c r="GN8" s="182">
        <v>730</v>
      </c>
      <c r="GO8" s="182">
        <v>427</v>
      </c>
      <c r="GP8" s="182">
        <v>303</v>
      </c>
      <c r="GQ8" s="336" t="s">
        <v>6</v>
      </c>
      <c r="GR8" s="182">
        <v>452</v>
      </c>
      <c r="GS8" s="182">
        <v>231</v>
      </c>
      <c r="GT8" s="182">
        <v>221</v>
      </c>
      <c r="GU8" s="182">
        <v>175</v>
      </c>
      <c r="GV8" s="182">
        <v>50</v>
      </c>
      <c r="GW8" s="182">
        <v>125</v>
      </c>
      <c r="GX8" s="182">
        <v>58</v>
      </c>
      <c r="GY8" s="182">
        <v>34</v>
      </c>
      <c r="GZ8" s="182">
        <v>24</v>
      </c>
      <c r="HA8" s="182">
        <v>475</v>
      </c>
      <c r="HB8" s="182">
        <v>224</v>
      </c>
      <c r="HC8" s="182">
        <v>251</v>
      </c>
      <c r="HD8" s="182">
        <v>949</v>
      </c>
      <c r="HE8" s="182">
        <v>373</v>
      </c>
      <c r="HF8" s="182">
        <v>576</v>
      </c>
      <c r="HG8" s="182">
        <v>44</v>
      </c>
      <c r="HH8" s="182">
        <v>22</v>
      </c>
      <c r="HI8" s="182">
        <v>22</v>
      </c>
      <c r="HJ8" s="182">
        <v>1812</v>
      </c>
      <c r="HK8" s="182">
        <v>827</v>
      </c>
      <c r="HL8" s="182">
        <v>985</v>
      </c>
      <c r="HM8" s="336" t="s">
        <v>6</v>
      </c>
      <c r="HN8" s="182">
        <v>191</v>
      </c>
      <c r="HO8" s="182">
        <v>67</v>
      </c>
      <c r="HP8" s="182">
        <v>124</v>
      </c>
      <c r="HQ8" s="182">
        <v>541</v>
      </c>
      <c r="HR8" s="182">
        <v>275</v>
      </c>
      <c r="HS8" s="182">
        <v>266</v>
      </c>
      <c r="HT8" s="182">
        <v>1012</v>
      </c>
      <c r="HU8" s="182">
        <v>448</v>
      </c>
      <c r="HV8" s="182">
        <v>564</v>
      </c>
      <c r="HW8" s="182">
        <v>68</v>
      </c>
      <c r="HX8" s="182">
        <v>37</v>
      </c>
      <c r="HY8" s="182">
        <v>31</v>
      </c>
      <c r="HZ8" s="182">
        <v>273</v>
      </c>
      <c r="IA8" s="182">
        <v>152</v>
      </c>
      <c r="IB8" s="182">
        <v>121</v>
      </c>
      <c r="IC8" s="182">
        <v>109</v>
      </c>
      <c r="ID8" s="182">
        <v>55</v>
      </c>
      <c r="IE8" s="182">
        <v>54</v>
      </c>
      <c r="IF8" s="182">
        <v>3216</v>
      </c>
      <c r="IG8" s="182">
        <v>1867</v>
      </c>
      <c r="IH8" s="182">
        <v>1349</v>
      </c>
    </row>
    <row r="9" spans="1:242" s="185" customFormat="1">
      <c r="A9" s="278" t="s">
        <v>389</v>
      </c>
      <c r="B9" s="172">
        <v>17344</v>
      </c>
      <c r="C9" s="172">
        <v>8846</v>
      </c>
      <c r="D9" s="172">
        <v>8498</v>
      </c>
      <c r="E9" s="172">
        <v>329</v>
      </c>
      <c r="F9" s="172">
        <v>163</v>
      </c>
      <c r="G9" s="172">
        <v>166</v>
      </c>
      <c r="H9" s="172">
        <v>42</v>
      </c>
      <c r="I9" s="172">
        <v>17</v>
      </c>
      <c r="J9" s="172">
        <v>25</v>
      </c>
      <c r="K9" s="172">
        <v>32</v>
      </c>
      <c r="L9" s="172">
        <v>20</v>
      </c>
      <c r="M9" s="172">
        <v>12</v>
      </c>
      <c r="N9" s="172">
        <v>31</v>
      </c>
      <c r="O9" s="172">
        <v>19</v>
      </c>
      <c r="P9" s="172">
        <v>12</v>
      </c>
      <c r="Q9" s="172">
        <v>1</v>
      </c>
      <c r="R9" s="172">
        <v>1</v>
      </c>
      <c r="S9" s="172" t="s">
        <v>186</v>
      </c>
      <c r="T9" s="172">
        <v>133</v>
      </c>
      <c r="U9" s="172">
        <v>71</v>
      </c>
      <c r="V9" s="172">
        <v>62</v>
      </c>
      <c r="W9" s="278" t="s">
        <v>389</v>
      </c>
      <c r="X9" s="172">
        <v>48</v>
      </c>
      <c r="Y9" s="172">
        <v>16</v>
      </c>
      <c r="Z9" s="172">
        <v>32</v>
      </c>
      <c r="AA9" s="172">
        <v>2</v>
      </c>
      <c r="AB9" s="172" t="s">
        <v>186</v>
      </c>
      <c r="AC9" s="172">
        <v>2</v>
      </c>
      <c r="AD9" s="172">
        <v>43</v>
      </c>
      <c r="AE9" s="172">
        <v>15</v>
      </c>
      <c r="AF9" s="172">
        <v>28</v>
      </c>
      <c r="AG9" s="172">
        <v>3</v>
      </c>
      <c r="AH9" s="172">
        <v>1</v>
      </c>
      <c r="AI9" s="172">
        <v>2</v>
      </c>
      <c r="AJ9" s="172" t="s">
        <v>186</v>
      </c>
      <c r="AK9" s="172" t="s">
        <v>186</v>
      </c>
      <c r="AL9" s="172" t="s">
        <v>186</v>
      </c>
      <c r="AM9" s="172">
        <v>74</v>
      </c>
      <c r="AN9" s="172">
        <v>39</v>
      </c>
      <c r="AO9" s="172">
        <v>35</v>
      </c>
      <c r="AP9" s="172">
        <v>4758</v>
      </c>
      <c r="AQ9" s="172">
        <v>2854</v>
      </c>
      <c r="AR9" s="172">
        <v>1904</v>
      </c>
      <c r="AS9" s="278" t="s">
        <v>389</v>
      </c>
      <c r="AT9" s="172">
        <v>4615</v>
      </c>
      <c r="AU9" s="172">
        <v>2784</v>
      </c>
      <c r="AV9" s="172">
        <v>1831</v>
      </c>
      <c r="AW9" s="172">
        <v>93</v>
      </c>
      <c r="AX9" s="172">
        <v>66</v>
      </c>
      <c r="AY9" s="172">
        <v>27</v>
      </c>
      <c r="AZ9" s="172">
        <v>134</v>
      </c>
      <c r="BA9" s="172">
        <v>116</v>
      </c>
      <c r="BB9" s="172">
        <v>18</v>
      </c>
      <c r="BC9" s="172">
        <v>610</v>
      </c>
      <c r="BD9" s="172">
        <v>389</v>
      </c>
      <c r="BE9" s="172">
        <v>221</v>
      </c>
      <c r="BF9" s="172">
        <v>425</v>
      </c>
      <c r="BG9" s="172">
        <v>222</v>
      </c>
      <c r="BH9" s="172">
        <v>203</v>
      </c>
      <c r="BI9" s="172">
        <v>182</v>
      </c>
      <c r="BJ9" s="172">
        <v>110</v>
      </c>
      <c r="BK9" s="172">
        <v>72</v>
      </c>
      <c r="BL9" s="172">
        <v>330</v>
      </c>
      <c r="BM9" s="172">
        <v>212</v>
      </c>
      <c r="BN9" s="172">
        <v>118</v>
      </c>
      <c r="BO9" s="278" t="s">
        <v>389</v>
      </c>
      <c r="BP9" s="172">
        <v>224</v>
      </c>
      <c r="BQ9" s="172">
        <v>102</v>
      </c>
      <c r="BR9" s="172">
        <v>122</v>
      </c>
      <c r="BS9" s="172">
        <v>412</v>
      </c>
      <c r="BT9" s="172">
        <v>199</v>
      </c>
      <c r="BU9" s="172">
        <v>213</v>
      </c>
      <c r="BV9" s="172">
        <v>14</v>
      </c>
      <c r="BW9" s="172">
        <v>14</v>
      </c>
      <c r="BX9" s="172" t="s">
        <v>186</v>
      </c>
      <c r="BY9" s="172">
        <v>954</v>
      </c>
      <c r="BZ9" s="172">
        <v>722</v>
      </c>
      <c r="CA9" s="172">
        <v>232</v>
      </c>
      <c r="CB9" s="172">
        <v>17</v>
      </c>
      <c r="CC9" s="172">
        <v>11</v>
      </c>
      <c r="CD9" s="172">
        <v>6</v>
      </c>
      <c r="CE9" s="172">
        <v>162</v>
      </c>
      <c r="CF9" s="172" t="s">
        <v>186</v>
      </c>
      <c r="CG9" s="172">
        <v>162</v>
      </c>
      <c r="CH9" s="172">
        <v>87</v>
      </c>
      <c r="CI9" s="172" t="s">
        <v>188</v>
      </c>
      <c r="CJ9" s="172">
        <v>87</v>
      </c>
      <c r="CK9" s="278" t="s">
        <v>389</v>
      </c>
      <c r="CL9" s="172">
        <v>52</v>
      </c>
      <c r="CM9" s="172" t="s">
        <v>188</v>
      </c>
      <c r="CN9" s="172">
        <v>52</v>
      </c>
      <c r="CO9" s="172">
        <v>137</v>
      </c>
      <c r="CP9" s="172">
        <v>137</v>
      </c>
      <c r="CQ9" s="172" t="s">
        <v>188</v>
      </c>
      <c r="CR9" s="172">
        <v>102</v>
      </c>
      <c r="CS9" s="172">
        <v>78</v>
      </c>
      <c r="CT9" s="172">
        <v>24</v>
      </c>
      <c r="CU9" s="172">
        <v>29</v>
      </c>
      <c r="CV9" s="172">
        <v>20</v>
      </c>
      <c r="CW9" s="172">
        <v>9</v>
      </c>
      <c r="CX9" s="172">
        <v>162</v>
      </c>
      <c r="CY9" s="172">
        <v>97</v>
      </c>
      <c r="CZ9" s="172">
        <v>65</v>
      </c>
      <c r="DA9" s="172">
        <v>93</v>
      </c>
      <c r="DB9" s="172">
        <v>59</v>
      </c>
      <c r="DC9" s="172">
        <v>34</v>
      </c>
      <c r="DD9" s="172">
        <v>58</v>
      </c>
      <c r="DE9" s="172">
        <v>37</v>
      </c>
      <c r="DF9" s="172">
        <v>21</v>
      </c>
      <c r="DG9" s="278" t="s">
        <v>389</v>
      </c>
      <c r="DH9" s="172">
        <v>338</v>
      </c>
      <c r="DI9" s="172">
        <v>193</v>
      </c>
      <c r="DJ9" s="172">
        <v>145</v>
      </c>
      <c r="DK9" s="172">
        <v>143</v>
      </c>
      <c r="DL9" s="172">
        <v>70</v>
      </c>
      <c r="DM9" s="172">
        <v>73</v>
      </c>
      <c r="DN9" s="172">
        <v>38</v>
      </c>
      <c r="DO9" s="172">
        <v>17</v>
      </c>
      <c r="DP9" s="172">
        <v>21</v>
      </c>
      <c r="DQ9" s="172">
        <v>105</v>
      </c>
      <c r="DR9" s="172">
        <v>53</v>
      </c>
      <c r="DS9" s="172">
        <v>52</v>
      </c>
      <c r="DT9" s="172">
        <v>39</v>
      </c>
      <c r="DU9" s="172">
        <v>22</v>
      </c>
      <c r="DV9" s="172">
        <v>17</v>
      </c>
      <c r="DW9" s="172">
        <v>23</v>
      </c>
      <c r="DX9" s="172">
        <v>11</v>
      </c>
      <c r="DY9" s="172">
        <v>12</v>
      </c>
      <c r="DZ9" s="172">
        <v>16</v>
      </c>
      <c r="EA9" s="172">
        <v>11</v>
      </c>
      <c r="EB9" s="172">
        <v>5</v>
      </c>
      <c r="EC9" s="278" t="s">
        <v>389</v>
      </c>
      <c r="ED9" s="172">
        <v>319</v>
      </c>
      <c r="EE9" s="172">
        <v>160</v>
      </c>
      <c r="EF9" s="172">
        <v>159</v>
      </c>
      <c r="EG9" s="172">
        <v>208</v>
      </c>
      <c r="EH9" s="172">
        <v>111</v>
      </c>
      <c r="EI9" s="172">
        <v>97</v>
      </c>
      <c r="EJ9" s="172">
        <v>111</v>
      </c>
      <c r="EK9" s="172">
        <v>49</v>
      </c>
      <c r="EL9" s="172">
        <v>62</v>
      </c>
      <c r="EM9" s="172">
        <v>208</v>
      </c>
      <c r="EN9" s="172">
        <v>52</v>
      </c>
      <c r="EO9" s="172">
        <v>156</v>
      </c>
      <c r="EP9" s="172">
        <v>190</v>
      </c>
      <c r="EQ9" s="172">
        <v>44</v>
      </c>
      <c r="ER9" s="172">
        <v>146</v>
      </c>
      <c r="ES9" s="172">
        <v>18</v>
      </c>
      <c r="ET9" s="172">
        <v>8</v>
      </c>
      <c r="EU9" s="172">
        <v>10</v>
      </c>
      <c r="EV9" s="172">
        <v>415</v>
      </c>
      <c r="EW9" s="172">
        <v>190</v>
      </c>
      <c r="EX9" s="172">
        <v>225</v>
      </c>
      <c r="EY9" s="278" t="s">
        <v>389</v>
      </c>
      <c r="EZ9" s="172">
        <v>5</v>
      </c>
      <c r="FA9" s="172">
        <v>4</v>
      </c>
      <c r="FB9" s="172">
        <v>1</v>
      </c>
      <c r="FC9" s="172">
        <v>40</v>
      </c>
      <c r="FD9" s="172">
        <v>22</v>
      </c>
      <c r="FE9" s="172">
        <v>18</v>
      </c>
      <c r="FF9" s="172">
        <v>132</v>
      </c>
      <c r="FG9" s="172">
        <v>62</v>
      </c>
      <c r="FH9" s="172">
        <v>70</v>
      </c>
      <c r="FI9" s="172">
        <v>117</v>
      </c>
      <c r="FJ9" s="172">
        <v>39</v>
      </c>
      <c r="FK9" s="172">
        <v>78</v>
      </c>
      <c r="FL9" s="172">
        <v>121</v>
      </c>
      <c r="FM9" s="172">
        <v>63</v>
      </c>
      <c r="FN9" s="172">
        <v>58</v>
      </c>
      <c r="FO9" s="172" t="s">
        <v>186</v>
      </c>
      <c r="FP9" s="172" t="s">
        <v>186</v>
      </c>
      <c r="FQ9" s="172" t="s">
        <v>186</v>
      </c>
      <c r="FR9" s="172" t="s">
        <v>186</v>
      </c>
      <c r="FS9" s="172" t="s">
        <v>186</v>
      </c>
      <c r="FT9" s="172" t="s">
        <v>186</v>
      </c>
      <c r="FU9" s="278" t="s">
        <v>389</v>
      </c>
      <c r="FV9" s="172">
        <v>4466</v>
      </c>
      <c r="FW9" s="172">
        <v>2082</v>
      </c>
      <c r="FX9" s="172">
        <v>2384</v>
      </c>
      <c r="FY9" s="172">
        <v>100</v>
      </c>
      <c r="FZ9" s="172">
        <v>24</v>
      </c>
      <c r="GA9" s="172">
        <v>76</v>
      </c>
      <c r="GB9" s="172">
        <v>39</v>
      </c>
      <c r="GC9" s="172">
        <v>10</v>
      </c>
      <c r="GD9" s="172">
        <v>29</v>
      </c>
      <c r="GE9" s="172">
        <v>61</v>
      </c>
      <c r="GF9" s="172">
        <v>14</v>
      </c>
      <c r="GG9" s="172">
        <v>47</v>
      </c>
      <c r="GH9" s="172">
        <v>2491</v>
      </c>
      <c r="GI9" s="172">
        <v>1176</v>
      </c>
      <c r="GJ9" s="172">
        <v>1315</v>
      </c>
      <c r="GK9" s="172">
        <v>26</v>
      </c>
      <c r="GL9" s="172">
        <v>8</v>
      </c>
      <c r="GM9" s="172">
        <v>18</v>
      </c>
      <c r="GN9" s="172">
        <v>621</v>
      </c>
      <c r="GO9" s="172">
        <v>358</v>
      </c>
      <c r="GP9" s="172">
        <v>263</v>
      </c>
      <c r="GQ9" s="278" t="s">
        <v>389</v>
      </c>
      <c r="GR9" s="172">
        <v>391</v>
      </c>
      <c r="GS9" s="172">
        <v>205</v>
      </c>
      <c r="GT9" s="172">
        <v>186</v>
      </c>
      <c r="GU9" s="172">
        <v>149</v>
      </c>
      <c r="GV9" s="172">
        <v>42</v>
      </c>
      <c r="GW9" s="172">
        <v>107</v>
      </c>
      <c r="GX9" s="172">
        <v>47</v>
      </c>
      <c r="GY9" s="172">
        <v>28</v>
      </c>
      <c r="GZ9" s="172">
        <v>19</v>
      </c>
      <c r="HA9" s="172">
        <v>413</v>
      </c>
      <c r="HB9" s="172">
        <v>199</v>
      </c>
      <c r="HC9" s="172">
        <v>214</v>
      </c>
      <c r="HD9" s="172">
        <v>807</v>
      </c>
      <c r="HE9" s="172">
        <v>317</v>
      </c>
      <c r="HF9" s="172">
        <v>490</v>
      </c>
      <c r="HG9" s="172">
        <v>37</v>
      </c>
      <c r="HH9" s="172">
        <v>19</v>
      </c>
      <c r="HI9" s="172">
        <v>18</v>
      </c>
      <c r="HJ9" s="172">
        <v>1551</v>
      </c>
      <c r="HK9" s="172">
        <v>708</v>
      </c>
      <c r="HL9" s="172">
        <v>843</v>
      </c>
      <c r="HM9" s="278" t="s">
        <v>389</v>
      </c>
      <c r="HN9" s="172">
        <v>166</v>
      </c>
      <c r="HO9" s="172">
        <v>58</v>
      </c>
      <c r="HP9" s="172">
        <v>108</v>
      </c>
      <c r="HQ9" s="172">
        <v>475</v>
      </c>
      <c r="HR9" s="172">
        <v>241</v>
      </c>
      <c r="HS9" s="172">
        <v>234</v>
      </c>
      <c r="HT9" s="172">
        <v>854</v>
      </c>
      <c r="HU9" s="172">
        <v>377</v>
      </c>
      <c r="HV9" s="172">
        <v>477</v>
      </c>
      <c r="HW9" s="172">
        <v>56</v>
      </c>
      <c r="HX9" s="172">
        <v>32</v>
      </c>
      <c r="HY9" s="172">
        <v>24</v>
      </c>
      <c r="HZ9" s="172">
        <v>228</v>
      </c>
      <c r="IA9" s="172">
        <v>124</v>
      </c>
      <c r="IB9" s="172">
        <v>104</v>
      </c>
      <c r="IC9" s="172">
        <v>96</v>
      </c>
      <c r="ID9" s="172">
        <v>50</v>
      </c>
      <c r="IE9" s="172">
        <v>46</v>
      </c>
      <c r="IF9" s="172">
        <v>2773</v>
      </c>
      <c r="IG9" s="172">
        <v>1617</v>
      </c>
      <c r="IH9" s="172">
        <v>1156</v>
      </c>
    </row>
    <row r="10" spans="1:242" s="185" customFormat="1">
      <c r="A10" s="278" t="s">
        <v>388</v>
      </c>
      <c r="B10" s="172">
        <v>2795</v>
      </c>
      <c r="C10" s="172">
        <v>1448</v>
      </c>
      <c r="D10" s="172">
        <v>1347</v>
      </c>
      <c r="E10" s="172">
        <v>45</v>
      </c>
      <c r="F10" s="172">
        <v>26</v>
      </c>
      <c r="G10" s="172">
        <v>19</v>
      </c>
      <c r="H10" s="172">
        <v>4</v>
      </c>
      <c r="I10" s="172">
        <v>2</v>
      </c>
      <c r="J10" s="172">
        <v>2</v>
      </c>
      <c r="K10" s="172">
        <v>7</v>
      </c>
      <c r="L10" s="172">
        <v>4</v>
      </c>
      <c r="M10" s="172">
        <v>3</v>
      </c>
      <c r="N10" s="172">
        <v>6</v>
      </c>
      <c r="O10" s="172">
        <v>3</v>
      </c>
      <c r="P10" s="172">
        <v>3</v>
      </c>
      <c r="Q10" s="172">
        <v>1</v>
      </c>
      <c r="R10" s="172">
        <v>1</v>
      </c>
      <c r="S10" s="172" t="s">
        <v>186</v>
      </c>
      <c r="T10" s="172">
        <v>18</v>
      </c>
      <c r="U10" s="172">
        <v>11</v>
      </c>
      <c r="V10" s="172">
        <v>7</v>
      </c>
      <c r="W10" s="278" t="s">
        <v>388</v>
      </c>
      <c r="X10" s="172">
        <v>6</v>
      </c>
      <c r="Y10" s="172">
        <v>3</v>
      </c>
      <c r="Z10" s="172">
        <v>3</v>
      </c>
      <c r="AA10" s="172" t="s">
        <v>186</v>
      </c>
      <c r="AB10" s="172" t="s">
        <v>186</v>
      </c>
      <c r="AC10" s="172" t="s">
        <v>186</v>
      </c>
      <c r="AD10" s="172">
        <v>6</v>
      </c>
      <c r="AE10" s="172">
        <v>3</v>
      </c>
      <c r="AF10" s="172">
        <v>3</v>
      </c>
      <c r="AG10" s="172" t="s">
        <v>186</v>
      </c>
      <c r="AH10" s="172" t="s">
        <v>186</v>
      </c>
      <c r="AI10" s="172" t="s">
        <v>186</v>
      </c>
      <c r="AJ10" s="172">
        <v>1</v>
      </c>
      <c r="AK10" s="172">
        <v>1</v>
      </c>
      <c r="AL10" s="172" t="s">
        <v>186</v>
      </c>
      <c r="AM10" s="172">
        <v>9</v>
      </c>
      <c r="AN10" s="172">
        <v>5</v>
      </c>
      <c r="AO10" s="172">
        <v>4</v>
      </c>
      <c r="AP10" s="172">
        <v>728</v>
      </c>
      <c r="AQ10" s="172">
        <v>462</v>
      </c>
      <c r="AR10" s="172">
        <v>266</v>
      </c>
      <c r="AS10" s="278" t="s">
        <v>388</v>
      </c>
      <c r="AT10" s="172">
        <v>706</v>
      </c>
      <c r="AU10" s="172">
        <v>451</v>
      </c>
      <c r="AV10" s="172">
        <v>255</v>
      </c>
      <c r="AW10" s="172">
        <v>4</v>
      </c>
      <c r="AX10" s="172">
        <v>3</v>
      </c>
      <c r="AY10" s="172">
        <v>1</v>
      </c>
      <c r="AZ10" s="172">
        <v>17</v>
      </c>
      <c r="BA10" s="172">
        <v>16</v>
      </c>
      <c r="BB10" s="172">
        <v>1</v>
      </c>
      <c r="BC10" s="172">
        <v>92</v>
      </c>
      <c r="BD10" s="172">
        <v>67</v>
      </c>
      <c r="BE10" s="172">
        <v>25</v>
      </c>
      <c r="BF10" s="172">
        <v>66</v>
      </c>
      <c r="BG10" s="172">
        <v>39</v>
      </c>
      <c r="BH10" s="172">
        <v>27</v>
      </c>
      <c r="BI10" s="172">
        <v>29</v>
      </c>
      <c r="BJ10" s="172">
        <v>16</v>
      </c>
      <c r="BK10" s="172">
        <v>13</v>
      </c>
      <c r="BL10" s="172">
        <v>50</v>
      </c>
      <c r="BM10" s="172">
        <v>37</v>
      </c>
      <c r="BN10" s="172">
        <v>13</v>
      </c>
      <c r="BO10" s="278" t="s">
        <v>388</v>
      </c>
      <c r="BP10" s="172">
        <v>51</v>
      </c>
      <c r="BQ10" s="172">
        <v>25</v>
      </c>
      <c r="BR10" s="172">
        <v>26</v>
      </c>
      <c r="BS10" s="172">
        <v>70</v>
      </c>
      <c r="BT10" s="172">
        <v>37</v>
      </c>
      <c r="BU10" s="172">
        <v>33</v>
      </c>
      <c r="BV10" s="172" t="s">
        <v>186</v>
      </c>
      <c r="BW10" s="172" t="s">
        <v>186</v>
      </c>
      <c r="BX10" s="172" t="s">
        <v>186</v>
      </c>
      <c r="BY10" s="172">
        <v>158</v>
      </c>
      <c r="BZ10" s="172">
        <v>121</v>
      </c>
      <c r="CA10" s="172">
        <v>37</v>
      </c>
      <c r="CB10" s="172">
        <v>2</v>
      </c>
      <c r="CC10" s="172" t="s">
        <v>186</v>
      </c>
      <c r="CD10" s="172">
        <v>2</v>
      </c>
      <c r="CE10" s="172">
        <v>24</v>
      </c>
      <c r="CF10" s="172" t="s">
        <v>186</v>
      </c>
      <c r="CG10" s="172">
        <v>24</v>
      </c>
      <c r="CH10" s="172">
        <v>9</v>
      </c>
      <c r="CI10" s="172" t="s">
        <v>188</v>
      </c>
      <c r="CJ10" s="172">
        <v>9</v>
      </c>
      <c r="CK10" s="278" t="s">
        <v>388</v>
      </c>
      <c r="CL10" s="172">
        <v>1</v>
      </c>
      <c r="CM10" s="172" t="s">
        <v>188</v>
      </c>
      <c r="CN10" s="172">
        <v>1</v>
      </c>
      <c r="CO10" s="172">
        <v>25</v>
      </c>
      <c r="CP10" s="172">
        <v>25</v>
      </c>
      <c r="CQ10" s="172" t="s">
        <v>188</v>
      </c>
      <c r="CR10" s="172">
        <v>15</v>
      </c>
      <c r="CS10" s="172">
        <v>14</v>
      </c>
      <c r="CT10" s="172">
        <v>1</v>
      </c>
      <c r="CU10" s="172">
        <v>6</v>
      </c>
      <c r="CV10" s="172">
        <v>4</v>
      </c>
      <c r="CW10" s="172">
        <v>2</v>
      </c>
      <c r="CX10" s="172">
        <v>22</v>
      </c>
      <c r="CY10" s="172">
        <v>17</v>
      </c>
      <c r="CZ10" s="172">
        <v>5</v>
      </c>
      <c r="DA10" s="172">
        <v>18</v>
      </c>
      <c r="DB10" s="172">
        <v>10</v>
      </c>
      <c r="DC10" s="172">
        <v>8</v>
      </c>
      <c r="DD10" s="172">
        <v>6</v>
      </c>
      <c r="DE10" s="172">
        <v>2</v>
      </c>
      <c r="DF10" s="172">
        <v>4</v>
      </c>
      <c r="DG10" s="278" t="s">
        <v>388</v>
      </c>
      <c r="DH10" s="172">
        <v>41</v>
      </c>
      <c r="DI10" s="172">
        <v>18</v>
      </c>
      <c r="DJ10" s="172">
        <v>23</v>
      </c>
      <c r="DK10" s="172">
        <v>22</v>
      </c>
      <c r="DL10" s="172">
        <v>11</v>
      </c>
      <c r="DM10" s="172">
        <v>11</v>
      </c>
      <c r="DN10" s="172">
        <v>7</v>
      </c>
      <c r="DO10" s="172">
        <v>1</v>
      </c>
      <c r="DP10" s="172">
        <v>6</v>
      </c>
      <c r="DQ10" s="172">
        <v>15</v>
      </c>
      <c r="DR10" s="172">
        <v>10</v>
      </c>
      <c r="DS10" s="172">
        <v>5</v>
      </c>
      <c r="DT10" s="172">
        <v>11</v>
      </c>
      <c r="DU10" s="172">
        <v>5</v>
      </c>
      <c r="DV10" s="172">
        <v>6</v>
      </c>
      <c r="DW10" s="172">
        <v>8</v>
      </c>
      <c r="DX10" s="172">
        <v>3</v>
      </c>
      <c r="DY10" s="172">
        <v>5</v>
      </c>
      <c r="DZ10" s="172">
        <v>3</v>
      </c>
      <c r="EA10" s="172">
        <v>2</v>
      </c>
      <c r="EB10" s="172">
        <v>1</v>
      </c>
      <c r="EC10" s="278" t="s">
        <v>388</v>
      </c>
      <c r="ED10" s="172">
        <v>43</v>
      </c>
      <c r="EE10" s="172">
        <v>22</v>
      </c>
      <c r="EF10" s="172">
        <v>21</v>
      </c>
      <c r="EG10" s="172">
        <v>24</v>
      </c>
      <c r="EH10" s="172">
        <v>15</v>
      </c>
      <c r="EI10" s="172">
        <v>9</v>
      </c>
      <c r="EJ10" s="172">
        <v>19</v>
      </c>
      <c r="EK10" s="172">
        <v>7</v>
      </c>
      <c r="EL10" s="172">
        <v>12</v>
      </c>
      <c r="EM10" s="172">
        <v>36</v>
      </c>
      <c r="EN10" s="172">
        <v>11</v>
      </c>
      <c r="EO10" s="172">
        <v>25</v>
      </c>
      <c r="EP10" s="172">
        <v>29</v>
      </c>
      <c r="EQ10" s="172">
        <v>6</v>
      </c>
      <c r="ER10" s="172">
        <v>23</v>
      </c>
      <c r="ES10" s="172">
        <v>7</v>
      </c>
      <c r="ET10" s="172">
        <v>5</v>
      </c>
      <c r="EU10" s="172">
        <v>2</v>
      </c>
      <c r="EV10" s="172">
        <v>68</v>
      </c>
      <c r="EW10" s="172">
        <v>34</v>
      </c>
      <c r="EX10" s="172">
        <v>34</v>
      </c>
      <c r="EY10" s="278" t="s">
        <v>388</v>
      </c>
      <c r="EZ10" s="172">
        <v>1</v>
      </c>
      <c r="FA10" s="172" t="s">
        <v>186</v>
      </c>
      <c r="FB10" s="172">
        <v>1</v>
      </c>
      <c r="FC10" s="172">
        <v>5</v>
      </c>
      <c r="FD10" s="172">
        <v>3</v>
      </c>
      <c r="FE10" s="172">
        <v>2</v>
      </c>
      <c r="FF10" s="172">
        <v>21</v>
      </c>
      <c r="FG10" s="172">
        <v>8</v>
      </c>
      <c r="FH10" s="172">
        <v>13</v>
      </c>
      <c r="FI10" s="172">
        <v>14</v>
      </c>
      <c r="FJ10" s="172">
        <v>4</v>
      </c>
      <c r="FK10" s="172">
        <v>10</v>
      </c>
      <c r="FL10" s="172">
        <v>27</v>
      </c>
      <c r="FM10" s="172">
        <v>19</v>
      </c>
      <c r="FN10" s="172">
        <v>8</v>
      </c>
      <c r="FO10" s="172" t="s">
        <v>186</v>
      </c>
      <c r="FP10" s="172" t="s">
        <v>186</v>
      </c>
      <c r="FQ10" s="172" t="s">
        <v>186</v>
      </c>
      <c r="FR10" s="172" t="s">
        <v>186</v>
      </c>
      <c r="FS10" s="172" t="s">
        <v>186</v>
      </c>
      <c r="FT10" s="172" t="s">
        <v>186</v>
      </c>
      <c r="FU10" s="278" t="s">
        <v>388</v>
      </c>
      <c r="FV10" s="172">
        <v>748</v>
      </c>
      <c r="FW10" s="172">
        <v>349</v>
      </c>
      <c r="FX10" s="172">
        <v>399</v>
      </c>
      <c r="FY10" s="172">
        <v>10</v>
      </c>
      <c r="FZ10" s="172">
        <v>3</v>
      </c>
      <c r="GA10" s="172">
        <v>7</v>
      </c>
      <c r="GB10" s="172">
        <v>3</v>
      </c>
      <c r="GC10" s="172">
        <v>1</v>
      </c>
      <c r="GD10" s="172">
        <v>2</v>
      </c>
      <c r="GE10" s="172">
        <v>7</v>
      </c>
      <c r="GF10" s="172">
        <v>2</v>
      </c>
      <c r="GG10" s="172">
        <v>5</v>
      </c>
      <c r="GH10" s="172">
        <v>419</v>
      </c>
      <c r="GI10" s="172">
        <v>194</v>
      </c>
      <c r="GJ10" s="172">
        <v>225</v>
      </c>
      <c r="GK10" s="172">
        <v>1</v>
      </c>
      <c r="GL10" s="172">
        <v>1</v>
      </c>
      <c r="GM10" s="172" t="s">
        <v>186</v>
      </c>
      <c r="GN10" s="172">
        <v>109</v>
      </c>
      <c r="GO10" s="172">
        <v>69</v>
      </c>
      <c r="GP10" s="172">
        <v>40</v>
      </c>
      <c r="GQ10" s="278" t="s">
        <v>388</v>
      </c>
      <c r="GR10" s="172">
        <v>61</v>
      </c>
      <c r="GS10" s="172">
        <v>26</v>
      </c>
      <c r="GT10" s="172">
        <v>35</v>
      </c>
      <c r="GU10" s="172">
        <v>26</v>
      </c>
      <c r="GV10" s="172">
        <v>8</v>
      </c>
      <c r="GW10" s="172">
        <v>18</v>
      </c>
      <c r="GX10" s="172">
        <v>11</v>
      </c>
      <c r="GY10" s="172">
        <v>6</v>
      </c>
      <c r="GZ10" s="172">
        <v>5</v>
      </c>
      <c r="HA10" s="172">
        <v>62</v>
      </c>
      <c r="HB10" s="172">
        <v>25</v>
      </c>
      <c r="HC10" s="172">
        <v>37</v>
      </c>
      <c r="HD10" s="172">
        <v>142</v>
      </c>
      <c r="HE10" s="172">
        <v>56</v>
      </c>
      <c r="HF10" s="172">
        <v>86</v>
      </c>
      <c r="HG10" s="172">
        <v>7</v>
      </c>
      <c r="HH10" s="172">
        <v>3</v>
      </c>
      <c r="HI10" s="172">
        <v>4</v>
      </c>
      <c r="HJ10" s="172">
        <v>261</v>
      </c>
      <c r="HK10" s="172">
        <v>119</v>
      </c>
      <c r="HL10" s="172">
        <v>142</v>
      </c>
      <c r="HM10" s="278" t="s">
        <v>388</v>
      </c>
      <c r="HN10" s="172">
        <v>25</v>
      </c>
      <c r="HO10" s="172">
        <v>9</v>
      </c>
      <c r="HP10" s="172">
        <v>16</v>
      </c>
      <c r="HQ10" s="172">
        <v>66</v>
      </c>
      <c r="HR10" s="172">
        <v>34</v>
      </c>
      <c r="HS10" s="172">
        <v>32</v>
      </c>
      <c r="HT10" s="172">
        <v>158</v>
      </c>
      <c r="HU10" s="172">
        <v>71</v>
      </c>
      <c r="HV10" s="172">
        <v>87</v>
      </c>
      <c r="HW10" s="172">
        <v>12</v>
      </c>
      <c r="HX10" s="172">
        <v>5</v>
      </c>
      <c r="HY10" s="172">
        <v>7</v>
      </c>
      <c r="HZ10" s="172">
        <v>45</v>
      </c>
      <c r="IA10" s="172">
        <v>28</v>
      </c>
      <c r="IB10" s="172">
        <v>17</v>
      </c>
      <c r="IC10" s="172">
        <v>13</v>
      </c>
      <c r="ID10" s="172">
        <v>5</v>
      </c>
      <c r="IE10" s="172">
        <v>8</v>
      </c>
      <c r="IF10" s="172">
        <v>443</v>
      </c>
      <c r="IG10" s="172">
        <v>250</v>
      </c>
      <c r="IH10" s="172">
        <v>193</v>
      </c>
    </row>
    <row r="11" spans="1:242" s="184" customFormat="1">
      <c r="A11" s="276"/>
      <c r="B11" s="174"/>
      <c r="C11" s="174"/>
      <c r="D11" s="174"/>
      <c r="E11" s="174"/>
      <c r="F11" s="174"/>
      <c r="G11" s="174"/>
      <c r="H11" s="174"/>
      <c r="I11" s="174"/>
      <c r="J11" s="174"/>
      <c r="K11" s="174"/>
      <c r="L11" s="174"/>
      <c r="M11" s="174"/>
      <c r="N11" s="174"/>
      <c r="O11" s="174"/>
      <c r="P11" s="174"/>
      <c r="Q11" s="174"/>
      <c r="R11" s="174"/>
      <c r="S11" s="174"/>
      <c r="T11" s="174"/>
      <c r="U11" s="174"/>
      <c r="V11" s="174"/>
      <c r="W11" s="276"/>
      <c r="X11" s="174"/>
      <c r="Y11" s="174"/>
      <c r="Z11" s="174"/>
      <c r="AA11" s="174"/>
      <c r="AB11" s="174"/>
      <c r="AC11" s="174"/>
      <c r="AD11" s="174"/>
      <c r="AE11" s="174"/>
      <c r="AF11" s="174"/>
      <c r="AG11" s="174"/>
      <c r="AH11" s="174"/>
      <c r="AI11" s="174"/>
      <c r="AJ11" s="174"/>
      <c r="AK11" s="174"/>
      <c r="AL11" s="174"/>
      <c r="AM11" s="174"/>
      <c r="AN11" s="174"/>
      <c r="AO11" s="174"/>
      <c r="AP11" s="174"/>
      <c r="AQ11" s="174"/>
      <c r="AR11" s="174"/>
      <c r="AS11" s="276"/>
      <c r="AT11" s="174"/>
      <c r="AU11" s="174"/>
      <c r="AV11" s="174"/>
      <c r="AW11" s="174"/>
      <c r="AX11" s="174"/>
      <c r="AY11" s="174"/>
      <c r="AZ11" s="174"/>
      <c r="BA11" s="174"/>
      <c r="BB11" s="174"/>
      <c r="BC11" s="174"/>
      <c r="BD11" s="174"/>
      <c r="BE11" s="174"/>
      <c r="BF11" s="174"/>
      <c r="BG11" s="174"/>
      <c r="BH11" s="174"/>
      <c r="BI11" s="174"/>
      <c r="BJ11" s="174"/>
      <c r="BK11" s="174"/>
      <c r="BL11" s="174"/>
      <c r="BM11" s="174"/>
      <c r="BN11" s="174"/>
      <c r="BO11" s="276"/>
      <c r="BP11" s="174"/>
      <c r="BQ11" s="174"/>
      <c r="BR11" s="174"/>
      <c r="BS11" s="174"/>
      <c r="BT11" s="174"/>
      <c r="BU11" s="174"/>
      <c r="BV11" s="174"/>
      <c r="BW11" s="174"/>
      <c r="BX11" s="174"/>
      <c r="BY11" s="174"/>
      <c r="BZ11" s="174"/>
      <c r="CA11" s="174"/>
      <c r="CB11" s="174"/>
      <c r="CC11" s="174"/>
      <c r="CD11" s="174"/>
      <c r="CE11" s="174"/>
      <c r="CF11" s="174"/>
      <c r="CG11" s="174"/>
      <c r="CH11" s="174"/>
      <c r="CI11" s="174"/>
      <c r="CJ11" s="174"/>
      <c r="CK11" s="276"/>
      <c r="CL11" s="174"/>
      <c r="CM11" s="174"/>
      <c r="CN11" s="174"/>
      <c r="CO11" s="174"/>
      <c r="CP11" s="174"/>
      <c r="CQ11" s="174"/>
      <c r="CR11" s="174"/>
      <c r="CS11" s="174"/>
      <c r="CT11" s="174"/>
      <c r="CU11" s="174"/>
      <c r="CV11" s="174"/>
      <c r="CW11" s="174"/>
      <c r="CX11" s="174"/>
      <c r="CY11" s="174"/>
      <c r="CZ11" s="174"/>
      <c r="DA11" s="174"/>
      <c r="DB11" s="174"/>
      <c r="DC11" s="174"/>
      <c r="DD11" s="174"/>
      <c r="DE11" s="174"/>
      <c r="DF11" s="174"/>
      <c r="DG11" s="276"/>
      <c r="DH11" s="174"/>
      <c r="DI11" s="174"/>
      <c r="DJ11" s="174"/>
      <c r="DK11" s="174"/>
      <c r="DL11" s="174"/>
      <c r="DM11" s="174"/>
      <c r="DN11" s="174"/>
      <c r="DO11" s="174"/>
      <c r="DP11" s="174"/>
      <c r="DQ11" s="174"/>
      <c r="DR11" s="174"/>
      <c r="DS11" s="174"/>
      <c r="DT11" s="174"/>
      <c r="DU11" s="174"/>
      <c r="DV11" s="174"/>
      <c r="DW11" s="174"/>
      <c r="DX11" s="174"/>
      <c r="DY11" s="174"/>
      <c r="DZ11" s="174"/>
      <c r="EA11" s="174"/>
      <c r="EB11" s="174"/>
      <c r="EC11" s="276"/>
      <c r="ED11" s="174"/>
      <c r="EE11" s="174"/>
      <c r="EF11" s="174"/>
      <c r="EG11" s="174"/>
      <c r="EH11" s="174"/>
      <c r="EI11" s="174"/>
      <c r="EJ11" s="174"/>
      <c r="EK11" s="174"/>
      <c r="EL11" s="174"/>
      <c r="EM11" s="174"/>
      <c r="EN11" s="174"/>
      <c r="EO11" s="174"/>
      <c r="EP11" s="174"/>
      <c r="EQ11" s="174"/>
      <c r="ER11" s="174"/>
      <c r="ES11" s="174"/>
      <c r="ET11" s="174"/>
      <c r="EU11" s="174"/>
      <c r="EV11" s="174"/>
      <c r="EW11" s="174"/>
      <c r="EX11" s="174"/>
      <c r="EY11" s="276"/>
      <c r="EZ11" s="174"/>
      <c r="FA11" s="174"/>
      <c r="FB11" s="174"/>
      <c r="FC11" s="174"/>
      <c r="FD11" s="174"/>
      <c r="FE11" s="174"/>
      <c r="FF11" s="174"/>
      <c r="FG11" s="174"/>
      <c r="FH11" s="174"/>
      <c r="FI11" s="174"/>
      <c r="FJ11" s="174"/>
      <c r="FK11" s="174"/>
      <c r="FL11" s="174"/>
      <c r="FM11" s="174"/>
      <c r="FN11" s="174"/>
      <c r="FO11" s="174"/>
      <c r="FP11" s="174"/>
      <c r="FQ11" s="174"/>
      <c r="FR11" s="174"/>
      <c r="FS11" s="174"/>
      <c r="FT11" s="174"/>
      <c r="FU11" s="276"/>
      <c r="FV11" s="174"/>
      <c r="FW11" s="174"/>
      <c r="FX11" s="174"/>
      <c r="FY11" s="174"/>
      <c r="FZ11" s="174"/>
      <c r="GA11" s="174"/>
      <c r="GB11" s="174"/>
      <c r="GC11" s="174"/>
      <c r="GD11" s="174"/>
      <c r="GE11" s="174"/>
      <c r="GF11" s="174"/>
      <c r="GG11" s="174"/>
      <c r="GH11" s="174"/>
      <c r="GI11" s="174"/>
      <c r="GJ11" s="174"/>
      <c r="GK11" s="174"/>
      <c r="GL11" s="174"/>
      <c r="GM11" s="174"/>
      <c r="GN11" s="174"/>
      <c r="GO11" s="174"/>
      <c r="GP11" s="174"/>
      <c r="GQ11" s="276"/>
      <c r="GR11" s="174"/>
      <c r="GS11" s="174"/>
      <c r="GT11" s="174"/>
      <c r="GU11" s="174"/>
      <c r="GV11" s="174"/>
      <c r="GW11" s="174"/>
      <c r="GX11" s="174"/>
      <c r="GY11" s="174"/>
      <c r="GZ11" s="174"/>
      <c r="HA11" s="174"/>
      <c r="HB11" s="174"/>
      <c r="HC11" s="174"/>
      <c r="HD11" s="174"/>
      <c r="HE11" s="174"/>
      <c r="HF11" s="174"/>
      <c r="HG11" s="174"/>
      <c r="HH11" s="174"/>
      <c r="HI11" s="174"/>
      <c r="HJ11" s="174"/>
      <c r="HK11" s="174"/>
      <c r="HL11" s="174"/>
      <c r="HM11" s="276"/>
      <c r="HN11" s="174"/>
      <c r="HO11" s="174"/>
      <c r="HP11" s="174"/>
      <c r="HQ11" s="174"/>
      <c r="HR11" s="174"/>
      <c r="HS11" s="174"/>
      <c r="HT11" s="174"/>
      <c r="HU11" s="174"/>
      <c r="HV11" s="174"/>
      <c r="HW11" s="174"/>
      <c r="HX11" s="174"/>
      <c r="HY11" s="174"/>
      <c r="HZ11" s="174"/>
      <c r="IA11" s="174"/>
      <c r="IB11" s="174"/>
      <c r="IC11" s="174"/>
      <c r="ID11" s="174"/>
      <c r="IE11" s="174"/>
      <c r="IF11" s="174"/>
      <c r="IG11" s="174"/>
      <c r="IH11" s="174"/>
    </row>
    <row r="12" spans="1:242" s="184" customFormat="1">
      <c r="A12" s="276" t="s">
        <v>229</v>
      </c>
      <c r="B12" s="174">
        <v>7882</v>
      </c>
      <c r="C12" s="174">
        <v>4108</v>
      </c>
      <c r="D12" s="174">
        <v>3774</v>
      </c>
      <c r="E12" s="174">
        <v>138</v>
      </c>
      <c r="F12" s="174">
        <v>69</v>
      </c>
      <c r="G12" s="174">
        <v>69</v>
      </c>
      <c r="H12" s="174">
        <v>17</v>
      </c>
      <c r="I12" s="174">
        <v>6</v>
      </c>
      <c r="J12" s="174">
        <v>11</v>
      </c>
      <c r="K12" s="174">
        <v>13</v>
      </c>
      <c r="L12" s="174">
        <v>5</v>
      </c>
      <c r="M12" s="174">
        <v>8</v>
      </c>
      <c r="N12" s="174">
        <v>13</v>
      </c>
      <c r="O12" s="174">
        <v>5</v>
      </c>
      <c r="P12" s="174">
        <v>8</v>
      </c>
      <c r="Q12" s="174" t="s">
        <v>186</v>
      </c>
      <c r="R12" s="174" t="s">
        <v>186</v>
      </c>
      <c r="S12" s="174" t="s">
        <v>186</v>
      </c>
      <c r="T12" s="174">
        <v>58</v>
      </c>
      <c r="U12" s="174">
        <v>33</v>
      </c>
      <c r="V12" s="174">
        <v>25</v>
      </c>
      <c r="W12" s="276" t="s">
        <v>229</v>
      </c>
      <c r="X12" s="174">
        <v>20</v>
      </c>
      <c r="Y12" s="174">
        <v>7</v>
      </c>
      <c r="Z12" s="174">
        <v>13</v>
      </c>
      <c r="AA12" s="174">
        <v>1</v>
      </c>
      <c r="AB12" s="174" t="s">
        <v>186</v>
      </c>
      <c r="AC12" s="174">
        <v>1</v>
      </c>
      <c r="AD12" s="174">
        <v>17</v>
      </c>
      <c r="AE12" s="174">
        <v>6</v>
      </c>
      <c r="AF12" s="174">
        <v>11</v>
      </c>
      <c r="AG12" s="174">
        <v>2</v>
      </c>
      <c r="AH12" s="174">
        <v>1</v>
      </c>
      <c r="AI12" s="174">
        <v>1</v>
      </c>
      <c r="AJ12" s="174" t="s">
        <v>186</v>
      </c>
      <c r="AK12" s="174" t="s">
        <v>186</v>
      </c>
      <c r="AL12" s="174" t="s">
        <v>186</v>
      </c>
      <c r="AM12" s="174">
        <v>30</v>
      </c>
      <c r="AN12" s="174">
        <v>18</v>
      </c>
      <c r="AO12" s="174">
        <v>12</v>
      </c>
      <c r="AP12" s="174">
        <v>2301</v>
      </c>
      <c r="AQ12" s="174">
        <v>1376</v>
      </c>
      <c r="AR12" s="174">
        <v>925</v>
      </c>
      <c r="AS12" s="276" t="s">
        <v>229</v>
      </c>
      <c r="AT12" s="174">
        <v>2223</v>
      </c>
      <c r="AU12" s="174">
        <v>1337</v>
      </c>
      <c r="AV12" s="174">
        <v>886</v>
      </c>
      <c r="AW12" s="174">
        <v>32</v>
      </c>
      <c r="AX12" s="174">
        <v>23</v>
      </c>
      <c r="AY12" s="174">
        <v>9</v>
      </c>
      <c r="AZ12" s="174">
        <v>64</v>
      </c>
      <c r="BA12" s="174">
        <v>55</v>
      </c>
      <c r="BB12" s="174">
        <v>9</v>
      </c>
      <c r="BC12" s="174">
        <v>285</v>
      </c>
      <c r="BD12" s="174">
        <v>193</v>
      </c>
      <c r="BE12" s="174">
        <v>92</v>
      </c>
      <c r="BF12" s="174">
        <v>202</v>
      </c>
      <c r="BG12" s="174">
        <v>108</v>
      </c>
      <c r="BH12" s="174">
        <v>94</v>
      </c>
      <c r="BI12" s="174">
        <v>90</v>
      </c>
      <c r="BJ12" s="174">
        <v>50</v>
      </c>
      <c r="BK12" s="174">
        <v>40</v>
      </c>
      <c r="BL12" s="174">
        <v>160</v>
      </c>
      <c r="BM12" s="174">
        <v>98</v>
      </c>
      <c r="BN12" s="174">
        <v>62</v>
      </c>
      <c r="BO12" s="276" t="s">
        <v>229</v>
      </c>
      <c r="BP12" s="174">
        <v>116</v>
      </c>
      <c r="BQ12" s="174">
        <v>50</v>
      </c>
      <c r="BR12" s="174">
        <v>66</v>
      </c>
      <c r="BS12" s="174">
        <v>195</v>
      </c>
      <c r="BT12" s="174">
        <v>96</v>
      </c>
      <c r="BU12" s="174">
        <v>99</v>
      </c>
      <c r="BV12" s="174">
        <v>6</v>
      </c>
      <c r="BW12" s="174">
        <v>6</v>
      </c>
      <c r="BX12" s="174" t="s">
        <v>186</v>
      </c>
      <c r="BY12" s="174">
        <v>476</v>
      </c>
      <c r="BZ12" s="174">
        <v>368</v>
      </c>
      <c r="CA12" s="174">
        <v>108</v>
      </c>
      <c r="CB12" s="174">
        <v>8</v>
      </c>
      <c r="CC12" s="174">
        <v>2</v>
      </c>
      <c r="CD12" s="174">
        <v>6</v>
      </c>
      <c r="CE12" s="174">
        <v>91</v>
      </c>
      <c r="CF12" s="174" t="s">
        <v>186</v>
      </c>
      <c r="CG12" s="174">
        <v>91</v>
      </c>
      <c r="CH12" s="174">
        <v>45</v>
      </c>
      <c r="CI12" s="174" t="s">
        <v>188</v>
      </c>
      <c r="CJ12" s="174">
        <v>45</v>
      </c>
      <c r="CK12" s="276" t="s">
        <v>229</v>
      </c>
      <c r="CL12" s="174">
        <v>19</v>
      </c>
      <c r="CM12" s="174" t="s">
        <v>188</v>
      </c>
      <c r="CN12" s="174">
        <v>19</v>
      </c>
      <c r="CO12" s="174">
        <v>59</v>
      </c>
      <c r="CP12" s="174">
        <v>59</v>
      </c>
      <c r="CQ12" s="174" t="s">
        <v>188</v>
      </c>
      <c r="CR12" s="174">
        <v>53</v>
      </c>
      <c r="CS12" s="174">
        <v>41</v>
      </c>
      <c r="CT12" s="174">
        <v>12</v>
      </c>
      <c r="CU12" s="174">
        <v>16</v>
      </c>
      <c r="CV12" s="174">
        <v>11</v>
      </c>
      <c r="CW12" s="174">
        <v>5</v>
      </c>
      <c r="CX12" s="174">
        <v>73</v>
      </c>
      <c r="CY12" s="174">
        <v>41</v>
      </c>
      <c r="CZ12" s="174">
        <v>32</v>
      </c>
      <c r="DA12" s="174">
        <v>43</v>
      </c>
      <c r="DB12" s="174">
        <v>28</v>
      </c>
      <c r="DC12" s="174">
        <v>15</v>
      </c>
      <c r="DD12" s="174">
        <v>31</v>
      </c>
      <c r="DE12" s="174">
        <v>17</v>
      </c>
      <c r="DF12" s="174">
        <v>14</v>
      </c>
      <c r="DG12" s="276" t="s">
        <v>229</v>
      </c>
      <c r="DH12" s="174">
        <v>159</v>
      </c>
      <c r="DI12" s="174">
        <v>91</v>
      </c>
      <c r="DJ12" s="174">
        <v>68</v>
      </c>
      <c r="DK12" s="174">
        <v>78</v>
      </c>
      <c r="DL12" s="174">
        <v>39</v>
      </c>
      <c r="DM12" s="174">
        <v>39</v>
      </c>
      <c r="DN12" s="174">
        <v>23</v>
      </c>
      <c r="DO12" s="174">
        <v>8</v>
      </c>
      <c r="DP12" s="174">
        <v>15</v>
      </c>
      <c r="DQ12" s="174">
        <v>55</v>
      </c>
      <c r="DR12" s="174">
        <v>31</v>
      </c>
      <c r="DS12" s="174">
        <v>24</v>
      </c>
      <c r="DT12" s="174">
        <v>14</v>
      </c>
      <c r="DU12" s="174">
        <v>6</v>
      </c>
      <c r="DV12" s="174">
        <v>8</v>
      </c>
      <c r="DW12" s="174">
        <v>10</v>
      </c>
      <c r="DX12" s="174">
        <v>3</v>
      </c>
      <c r="DY12" s="174">
        <v>7</v>
      </c>
      <c r="DZ12" s="174">
        <v>4</v>
      </c>
      <c r="EA12" s="174">
        <v>3</v>
      </c>
      <c r="EB12" s="174">
        <v>1</v>
      </c>
      <c r="EC12" s="276" t="s">
        <v>229</v>
      </c>
      <c r="ED12" s="174">
        <v>137</v>
      </c>
      <c r="EE12" s="174">
        <v>71</v>
      </c>
      <c r="EF12" s="174">
        <v>66</v>
      </c>
      <c r="EG12" s="174">
        <v>103</v>
      </c>
      <c r="EH12" s="174">
        <v>56</v>
      </c>
      <c r="EI12" s="174">
        <v>47</v>
      </c>
      <c r="EJ12" s="174">
        <v>34</v>
      </c>
      <c r="EK12" s="174">
        <v>15</v>
      </c>
      <c r="EL12" s="174">
        <v>19</v>
      </c>
      <c r="EM12" s="174">
        <v>87</v>
      </c>
      <c r="EN12" s="174">
        <v>23</v>
      </c>
      <c r="EO12" s="174">
        <v>64</v>
      </c>
      <c r="EP12" s="174">
        <v>77</v>
      </c>
      <c r="EQ12" s="174">
        <v>17</v>
      </c>
      <c r="ER12" s="174">
        <v>60</v>
      </c>
      <c r="ES12" s="174">
        <v>10</v>
      </c>
      <c r="ET12" s="174">
        <v>6</v>
      </c>
      <c r="EU12" s="174">
        <v>4</v>
      </c>
      <c r="EV12" s="174">
        <v>195</v>
      </c>
      <c r="EW12" s="174">
        <v>97</v>
      </c>
      <c r="EX12" s="174">
        <v>98</v>
      </c>
      <c r="EY12" s="276" t="s">
        <v>229</v>
      </c>
      <c r="EZ12" s="174">
        <v>2</v>
      </c>
      <c r="FA12" s="174">
        <v>2</v>
      </c>
      <c r="FB12" s="174" t="s">
        <v>186</v>
      </c>
      <c r="FC12" s="174">
        <v>18</v>
      </c>
      <c r="FD12" s="174">
        <v>10</v>
      </c>
      <c r="FE12" s="174">
        <v>8</v>
      </c>
      <c r="FF12" s="174">
        <v>65</v>
      </c>
      <c r="FG12" s="174">
        <v>34</v>
      </c>
      <c r="FH12" s="174">
        <v>31</v>
      </c>
      <c r="FI12" s="174">
        <v>48</v>
      </c>
      <c r="FJ12" s="174">
        <v>17</v>
      </c>
      <c r="FK12" s="174">
        <v>31</v>
      </c>
      <c r="FL12" s="174">
        <v>62</v>
      </c>
      <c r="FM12" s="174">
        <v>34</v>
      </c>
      <c r="FN12" s="174">
        <v>28</v>
      </c>
      <c r="FO12" s="174" t="s">
        <v>186</v>
      </c>
      <c r="FP12" s="174" t="s">
        <v>186</v>
      </c>
      <c r="FQ12" s="174" t="s">
        <v>186</v>
      </c>
      <c r="FR12" s="174" t="s">
        <v>186</v>
      </c>
      <c r="FS12" s="174" t="s">
        <v>186</v>
      </c>
      <c r="FT12" s="174" t="s">
        <v>186</v>
      </c>
      <c r="FU12" s="276" t="s">
        <v>229</v>
      </c>
      <c r="FV12" s="174">
        <v>1956</v>
      </c>
      <c r="FW12" s="174">
        <v>927</v>
      </c>
      <c r="FX12" s="174">
        <v>1029</v>
      </c>
      <c r="FY12" s="174">
        <v>42</v>
      </c>
      <c r="FZ12" s="174">
        <v>12</v>
      </c>
      <c r="GA12" s="174">
        <v>30</v>
      </c>
      <c r="GB12" s="174">
        <v>14</v>
      </c>
      <c r="GC12" s="174">
        <v>4</v>
      </c>
      <c r="GD12" s="174">
        <v>10</v>
      </c>
      <c r="GE12" s="174">
        <v>28</v>
      </c>
      <c r="GF12" s="174">
        <v>8</v>
      </c>
      <c r="GG12" s="174">
        <v>20</v>
      </c>
      <c r="GH12" s="174">
        <v>1114</v>
      </c>
      <c r="GI12" s="174">
        <v>532</v>
      </c>
      <c r="GJ12" s="174">
        <v>582</v>
      </c>
      <c r="GK12" s="174">
        <v>8</v>
      </c>
      <c r="GL12" s="174">
        <v>3</v>
      </c>
      <c r="GM12" s="174">
        <v>5</v>
      </c>
      <c r="GN12" s="174">
        <v>236</v>
      </c>
      <c r="GO12" s="174">
        <v>141</v>
      </c>
      <c r="GP12" s="174">
        <v>95</v>
      </c>
      <c r="GQ12" s="276" t="s">
        <v>229</v>
      </c>
      <c r="GR12" s="174">
        <v>220</v>
      </c>
      <c r="GS12" s="174">
        <v>109</v>
      </c>
      <c r="GT12" s="174">
        <v>111</v>
      </c>
      <c r="GU12" s="174">
        <v>63</v>
      </c>
      <c r="GV12" s="174">
        <v>18</v>
      </c>
      <c r="GW12" s="174">
        <v>45</v>
      </c>
      <c r="GX12" s="174">
        <v>17</v>
      </c>
      <c r="GY12" s="174">
        <v>8</v>
      </c>
      <c r="GZ12" s="174">
        <v>9</v>
      </c>
      <c r="HA12" s="174">
        <v>184</v>
      </c>
      <c r="HB12" s="174">
        <v>88</v>
      </c>
      <c r="HC12" s="174">
        <v>96</v>
      </c>
      <c r="HD12" s="174">
        <v>371</v>
      </c>
      <c r="HE12" s="174">
        <v>158</v>
      </c>
      <c r="HF12" s="174">
        <v>213</v>
      </c>
      <c r="HG12" s="174">
        <v>15</v>
      </c>
      <c r="HH12" s="174">
        <v>7</v>
      </c>
      <c r="HI12" s="174">
        <v>8</v>
      </c>
      <c r="HJ12" s="174">
        <v>642</v>
      </c>
      <c r="HK12" s="174">
        <v>292</v>
      </c>
      <c r="HL12" s="174">
        <v>350</v>
      </c>
      <c r="HM12" s="276" t="s">
        <v>229</v>
      </c>
      <c r="HN12" s="174">
        <v>70</v>
      </c>
      <c r="HO12" s="174">
        <v>24</v>
      </c>
      <c r="HP12" s="174">
        <v>46</v>
      </c>
      <c r="HQ12" s="174">
        <v>196</v>
      </c>
      <c r="HR12" s="174">
        <v>98</v>
      </c>
      <c r="HS12" s="174">
        <v>98</v>
      </c>
      <c r="HT12" s="174">
        <v>343</v>
      </c>
      <c r="HU12" s="174">
        <v>149</v>
      </c>
      <c r="HV12" s="174">
        <v>194</v>
      </c>
      <c r="HW12" s="174">
        <v>33</v>
      </c>
      <c r="HX12" s="174">
        <v>21</v>
      </c>
      <c r="HY12" s="174">
        <v>12</v>
      </c>
      <c r="HZ12" s="174">
        <v>109</v>
      </c>
      <c r="IA12" s="174">
        <v>62</v>
      </c>
      <c r="IB12" s="174">
        <v>47</v>
      </c>
      <c r="IC12" s="174">
        <v>49</v>
      </c>
      <c r="ID12" s="174">
        <v>29</v>
      </c>
      <c r="IE12" s="174">
        <v>20</v>
      </c>
      <c r="IF12" s="174">
        <v>1273</v>
      </c>
      <c r="IG12" s="174">
        <v>749</v>
      </c>
      <c r="IH12" s="174">
        <v>524</v>
      </c>
    </row>
    <row r="13" spans="1:242" s="184" customFormat="1">
      <c r="A13" s="276" t="s">
        <v>228</v>
      </c>
      <c r="B13" s="174">
        <v>5025</v>
      </c>
      <c r="C13" s="174">
        <v>2557</v>
      </c>
      <c r="D13" s="174">
        <v>2468</v>
      </c>
      <c r="E13" s="174">
        <v>102</v>
      </c>
      <c r="F13" s="174">
        <v>50</v>
      </c>
      <c r="G13" s="174">
        <v>52</v>
      </c>
      <c r="H13" s="174">
        <v>13</v>
      </c>
      <c r="I13" s="174">
        <v>6</v>
      </c>
      <c r="J13" s="174">
        <v>7</v>
      </c>
      <c r="K13" s="174">
        <v>11</v>
      </c>
      <c r="L13" s="174">
        <v>7</v>
      </c>
      <c r="M13" s="174">
        <v>4</v>
      </c>
      <c r="N13" s="174">
        <v>10</v>
      </c>
      <c r="O13" s="174">
        <v>6</v>
      </c>
      <c r="P13" s="174">
        <v>4</v>
      </c>
      <c r="Q13" s="174">
        <v>1</v>
      </c>
      <c r="R13" s="174">
        <v>1</v>
      </c>
      <c r="S13" s="174" t="s">
        <v>186</v>
      </c>
      <c r="T13" s="174">
        <v>40</v>
      </c>
      <c r="U13" s="174">
        <v>21</v>
      </c>
      <c r="V13" s="174">
        <v>19</v>
      </c>
      <c r="W13" s="276" t="s">
        <v>228</v>
      </c>
      <c r="X13" s="174">
        <v>17</v>
      </c>
      <c r="Y13" s="174">
        <v>6</v>
      </c>
      <c r="Z13" s="174">
        <v>11</v>
      </c>
      <c r="AA13" s="174" t="s">
        <v>186</v>
      </c>
      <c r="AB13" s="174" t="s">
        <v>186</v>
      </c>
      <c r="AC13" s="174" t="s">
        <v>186</v>
      </c>
      <c r="AD13" s="174">
        <v>16</v>
      </c>
      <c r="AE13" s="174">
        <v>6</v>
      </c>
      <c r="AF13" s="174">
        <v>10</v>
      </c>
      <c r="AG13" s="174">
        <v>1</v>
      </c>
      <c r="AH13" s="174" t="s">
        <v>186</v>
      </c>
      <c r="AI13" s="174">
        <v>1</v>
      </c>
      <c r="AJ13" s="174" t="s">
        <v>186</v>
      </c>
      <c r="AK13" s="174" t="s">
        <v>186</v>
      </c>
      <c r="AL13" s="174" t="s">
        <v>186</v>
      </c>
      <c r="AM13" s="174">
        <v>21</v>
      </c>
      <c r="AN13" s="174">
        <v>10</v>
      </c>
      <c r="AO13" s="174">
        <v>11</v>
      </c>
      <c r="AP13" s="174">
        <v>1307</v>
      </c>
      <c r="AQ13" s="174">
        <v>782</v>
      </c>
      <c r="AR13" s="174">
        <v>525</v>
      </c>
      <c r="AS13" s="276" t="s">
        <v>228</v>
      </c>
      <c r="AT13" s="174">
        <v>1275</v>
      </c>
      <c r="AU13" s="174">
        <v>767</v>
      </c>
      <c r="AV13" s="174">
        <v>508</v>
      </c>
      <c r="AW13" s="174">
        <v>32</v>
      </c>
      <c r="AX13" s="174">
        <v>22</v>
      </c>
      <c r="AY13" s="174">
        <v>10</v>
      </c>
      <c r="AZ13" s="174">
        <v>34</v>
      </c>
      <c r="BA13" s="174">
        <v>29</v>
      </c>
      <c r="BB13" s="174">
        <v>5</v>
      </c>
      <c r="BC13" s="174">
        <v>177</v>
      </c>
      <c r="BD13" s="174">
        <v>106</v>
      </c>
      <c r="BE13" s="174">
        <v>71</v>
      </c>
      <c r="BF13" s="174">
        <v>122</v>
      </c>
      <c r="BG13" s="174">
        <v>62</v>
      </c>
      <c r="BH13" s="174">
        <v>60</v>
      </c>
      <c r="BI13" s="174">
        <v>61</v>
      </c>
      <c r="BJ13" s="174">
        <v>41</v>
      </c>
      <c r="BK13" s="174">
        <v>20</v>
      </c>
      <c r="BL13" s="174">
        <v>85</v>
      </c>
      <c r="BM13" s="174">
        <v>55</v>
      </c>
      <c r="BN13" s="174">
        <v>30</v>
      </c>
      <c r="BO13" s="276" t="s">
        <v>228</v>
      </c>
      <c r="BP13" s="174">
        <v>56</v>
      </c>
      <c r="BQ13" s="174">
        <v>26</v>
      </c>
      <c r="BR13" s="174">
        <v>30</v>
      </c>
      <c r="BS13" s="174">
        <v>105</v>
      </c>
      <c r="BT13" s="174">
        <v>50</v>
      </c>
      <c r="BU13" s="174">
        <v>55</v>
      </c>
      <c r="BV13" s="174">
        <v>4</v>
      </c>
      <c r="BW13" s="174">
        <v>4</v>
      </c>
      <c r="BX13" s="174" t="s">
        <v>186</v>
      </c>
      <c r="BY13" s="174">
        <v>259</v>
      </c>
      <c r="BZ13" s="174">
        <v>198</v>
      </c>
      <c r="CA13" s="174">
        <v>61</v>
      </c>
      <c r="CB13" s="174">
        <v>4</v>
      </c>
      <c r="CC13" s="174">
        <v>3</v>
      </c>
      <c r="CD13" s="174">
        <v>1</v>
      </c>
      <c r="CE13" s="174">
        <v>37</v>
      </c>
      <c r="CF13" s="174" t="s">
        <v>186</v>
      </c>
      <c r="CG13" s="174">
        <v>37</v>
      </c>
      <c r="CH13" s="174">
        <v>34</v>
      </c>
      <c r="CI13" s="174" t="s">
        <v>188</v>
      </c>
      <c r="CJ13" s="174">
        <v>34</v>
      </c>
      <c r="CK13" s="276" t="s">
        <v>228</v>
      </c>
      <c r="CL13" s="174">
        <v>18</v>
      </c>
      <c r="CM13" s="174" t="s">
        <v>188</v>
      </c>
      <c r="CN13" s="174">
        <v>18</v>
      </c>
      <c r="CO13" s="174">
        <v>39</v>
      </c>
      <c r="CP13" s="174">
        <v>39</v>
      </c>
      <c r="CQ13" s="174" t="s">
        <v>188</v>
      </c>
      <c r="CR13" s="174">
        <v>26</v>
      </c>
      <c r="CS13" s="174">
        <v>21</v>
      </c>
      <c r="CT13" s="174">
        <v>5</v>
      </c>
      <c r="CU13" s="174">
        <v>9</v>
      </c>
      <c r="CV13" s="174">
        <v>5</v>
      </c>
      <c r="CW13" s="174">
        <v>4</v>
      </c>
      <c r="CX13" s="174">
        <v>52</v>
      </c>
      <c r="CY13" s="174">
        <v>28</v>
      </c>
      <c r="CZ13" s="174">
        <v>24</v>
      </c>
      <c r="DA13" s="174">
        <v>22</v>
      </c>
      <c r="DB13" s="174">
        <v>18</v>
      </c>
      <c r="DC13" s="174">
        <v>4</v>
      </c>
      <c r="DD13" s="174">
        <v>9</v>
      </c>
      <c r="DE13" s="174">
        <v>8</v>
      </c>
      <c r="DF13" s="174">
        <v>1</v>
      </c>
      <c r="DG13" s="276" t="s">
        <v>228</v>
      </c>
      <c r="DH13" s="174">
        <v>90</v>
      </c>
      <c r="DI13" s="174">
        <v>52</v>
      </c>
      <c r="DJ13" s="174">
        <v>38</v>
      </c>
      <c r="DK13" s="174">
        <v>32</v>
      </c>
      <c r="DL13" s="174">
        <v>15</v>
      </c>
      <c r="DM13" s="174">
        <v>17</v>
      </c>
      <c r="DN13" s="174">
        <v>5</v>
      </c>
      <c r="DO13" s="174">
        <v>2</v>
      </c>
      <c r="DP13" s="174">
        <v>3</v>
      </c>
      <c r="DQ13" s="174">
        <v>27</v>
      </c>
      <c r="DR13" s="174">
        <v>13</v>
      </c>
      <c r="DS13" s="174">
        <v>14</v>
      </c>
      <c r="DT13" s="174">
        <v>14</v>
      </c>
      <c r="DU13" s="174">
        <v>8</v>
      </c>
      <c r="DV13" s="174">
        <v>6</v>
      </c>
      <c r="DW13" s="174">
        <v>8</v>
      </c>
      <c r="DX13" s="174">
        <v>4</v>
      </c>
      <c r="DY13" s="174">
        <v>4</v>
      </c>
      <c r="DZ13" s="174">
        <v>6</v>
      </c>
      <c r="EA13" s="174">
        <v>4</v>
      </c>
      <c r="EB13" s="174">
        <v>2</v>
      </c>
      <c r="EC13" s="276" t="s">
        <v>228</v>
      </c>
      <c r="ED13" s="174">
        <v>90</v>
      </c>
      <c r="EE13" s="174">
        <v>41</v>
      </c>
      <c r="EF13" s="174">
        <v>49</v>
      </c>
      <c r="EG13" s="174">
        <v>51</v>
      </c>
      <c r="EH13" s="174">
        <v>24</v>
      </c>
      <c r="EI13" s="174">
        <v>27</v>
      </c>
      <c r="EJ13" s="174">
        <v>39</v>
      </c>
      <c r="EK13" s="174">
        <v>17</v>
      </c>
      <c r="EL13" s="174">
        <v>22</v>
      </c>
      <c r="EM13" s="174">
        <v>48</v>
      </c>
      <c r="EN13" s="174">
        <v>10</v>
      </c>
      <c r="EO13" s="174">
        <v>38</v>
      </c>
      <c r="EP13" s="174">
        <v>44</v>
      </c>
      <c r="EQ13" s="174">
        <v>10</v>
      </c>
      <c r="ER13" s="174">
        <v>34</v>
      </c>
      <c r="ES13" s="174">
        <v>4</v>
      </c>
      <c r="ET13" s="174" t="s">
        <v>186</v>
      </c>
      <c r="EU13" s="174">
        <v>4</v>
      </c>
      <c r="EV13" s="174">
        <v>120</v>
      </c>
      <c r="EW13" s="174">
        <v>52</v>
      </c>
      <c r="EX13" s="174">
        <v>68</v>
      </c>
      <c r="EY13" s="276" t="s">
        <v>228</v>
      </c>
      <c r="EZ13" s="174" t="s">
        <v>186</v>
      </c>
      <c r="FA13" s="174" t="s">
        <v>186</v>
      </c>
      <c r="FB13" s="174" t="s">
        <v>186</v>
      </c>
      <c r="FC13" s="174">
        <v>16</v>
      </c>
      <c r="FD13" s="174">
        <v>9</v>
      </c>
      <c r="FE13" s="174">
        <v>7</v>
      </c>
      <c r="FF13" s="174">
        <v>40</v>
      </c>
      <c r="FG13" s="174">
        <v>15</v>
      </c>
      <c r="FH13" s="174">
        <v>25</v>
      </c>
      <c r="FI13" s="174">
        <v>31</v>
      </c>
      <c r="FJ13" s="174">
        <v>10</v>
      </c>
      <c r="FK13" s="174">
        <v>21</v>
      </c>
      <c r="FL13" s="174">
        <v>33</v>
      </c>
      <c r="FM13" s="174">
        <v>18</v>
      </c>
      <c r="FN13" s="174">
        <v>15</v>
      </c>
      <c r="FO13" s="174" t="s">
        <v>186</v>
      </c>
      <c r="FP13" s="174" t="s">
        <v>186</v>
      </c>
      <c r="FQ13" s="174" t="s">
        <v>186</v>
      </c>
      <c r="FR13" s="174" t="s">
        <v>186</v>
      </c>
      <c r="FS13" s="174" t="s">
        <v>186</v>
      </c>
      <c r="FT13" s="174" t="s">
        <v>186</v>
      </c>
      <c r="FU13" s="276" t="s">
        <v>228</v>
      </c>
      <c r="FV13" s="174">
        <v>1319</v>
      </c>
      <c r="FW13" s="174">
        <v>609</v>
      </c>
      <c r="FX13" s="174">
        <v>710</v>
      </c>
      <c r="FY13" s="174">
        <v>32</v>
      </c>
      <c r="FZ13" s="174">
        <v>8</v>
      </c>
      <c r="GA13" s="174">
        <v>24</v>
      </c>
      <c r="GB13" s="174">
        <v>16</v>
      </c>
      <c r="GC13" s="174">
        <v>4</v>
      </c>
      <c r="GD13" s="174">
        <v>12</v>
      </c>
      <c r="GE13" s="174">
        <v>16</v>
      </c>
      <c r="GF13" s="174">
        <v>4</v>
      </c>
      <c r="GG13" s="174">
        <v>12</v>
      </c>
      <c r="GH13" s="174">
        <v>737</v>
      </c>
      <c r="GI13" s="174">
        <v>349</v>
      </c>
      <c r="GJ13" s="174">
        <v>388</v>
      </c>
      <c r="GK13" s="174">
        <v>14</v>
      </c>
      <c r="GL13" s="174">
        <v>4</v>
      </c>
      <c r="GM13" s="174">
        <v>10</v>
      </c>
      <c r="GN13" s="174">
        <v>177</v>
      </c>
      <c r="GO13" s="174">
        <v>98</v>
      </c>
      <c r="GP13" s="174">
        <v>79</v>
      </c>
      <c r="GQ13" s="276" t="s">
        <v>228</v>
      </c>
      <c r="GR13" s="174">
        <v>92</v>
      </c>
      <c r="GS13" s="174">
        <v>49</v>
      </c>
      <c r="GT13" s="174">
        <v>43</v>
      </c>
      <c r="GU13" s="174">
        <v>41</v>
      </c>
      <c r="GV13" s="174">
        <v>14</v>
      </c>
      <c r="GW13" s="174">
        <v>27</v>
      </c>
      <c r="GX13" s="174">
        <v>14</v>
      </c>
      <c r="GY13" s="174">
        <v>11</v>
      </c>
      <c r="GZ13" s="174">
        <v>3</v>
      </c>
      <c r="HA13" s="174">
        <v>114</v>
      </c>
      <c r="HB13" s="174">
        <v>55</v>
      </c>
      <c r="HC13" s="174">
        <v>59</v>
      </c>
      <c r="HD13" s="174">
        <v>269</v>
      </c>
      <c r="HE13" s="174">
        <v>108</v>
      </c>
      <c r="HF13" s="174">
        <v>161</v>
      </c>
      <c r="HG13" s="174">
        <v>16</v>
      </c>
      <c r="HH13" s="174">
        <v>10</v>
      </c>
      <c r="HI13" s="174">
        <v>6</v>
      </c>
      <c r="HJ13" s="174">
        <v>467</v>
      </c>
      <c r="HK13" s="174">
        <v>210</v>
      </c>
      <c r="HL13" s="174">
        <v>257</v>
      </c>
      <c r="HM13" s="276" t="s">
        <v>228</v>
      </c>
      <c r="HN13" s="174">
        <v>55</v>
      </c>
      <c r="HO13" s="174">
        <v>21</v>
      </c>
      <c r="HP13" s="174">
        <v>34</v>
      </c>
      <c r="HQ13" s="174">
        <v>131</v>
      </c>
      <c r="HR13" s="174">
        <v>67</v>
      </c>
      <c r="HS13" s="174">
        <v>64</v>
      </c>
      <c r="HT13" s="174">
        <v>272</v>
      </c>
      <c r="HU13" s="174">
        <v>118</v>
      </c>
      <c r="HV13" s="174">
        <v>154</v>
      </c>
      <c r="HW13" s="174">
        <v>9</v>
      </c>
      <c r="HX13" s="174">
        <v>4</v>
      </c>
      <c r="HY13" s="174">
        <v>5</v>
      </c>
      <c r="HZ13" s="174">
        <v>58</v>
      </c>
      <c r="IA13" s="174">
        <v>32</v>
      </c>
      <c r="IB13" s="174">
        <v>26</v>
      </c>
      <c r="IC13" s="174">
        <v>25</v>
      </c>
      <c r="ID13" s="174">
        <v>10</v>
      </c>
      <c r="IE13" s="174">
        <v>15</v>
      </c>
      <c r="IF13" s="174">
        <v>831</v>
      </c>
      <c r="IG13" s="174">
        <v>506</v>
      </c>
      <c r="IH13" s="174">
        <v>325</v>
      </c>
    </row>
    <row r="14" spans="1:242" s="184" customFormat="1">
      <c r="A14" s="276" t="s">
        <v>227</v>
      </c>
      <c r="B14" s="174">
        <v>5887</v>
      </c>
      <c r="C14" s="174">
        <v>2970</v>
      </c>
      <c r="D14" s="174">
        <v>2917</v>
      </c>
      <c r="E14" s="174">
        <v>118</v>
      </c>
      <c r="F14" s="174">
        <v>60</v>
      </c>
      <c r="G14" s="174">
        <v>58</v>
      </c>
      <c r="H14" s="174">
        <v>14</v>
      </c>
      <c r="I14" s="174">
        <v>7</v>
      </c>
      <c r="J14" s="174">
        <v>7</v>
      </c>
      <c r="K14" s="174">
        <v>10</v>
      </c>
      <c r="L14" s="174">
        <v>8</v>
      </c>
      <c r="M14" s="174">
        <v>2</v>
      </c>
      <c r="N14" s="174">
        <v>9</v>
      </c>
      <c r="O14" s="174">
        <v>7</v>
      </c>
      <c r="P14" s="174">
        <v>2</v>
      </c>
      <c r="Q14" s="174">
        <v>1</v>
      </c>
      <c r="R14" s="174">
        <v>1</v>
      </c>
      <c r="S14" s="174" t="s">
        <v>186</v>
      </c>
      <c r="T14" s="174">
        <v>49</v>
      </c>
      <c r="U14" s="174">
        <v>25</v>
      </c>
      <c r="V14" s="174">
        <v>24</v>
      </c>
      <c r="W14" s="276" t="s">
        <v>227</v>
      </c>
      <c r="X14" s="174">
        <v>16</v>
      </c>
      <c r="Y14" s="174">
        <v>5</v>
      </c>
      <c r="Z14" s="174">
        <v>11</v>
      </c>
      <c r="AA14" s="174">
        <v>1</v>
      </c>
      <c r="AB14" s="174" t="s">
        <v>186</v>
      </c>
      <c r="AC14" s="174">
        <v>1</v>
      </c>
      <c r="AD14" s="174">
        <v>15</v>
      </c>
      <c r="AE14" s="174">
        <v>5</v>
      </c>
      <c r="AF14" s="174">
        <v>10</v>
      </c>
      <c r="AG14" s="174" t="s">
        <v>186</v>
      </c>
      <c r="AH14" s="174" t="s">
        <v>186</v>
      </c>
      <c r="AI14" s="174" t="s">
        <v>186</v>
      </c>
      <c r="AJ14" s="174">
        <v>1</v>
      </c>
      <c r="AK14" s="174">
        <v>1</v>
      </c>
      <c r="AL14" s="174" t="s">
        <v>186</v>
      </c>
      <c r="AM14" s="174">
        <v>28</v>
      </c>
      <c r="AN14" s="174">
        <v>14</v>
      </c>
      <c r="AO14" s="174">
        <v>14</v>
      </c>
      <c r="AP14" s="174">
        <v>1555</v>
      </c>
      <c r="AQ14" s="174">
        <v>956</v>
      </c>
      <c r="AR14" s="174">
        <v>599</v>
      </c>
      <c r="AS14" s="276" t="s">
        <v>227</v>
      </c>
      <c r="AT14" s="174">
        <v>1513</v>
      </c>
      <c r="AU14" s="174">
        <v>936</v>
      </c>
      <c r="AV14" s="174">
        <v>577</v>
      </c>
      <c r="AW14" s="174">
        <v>30</v>
      </c>
      <c r="AX14" s="174">
        <v>23</v>
      </c>
      <c r="AY14" s="174">
        <v>7</v>
      </c>
      <c r="AZ14" s="174">
        <v>47</v>
      </c>
      <c r="BA14" s="174">
        <v>42</v>
      </c>
      <c r="BB14" s="174">
        <v>5</v>
      </c>
      <c r="BC14" s="174">
        <v>196</v>
      </c>
      <c r="BD14" s="174">
        <v>126</v>
      </c>
      <c r="BE14" s="174">
        <v>70</v>
      </c>
      <c r="BF14" s="174">
        <v>132</v>
      </c>
      <c r="BG14" s="174">
        <v>72</v>
      </c>
      <c r="BH14" s="174">
        <v>60</v>
      </c>
      <c r="BI14" s="174">
        <v>42</v>
      </c>
      <c r="BJ14" s="174">
        <v>24</v>
      </c>
      <c r="BK14" s="174">
        <v>18</v>
      </c>
      <c r="BL14" s="174">
        <v>103</v>
      </c>
      <c r="BM14" s="174">
        <v>73</v>
      </c>
      <c r="BN14" s="174">
        <v>30</v>
      </c>
      <c r="BO14" s="276" t="s">
        <v>227</v>
      </c>
      <c r="BP14" s="174">
        <v>85</v>
      </c>
      <c r="BQ14" s="174">
        <v>41</v>
      </c>
      <c r="BR14" s="174">
        <v>44</v>
      </c>
      <c r="BS14" s="174">
        <v>159</v>
      </c>
      <c r="BT14" s="174">
        <v>79</v>
      </c>
      <c r="BU14" s="174">
        <v>80</v>
      </c>
      <c r="BV14" s="174">
        <v>3</v>
      </c>
      <c r="BW14" s="174">
        <v>3</v>
      </c>
      <c r="BX14" s="174" t="s">
        <v>186</v>
      </c>
      <c r="BY14" s="174">
        <v>312</v>
      </c>
      <c r="BZ14" s="174">
        <v>229</v>
      </c>
      <c r="CA14" s="174">
        <v>83</v>
      </c>
      <c r="CB14" s="174">
        <v>7</v>
      </c>
      <c r="CC14" s="174">
        <v>6</v>
      </c>
      <c r="CD14" s="174">
        <v>1</v>
      </c>
      <c r="CE14" s="174">
        <v>51</v>
      </c>
      <c r="CF14" s="174" t="s">
        <v>186</v>
      </c>
      <c r="CG14" s="174">
        <v>51</v>
      </c>
      <c r="CH14" s="174">
        <v>15</v>
      </c>
      <c r="CI14" s="174" t="s">
        <v>188</v>
      </c>
      <c r="CJ14" s="174">
        <v>15</v>
      </c>
      <c r="CK14" s="276" t="s">
        <v>227</v>
      </c>
      <c r="CL14" s="174">
        <v>14</v>
      </c>
      <c r="CM14" s="174" t="s">
        <v>188</v>
      </c>
      <c r="CN14" s="174">
        <v>14</v>
      </c>
      <c r="CO14" s="174">
        <v>56</v>
      </c>
      <c r="CP14" s="174">
        <v>56</v>
      </c>
      <c r="CQ14" s="174" t="s">
        <v>188</v>
      </c>
      <c r="CR14" s="174">
        <v>30</v>
      </c>
      <c r="CS14" s="174">
        <v>22</v>
      </c>
      <c r="CT14" s="174">
        <v>8</v>
      </c>
      <c r="CU14" s="174">
        <v>8</v>
      </c>
      <c r="CV14" s="174">
        <v>7</v>
      </c>
      <c r="CW14" s="174">
        <v>1</v>
      </c>
      <c r="CX14" s="174">
        <v>53</v>
      </c>
      <c r="CY14" s="174">
        <v>39</v>
      </c>
      <c r="CZ14" s="174">
        <v>14</v>
      </c>
      <c r="DA14" s="174">
        <v>32</v>
      </c>
      <c r="DB14" s="174">
        <v>18</v>
      </c>
      <c r="DC14" s="174">
        <v>14</v>
      </c>
      <c r="DD14" s="174">
        <v>23</v>
      </c>
      <c r="DE14" s="174">
        <v>14</v>
      </c>
      <c r="DF14" s="174">
        <v>9</v>
      </c>
      <c r="DG14" s="276" t="s">
        <v>227</v>
      </c>
      <c r="DH14" s="174">
        <v>115</v>
      </c>
      <c r="DI14" s="174">
        <v>62</v>
      </c>
      <c r="DJ14" s="174">
        <v>53</v>
      </c>
      <c r="DK14" s="174">
        <v>42</v>
      </c>
      <c r="DL14" s="174">
        <v>20</v>
      </c>
      <c r="DM14" s="174">
        <v>22</v>
      </c>
      <c r="DN14" s="174">
        <v>15</v>
      </c>
      <c r="DO14" s="174">
        <v>7</v>
      </c>
      <c r="DP14" s="174">
        <v>8</v>
      </c>
      <c r="DQ14" s="174">
        <v>27</v>
      </c>
      <c r="DR14" s="174">
        <v>13</v>
      </c>
      <c r="DS14" s="174">
        <v>14</v>
      </c>
      <c r="DT14" s="174">
        <v>15</v>
      </c>
      <c r="DU14" s="174">
        <v>12</v>
      </c>
      <c r="DV14" s="174">
        <v>3</v>
      </c>
      <c r="DW14" s="174">
        <v>7</v>
      </c>
      <c r="DX14" s="174">
        <v>6</v>
      </c>
      <c r="DY14" s="174">
        <v>1</v>
      </c>
      <c r="DZ14" s="174">
        <v>8</v>
      </c>
      <c r="EA14" s="174">
        <v>6</v>
      </c>
      <c r="EB14" s="174">
        <v>2</v>
      </c>
      <c r="EC14" s="276" t="s">
        <v>227</v>
      </c>
      <c r="ED14" s="174">
        <v>116</v>
      </c>
      <c r="EE14" s="174">
        <v>62</v>
      </c>
      <c r="EF14" s="174">
        <v>54</v>
      </c>
      <c r="EG14" s="174">
        <v>66</v>
      </c>
      <c r="EH14" s="174">
        <v>39</v>
      </c>
      <c r="EI14" s="174">
        <v>27</v>
      </c>
      <c r="EJ14" s="174">
        <v>50</v>
      </c>
      <c r="EK14" s="174">
        <v>23</v>
      </c>
      <c r="EL14" s="174">
        <v>27</v>
      </c>
      <c r="EM14" s="174">
        <v>95</v>
      </c>
      <c r="EN14" s="174">
        <v>27</v>
      </c>
      <c r="EO14" s="174">
        <v>68</v>
      </c>
      <c r="EP14" s="174">
        <v>86</v>
      </c>
      <c r="EQ14" s="174">
        <v>21</v>
      </c>
      <c r="ER14" s="174">
        <v>65</v>
      </c>
      <c r="ES14" s="174">
        <v>9</v>
      </c>
      <c r="ET14" s="174">
        <v>6</v>
      </c>
      <c r="EU14" s="174">
        <v>3</v>
      </c>
      <c r="EV14" s="174">
        <v>126</v>
      </c>
      <c r="EW14" s="174">
        <v>54</v>
      </c>
      <c r="EX14" s="174">
        <v>72</v>
      </c>
      <c r="EY14" s="276" t="s">
        <v>227</v>
      </c>
      <c r="EZ14" s="174">
        <v>3</v>
      </c>
      <c r="FA14" s="174">
        <v>1</v>
      </c>
      <c r="FB14" s="174">
        <v>2</v>
      </c>
      <c r="FC14" s="174">
        <v>8</v>
      </c>
      <c r="FD14" s="174">
        <v>4</v>
      </c>
      <c r="FE14" s="174">
        <v>4</v>
      </c>
      <c r="FF14" s="174">
        <v>38</v>
      </c>
      <c r="FG14" s="174">
        <v>18</v>
      </c>
      <c r="FH14" s="174">
        <v>20</v>
      </c>
      <c r="FI14" s="174">
        <v>36</v>
      </c>
      <c r="FJ14" s="174">
        <v>10</v>
      </c>
      <c r="FK14" s="174">
        <v>26</v>
      </c>
      <c r="FL14" s="174">
        <v>41</v>
      </c>
      <c r="FM14" s="174">
        <v>21</v>
      </c>
      <c r="FN14" s="174">
        <v>20</v>
      </c>
      <c r="FO14" s="174" t="s">
        <v>186</v>
      </c>
      <c r="FP14" s="174" t="s">
        <v>186</v>
      </c>
      <c r="FQ14" s="174" t="s">
        <v>186</v>
      </c>
      <c r="FR14" s="174" t="s">
        <v>186</v>
      </c>
      <c r="FS14" s="174" t="s">
        <v>186</v>
      </c>
      <c r="FT14" s="174" t="s">
        <v>186</v>
      </c>
      <c r="FU14" s="276" t="s">
        <v>227</v>
      </c>
      <c r="FV14" s="174">
        <v>1556</v>
      </c>
      <c r="FW14" s="174">
        <v>731</v>
      </c>
      <c r="FX14" s="174">
        <v>825</v>
      </c>
      <c r="FY14" s="174">
        <v>29</v>
      </c>
      <c r="FZ14" s="174">
        <v>3</v>
      </c>
      <c r="GA14" s="174">
        <v>26</v>
      </c>
      <c r="GB14" s="174">
        <v>8</v>
      </c>
      <c r="GC14" s="174">
        <v>2</v>
      </c>
      <c r="GD14" s="174">
        <v>6</v>
      </c>
      <c r="GE14" s="174">
        <v>21</v>
      </c>
      <c r="GF14" s="174">
        <v>1</v>
      </c>
      <c r="GG14" s="174">
        <v>20</v>
      </c>
      <c r="GH14" s="174">
        <v>851</v>
      </c>
      <c r="GI14" s="174">
        <v>403</v>
      </c>
      <c r="GJ14" s="174">
        <v>448</v>
      </c>
      <c r="GK14" s="174">
        <v>5</v>
      </c>
      <c r="GL14" s="174">
        <v>2</v>
      </c>
      <c r="GM14" s="174">
        <v>3</v>
      </c>
      <c r="GN14" s="174">
        <v>254</v>
      </c>
      <c r="GO14" s="174">
        <v>154</v>
      </c>
      <c r="GP14" s="174">
        <v>100</v>
      </c>
      <c r="GQ14" s="276" t="s">
        <v>227</v>
      </c>
      <c r="GR14" s="174">
        <v>116</v>
      </c>
      <c r="GS14" s="174">
        <v>63</v>
      </c>
      <c r="GT14" s="174">
        <v>53</v>
      </c>
      <c r="GU14" s="174">
        <v>58</v>
      </c>
      <c r="GV14" s="174">
        <v>17</v>
      </c>
      <c r="GW14" s="174">
        <v>41</v>
      </c>
      <c r="GX14" s="174">
        <v>20</v>
      </c>
      <c r="GY14" s="174">
        <v>10</v>
      </c>
      <c r="GZ14" s="174">
        <v>10</v>
      </c>
      <c r="HA14" s="174">
        <v>136</v>
      </c>
      <c r="HB14" s="174">
        <v>63</v>
      </c>
      <c r="HC14" s="174">
        <v>73</v>
      </c>
      <c r="HD14" s="174">
        <v>251</v>
      </c>
      <c r="HE14" s="174">
        <v>89</v>
      </c>
      <c r="HF14" s="174">
        <v>162</v>
      </c>
      <c r="HG14" s="174">
        <v>11</v>
      </c>
      <c r="HH14" s="174">
        <v>5</v>
      </c>
      <c r="HI14" s="174">
        <v>6</v>
      </c>
      <c r="HJ14" s="174">
        <v>564</v>
      </c>
      <c r="HK14" s="174">
        <v>264</v>
      </c>
      <c r="HL14" s="174">
        <v>300</v>
      </c>
      <c r="HM14" s="276" t="s">
        <v>227</v>
      </c>
      <c r="HN14" s="174">
        <v>53</v>
      </c>
      <c r="HO14" s="174">
        <v>19</v>
      </c>
      <c r="HP14" s="174">
        <v>34</v>
      </c>
      <c r="HQ14" s="174">
        <v>178</v>
      </c>
      <c r="HR14" s="174">
        <v>91</v>
      </c>
      <c r="HS14" s="174">
        <v>87</v>
      </c>
      <c r="HT14" s="174">
        <v>312</v>
      </c>
      <c r="HU14" s="174">
        <v>144</v>
      </c>
      <c r="HV14" s="174">
        <v>168</v>
      </c>
      <c r="HW14" s="174">
        <v>21</v>
      </c>
      <c r="HX14" s="174">
        <v>10</v>
      </c>
      <c r="HY14" s="174">
        <v>11</v>
      </c>
      <c r="HZ14" s="174">
        <v>82</v>
      </c>
      <c r="IA14" s="174">
        <v>47</v>
      </c>
      <c r="IB14" s="174">
        <v>35</v>
      </c>
      <c r="IC14" s="174">
        <v>30</v>
      </c>
      <c r="ID14" s="174">
        <v>14</v>
      </c>
      <c r="IE14" s="174">
        <v>16</v>
      </c>
      <c r="IF14" s="174">
        <v>894</v>
      </c>
      <c r="IG14" s="174">
        <v>491</v>
      </c>
      <c r="IH14" s="174">
        <v>403</v>
      </c>
    </row>
    <row r="15" spans="1:242" s="184" customFormat="1">
      <c r="A15" s="276" t="s">
        <v>226</v>
      </c>
      <c r="B15" s="174">
        <v>1345</v>
      </c>
      <c r="C15" s="174">
        <v>659</v>
      </c>
      <c r="D15" s="174">
        <v>686</v>
      </c>
      <c r="E15" s="174">
        <v>16</v>
      </c>
      <c r="F15" s="174">
        <v>10</v>
      </c>
      <c r="G15" s="174">
        <v>6</v>
      </c>
      <c r="H15" s="174">
        <v>2</v>
      </c>
      <c r="I15" s="174" t="s">
        <v>186</v>
      </c>
      <c r="J15" s="174">
        <v>2</v>
      </c>
      <c r="K15" s="174">
        <v>5</v>
      </c>
      <c r="L15" s="174">
        <v>4</v>
      </c>
      <c r="M15" s="174">
        <v>1</v>
      </c>
      <c r="N15" s="174">
        <v>5</v>
      </c>
      <c r="O15" s="174">
        <v>4</v>
      </c>
      <c r="P15" s="174">
        <v>1</v>
      </c>
      <c r="Q15" s="174" t="s">
        <v>186</v>
      </c>
      <c r="R15" s="174" t="s">
        <v>186</v>
      </c>
      <c r="S15" s="174" t="s">
        <v>186</v>
      </c>
      <c r="T15" s="174">
        <v>4</v>
      </c>
      <c r="U15" s="174">
        <v>3</v>
      </c>
      <c r="V15" s="174">
        <v>1</v>
      </c>
      <c r="W15" s="276" t="s">
        <v>226</v>
      </c>
      <c r="X15" s="174">
        <v>1</v>
      </c>
      <c r="Y15" s="174">
        <v>1</v>
      </c>
      <c r="Z15" s="174" t="s">
        <v>186</v>
      </c>
      <c r="AA15" s="174" t="s">
        <v>186</v>
      </c>
      <c r="AB15" s="174" t="s">
        <v>186</v>
      </c>
      <c r="AC15" s="174" t="s">
        <v>186</v>
      </c>
      <c r="AD15" s="174">
        <v>1</v>
      </c>
      <c r="AE15" s="174">
        <v>1</v>
      </c>
      <c r="AF15" s="174" t="s">
        <v>186</v>
      </c>
      <c r="AG15" s="174" t="s">
        <v>186</v>
      </c>
      <c r="AH15" s="174" t="s">
        <v>186</v>
      </c>
      <c r="AI15" s="174" t="s">
        <v>186</v>
      </c>
      <c r="AJ15" s="174" t="s">
        <v>186</v>
      </c>
      <c r="AK15" s="174" t="s">
        <v>186</v>
      </c>
      <c r="AL15" s="174" t="s">
        <v>186</v>
      </c>
      <c r="AM15" s="174">
        <v>4</v>
      </c>
      <c r="AN15" s="174">
        <v>2</v>
      </c>
      <c r="AO15" s="174">
        <v>2</v>
      </c>
      <c r="AP15" s="174">
        <v>323</v>
      </c>
      <c r="AQ15" s="174">
        <v>202</v>
      </c>
      <c r="AR15" s="174">
        <v>121</v>
      </c>
      <c r="AS15" s="276" t="s">
        <v>226</v>
      </c>
      <c r="AT15" s="174">
        <v>310</v>
      </c>
      <c r="AU15" s="174">
        <v>195</v>
      </c>
      <c r="AV15" s="174">
        <v>115</v>
      </c>
      <c r="AW15" s="174">
        <v>3</v>
      </c>
      <c r="AX15" s="174">
        <v>1</v>
      </c>
      <c r="AY15" s="174">
        <v>2</v>
      </c>
      <c r="AZ15" s="174">
        <v>6</v>
      </c>
      <c r="BA15" s="174">
        <v>6</v>
      </c>
      <c r="BB15" s="174" t="s">
        <v>186</v>
      </c>
      <c r="BC15" s="174">
        <v>44</v>
      </c>
      <c r="BD15" s="174">
        <v>31</v>
      </c>
      <c r="BE15" s="174">
        <v>13</v>
      </c>
      <c r="BF15" s="174">
        <v>35</v>
      </c>
      <c r="BG15" s="174">
        <v>19</v>
      </c>
      <c r="BH15" s="174">
        <v>16</v>
      </c>
      <c r="BI15" s="174">
        <v>18</v>
      </c>
      <c r="BJ15" s="174">
        <v>11</v>
      </c>
      <c r="BK15" s="174">
        <v>7</v>
      </c>
      <c r="BL15" s="174">
        <v>32</v>
      </c>
      <c r="BM15" s="174">
        <v>23</v>
      </c>
      <c r="BN15" s="174">
        <v>9</v>
      </c>
      <c r="BO15" s="276" t="s">
        <v>226</v>
      </c>
      <c r="BP15" s="174">
        <v>18</v>
      </c>
      <c r="BQ15" s="174">
        <v>10</v>
      </c>
      <c r="BR15" s="174">
        <v>8</v>
      </c>
      <c r="BS15" s="174">
        <v>23</v>
      </c>
      <c r="BT15" s="174">
        <v>11</v>
      </c>
      <c r="BU15" s="174">
        <v>12</v>
      </c>
      <c r="BV15" s="174">
        <v>1</v>
      </c>
      <c r="BW15" s="174">
        <v>1</v>
      </c>
      <c r="BX15" s="174" t="s">
        <v>186</v>
      </c>
      <c r="BY15" s="174">
        <v>65</v>
      </c>
      <c r="BZ15" s="174">
        <v>48</v>
      </c>
      <c r="CA15" s="174">
        <v>17</v>
      </c>
      <c r="CB15" s="174" t="s">
        <v>186</v>
      </c>
      <c r="CC15" s="174" t="s">
        <v>186</v>
      </c>
      <c r="CD15" s="174" t="s">
        <v>186</v>
      </c>
      <c r="CE15" s="174">
        <v>7</v>
      </c>
      <c r="CF15" s="174" t="s">
        <v>186</v>
      </c>
      <c r="CG15" s="174">
        <v>7</v>
      </c>
      <c r="CH15" s="174">
        <v>2</v>
      </c>
      <c r="CI15" s="174" t="s">
        <v>188</v>
      </c>
      <c r="CJ15" s="174">
        <v>2</v>
      </c>
      <c r="CK15" s="276" t="s">
        <v>226</v>
      </c>
      <c r="CL15" s="174">
        <v>2</v>
      </c>
      <c r="CM15" s="174" t="s">
        <v>188</v>
      </c>
      <c r="CN15" s="174">
        <v>2</v>
      </c>
      <c r="CO15" s="174">
        <v>8</v>
      </c>
      <c r="CP15" s="174">
        <v>8</v>
      </c>
      <c r="CQ15" s="174" t="s">
        <v>188</v>
      </c>
      <c r="CR15" s="174">
        <v>8</v>
      </c>
      <c r="CS15" s="174">
        <v>8</v>
      </c>
      <c r="CT15" s="174" t="s">
        <v>186</v>
      </c>
      <c r="CU15" s="174">
        <v>2</v>
      </c>
      <c r="CV15" s="174">
        <v>1</v>
      </c>
      <c r="CW15" s="174">
        <v>1</v>
      </c>
      <c r="CX15" s="174">
        <v>6</v>
      </c>
      <c r="CY15" s="174">
        <v>6</v>
      </c>
      <c r="CZ15" s="174" t="s">
        <v>186</v>
      </c>
      <c r="DA15" s="174">
        <v>14</v>
      </c>
      <c r="DB15" s="174">
        <v>5</v>
      </c>
      <c r="DC15" s="174">
        <v>9</v>
      </c>
      <c r="DD15" s="174">
        <v>1</v>
      </c>
      <c r="DE15" s="174" t="s">
        <v>186</v>
      </c>
      <c r="DF15" s="174">
        <v>1</v>
      </c>
      <c r="DG15" s="276" t="s">
        <v>226</v>
      </c>
      <c r="DH15" s="174">
        <v>15</v>
      </c>
      <c r="DI15" s="174">
        <v>6</v>
      </c>
      <c r="DJ15" s="174">
        <v>9</v>
      </c>
      <c r="DK15" s="174">
        <v>13</v>
      </c>
      <c r="DL15" s="174">
        <v>7</v>
      </c>
      <c r="DM15" s="174">
        <v>6</v>
      </c>
      <c r="DN15" s="174">
        <v>2</v>
      </c>
      <c r="DO15" s="174">
        <v>1</v>
      </c>
      <c r="DP15" s="174">
        <v>1</v>
      </c>
      <c r="DQ15" s="174">
        <v>11</v>
      </c>
      <c r="DR15" s="174">
        <v>6</v>
      </c>
      <c r="DS15" s="174">
        <v>5</v>
      </c>
      <c r="DT15" s="174">
        <v>7</v>
      </c>
      <c r="DU15" s="174">
        <v>1</v>
      </c>
      <c r="DV15" s="174">
        <v>6</v>
      </c>
      <c r="DW15" s="174">
        <v>6</v>
      </c>
      <c r="DX15" s="174">
        <v>1</v>
      </c>
      <c r="DY15" s="174">
        <v>5</v>
      </c>
      <c r="DZ15" s="174">
        <v>1</v>
      </c>
      <c r="EA15" s="174" t="s">
        <v>186</v>
      </c>
      <c r="EB15" s="174">
        <v>1</v>
      </c>
      <c r="EC15" s="276" t="s">
        <v>226</v>
      </c>
      <c r="ED15" s="174">
        <v>19</v>
      </c>
      <c r="EE15" s="174">
        <v>8</v>
      </c>
      <c r="EF15" s="174">
        <v>11</v>
      </c>
      <c r="EG15" s="174">
        <v>12</v>
      </c>
      <c r="EH15" s="174">
        <v>7</v>
      </c>
      <c r="EI15" s="174">
        <v>5</v>
      </c>
      <c r="EJ15" s="174">
        <v>7</v>
      </c>
      <c r="EK15" s="174">
        <v>1</v>
      </c>
      <c r="EL15" s="174">
        <v>6</v>
      </c>
      <c r="EM15" s="174">
        <v>14</v>
      </c>
      <c r="EN15" s="174">
        <v>3</v>
      </c>
      <c r="EO15" s="174">
        <v>11</v>
      </c>
      <c r="EP15" s="174">
        <v>12</v>
      </c>
      <c r="EQ15" s="174">
        <v>2</v>
      </c>
      <c r="ER15" s="174">
        <v>10</v>
      </c>
      <c r="ES15" s="174">
        <v>2</v>
      </c>
      <c r="ET15" s="174">
        <v>1</v>
      </c>
      <c r="EU15" s="174">
        <v>1</v>
      </c>
      <c r="EV15" s="174">
        <v>42</v>
      </c>
      <c r="EW15" s="174">
        <v>21</v>
      </c>
      <c r="EX15" s="174">
        <v>21</v>
      </c>
      <c r="EY15" s="276" t="s">
        <v>226</v>
      </c>
      <c r="EZ15" s="174">
        <v>1</v>
      </c>
      <c r="FA15" s="174">
        <v>1</v>
      </c>
      <c r="FB15" s="174" t="s">
        <v>186</v>
      </c>
      <c r="FC15" s="174">
        <v>3</v>
      </c>
      <c r="FD15" s="174">
        <v>2</v>
      </c>
      <c r="FE15" s="174">
        <v>1</v>
      </c>
      <c r="FF15" s="174">
        <v>10</v>
      </c>
      <c r="FG15" s="174">
        <v>3</v>
      </c>
      <c r="FH15" s="174">
        <v>7</v>
      </c>
      <c r="FI15" s="174">
        <v>16</v>
      </c>
      <c r="FJ15" s="174">
        <v>6</v>
      </c>
      <c r="FK15" s="174">
        <v>10</v>
      </c>
      <c r="FL15" s="174">
        <v>12</v>
      </c>
      <c r="FM15" s="174">
        <v>9</v>
      </c>
      <c r="FN15" s="174">
        <v>3</v>
      </c>
      <c r="FO15" s="174" t="s">
        <v>186</v>
      </c>
      <c r="FP15" s="174" t="s">
        <v>186</v>
      </c>
      <c r="FQ15" s="174" t="s">
        <v>186</v>
      </c>
      <c r="FR15" s="174" t="s">
        <v>186</v>
      </c>
      <c r="FS15" s="174" t="s">
        <v>186</v>
      </c>
      <c r="FT15" s="174" t="s">
        <v>186</v>
      </c>
      <c r="FU15" s="276" t="s">
        <v>226</v>
      </c>
      <c r="FV15" s="174">
        <v>383</v>
      </c>
      <c r="FW15" s="174">
        <v>164</v>
      </c>
      <c r="FX15" s="174">
        <v>219</v>
      </c>
      <c r="FY15" s="174">
        <v>7</v>
      </c>
      <c r="FZ15" s="174">
        <v>4</v>
      </c>
      <c r="GA15" s="174">
        <v>3</v>
      </c>
      <c r="GB15" s="174">
        <v>4</v>
      </c>
      <c r="GC15" s="174">
        <v>1</v>
      </c>
      <c r="GD15" s="174">
        <v>3</v>
      </c>
      <c r="GE15" s="174">
        <v>3</v>
      </c>
      <c r="GF15" s="174">
        <v>3</v>
      </c>
      <c r="GG15" s="174" t="s">
        <v>186</v>
      </c>
      <c r="GH15" s="174">
        <v>208</v>
      </c>
      <c r="GI15" s="174">
        <v>86</v>
      </c>
      <c r="GJ15" s="174">
        <v>122</v>
      </c>
      <c r="GK15" s="174" t="s">
        <v>186</v>
      </c>
      <c r="GL15" s="174" t="s">
        <v>186</v>
      </c>
      <c r="GM15" s="174" t="s">
        <v>186</v>
      </c>
      <c r="GN15" s="174">
        <v>63</v>
      </c>
      <c r="GO15" s="174">
        <v>34</v>
      </c>
      <c r="GP15" s="174">
        <v>29</v>
      </c>
      <c r="GQ15" s="276" t="s">
        <v>226</v>
      </c>
      <c r="GR15" s="174">
        <v>24</v>
      </c>
      <c r="GS15" s="174">
        <v>10</v>
      </c>
      <c r="GT15" s="174">
        <v>14</v>
      </c>
      <c r="GU15" s="174">
        <v>13</v>
      </c>
      <c r="GV15" s="174">
        <v>1</v>
      </c>
      <c r="GW15" s="174">
        <v>12</v>
      </c>
      <c r="GX15" s="174">
        <v>7</v>
      </c>
      <c r="GY15" s="174">
        <v>5</v>
      </c>
      <c r="GZ15" s="174">
        <v>2</v>
      </c>
      <c r="HA15" s="174">
        <v>41</v>
      </c>
      <c r="HB15" s="174">
        <v>18</v>
      </c>
      <c r="HC15" s="174">
        <v>23</v>
      </c>
      <c r="HD15" s="174">
        <v>58</v>
      </c>
      <c r="HE15" s="174">
        <v>18</v>
      </c>
      <c r="HF15" s="174">
        <v>40</v>
      </c>
      <c r="HG15" s="174">
        <v>2</v>
      </c>
      <c r="HH15" s="174" t="s">
        <v>186</v>
      </c>
      <c r="HI15" s="174">
        <v>2</v>
      </c>
      <c r="HJ15" s="174">
        <v>139</v>
      </c>
      <c r="HK15" s="174">
        <v>61</v>
      </c>
      <c r="HL15" s="174">
        <v>78</v>
      </c>
      <c r="HM15" s="276" t="s">
        <v>226</v>
      </c>
      <c r="HN15" s="174">
        <v>13</v>
      </c>
      <c r="HO15" s="174">
        <v>3</v>
      </c>
      <c r="HP15" s="174">
        <v>10</v>
      </c>
      <c r="HQ15" s="174">
        <v>36</v>
      </c>
      <c r="HR15" s="174">
        <v>19</v>
      </c>
      <c r="HS15" s="174">
        <v>17</v>
      </c>
      <c r="HT15" s="174">
        <v>85</v>
      </c>
      <c r="HU15" s="174">
        <v>37</v>
      </c>
      <c r="HV15" s="174">
        <v>48</v>
      </c>
      <c r="HW15" s="174">
        <v>5</v>
      </c>
      <c r="HX15" s="174">
        <v>2</v>
      </c>
      <c r="HY15" s="174">
        <v>3</v>
      </c>
      <c r="HZ15" s="174">
        <v>24</v>
      </c>
      <c r="IA15" s="174">
        <v>11</v>
      </c>
      <c r="IB15" s="174">
        <v>13</v>
      </c>
      <c r="IC15" s="174">
        <v>5</v>
      </c>
      <c r="ID15" s="174">
        <v>2</v>
      </c>
      <c r="IE15" s="174">
        <v>3</v>
      </c>
      <c r="IF15" s="174">
        <v>218</v>
      </c>
      <c r="IG15" s="174">
        <v>121</v>
      </c>
      <c r="IH15" s="174">
        <v>97</v>
      </c>
    </row>
    <row r="16" spans="1:242" s="184" customFormat="1">
      <c r="A16" s="276"/>
      <c r="B16" s="174"/>
      <c r="C16" s="174"/>
      <c r="D16" s="174"/>
      <c r="E16" s="174"/>
      <c r="F16" s="174"/>
      <c r="G16" s="174"/>
      <c r="H16" s="174"/>
      <c r="I16" s="174"/>
      <c r="J16" s="174"/>
      <c r="K16" s="174"/>
      <c r="L16" s="174"/>
      <c r="M16" s="174"/>
      <c r="N16" s="174"/>
      <c r="O16" s="174"/>
      <c r="P16" s="174"/>
      <c r="Q16" s="174"/>
      <c r="R16" s="174"/>
      <c r="S16" s="174"/>
      <c r="T16" s="174"/>
      <c r="U16" s="174"/>
      <c r="V16" s="174"/>
      <c r="W16" s="276"/>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276"/>
      <c r="AT16" s="174"/>
      <c r="AU16" s="174"/>
      <c r="AV16" s="174"/>
      <c r="AW16" s="174"/>
      <c r="AX16" s="174"/>
      <c r="AY16" s="174"/>
      <c r="AZ16" s="174"/>
      <c r="BA16" s="174"/>
      <c r="BB16" s="174"/>
      <c r="BC16" s="174"/>
      <c r="BD16" s="174"/>
      <c r="BE16" s="174"/>
      <c r="BF16" s="174"/>
      <c r="BG16" s="174"/>
      <c r="BH16" s="174"/>
      <c r="BI16" s="174"/>
      <c r="BJ16" s="174"/>
      <c r="BK16" s="174"/>
      <c r="BL16" s="174"/>
      <c r="BM16" s="174"/>
      <c r="BN16" s="174"/>
      <c r="BO16" s="276"/>
      <c r="BP16" s="174"/>
      <c r="BQ16" s="174"/>
      <c r="BR16" s="174"/>
      <c r="BS16" s="174"/>
      <c r="BT16" s="174"/>
      <c r="BU16" s="174"/>
      <c r="BV16" s="174"/>
      <c r="BW16" s="174"/>
      <c r="BX16" s="174"/>
      <c r="BY16" s="174"/>
      <c r="BZ16" s="174"/>
      <c r="CA16" s="174"/>
      <c r="CB16" s="174"/>
      <c r="CC16" s="174"/>
      <c r="CD16" s="174"/>
      <c r="CE16" s="174"/>
      <c r="CF16" s="174"/>
      <c r="CG16" s="174"/>
      <c r="CH16" s="174"/>
      <c r="CI16" s="174"/>
      <c r="CJ16" s="174"/>
      <c r="CK16" s="276"/>
      <c r="CL16" s="174"/>
      <c r="CM16" s="174"/>
      <c r="CN16" s="174"/>
      <c r="CO16" s="174"/>
      <c r="CP16" s="174"/>
      <c r="CQ16" s="174"/>
      <c r="CR16" s="174"/>
      <c r="CS16" s="174"/>
      <c r="CT16" s="174"/>
      <c r="CU16" s="174"/>
      <c r="CV16" s="174"/>
      <c r="CW16" s="174"/>
      <c r="CX16" s="174"/>
      <c r="CY16" s="174"/>
      <c r="CZ16" s="174"/>
      <c r="DA16" s="174"/>
      <c r="DB16" s="174"/>
      <c r="DC16" s="174"/>
      <c r="DD16" s="174"/>
      <c r="DE16" s="174"/>
      <c r="DF16" s="174"/>
      <c r="DG16" s="276"/>
      <c r="DH16" s="174"/>
      <c r="DI16" s="174"/>
      <c r="DJ16" s="174"/>
      <c r="DK16" s="174"/>
      <c r="DL16" s="174"/>
      <c r="DM16" s="174"/>
      <c r="DN16" s="174"/>
      <c r="DO16" s="174"/>
      <c r="DP16" s="174"/>
      <c r="DQ16" s="174"/>
      <c r="DR16" s="174"/>
      <c r="DS16" s="174"/>
      <c r="DT16" s="174"/>
      <c r="DU16" s="174"/>
      <c r="DV16" s="174"/>
      <c r="DW16" s="174"/>
      <c r="DX16" s="174"/>
      <c r="DY16" s="174"/>
      <c r="DZ16" s="174"/>
      <c r="EA16" s="174"/>
      <c r="EB16" s="174"/>
      <c r="EC16" s="276"/>
      <c r="ED16" s="174"/>
      <c r="EE16" s="174"/>
      <c r="EF16" s="174"/>
      <c r="EG16" s="174"/>
      <c r="EH16" s="174"/>
      <c r="EI16" s="174"/>
      <c r="EJ16" s="174"/>
      <c r="EK16" s="174"/>
      <c r="EL16" s="174"/>
      <c r="EM16" s="174"/>
      <c r="EN16" s="174"/>
      <c r="EO16" s="174"/>
      <c r="EP16" s="174"/>
      <c r="EQ16" s="174"/>
      <c r="ER16" s="174"/>
      <c r="ES16" s="174"/>
      <c r="ET16" s="174"/>
      <c r="EU16" s="174"/>
      <c r="EV16" s="174"/>
      <c r="EW16" s="174"/>
      <c r="EX16" s="174"/>
      <c r="EY16" s="276"/>
      <c r="EZ16" s="174"/>
      <c r="FA16" s="174"/>
      <c r="FB16" s="174"/>
      <c r="FC16" s="174"/>
      <c r="FD16" s="174"/>
      <c r="FE16" s="174"/>
      <c r="FF16" s="174"/>
      <c r="FG16" s="174"/>
      <c r="FH16" s="174"/>
      <c r="FI16" s="174"/>
      <c r="FJ16" s="174"/>
      <c r="FK16" s="174"/>
      <c r="FL16" s="174"/>
      <c r="FM16" s="174"/>
      <c r="FN16" s="174"/>
      <c r="FO16" s="174"/>
      <c r="FP16" s="174"/>
      <c r="FQ16" s="174"/>
      <c r="FR16" s="174"/>
      <c r="FS16" s="174"/>
      <c r="FT16" s="174"/>
      <c r="FU16" s="276"/>
      <c r="FV16" s="174"/>
      <c r="FW16" s="174"/>
      <c r="FX16" s="174"/>
      <c r="FY16" s="174"/>
      <c r="FZ16" s="174"/>
      <c r="GA16" s="174"/>
      <c r="GB16" s="174"/>
      <c r="GC16" s="174"/>
      <c r="GD16" s="174"/>
      <c r="GE16" s="174"/>
      <c r="GF16" s="174"/>
      <c r="GG16" s="174"/>
      <c r="GH16" s="174"/>
      <c r="GI16" s="174"/>
      <c r="GJ16" s="174"/>
      <c r="GK16" s="174"/>
      <c r="GL16" s="174"/>
      <c r="GM16" s="174"/>
      <c r="GN16" s="174"/>
      <c r="GO16" s="174"/>
      <c r="GP16" s="174"/>
      <c r="GQ16" s="276"/>
      <c r="GR16" s="174"/>
      <c r="GS16" s="174"/>
      <c r="GT16" s="174"/>
      <c r="GU16" s="174"/>
      <c r="GV16" s="174"/>
      <c r="GW16" s="174"/>
      <c r="GX16" s="174"/>
      <c r="GY16" s="174"/>
      <c r="GZ16" s="174"/>
      <c r="HA16" s="174"/>
      <c r="HB16" s="174"/>
      <c r="HC16" s="174"/>
      <c r="HD16" s="174"/>
      <c r="HE16" s="174"/>
      <c r="HF16" s="174"/>
      <c r="HG16" s="174"/>
      <c r="HH16" s="174"/>
      <c r="HI16" s="174"/>
      <c r="HJ16" s="174"/>
      <c r="HK16" s="174"/>
      <c r="HL16" s="174"/>
      <c r="HM16" s="276"/>
      <c r="HN16" s="174"/>
      <c r="HO16" s="174"/>
      <c r="HP16" s="174"/>
      <c r="HQ16" s="174"/>
      <c r="HR16" s="174"/>
      <c r="HS16" s="174"/>
      <c r="HT16" s="174"/>
      <c r="HU16" s="174"/>
      <c r="HV16" s="174"/>
      <c r="HW16" s="174"/>
      <c r="HX16" s="174"/>
      <c r="HY16" s="174"/>
      <c r="HZ16" s="174"/>
      <c r="IA16" s="174"/>
      <c r="IB16" s="174"/>
      <c r="IC16" s="174"/>
      <c r="ID16" s="174"/>
      <c r="IE16" s="174"/>
      <c r="IF16" s="174"/>
      <c r="IG16" s="174"/>
      <c r="IH16" s="174"/>
    </row>
    <row r="17" spans="1:242" s="186" customFormat="1">
      <c r="A17" s="337" t="s">
        <v>225</v>
      </c>
      <c r="B17" s="180">
        <v>3091</v>
      </c>
      <c r="C17" s="180">
        <v>1611</v>
      </c>
      <c r="D17" s="180">
        <v>1480</v>
      </c>
      <c r="E17" s="180">
        <v>59</v>
      </c>
      <c r="F17" s="180">
        <v>29</v>
      </c>
      <c r="G17" s="180">
        <v>30</v>
      </c>
      <c r="H17" s="180">
        <v>8</v>
      </c>
      <c r="I17" s="180">
        <v>4</v>
      </c>
      <c r="J17" s="180">
        <v>4</v>
      </c>
      <c r="K17" s="180">
        <v>3</v>
      </c>
      <c r="L17" s="180">
        <v>2</v>
      </c>
      <c r="M17" s="180">
        <v>1</v>
      </c>
      <c r="N17" s="180">
        <v>3</v>
      </c>
      <c r="O17" s="180">
        <v>2</v>
      </c>
      <c r="P17" s="180">
        <v>1</v>
      </c>
      <c r="Q17" s="180" t="s">
        <v>186</v>
      </c>
      <c r="R17" s="180" t="s">
        <v>186</v>
      </c>
      <c r="S17" s="180" t="s">
        <v>186</v>
      </c>
      <c r="T17" s="180">
        <v>25</v>
      </c>
      <c r="U17" s="180">
        <v>13</v>
      </c>
      <c r="V17" s="180">
        <v>12</v>
      </c>
      <c r="W17" s="337" t="s">
        <v>225</v>
      </c>
      <c r="X17" s="180">
        <v>7</v>
      </c>
      <c r="Y17" s="180">
        <v>2</v>
      </c>
      <c r="Z17" s="180">
        <v>5</v>
      </c>
      <c r="AA17" s="180" t="s">
        <v>186</v>
      </c>
      <c r="AB17" s="180" t="s">
        <v>186</v>
      </c>
      <c r="AC17" s="180" t="s">
        <v>186</v>
      </c>
      <c r="AD17" s="180">
        <v>7</v>
      </c>
      <c r="AE17" s="180">
        <v>2</v>
      </c>
      <c r="AF17" s="180">
        <v>5</v>
      </c>
      <c r="AG17" s="180" t="s">
        <v>186</v>
      </c>
      <c r="AH17" s="180" t="s">
        <v>186</v>
      </c>
      <c r="AI17" s="180" t="s">
        <v>186</v>
      </c>
      <c r="AJ17" s="180" t="s">
        <v>186</v>
      </c>
      <c r="AK17" s="180" t="s">
        <v>186</v>
      </c>
      <c r="AL17" s="180" t="s">
        <v>186</v>
      </c>
      <c r="AM17" s="180">
        <v>16</v>
      </c>
      <c r="AN17" s="180">
        <v>8</v>
      </c>
      <c r="AO17" s="180">
        <v>8</v>
      </c>
      <c r="AP17" s="180">
        <v>928</v>
      </c>
      <c r="AQ17" s="180">
        <v>556</v>
      </c>
      <c r="AR17" s="180">
        <v>372</v>
      </c>
      <c r="AS17" s="337" t="s">
        <v>225</v>
      </c>
      <c r="AT17" s="180">
        <v>902</v>
      </c>
      <c r="AU17" s="180">
        <v>541</v>
      </c>
      <c r="AV17" s="180">
        <v>361</v>
      </c>
      <c r="AW17" s="180">
        <v>11</v>
      </c>
      <c r="AX17" s="180">
        <v>9</v>
      </c>
      <c r="AY17" s="180">
        <v>2</v>
      </c>
      <c r="AZ17" s="180">
        <v>21</v>
      </c>
      <c r="BA17" s="180">
        <v>18</v>
      </c>
      <c r="BB17" s="180">
        <v>3</v>
      </c>
      <c r="BC17" s="180">
        <v>113</v>
      </c>
      <c r="BD17" s="180">
        <v>74</v>
      </c>
      <c r="BE17" s="180">
        <v>39</v>
      </c>
      <c r="BF17" s="180">
        <v>88</v>
      </c>
      <c r="BG17" s="180">
        <v>49</v>
      </c>
      <c r="BH17" s="180">
        <v>39</v>
      </c>
      <c r="BI17" s="180">
        <v>33</v>
      </c>
      <c r="BJ17" s="180">
        <v>19</v>
      </c>
      <c r="BK17" s="180">
        <v>14</v>
      </c>
      <c r="BL17" s="180">
        <v>76</v>
      </c>
      <c r="BM17" s="180">
        <v>52</v>
      </c>
      <c r="BN17" s="180">
        <v>24</v>
      </c>
      <c r="BO17" s="337" t="s">
        <v>225</v>
      </c>
      <c r="BP17" s="180">
        <v>44</v>
      </c>
      <c r="BQ17" s="180">
        <v>13</v>
      </c>
      <c r="BR17" s="180">
        <v>31</v>
      </c>
      <c r="BS17" s="180">
        <v>70</v>
      </c>
      <c r="BT17" s="180">
        <v>35</v>
      </c>
      <c r="BU17" s="180">
        <v>35</v>
      </c>
      <c r="BV17" s="180">
        <v>3</v>
      </c>
      <c r="BW17" s="180">
        <v>3</v>
      </c>
      <c r="BX17" s="180" t="s">
        <v>186</v>
      </c>
      <c r="BY17" s="180">
        <v>208</v>
      </c>
      <c r="BZ17" s="180">
        <v>154</v>
      </c>
      <c r="CA17" s="180">
        <v>54</v>
      </c>
      <c r="CB17" s="180">
        <v>3</v>
      </c>
      <c r="CC17" s="180">
        <v>1</v>
      </c>
      <c r="CD17" s="180">
        <v>2</v>
      </c>
      <c r="CE17" s="180">
        <v>32</v>
      </c>
      <c r="CF17" s="180" t="s">
        <v>186</v>
      </c>
      <c r="CG17" s="180">
        <v>32</v>
      </c>
      <c r="CH17" s="180">
        <v>21</v>
      </c>
      <c r="CI17" s="180" t="s">
        <v>188</v>
      </c>
      <c r="CJ17" s="180">
        <v>21</v>
      </c>
      <c r="CK17" s="337" t="s">
        <v>225</v>
      </c>
      <c r="CL17" s="180">
        <v>8</v>
      </c>
      <c r="CM17" s="180" t="s">
        <v>188</v>
      </c>
      <c r="CN17" s="180">
        <v>8</v>
      </c>
      <c r="CO17" s="180">
        <v>20</v>
      </c>
      <c r="CP17" s="180">
        <v>20</v>
      </c>
      <c r="CQ17" s="180" t="s">
        <v>188</v>
      </c>
      <c r="CR17" s="180">
        <v>27</v>
      </c>
      <c r="CS17" s="180">
        <v>20</v>
      </c>
      <c r="CT17" s="180">
        <v>7</v>
      </c>
      <c r="CU17" s="180">
        <v>5</v>
      </c>
      <c r="CV17" s="180">
        <v>2</v>
      </c>
      <c r="CW17" s="180">
        <v>3</v>
      </c>
      <c r="CX17" s="180">
        <v>27</v>
      </c>
      <c r="CY17" s="180">
        <v>14</v>
      </c>
      <c r="CZ17" s="180">
        <v>13</v>
      </c>
      <c r="DA17" s="180">
        <v>18</v>
      </c>
      <c r="DB17" s="180">
        <v>13</v>
      </c>
      <c r="DC17" s="180">
        <v>5</v>
      </c>
      <c r="DD17" s="180">
        <v>16</v>
      </c>
      <c r="DE17" s="180">
        <v>12</v>
      </c>
      <c r="DF17" s="180">
        <v>4</v>
      </c>
      <c r="DG17" s="337" t="s">
        <v>225</v>
      </c>
      <c r="DH17" s="180">
        <v>58</v>
      </c>
      <c r="DI17" s="180">
        <v>33</v>
      </c>
      <c r="DJ17" s="180">
        <v>25</v>
      </c>
      <c r="DK17" s="180">
        <v>26</v>
      </c>
      <c r="DL17" s="180">
        <v>15</v>
      </c>
      <c r="DM17" s="180">
        <v>11</v>
      </c>
      <c r="DN17" s="180">
        <v>5</v>
      </c>
      <c r="DO17" s="180">
        <v>2</v>
      </c>
      <c r="DP17" s="180">
        <v>3</v>
      </c>
      <c r="DQ17" s="180">
        <v>21</v>
      </c>
      <c r="DR17" s="180">
        <v>13</v>
      </c>
      <c r="DS17" s="180">
        <v>8</v>
      </c>
      <c r="DT17" s="180">
        <v>7</v>
      </c>
      <c r="DU17" s="180">
        <v>4</v>
      </c>
      <c r="DV17" s="180">
        <v>3</v>
      </c>
      <c r="DW17" s="180">
        <v>6</v>
      </c>
      <c r="DX17" s="180">
        <v>3</v>
      </c>
      <c r="DY17" s="180">
        <v>3</v>
      </c>
      <c r="DZ17" s="180">
        <v>1</v>
      </c>
      <c r="EA17" s="180">
        <v>1</v>
      </c>
      <c r="EB17" s="180" t="s">
        <v>186</v>
      </c>
      <c r="EC17" s="337" t="s">
        <v>225</v>
      </c>
      <c r="ED17" s="180">
        <v>64</v>
      </c>
      <c r="EE17" s="180">
        <v>37</v>
      </c>
      <c r="EF17" s="180">
        <v>27</v>
      </c>
      <c r="EG17" s="180">
        <v>51</v>
      </c>
      <c r="EH17" s="180">
        <v>31</v>
      </c>
      <c r="EI17" s="180">
        <v>20</v>
      </c>
      <c r="EJ17" s="180">
        <v>13</v>
      </c>
      <c r="EK17" s="180">
        <v>6</v>
      </c>
      <c r="EL17" s="180">
        <v>7</v>
      </c>
      <c r="EM17" s="180">
        <v>27</v>
      </c>
      <c r="EN17" s="180">
        <v>8</v>
      </c>
      <c r="EO17" s="180">
        <v>19</v>
      </c>
      <c r="EP17" s="180">
        <v>22</v>
      </c>
      <c r="EQ17" s="180">
        <v>5</v>
      </c>
      <c r="ER17" s="180">
        <v>17</v>
      </c>
      <c r="ES17" s="180">
        <v>5</v>
      </c>
      <c r="ET17" s="180">
        <v>3</v>
      </c>
      <c r="EU17" s="180">
        <v>2</v>
      </c>
      <c r="EV17" s="180">
        <v>74</v>
      </c>
      <c r="EW17" s="180">
        <v>35</v>
      </c>
      <c r="EX17" s="180">
        <v>39</v>
      </c>
      <c r="EY17" s="337" t="s">
        <v>225</v>
      </c>
      <c r="EZ17" s="180" t="s">
        <v>186</v>
      </c>
      <c r="FA17" s="180" t="s">
        <v>186</v>
      </c>
      <c r="FB17" s="180" t="s">
        <v>186</v>
      </c>
      <c r="FC17" s="180">
        <v>4</v>
      </c>
      <c r="FD17" s="180">
        <v>3</v>
      </c>
      <c r="FE17" s="180">
        <v>1</v>
      </c>
      <c r="FF17" s="180">
        <v>30</v>
      </c>
      <c r="FG17" s="180">
        <v>15</v>
      </c>
      <c r="FH17" s="180">
        <v>15</v>
      </c>
      <c r="FI17" s="180">
        <v>16</v>
      </c>
      <c r="FJ17" s="180">
        <v>6</v>
      </c>
      <c r="FK17" s="180">
        <v>10</v>
      </c>
      <c r="FL17" s="180">
        <v>24</v>
      </c>
      <c r="FM17" s="180">
        <v>11</v>
      </c>
      <c r="FN17" s="180">
        <v>13</v>
      </c>
      <c r="FO17" s="180" t="s">
        <v>186</v>
      </c>
      <c r="FP17" s="180" t="s">
        <v>186</v>
      </c>
      <c r="FQ17" s="180" t="s">
        <v>186</v>
      </c>
      <c r="FR17" s="180" t="s">
        <v>186</v>
      </c>
      <c r="FS17" s="180" t="s">
        <v>186</v>
      </c>
      <c r="FT17" s="180" t="s">
        <v>186</v>
      </c>
      <c r="FU17" s="337" t="s">
        <v>225</v>
      </c>
      <c r="FV17" s="180">
        <v>758</v>
      </c>
      <c r="FW17" s="180">
        <v>371</v>
      </c>
      <c r="FX17" s="180">
        <v>387</v>
      </c>
      <c r="FY17" s="180">
        <v>12</v>
      </c>
      <c r="FZ17" s="180">
        <v>2</v>
      </c>
      <c r="GA17" s="180">
        <v>10</v>
      </c>
      <c r="GB17" s="180">
        <v>3</v>
      </c>
      <c r="GC17" s="180" t="s">
        <v>186</v>
      </c>
      <c r="GD17" s="180">
        <v>3</v>
      </c>
      <c r="GE17" s="180">
        <v>9</v>
      </c>
      <c r="GF17" s="180">
        <v>2</v>
      </c>
      <c r="GG17" s="180">
        <v>7</v>
      </c>
      <c r="GH17" s="180">
        <v>450</v>
      </c>
      <c r="GI17" s="180">
        <v>221</v>
      </c>
      <c r="GJ17" s="180">
        <v>229</v>
      </c>
      <c r="GK17" s="180">
        <v>5</v>
      </c>
      <c r="GL17" s="180">
        <v>3</v>
      </c>
      <c r="GM17" s="180">
        <v>2</v>
      </c>
      <c r="GN17" s="180">
        <v>64</v>
      </c>
      <c r="GO17" s="180">
        <v>42</v>
      </c>
      <c r="GP17" s="180">
        <v>22</v>
      </c>
      <c r="GQ17" s="337" t="s">
        <v>225</v>
      </c>
      <c r="GR17" s="180">
        <v>147</v>
      </c>
      <c r="GS17" s="180">
        <v>72</v>
      </c>
      <c r="GT17" s="180">
        <v>75</v>
      </c>
      <c r="GU17" s="180">
        <v>23</v>
      </c>
      <c r="GV17" s="180">
        <v>6</v>
      </c>
      <c r="GW17" s="180">
        <v>17</v>
      </c>
      <c r="GX17" s="180">
        <v>6</v>
      </c>
      <c r="GY17" s="180">
        <v>4</v>
      </c>
      <c r="GZ17" s="180">
        <v>2</v>
      </c>
      <c r="HA17" s="180">
        <v>52</v>
      </c>
      <c r="HB17" s="180">
        <v>25</v>
      </c>
      <c r="HC17" s="180">
        <v>27</v>
      </c>
      <c r="HD17" s="180">
        <v>148</v>
      </c>
      <c r="HE17" s="180">
        <v>68</v>
      </c>
      <c r="HF17" s="180">
        <v>80</v>
      </c>
      <c r="HG17" s="180">
        <v>5</v>
      </c>
      <c r="HH17" s="180">
        <v>1</v>
      </c>
      <c r="HI17" s="180">
        <v>4</v>
      </c>
      <c r="HJ17" s="180">
        <v>240</v>
      </c>
      <c r="HK17" s="180">
        <v>120</v>
      </c>
      <c r="HL17" s="180">
        <v>120</v>
      </c>
      <c r="HM17" s="337" t="s">
        <v>225</v>
      </c>
      <c r="HN17" s="180">
        <v>22</v>
      </c>
      <c r="HO17" s="180">
        <v>5</v>
      </c>
      <c r="HP17" s="180">
        <v>17</v>
      </c>
      <c r="HQ17" s="180">
        <v>73</v>
      </c>
      <c r="HR17" s="180">
        <v>41</v>
      </c>
      <c r="HS17" s="180">
        <v>32</v>
      </c>
      <c r="HT17" s="180">
        <v>131</v>
      </c>
      <c r="HU17" s="180">
        <v>63</v>
      </c>
      <c r="HV17" s="180">
        <v>68</v>
      </c>
      <c r="HW17" s="180">
        <v>14</v>
      </c>
      <c r="HX17" s="180">
        <v>11</v>
      </c>
      <c r="HY17" s="180">
        <v>3</v>
      </c>
      <c r="HZ17" s="180">
        <v>40</v>
      </c>
      <c r="IA17" s="180">
        <v>19</v>
      </c>
      <c r="IB17" s="180">
        <v>21</v>
      </c>
      <c r="IC17" s="180">
        <v>16</v>
      </c>
      <c r="ID17" s="180">
        <v>9</v>
      </c>
      <c r="IE17" s="180">
        <v>7</v>
      </c>
      <c r="IF17" s="180">
        <v>454</v>
      </c>
      <c r="IG17" s="180">
        <v>255</v>
      </c>
      <c r="IH17" s="180">
        <v>199</v>
      </c>
    </row>
    <row r="18" spans="1:242" s="184" customFormat="1">
      <c r="A18" s="276" t="s">
        <v>224</v>
      </c>
      <c r="B18" s="174">
        <v>3091</v>
      </c>
      <c r="C18" s="174">
        <v>1611</v>
      </c>
      <c r="D18" s="174">
        <v>1480</v>
      </c>
      <c r="E18" s="174">
        <v>59</v>
      </c>
      <c r="F18" s="174">
        <v>29</v>
      </c>
      <c r="G18" s="174">
        <v>30</v>
      </c>
      <c r="H18" s="174">
        <v>8</v>
      </c>
      <c r="I18" s="174">
        <v>4</v>
      </c>
      <c r="J18" s="174">
        <v>4</v>
      </c>
      <c r="K18" s="174">
        <v>3</v>
      </c>
      <c r="L18" s="174">
        <v>2</v>
      </c>
      <c r="M18" s="174">
        <v>1</v>
      </c>
      <c r="N18" s="174">
        <v>3</v>
      </c>
      <c r="O18" s="174">
        <v>2</v>
      </c>
      <c r="P18" s="174">
        <v>1</v>
      </c>
      <c r="Q18" s="174" t="s">
        <v>186</v>
      </c>
      <c r="R18" s="174" t="s">
        <v>186</v>
      </c>
      <c r="S18" s="174" t="s">
        <v>186</v>
      </c>
      <c r="T18" s="174">
        <v>25</v>
      </c>
      <c r="U18" s="174">
        <v>13</v>
      </c>
      <c r="V18" s="174">
        <v>12</v>
      </c>
      <c r="W18" s="276" t="s">
        <v>224</v>
      </c>
      <c r="X18" s="174">
        <v>7</v>
      </c>
      <c r="Y18" s="174">
        <v>2</v>
      </c>
      <c r="Z18" s="174">
        <v>5</v>
      </c>
      <c r="AA18" s="174" t="s">
        <v>186</v>
      </c>
      <c r="AB18" s="174" t="s">
        <v>186</v>
      </c>
      <c r="AC18" s="174" t="s">
        <v>186</v>
      </c>
      <c r="AD18" s="174">
        <v>7</v>
      </c>
      <c r="AE18" s="174">
        <v>2</v>
      </c>
      <c r="AF18" s="174">
        <v>5</v>
      </c>
      <c r="AG18" s="174" t="s">
        <v>186</v>
      </c>
      <c r="AH18" s="174" t="s">
        <v>186</v>
      </c>
      <c r="AI18" s="174" t="s">
        <v>186</v>
      </c>
      <c r="AJ18" s="174" t="s">
        <v>186</v>
      </c>
      <c r="AK18" s="174" t="s">
        <v>186</v>
      </c>
      <c r="AL18" s="174" t="s">
        <v>186</v>
      </c>
      <c r="AM18" s="174">
        <v>16</v>
      </c>
      <c r="AN18" s="174">
        <v>8</v>
      </c>
      <c r="AO18" s="174">
        <v>8</v>
      </c>
      <c r="AP18" s="174">
        <v>928</v>
      </c>
      <c r="AQ18" s="174">
        <v>556</v>
      </c>
      <c r="AR18" s="174">
        <v>372</v>
      </c>
      <c r="AS18" s="276" t="s">
        <v>224</v>
      </c>
      <c r="AT18" s="174">
        <v>902</v>
      </c>
      <c r="AU18" s="174">
        <v>541</v>
      </c>
      <c r="AV18" s="174">
        <v>361</v>
      </c>
      <c r="AW18" s="174">
        <v>11</v>
      </c>
      <c r="AX18" s="174">
        <v>9</v>
      </c>
      <c r="AY18" s="174">
        <v>2</v>
      </c>
      <c r="AZ18" s="174">
        <v>21</v>
      </c>
      <c r="BA18" s="174">
        <v>18</v>
      </c>
      <c r="BB18" s="174">
        <v>3</v>
      </c>
      <c r="BC18" s="174">
        <v>113</v>
      </c>
      <c r="BD18" s="174">
        <v>74</v>
      </c>
      <c r="BE18" s="174">
        <v>39</v>
      </c>
      <c r="BF18" s="174">
        <v>88</v>
      </c>
      <c r="BG18" s="174">
        <v>49</v>
      </c>
      <c r="BH18" s="174">
        <v>39</v>
      </c>
      <c r="BI18" s="174">
        <v>33</v>
      </c>
      <c r="BJ18" s="174">
        <v>19</v>
      </c>
      <c r="BK18" s="174">
        <v>14</v>
      </c>
      <c r="BL18" s="174">
        <v>76</v>
      </c>
      <c r="BM18" s="174">
        <v>52</v>
      </c>
      <c r="BN18" s="174">
        <v>24</v>
      </c>
      <c r="BO18" s="276" t="s">
        <v>224</v>
      </c>
      <c r="BP18" s="174">
        <v>44</v>
      </c>
      <c r="BQ18" s="174">
        <v>13</v>
      </c>
      <c r="BR18" s="174">
        <v>31</v>
      </c>
      <c r="BS18" s="174">
        <v>70</v>
      </c>
      <c r="BT18" s="174">
        <v>35</v>
      </c>
      <c r="BU18" s="174">
        <v>35</v>
      </c>
      <c r="BV18" s="174">
        <v>3</v>
      </c>
      <c r="BW18" s="174">
        <v>3</v>
      </c>
      <c r="BX18" s="174" t="s">
        <v>186</v>
      </c>
      <c r="BY18" s="174">
        <v>208</v>
      </c>
      <c r="BZ18" s="174">
        <v>154</v>
      </c>
      <c r="CA18" s="174">
        <v>54</v>
      </c>
      <c r="CB18" s="174">
        <v>3</v>
      </c>
      <c r="CC18" s="174">
        <v>1</v>
      </c>
      <c r="CD18" s="174">
        <v>2</v>
      </c>
      <c r="CE18" s="174">
        <v>32</v>
      </c>
      <c r="CF18" s="174" t="s">
        <v>186</v>
      </c>
      <c r="CG18" s="174">
        <v>32</v>
      </c>
      <c r="CH18" s="174">
        <v>21</v>
      </c>
      <c r="CI18" s="174" t="s">
        <v>188</v>
      </c>
      <c r="CJ18" s="174">
        <v>21</v>
      </c>
      <c r="CK18" s="276" t="s">
        <v>224</v>
      </c>
      <c r="CL18" s="174">
        <v>8</v>
      </c>
      <c r="CM18" s="174" t="s">
        <v>188</v>
      </c>
      <c r="CN18" s="174">
        <v>8</v>
      </c>
      <c r="CO18" s="174">
        <v>20</v>
      </c>
      <c r="CP18" s="174">
        <v>20</v>
      </c>
      <c r="CQ18" s="174" t="s">
        <v>188</v>
      </c>
      <c r="CR18" s="174">
        <v>27</v>
      </c>
      <c r="CS18" s="174">
        <v>20</v>
      </c>
      <c r="CT18" s="174">
        <v>7</v>
      </c>
      <c r="CU18" s="174">
        <v>5</v>
      </c>
      <c r="CV18" s="174">
        <v>2</v>
      </c>
      <c r="CW18" s="174">
        <v>3</v>
      </c>
      <c r="CX18" s="174">
        <v>27</v>
      </c>
      <c r="CY18" s="174">
        <v>14</v>
      </c>
      <c r="CZ18" s="174">
        <v>13</v>
      </c>
      <c r="DA18" s="174">
        <v>18</v>
      </c>
      <c r="DB18" s="174">
        <v>13</v>
      </c>
      <c r="DC18" s="174">
        <v>5</v>
      </c>
      <c r="DD18" s="174">
        <v>16</v>
      </c>
      <c r="DE18" s="174">
        <v>12</v>
      </c>
      <c r="DF18" s="174">
        <v>4</v>
      </c>
      <c r="DG18" s="276" t="s">
        <v>224</v>
      </c>
      <c r="DH18" s="174">
        <v>58</v>
      </c>
      <c r="DI18" s="174">
        <v>33</v>
      </c>
      <c r="DJ18" s="174">
        <v>25</v>
      </c>
      <c r="DK18" s="174">
        <v>26</v>
      </c>
      <c r="DL18" s="174">
        <v>15</v>
      </c>
      <c r="DM18" s="174">
        <v>11</v>
      </c>
      <c r="DN18" s="174">
        <v>5</v>
      </c>
      <c r="DO18" s="174">
        <v>2</v>
      </c>
      <c r="DP18" s="174">
        <v>3</v>
      </c>
      <c r="DQ18" s="174">
        <v>21</v>
      </c>
      <c r="DR18" s="174">
        <v>13</v>
      </c>
      <c r="DS18" s="174">
        <v>8</v>
      </c>
      <c r="DT18" s="174">
        <v>7</v>
      </c>
      <c r="DU18" s="174">
        <v>4</v>
      </c>
      <c r="DV18" s="174">
        <v>3</v>
      </c>
      <c r="DW18" s="174">
        <v>6</v>
      </c>
      <c r="DX18" s="174">
        <v>3</v>
      </c>
      <c r="DY18" s="174">
        <v>3</v>
      </c>
      <c r="DZ18" s="174">
        <v>1</v>
      </c>
      <c r="EA18" s="174">
        <v>1</v>
      </c>
      <c r="EB18" s="174" t="s">
        <v>186</v>
      </c>
      <c r="EC18" s="276" t="s">
        <v>224</v>
      </c>
      <c r="ED18" s="174">
        <v>64</v>
      </c>
      <c r="EE18" s="174">
        <v>37</v>
      </c>
      <c r="EF18" s="174">
        <v>27</v>
      </c>
      <c r="EG18" s="174">
        <v>51</v>
      </c>
      <c r="EH18" s="174">
        <v>31</v>
      </c>
      <c r="EI18" s="174">
        <v>20</v>
      </c>
      <c r="EJ18" s="174">
        <v>13</v>
      </c>
      <c r="EK18" s="174">
        <v>6</v>
      </c>
      <c r="EL18" s="174">
        <v>7</v>
      </c>
      <c r="EM18" s="174">
        <v>27</v>
      </c>
      <c r="EN18" s="174">
        <v>8</v>
      </c>
      <c r="EO18" s="174">
        <v>19</v>
      </c>
      <c r="EP18" s="174">
        <v>22</v>
      </c>
      <c r="EQ18" s="174">
        <v>5</v>
      </c>
      <c r="ER18" s="174">
        <v>17</v>
      </c>
      <c r="ES18" s="174">
        <v>5</v>
      </c>
      <c r="ET18" s="174">
        <v>3</v>
      </c>
      <c r="EU18" s="174">
        <v>2</v>
      </c>
      <c r="EV18" s="174">
        <v>74</v>
      </c>
      <c r="EW18" s="174">
        <v>35</v>
      </c>
      <c r="EX18" s="174">
        <v>39</v>
      </c>
      <c r="EY18" s="276" t="s">
        <v>224</v>
      </c>
      <c r="EZ18" s="174" t="s">
        <v>186</v>
      </c>
      <c r="FA18" s="174" t="s">
        <v>186</v>
      </c>
      <c r="FB18" s="174" t="s">
        <v>186</v>
      </c>
      <c r="FC18" s="174">
        <v>4</v>
      </c>
      <c r="FD18" s="174">
        <v>3</v>
      </c>
      <c r="FE18" s="174">
        <v>1</v>
      </c>
      <c r="FF18" s="174">
        <v>30</v>
      </c>
      <c r="FG18" s="174">
        <v>15</v>
      </c>
      <c r="FH18" s="174">
        <v>15</v>
      </c>
      <c r="FI18" s="174">
        <v>16</v>
      </c>
      <c r="FJ18" s="174">
        <v>6</v>
      </c>
      <c r="FK18" s="174">
        <v>10</v>
      </c>
      <c r="FL18" s="174">
        <v>24</v>
      </c>
      <c r="FM18" s="174">
        <v>11</v>
      </c>
      <c r="FN18" s="174">
        <v>13</v>
      </c>
      <c r="FO18" s="174" t="s">
        <v>186</v>
      </c>
      <c r="FP18" s="174" t="s">
        <v>186</v>
      </c>
      <c r="FQ18" s="174" t="s">
        <v>186</v>
      </c>
      <c r="FR18" s="174" t="s">
        <v>186</v>
      </c>
      <c r="FS18" s="174" t="s">
        <v>186</v>
      </c>
      <c r="FT18" s="174" t="s">
        <v>186</v>
      </c>
      <c r="FU18" s="276" t="s">
        <v>224</v>
      </c>
      <c r="FV18" s="174">
        <v>758</v>
      </c>
      <c r="FW18" s="174">
        <v>371</v>
      </c>
      <c r="FX18" s="174">
        <v>387</v>
      </c>
      <c r="FY18" s="174">
        <v>12</v>
      </c>
      <c r="FZ18" s="174">
        <v>2</v>
      </c>
      <c r="GA18" s="174">
        <v>10</v>
      </c>
      <c r="GB18" s="174">
        <v>3</v>
      </c>
      <c r="GC18" s="174" t="s">
        <v>186</v>
      </c>
      <c r="GD18" s="174">
        <v>3</v>
      </c>
      <c r="GE18" s="174">
        <v>9</v>
      </c>
      <c r="GF18" s="174">
        <v>2</v>
      </c>
      <c r="GG18" s="174">
        <v>7</v>
      </c>
      <c r="GH18" s="174">
        <v>450</v>
      </c>
      <c r="GI18" s="174">
        <v>221</v>
      </c>
      <c r="GJ18" s="174">
        <v>229</v>
      </c>
      <c r="GK18" s="174">
        <v>5</v>
      </c>
      <c r="GL18" s="174">
        <v>3</v>
      </c>
      <c r="GM18" s="174">
        <v>2</v>
      </c>
      <c r="GN18" s="174">
        <v>64</v>
      </c>
      <c r="GO18" s="174">
        <v>42</v>
      </c>
      <c r="GP18" s="174">
        <v>22</v>
      </c>
      <c r="GQ18" s="276" t="s">
        <v>224</v>
      </c>
      <c r="GR18" s="174">
        <v>147</v>
      </c>
      <c r="GS18" s="174">
        <v>72</v>
      </c>
      <c r="GT18" s="174">
        <v>75</v>
      </c>
      <c r="GU18" s="174">
        <v>23</v>
      </c>
      <c r="GV18" s="174">
        <v>6</v>
      </c>
      <c r="GW18" s="174">
        <v>17</v>
      </c>
      <c r="GX18" s="174">
        <v>6</v>
      </c>
      <c r="GY18" s="174">
        <v>4</v>
      </c>
      <c r="GZ18" s="174">
        <v>2</v>
      </c>
      <c r="HA18" s="174">
        <v>52</v>
      </c>
      <c r="HB18" s="174">
        <v>25</v>
      </c>
      <c r="HC18" s="174">
        <v>27</v>
      </c>
      <c r="HD18" s="174">
        <v>148</v>
      </c>
      <c r="HE18" s="174">
        <v>68</v>
      </c>
      <c r="HF18" s="174">
        <v>80</v>
      </c>
      <c r="HG18" s="174">
        <v>5</v>
      </c>
      <c r="HH18" s="174">
        <v>1</v>
      </c>
      <c r="HI18" s="174">
        <v>4</v>
      </c>
      <c r="HJ18" s="174">
        <v>240</v>
      </c>
      <c r="HK18" s="174">
        <v>120</v>
      </c>
      <c r="HL18" s="174">
        <v>120</v>
      </c>
      <c r="HM18" s="276" t="s">
        <v>224</v>
      </c>
      <c r="HN18" s="174">
        <v>22</v>
      </c>
      <c r="HO18" s="174">
        <v>5</v>
      </c>
      <c r="HP18" s="174">
        <v>17</v>
      </c>
      <c r="HQ18" s="174">
        <v>73</v>
      </c>
      <c r="HR18" s="174">
        <v>41</v>
      </c>
      <c r="HS18" s="174">
        <v>32</v>
      </c>
      <c r="HT18" s="174">
        <v>131</v>
      </c>
      <c r="HU18" s="174">
        <v>63</v>
      </c>
      <c r="HV18" s="174">
        <v>68</v>
      </c>
      <c r="HW18" s="174">
        <v>14</v>
      </c>
      <c r="HX18" s="174">
        <v>11</v>
      </c>
      <c r="HY18" s="174">
        <v>3</v>
      </c>
      <c r="HZ18" s="174">
        <v>40</v>
      </c>
      <c r="IA18" s="174">
        <v>19</v>
      </c>
      <c r="IB18" s="174">
        <v>21</v>
      </c>
      <c r="IC18" s="174">
        <v>16</v>
      </c>
      <c r="ID18" s="174">
        <v>9</v>
      </c>
      <c r="IE18" s="174">
        <v>7</v>
      </c>
      <c r="IF18" s="174">
        <v>454</v>
      </c>
      <c r="IG18" s="174">
        <v>255</v>
      </c>
      <c r="IH18" s="174">
        <v>199</v>
      </c>
    </row>
    <row r="19" spans="1:242" s="184" customFormat="1">
      <c r="A19" s="276"/>
      <c r="B19" s="174"/>
      <c r="C19" s="174"/>
      <c r="D19" s="174"/>
      <c r="E19" s="174"/>
      <c r="F19" s="174"/>
      <c r="G19" s="174"/>
      <c r="H19" s="174"/>
      <c r="I19" s="174"/>
      <c r="J19" s="174"/>
      <c r="K19" s="174"/>
      <c r="L19" s="174"/>
      <c r="M19" s="174"/>
      <c r="N19" s="174"/>
      <c r="O19" s="174"/>
      <c r="P19" s="174"/>
      <c r="Q19" s="174"/>
      <c r="R19" s="174"/>
      <c r="S19" s="174"/>
      <c r="T19" s="174"/>
      <c r="U19" s="174"/>
      <c r="V19" s="174"/>
      <c r="W19" s="276"/>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276"/>
      <c r="AT19" s="174"/>
      <c r="AU19" s="174"/>
      <c r="AV19" s="174"/>
      <c r="AW19" s="174"/>
      <c r="AX19" s="174"/>
      <c r="AY19" s="174"/>
      <c r="AZ19" s="174"/>
      <c r="BA19" s="174"/>
      <c r="BB19" s="174"/>
      <c r="BC19" s="174"/>
      <c r="BD19" s="174"/>
      <c r="BE19" s="174"/>
      <c r="BF19" s="174"/>
      <c r="BG19" s="174"/>
      <c r="BH19" s="174"/>
      <c r="BI19" s="174"/>
      <c r="BJ19" s="174"/>
      <c r="BK19" s="174"/>
      <c r="BL19" s="174"/>
      <c r="BM19" s="174"/>
      <c r="BN19" s="174"/>
      <c r="BO19" s="276"/>
      <c r="BP19" s="174"/>
      <c r="BQ19" s="174"/>
      <c r="BR19" s="174"/>
      <c r="BS19" s="174"/>
      <c r="BT19" s="174"/>
      <c r="BU19" s="174"/>
      <c r="BV19" s="174"/>
      <c r="BW19" s="174"/>
      <c r="BX19" s="174"/>
      <c r="BY19" s="174"/>
      <c r="BZ19" s="174"/>
      <c r="CA19" s="174"/>
      <c r="CB19" s="174"/>
      <c r="CC19" s="174"/>
      <c r="CD19" s="174"/>
      <c r="CE19" s="174"/>
      <c r="CF19" s="174"/>
      <c r="CG19" s="174"/>
      <c r="CH19" s="174"/>
      <c r="CI19" s="174"/>
      <c r="CJ19" s="174"/>
      <c r="CK19" s="276"/>
      <c r="CL19" s="174"/>
      <c r="CM19" s="174"/>
      <c r="CN19" s="174"/>
      <c r="CO19" s="174"/>
      <c r="CP19" s="174"/>
      <c r="CQ19" s="174"/>
      <c r="CR19" s="174"/>
      <c r="CS19" s="174"/>
      <c r="CT19" s="174"/>
      <c r="CU19" s="174"/>
      <c r="CV19" s="174"/>
      <c r="CW19" s="174"/>
      <c r="CX19" s="174"/>
      <c r="CY19" s="174"/>
      <c r="CZ19" s="174"/>
      <c r="DA19" s="174"/>
      <c r="DB19" s="174"/>
      <c r="DC19" s="174"/>
      <c r="DD19" s="174"/>
      <c r="DE19" s="174"/>
      <c r="DF19" s="174"/>
      <c r="DG19" s="276"/>
      <c r="DH19" s="174"/>
      <c r="DI19" s="174"/>
      <c r="DJ19" s="174"/>
      <c r="DK19" s="174"/>
      <c r="DL19" s="174"/>
      <c r="DM19" s="174"/>
      <c r="DN19" s="174"/>
      <c r="DO19" s="174"/>
      <c r="DP19" s="174"/>
      <c r="DQ19" s="174"/>
      <c r="DR19" s="174"/>
      <c r="DS19" s="174"/>
      <c r="DT19" s="174"/>
      <c r="DU19" s="174"/>
      <c r="DV19" s="174"/>
      <c r="DW19" s="174"/>
      <c r="DX19" s="174"/>
      <c r="DY19" s="174"/>
      <c r="DZ19" s="174"/>
      <c r="EA19" s="174"/>
      <c r="EB19" s="174"/>
      <c r="EC19" s="276"/>
      <c r="ED19" s="174"/>
      <c r="EE19" s="174"/>
      <c r="EF19" s="174"/>
      <c r="EG19" s="174"/>
      <c r="EH19" s="174"/>
      <c r="EI19" s="174"/>
      <c r="EJ19" s="174"/>
      <c r="EK19" s="174"/>
      <c r="EL19" s="174"/>
      <c r="EM19" s="174"/>
      <c r="EN19" s="174"/>
      <c r="EO19" s="174"/>
      <c r="EP19" s="174"/>
      <c r="EQ19" s="174"/>
      <c r="ER19" s="174"/>
      <c r="ES19" s="174"/>
      <c r="ET19" s="174"/>
      <c r="EU19" s="174"/>
      <c r="EV19" s="174"/>
      <c r="EW19" s="174"/>
      <c r="EX19" s="174"/>
      <c r="EY19" s="276"/>
      <c r="EZ19" s="174"/>
      <c r="FA19" s="174"/>
      <c r="FB19" s="174"/>
      <c r="FC19" s="174"/>
      <c r="FD19" s="174"/>
      <c r="FE19" s="174"/>
      <c r="FF19" s="174"/>
      <c r="FG19" s="174"/>
      <c r="FH19" s="174"/>
      <c r="FI19" s="174"/>
      <c r="FJ19" s="174"/>
      <c r="FK19" s="174"/>
      <c r="FL19" s="174"/>
      <c r="FM19" s="174"/>
      <c r="FN19" s="174"/>
      <c r="FO19" s="174"/>
      <c r="FP19" s="174"/>
      <c r="FQ19" s="174"/>
      <c r="FR19" s="174"/>
      <c r="FS19" s="174"/>
      <c r="FT19" s="174"/>
      <c r="FU19" s="276"/>
      <c r="FV19" s="174"/>
      <c r="FW19" s="174"/>
      <c r="FX19" s="174"/>
      <c r="FY19" s="174"/>
      <c r="FZ19" s="174"/>
      <c r="GA19" s="174"/>
      <c r="GB19" s="174"/>
      <c r="GC19" s="174"/>
      <c r="GD19" s="174"/>
      <c r="GE19" s="174"/>
      <c r="GF19" s="174"/>
      <c r="GG19" s="174"/>
      <c r="GH19" s="174"/>
      <c r="GI19" s="174"/>
      <c r="GJ19" s="174"/>
      <c r="GK19" s="174"/>
      <c r="GL19" s="174"/>
      <c r="GM19" s="174"/>
      <c r="GN19" s="174"/>
      <c r="GO19" s="174"/>
      <c r="GP19" s="174"/>
      <c r="GQ19" s="276"/>
      <c r="GR19" s="174"/>
      <c r="GS19" s="174"/>
      <c r="GT19" s="174"/>
      <c r="GU19" s="174"/>
      <c r="GV19" s="174"/>
      <c r="GW19" s="174"/>
      <c r="GX19" s="174"/>
      <c r="GY19" s="174"/>
      <c r="GZ19" s="174"/>
      <c r="HA19" s="174"/>
      <c r="HB19" s="174"/>
      <c r="HC19" s="174"/>
      <c r="HD19" s="174"/>
      <c r="HE19" s="174"/>
      <c r="HF19" s="174"/>
      <c r="HG19" s="174"/>
      <c r="HH19" s="174"/>
      <c r="HI19" s="174"/>
      <c r="HJ19" s="174"/>
      <c r="HK19" s="174"/>
      <c r="HL19" s="174"/>
      <c r="HM19" s="276"/>
      <c r="HN19" s="174"/>
      <c r="HO19" s="174"/>
      <c r="HP19" s="174"/>
      <c r="HQ19" s="174"/>
      <c r="HR19" s="174"/>
      <c r="HS19" s="174"/>
      <c r="HT19" s="174"/>
      <c r="HU19" s="174"/>
      <c r="HV19" s="174"/>
      <c r="HW19" s="174"/>
      <c r="HX19" s="174"/>
      <c r="HY19" s="174"/>
      <c r="HZ19" s="174"/>
      <c r="IA19" s="174"/>
      <c r="IB19" s="174"/>
      <c r="IC19" s="174"/>
      <c r="ID19" s="174"/>
      <c r="IE19" s="174"/>
      <c r="IF19" s="174"/>
      <c r="IG19" s="174"/>
      <c r="IH19" s="174"/>
    </row>
    <row r="20" spans="1:242" s="186" customFormat="1">
      <c r="A20" s="337" t="s">
        <v>223</v>
      </c>
      <c r="B20" s="180">
        <v>2659</v>
      </c>
      <c r="C20" s="180">
        <v>1388</v>
      </c>
      <c r="D20" s="180">
        <v>1271</v>
      </c>
      <c r="E20" s="180">
        <v>50</v>
      </c>
      <c r="F20" s="180">
        <v>30</v>
      </c>
      <c r="G20" s="180">
        <v>20</v>
      </c>
      <c r="H20" s="180">
        <v>5</v>
      </c>
      <c r="I20" s="180">
        <v>2</v>
      </c>
      <c r="J20" s="180">
        <v>3</v>
      </c>
      <c r="K20" s="180">
        <v>5</v>
      </c>
      <c r="L20" s="180">
        <v>2</v>
      </c>
      <c r="M20" s="180">
        <v>3</v>
      </c>
      <c r="N20" s="180">
        <v>5</v>
      </c>
      <c r="O20" s="180">
        <v>2</v>
      </c>
      <c r="P20" s="180">
        <v>3</v>
      </c>
      <c r="Q20" s="180" t="s">
        <v>186</v>
      </c>
      <c r="R20" s="180" t="s">
        <v>186</v>
      </c>
      <c r="S20" s="180" t="s">
        <v>186</v>
      </c>
      <c r="T20" s="180">
        <v>25</v>
      </c>
      <c r="U20" s="180">
        <v>17</v>
      </c>
      <c r="V20" s="180">
        <v>8</v>
      </c>
      <c r="W20" s="337" t="s">
        <v>223</v>
      </c>
      <c r="X20" s="180">
        <v>9</v>
      </c>
      <c r="Y20" s="180">
        <v>5</v>
      </c>
      <c r="Z20" s="180">
        <v>4</v>
      </c>
      <c r="AA20" s="180" t="s">
        <v>186</v>
      </c>
      <c r="AB20" s="180" t="s">
        <v>186</v>
      </c>
      <c r="AC20" s="180" t="s">
        <v>186</v>
      </c>
      <c r="AD20" s="180">
        <v>8</v>
      </c>
      <c r="AE20" s="180">
        <v>4</v>
      </c>
      <c r="AF20" s="180">
        <v>4</v>
      </c>
      <c r="AG20" s="180">
        <v>1</v>
      </c>
      <c r="AH20" s="180">
        <v>1</v>
      </c>
      <c r="AI20" s="180" t="s">
        <v>186</v>
      </c>
      <c r="AJ20" s="180" t="s">
        <v>186</v>
      </c>
      <c r="AK20" s="180" t="s">
        <v>186</v>
      </c>
      <c r="AL20" s="180" t="s">
        <v>186</v>
      </c>
      <c r="AM20" s="180">
        <v>6</v>
      </c>
      <c r="AN20" s="180">
        <v>4</v>
      </c>
      <c r="AO20" s="180">
        <v>2</v>
      </c>
      <c r="AP20" s="180">
        <v>751</v>
      </c>
      <c r="AQ20" s="180">
        <v>450</v>
      </c>
      <c r="AR20" s="180">
        <v>301</v>
      </c>
      <c r="AS20" s="337" t="s">
        <v>223</v>
      </c>
      <c r="AT20" s="180">
        <v>728</v>
      </c>
      <c r="AU20" s="180">
        <v>439</v>
      </c>
      <c r="AV20" s="180">
        <v>289</v>
      </c>
      <c r="AW20" s="180">
        <v>9</v>
      </c>
      <c r="AX20" s="180">
        <v>7</v>
      </c>
      <c r="AY20" s="180">
        <v>2</v>
      </c>
      <c r="AZ20" s="180">
        <v>27</v>
      </c>
      <c r="BA20" s="180">
        <v>22</v>
      </c>
      <c r="BB20" s="180">
        <v>5</v>
      </c>
      <c r="BC20" s="180">
        <v>92</v>
      </c>
      <c r="BD20" s="180">
        <v>65</v>
      </c>
      <c r="BE20" s="180">
        <v>27</v>
      </c>
      <c r="BF20" s="180">
        <v>61</v>
      </c>
      <c r="BG20" s="180">
        <v>31</v>
      </c>
      <c r="BH20" s="180">
        <v>30</v>
      </c>
      <c r="BI20" s="180">
        <v>34</v>
      </c>
      <c r="BJ20" s="180">
        <v>17</v>
      </c>
      <c r="BK20" s="180">
        <v>17</v>
      </c>
      <c r="BL20" s="180">
        <v>49</v>
      </c>
      <c r="BM20" s="180">
        <v>27</v>
      </c>
      <c r="BN20" s="180">
        <v>22</v>
      </c>
      <c r="BO20" s="337" t="s">
        <v>223</v>
      </c>
      <c r="BP20" s="180">
        <v>41</v>
      </c>
      <c r="BQ20" s="180">
        <v>20</v>
      </c>
      <c r="BR20" s="180">
        <v>21</v>
      </c>
      <c r="BS20" s="180">
        <v>72</v>
      </c>
      <c r="BT20" s="180">
        <v>34</v>
      </c>
      <c r="BU20" s="180">
        <v>38</v>
      </c>
      <c r="BV20" s="180" t="s">
        <v>186</v>
      </c>
      <c r="BW20" s="180" t="s">
        <v>186</v>
      </c>
      <c r="BX20" s="180" t="s">
        <v>186</v>
      </c>
      <c r="BY20" s="180">
        <v>153</v>
      </c>
      <c r="BZ20" s="180">
        <v>123</v>
      </c>
      <c r="CA20" s="180">
        <v>30</v>
      </c>
      <c r="CB20" s="180">
        <v>4</v>
      </c>
      <c r="CC20" s="180">
        <v>1</v>
      </c>
      <c r="CD20" s="180">
        <v>3</v>
      </c>
      <c r="CE20" s="180">
        <v>28</v>
      </c>
      <c r="CF20" s="180" t="s">
        <v>186</v>
      </c>
      <c r="CG20" s="180">
        <v>28</v>
      </c>
      <c r="CH20" s="180">
        <v>11</v>
      </c>
      <c r="CI20" s="180" t="s">
        <v>188</v>
      </c>
      <c r="CJ20" s="180">
        <v>11</v>
      </c>
      <c r="CK20" s="337" t="s">
        <v>223</v>
      </c>
      <c r="CL20" s="180">
        <v>5</v>
      </c>
      <c r="CM20" s="180" t="s">
        <v>188</v>
      </c>
      <c r="CN20" s="180">
        <v>5</v>
      </c>
      <c r="CO20" s="180">
        <v>21</v>
      </c>
      <c r="CP20" s="180">
        <v>21</v>
      </c>
      <c r="CQ20" s="180" t="s">
        <v>188</v>
      </c>
      <c r="CR20" s="180">
        <v>14</v>
      </c>
      <c r="CS20" s="180">
        <v>11</v>
      </c>
      <c r="CT20" s="180">
        <v>3</v>
      </c>
      <c r="CU20" s="180">
        <v>6</v>
      </c>
      <c r="CV20" s="180">
        <v>4</v>
      </c>
      <c r="CW20" s="180">
        <v>2</v>
      </c>
      <c r="CX20" s="180">
        <v>26</v>
      </c>
      <c r="CY20" s="180">
        <v>15</v>
      </c>
      <c r="CZ20" s="180">
        <v>11</v>
      </c>
      <c r="DA20" s="180">
        <v>11</v>
      </c>
      <c r="DB20" s="180">
        <v>7</v>
      </c>
      <c r="DC20" s="180">
        <v>4</v>
      </c>
      <c r="DD20" s="180">
        <v>7</v>
      </c>
      <c r="DE20" s="180">
        <v>2</v>
      </c>
      <c r="DF20" s="180">
        <v>5</v>
      </c>
      <c r="DG20" s="337" t="s">
        <v>223</v>
      </c>
      <c r="DH20" s="180">
        <v>57</v>
      </c>
      <c r="DI20" s="180">
        <v>32</v>
      </c>
      <c r="DJ20" s="180">
        <v>25</v>
      </c>
      <c r="DK20" s="180">
        <v>23</v>
      </c>
      <c r="DL20" s="180">
        <v>11</v>
      </c>
      <c r="DM20" s="180">
        <v>12</v>
      </c>
      <c r="DN20" s="180">
        <v>8</v>
      </c>
      <c r="DO20" s="180">
        <v>2</v>
      </c>
      <c r="DP20" s="180">
        <v>6</v>
      </c>
      <c r="DQ20" s="180">
        <v>15</v>
      </c>
      <c r="DR20" s="180">
        <v>9</v>
      </c>
      <c r="DS20" s="180">
        <v>6</v>
      </c>
      <c r="DT20" s="180">
        <v>4</v>
      </c>
      <c r="DU20" s="180" t="s">
        <v>186</v>
      </c>
      <c r="DV20" s="180">
        <v>4</v>
      </c>
      <c r="DW20" s="180">
        <v>3</v>
      </c>
      <c r="DX20" s="180" t="s">
        <v>186</v>
      </c>
      <c r="DY20" s="180">
        <v>3</v>
      </c>
      <c r="DZ20" s="180">
        <v>1</v>
      </c>
      <c r="EA20" s="180" t="s">
        <v>186</v>
      </c>
      <c r="EB20" s="180">
        <v>1</v>
      </c>
      <c r="EC20" s="337" t="s">
        <v>223</v>
      </c>
      <c r="ED20" s="180">
        <v>35</v>
      </c>
      <c r="EE20" s="180">
        <v>17</v>
      </c>
      <c r="EF20" s="180">
        <v>18</v>
      </c>
      <c r="EG20" s="180">
        <v>25</v>
      </c>
      <c r="EH20" s="180">
        <v>14</v>
      </c>
      <c r="EI20" s="180">
        <v>11</v>
      </c>
      <c r="EJ20" s="180">
        <v>10</v>
      </c>
      <c r="EK20" s="180">
        <v>3</v>
      </c>
      <c r="EL20" s="180">
        <v>7</v>
      </c>
      <c r="EM20" s="180">
        <v>25</v>
      </c>
      <c r="EN20" s="180">
        <v>6</v>
      </c>
      <c r="EO20" s="180">
        <v>19</v>
      </c>
      <c r="EP20" s="180">
        <v>21</v>
      </c>
      <c r="EQ20" s="180">
        <v>3</v>
      </c>
      <c r="ER20" s="180">
        <v>18</v>
      </c>
      <c r="ES20" s="180">
        <v>4</v>
      </c>
      <c r="ET20" s="180">
        <v>3</v>
      </c>
      <c r="EU20" s="180">
        <v>1</v>
      </c>
      <c r="EV20" s="180">
        <v>56</v>
      </c>
      <c r="EW20" s="180">
        <v>31</v>
      </c>
      <c r="EX20" s="180">
        <v>25</v>
      </c>
      <c r="EY20" s="337" t="s">
        <v>223</v>
      </c>
      <c r="EZ20" s="180">
        <v>1</v>
      </c>
      <c r="FA20" s="180">
        <v>1</v>
      </c>
      <c r="FB20" s="180" t="s">
        <v>186</v>
      </c>
      <c r="FC20" s="180">
        <v>8</v>
      </c>
      <c r="FD20" s="180">
        <v>5</v>
      </c>
      <c r="FE20" s="180">
        <v>3</v>
      </c>
      <c r="FF20" s="180">
        <v>15</v>
      </c>
      <c r="FG20" s="180">
        <v>9</v>
      </c>
      <c r="FH20" s="180">
        <v>6</v>
      </c>
      <c r="FI20" s="180">
        <v>12</v>
      </c>
      <c r="FJ20" s="180">
        <v>4</v>
      </c>
      <c r="FK20" s="180">
        <v>8</v>
      </c>
      <c r="FL20" s="180">
        <v>20</v>
      </c>
      <c r="FM20" s="180">
        <v>12</v>
      </c>
      <c r="FN20" s="180">
        <v>8</v>
      </c>
      <c r="FO20" s="180" t="s">
        <v>186</v>
      </c>
      <c r="FP20" s="180" t="s">
        <v>186</v>
      </c>
      <c r="FQ20" s="180" t="s">
        <v>186</v>
      </c>
      <c r="FR20" s="180" t="s">
        <v>186</v>
      </c>
      <c r="FS20" s="180" t="s">
        <v>186</v>
      </c>
      <c r="FT20" s="180" t="s">
        <v>186</v>
      </c>
      <c r="FU20" s="337" t="s">
        <v>223</v>
      </c>
      <c r="FV20" s="180">
        <v>640</v>
      </c>
      <c r="FW20" s="180">
        <v>302</v>
      </c>
      <c r="FX20" s="180">
        <v>338</v>
      </c>
      <c r="FY20" s="180">
        <v>15</v>
      </c>
      <c r="FZ20" s="180">
        <v>2</v>
      </c>
      <c r="GA20" s="180">
        <v>13</v>
      </c>
      <c r="GB20" s="180">
        <v>3</v>
      </c>
      <c r="GC20" s="180" t="s">
        <v>186</v>
      </c>
      <c r="GD20" s="180">
        <v>3</v>
      </c>
      <c r="GE20" s="180">
        <v>12</v>
      </c>
      <c r="GF20" s="180">
        <v>2</v>
      </c>
      <c r="GG20" s="180">
        <v>10</v>
      </c>
      <c r="GH20" s="180">
        <v>366</v>
      </c>
      <c r="GI20" s="180">
        <v>174</v>
      </c>
      <c r="GJ20" s="180">
        <v>192</v>
      </c>
      <c r="GK20" s="180">
        <v>2</v>
      </c>
      <c r="GL20" s="180" t="s">
        <v>186</v>
      </c>
      <c r="GM20" s="180">
        <v>2</v>
      </c>
      <c r="GN20" s="180">
        <v>87</v>
      </c>
      <c r="GO20" s="180">
        <v>55</v>
      </c>
      <c r="GP20" s="180">
        <v>32</v>
      </c>
      <c r="GQ20" s="337" t="s">
        <v>223</v>
      </c>
      <c r="GR20" s="180">
        <v>45</v>
      </c>
      <c r="GS20" s="180">
        <v>22</v>
      </c>
      <c r="GT20" s="180">
        <v>23</v>
      </c>
      <c r="GU20" s="180">
        <v>22</v>
      </c>
      <c r="GV20" s="180">
        <v>5</v>
      </c>
      <c r="GW20" s="180">
        <v>17</v>
      </c>
      <c r="GX20" s="180">
        <v>8</v>
      </c>
      <c r="GY20" s="180">
        <v>4</v>
      </c>
      <c r="GZ20" s="180">
        <v>4</v>
      </c>
      <c r="HA20" s="180">
        <v>63</v>
      </c>
      <c r="HB20" s="180">
        <v>31</v>
      </c>
      <c r="HC20" s="180">
        <v>32</v>
      </c>
      <c r="HD20" s="180">
        <v>134</v>
      </c>
      <c r="HE20" s="180">
        <v>55</v>
      </c>
      <c r="HF20" s="180">
        <v>79</v>
      </c>
      <c r="HG20" s="180">
        <v>5</v>
      </c>
      <c r="HH20" s="180">
        <v>2</v>
      </c>
      <c r="HI20" s="180">
        <v>3</v>
      </c>
      <c r="HJ20" s="180">
        <v>200</v>
      </c>
      <c r="HK20" s="180">
        <v>87</v>
      </c>
      <c r="HL20" s="180">
        <v>113</v>
      </c>
      <c r="HM20" s="337" t="s">
        <v>223</v>
      </c>
      <c r="HN20" s="180">
        <v>26</v>
      </c>
      <c r="HO20" s="180">
        <v>10</v>
      </c>
      <c r="HP20" s="180">
        <v>16</v>
      </c>
      <c r="HQ20" s="180">
        <v>60</v>
      </c>
      <c r="HR20" s="180">
        <v>29</v>
      </c>
      <c r="HS20" s="180">
        <v>31</v>
      </c>
      <c r="HT20" s="180">
        <v>104</v>
      </c>
      <c r="HU20" s="180">
        <v>43</v>
      </c>
      <c r="HV20" s="180">
        <v>61</v>
      </c>
      <c r="HW20" s="180">
        <v>10</v>
      </c>
      <c r="HX20" s="180">
        <v>5</v>
      </c>
      <c r="HY20" s="180">
        <v>5</v>
      </c>
      <c r="HZ20" s="180">
        <v>36</v>
      </c>
      <c r="IA20" s="180">
        <v>24</v>
      </c>
      <c r="IB20" s="180">
        <v>12</v>
      </c>
      <c r="IC20" s="180">
        <v>23</v>
      </c>
      <c r="ID20" s="180">
        <v>15</v>
      </c>
      <c r="IE20" s="180">
        <v>8</v>
      </c>
      <c r="IF20" s="180">
        <v>464</v>
      </c>
      <c r="IG20" s="180">
        <v>277</v>
      </c>
      <c r="IH20" s="180">
        <v>187</v>
      </c>
    </row>
    <row r="21" spans="1:242" s="184" customFormat="1">
      <c r="A21" s="276" t="s">
        <v>136</v>
      </c>
      <c r="B21" s="174">
        <v>1326</v>
      </c>
      <c r="C21" s="174">
        <v>683</v>
      </c>
      <c r="D21" s="174">
        <v>643</v>
      </c>
      <c r="E21" s="174">
        <v>26</v>
      </c>
      <c r="F21" s="174">
        <v>13</v>
      </c>
      <c r="G21" s="174">
        <v>13</v>
      </c>
      <c r="H21" s="174">
        <v>4</v>
      </c>
      <c r="I21" s="174">
        <v>1</v>
      </c>
      <c r="J21" s="174">
        <v>3</v>
      </c>
      <c r="K21" s="174">
        <v>1</v>
      </c>
      <c r="L21" s="174" t="s">
        <v>186</v>
      </c>
      <c r="M21" s="174">
        <v>1</v>
      </c>
      <c r="N21" s="174">
        <v>1</v>
      </c>
      <c r="O21" s="174" t="s">
        <v>186</v>
      </c>
      <c r="P21" s="174">
        <v>1</v>
      </c>
      <c r="Q21" s="174" t="s">
        <v>186</v>
      </c>
      <c r="R21" s="174" t="s">
        <v>186</v>
      </c>
      <c r="S21" s="174" t="s">
        <v>186</v>
      </c>
      <c r="T21" s="174">
        <v>15</v>
      </c>
      <c r="U21" s="174">
        <v>8</v>
      </c>
      <c r="V21" s="174">
        <v>7</v>
      </c>
      <c r="W21" s="276" t="s">
        <v>136</v>
      </c>
      <c r="X21" s="174">
        <v>1</v>
      </c>
      <c r="Y21" s="174" t="s">
        <v>186</v>
      </c>
      <c r="Z21" s="174">
        <v>1</v>
      </c>
      <c r="AA21" s="174" t="s">
        <v>186</v>
      </c>
      <c r="AB21" s="174" t="s">
        <v>186</v>
      </c>
      <c r="AC21" s="174" t="s">
        <v>186</v>
      </c>
      <c r="AD21" s="174">
        <v>1</v>
      </c>
      <c r="AE21" s="174" t="s">
        <v>186</v>
      </c>
      <c r="AF21" s="174">
        <v>1</v>
      </c>
      <c r="AG21" s="174" t="s">
        <v>186</v>
      </c>
      <c r="AH21" s="174" t="s">
        <v>186</v>
      </c>
      <c r="AI21" s="174" t="s">
        <v>186</v>
      </c>
      <c r="AJ21" s="174" t="s">
        <v>186</v>
      </c>
      <c r="AK21" s="174" t="s">
        <v>186</v>
      </c>
      <c r="AL21" s="174" t="s">
        <v>186</v>
      </c>
      <c r="AM21" s="174">
        <v>5</v>
      </c>
      <c r="AN21" s="174">
        <v>4</v>
      </c>
      <c r="AO21" s="174">
        <v>1</v>
      </c>
      <c r="AP21" s="174">
        <v>376</v>
      </c>
      <c r="AQ21" s="174">
        <v>217</v>
      </c>
      <c r="AR21" s="174">
        <v>159</v>
      </c>
      <c r="AS21" s="276" t="s">
        <v>136</v>
      </c>
      <c r="AT21" s="174">
        <v>364</v>
      </c>
      <c r="AU21" s="174">
        <v>213</v>
      </c>
      <c r="AV21" s="174">
        <v>151</v>
      </c>
      <c r="AW21" s="174">
        <v>6</v>
      </c>
      <c r="AX21" s="174">
        <v>5</v>
      </c>
      <c r="AY21" s="174">
        <v>1</v>
      </c>
      <c r="AZ21" s="174">
        <v>13</v>
      </c>
      <c r="BA21" s="174">
        <v>9</v>
      </c>
      <c r="BB21" s="174">
        <v>4</v>
      </c>
      <c r="BC21" s="174">
        <v>41</v>
      </c>
      <c r="BD21" s="174">
        <v>27</v>
      </c>
      <c r="BE21" s="174">
        <v>14</v>
      </c>
      <c r="BF21" s="174">
        <v>36</v>
      </c>
      <c r="BG21" s="174">
        <v>20</v>
      </c>
      <c r="BH21" s="174">
        <v>16</v>
      </c>
      <c r="BI21" s="174">
        <v>20</v>
      </c>
      <c r="BJ21" s="174">
        <v>9</v>
      </c>
      <c r="BK21" s="174">
        <v>11</v>
      </c>
      <c r="BL21" s="174">
        <v>20</v>
      </c>
      <c r="BM21" s="174">
        <v>11</v>
      </c>
      <c r="BN21" s="174">
        <v>9</v>
      </c>
      <c r="BO21" s="276" t="s">
        <v>136</v>
      </c>
      <c r="BP21" s="174">
        <v>18</v>
      </c>
      <c r="BQ21" s="174">
        <v>8</v>
      </c>
      <c r="BR21" s="174">
        <v>10</v>
      </c>
      <c r="BS21" s="174">
        <v>35</v>
      </c>
      <c r="BT21" s="174">
        <v>14</v>
      </c>
      <c r="BU21" s="174">
        <v>21</v>
      </c>
      <c r="BV21" s="174" t="s">
        <v>186</v>
      </c>
      <c r="BW21" s="174" t="s">
        <v>186</v>
      </c>
      <c r="BX21" s="174" t="s">
        <v>186</v>
      </c>
      <c r="BY21" s="174">
        <v>73</v>
      </c>
      <c r="BZ21" s="174">
        <v>59</v>
      </c>
      <c r="CA21" s="174">
        <v>14</v>
      </c>
      <c r="CB21" s="174">
        <v>2</v>
      </c>
      <c r="CC21" s="174">
        <v>1</v>
      </c>
      <c r="CD21" s="174">
        <v>1</v>
      </c>
      <c r="CE21" s="174">
        <v>13</v>
      </c>
      <c r="CF21" s="174" t="s">
        <v>186</v>
      </c>
      <c r="CG21" s="174">
        <v>13</v>
      </c>
      <c r="CH21" s="174">
        <v>6</v>
      </c>
      <c r="CI21" s="174" t="s">
        <v>188</v>
      </c>
      <c r="CJ21" s="174">
        <v>6</v>
      </c>
      <c r="CK21" s="276" t="s">
        <v>136</v>
      </c>
      <c r="CL21" s="174">
        <v>4</v>
      </c>
      <c r="CM21" s="174" t="s">
        <v>188</v>
      </c>
      <c r="CN21" s="174">
        <v>4</v>
      </c>
      <c r="CO21" s="174">
        <v>11</v>
      </c>
      <c r="CP21" s="174">
        <v>11</v>
      </c>
      <c r="CQ21" s="174" t="s">
        <v>188</v>
      </c>
      <c r="CR21" s="174">
        <v>8</v>
      </c>
      <c r="CS21" s="174">
        <v>6</v>
      </c>
      <c r="CT21" s="174">
        <v>2</v>
      </c>
      <c r="CU21" s="174">
        <v>3</v>
      </c>
      <c r="CV21" s="174">
        <v>1</v>
      </c>
      <c r="CW21" s="174">
        <v>2</v>
      </c>
      <c r="CX21" s="174">
        <v>16</v>
      </c>
      <c r="CY21" s="174">
        <v>10</v>
      </c>
      <c r="CZ21" s="174">
        <v>6</v>
      </c>
      <c r="DA21" s="174">
        <v>4</v>
      </c>
      <c r="DB21" s="174">
        <v>2</v>
      </c>
      <c r="DC21" s="174">
        <v>2</v>
      </c>
      <c r="DD21" s="174">
        <v>4</v>
      </c>
      <c r="DE21" s="174">
        <v>1</v>
      </c>
      <c r="DF21" s="174">
        <v>3</v>
      </c>
      <c r="DG21" s="276" t="s">
        <v>136</v>
      </c>
      <c r="DH21" s="174">
        <v>31</v>
      </c>
      <c r="DI21" s="174">
        <v>19</v>
      </c>
      <c r="DJ21" s="174">
        <v>12</v>
      </c>
      <c r="DK21" s="174">
        <v>12</v>
      </c>
      <c r="DL21" s="174">
        <v>4</v>
      </c>
      <c r="DM21" s="174">
        <v>8</v>
      </c>
      <c r="DN21" s="174">
        <v>4</v>
      </c>
      <c r="DO21" s="174">
        <v>1</v>
      </c>
      <c r="DP21" s="174">
        <v>3</v>
      </c>
      <c r="DQ21" s="174">
        <v>8</v>
      </c>
      <c r="DR21" s="174">
        <v>3</v>
      </c>
      <c r="DS21" s="174">
        <v>5</v>
      </c>
      <c r="DT21" s="174" t="s">
        <v>186</v>
      </c>
      <c r="DU21" s="174" t="s">
        <v>186</v>
      </c>
      <c r="DV21" s="174" t="s">
        <v>186</v>
      </c>
      <c r="DW21" s="174" t="s">
        <v>186</v>
      </c>
      <c r="DX21" s="174" t="s">
        <v>186</v>
      </c>
      <c r="DY21" s="174" t="s">
        <v>186</v>
      </c>
      <c r="DZ21" s="174" t="s">
        <v>186</v>
      </c>
      <c r="EA21" s="174" t="s">
        <v>186</v>
      </c>
      <c r="EB21" s="174" t="s">
        <v>186</v>
      </c>
      <c r="EC21" s="276" t="s">
        <v>136</v>
      </c>
      <c r="ED21" s="174">
        <v>20</v>
      </c>
      <c r="EE21" s="174">
        <v>12</v>
      </c>
      <c r="EF21" s="174">
        <v>8</v>
      </c>
      <c r="EG21" s="174">
        <v>16</v>
      </c>
      <c r="EH21" s="174">
        <v>9</v>
      </c>
      <c r="EI21" s="174">
        <v>7</v>
      </c>
      <c r="EJ21" s="174">
        <v>4</v>
      </c>
      <c r="EK21" s="174">
        <v>3</v>
      </c>
      <c r="EL21" s="174">
        <v>1</v>
      </c>
      <c r="EM21" s="174">
        <v>12</v>
      </c>
      <c r="EN21" s="174">
        <v>3</v>
      </c>
      <c r="EO21" s="174">
        <v>9</v>
      </c>
      <c r="EP21" s="174">
        <v>11</v>
      </c>
      <c r="EQ21" s="174">
        <v>2</v>
      </c>
      <c r="ER21" s="174">
        <v>9</v>
      </c>
      <c r="ES21" s="174">
        <v>1</v>
      </c>
      <c r="ET21" s="174">
        <v>1</v>
      </c>
      <c r="EU21" s="174" t="s">
        <v>186</v>
      </c>
      <c r="EV21" s="174">
        <v>33</v>
      </c>
      <c r="EW21" s="174">
        <v>18</v>
      </c>
      <c r="EX21" s="174">
        <v>15</v>
      </c>
      <c r="EY21" s="276" t="s">
        <v>136</v>
      </c>
      <c r="EZ21" s="174">
        <v>1</v>
      </c>
      <c r="FA21" s="174">
        <v>1</v>
      </c>
      <c r="FB21" s="174" t="s">
        <v>186</v>
      </c>
      <c r="FC21" s="174">
        <v>5</v>
      </c>
      <c r="FD21" s="174">
        <v>4</v>
      </c>
      <c r="FE21" s="174">
        <v>1</v>
      </c>
      <c r="FF21" s="174">
        <v>11</v>
      </c>
      <c r="FG21" s="174">
        <v>6</v>
      </c>
      <c r="FH21" s="174">
        <v>5</v>
      </c>
      <c r="FI21" s="174">
        <v>5</v>
      </c>
      <c r="FJ21" s="174">
        <v>1</v>
      </c>
      <c r="FK21" s="174">
        <v>4</v>
      </c>
      <c r="FL21" s="174">
        <v>11</v>
      </c>
      <c r="FM21" s="174">
        <v>6</v>
      </c>
      <c r="FN21" s="174">
        <v>5</v>
      </c>
      <c r="FO21" s="174" t="s">
        <v>186</v>
      </c>
      <c r="FP21" s="174" t="s">
        <v>186</v>
      </c>
      <c r="FQ21" s="174" t="s">
        <v>186</v>
      </c>
      <c r="FR21" s="174" t="s">
        <v>186</v>
      </c>
      <c r="FS21" s="174" t="s">
        <v>186</v>
      </c>
      <c r="FT21" s="174" t="s">
        <v>186</v>
      </c>
      <c r="FU21" s="276" t="s">
        <v>136</v>
      </c>
      <c r="FV21" s="174">
        <v>314</v>
      </c>
      <c r="FW21" s="174">
        <v>144</v>
      </c>
      <c r="FX21" s="174">
        <v>170</v>
      </c>
      <c r="FY21" s="174">
        <v>9</v>
      </c>
      <c r="FZ21" s="174">
        <v>1</v>
      </c>
      <c r="GA21" s="174">
        <v>8</v>
      </c>
      <c r="GB21" s="174">
        <v>2</v>
      </c>
      <c r="GC21" s="174" t="s">
        <v>186</v>
      </c>
      <c r="GD21" s="174">
        <v>2</v>
      </c>
      <c r="GE21" s="174">
        <v>7</v>
      </c>
      <c r="GF21" s="174">
        <v>1</v>
      </c>
      <c r="GG21" s="174">
        <v>6</v>
      </c>
      <c r="GH21" s="174">
        <v>172</v>
      </c>
      <c r="GI21" s="174">
        <v>85</v>
      </c>
      <c r="GJ21" s="174">
        <v>87</v>
      </c>
      <c r="GK21" s="174">
        <v>1</v>
      </c>
      <c r="GL21" s="174" t="s">
        <v>186</v>
      </c>
      <c r="GM21" s="174">
        <v>1</v>
      </c>
      <c r="GN21" s="174">
        <v>44</v>
      </c>
      <c r="GO21" s="174">
        <v>26</v>
      </c>
      <c r="GP21" s="174">
        <v>18</v>
      </c>
      <c r="GQ21" s="276" t="s">
        <v>136</v>
      </c>
      <c r="GR21" s="174">
        <v>16</v>
      </c>
      <c r="GS21" s="174">
        <v>8</v>
      </c>
      <c r="GT21" s="174">
        <v>8</v>
      </c>
      <c r="GU21" s="174">
        <v>14</v>
      </c>
      <c r="GV21" s="174">
        <v>3</v>
      </c>
      <c r="GW21" s="174">
        <v>11</v>
      </c>
      <c r="GX21" s="174">
        <v>4</v>
      </c>
      <c r="GY21" s="174">
        <v>1</v>
      </c>
      <c r="GZ21" s="174">
        <v>3</v>
      </c>
      <c r="HA21" s="174">
        <v>44</v>
      </c>
      <c r="HB21" s="174">
        <v>23</v>
      </c>
      <c r="HC21" s="174">
        <v>21</v>
      </c>
      <c r="HD21" s="174">
        <v>46</v>
      </c>
      <c r="HE21" s="174">
        <v>23</v>
      </c>
      <c r="HF21" s="174">
        <v>23</v>
      </c>
      <c r="HG21" s="174">
        <v>3</v>
      </c>
      <c r="HH21" s="174">
        <v>1</v>
      </c>
      <c r="HI21" s="174">
        <v>2</v>
      </c>
      <c r="HJ21" s="174">
        <v>105</v>
      </c>
      <c r="HK21" s="174">
        <v>40</v>
      </c>
      <c r="HL21" s="174">
        <v>65</v>
      </c>
      <c r="HM21" s="276" t="s">
        <v>136</v>
      </c>
      <c r="HN21" s="174">
        <v>16</v>
      </c>
      <c r="HO21" s="174">
        <v>7</v>
      </c>
      <c r="HP21" s="174">
        <v>9</v>
      </c>
      <c r="HQ21" s="174">
        <v>32</v>
      </c>
      <c r="HR21" s="174">
        <v>13</v>
      </c>
      <c r="HS21" s="174">
        <v>19</v>
      </c>
      <c r="HT21" s="174">
        <v>51</v>
      </c>
      <c r="HU21" s="174">
        <v>17</v>
      </c>
      <c r="HV21" s="174">
        <v>34</v>
      </c>
      <c r="HW21" s="174">
        <v>6</v>
      </c>
      <c r="HX21" s="174">
        <v>3</v>
      </c>
      <c r="HY21" s="174">
        <v>3</v>
      </c>
      <c r="HZ21" s="174">
        <v>14</v>
      </c>
      <c r="IA21" s="174">
        <v>9</v>
      </c>
      <c r="IB21" s="174">
        <v>5</v>
      </c>
      <c r="IC21" s="174">
        <v>14</v>
      </c>
      <c r="ID21" s="174">
        <v>9</v>
      </c>
      <c r="IE21" s="174">
        <v>5</v>
      </c>
      <c r="IF21" s="174">
        <v>219</v>
      </c>
      <c r="IG21" s="174">
        <v>128</v>
      </c>
      <c r="IH21" s="174">
        <v>91</v>
      </c>
    </row>
    <row r="22" spans="1:242" s="185" customFormat="1">
      <c r="A22" s="278" t="s">
        <v>137</v>
      </c>
      <c r="B22" s="172">
        <v>484</v>
      </c>
      <c r="C22" s="172">
        <v>248</v>
      </c>
      <c r="D22" s="172">
        <v>236</v>
      </c>
      <c r="E22" s="172">
        <v>12</v>
      </c>
      <c r="F22" s="172">
        <v>10</v>
      </c>
      <c r="G22" s="172">
        <v>2</v>
      </c>
      <c r="H22" s="172" t="s">
        <v>186</v>
      </c>
      <c r="I22" s="172" t="s">
        <v>186</v>
      </c>
      <c r="J22" s="172" t="s">
        <v>186</v>
      </c>
      <c r="K22" s="172">
        <v>2</v>
      </c>
      <c r="L22" s="172">
        <v>2</v>
      </c>
      <c r="M22" s="172" t="s">
        <v>186</v>
      </c>
      <c r="N22" s="172">
        <v>2</v>
      </c>
      <c r="O22" s="172">
        <v>2</v>
      </c>
      <c r="P22" s="172" t="s">
        <v>186</v>
      </c>
      <c r="Q22" s="172" t="s">
        <v>186</v>
      </c>
      <c r="R22" s="172" t="s">
        <v>186</v>
      </c>
      <c r="S22" s="172" t="s">
        <v>186</v>
      </c>
      <c r="T22" s="172">
        <v>5</v>
      </c>
      <c r="U22" s="172">
        <v>5</v>
      </c>
      <c r="V22" s="172" t="s">
        <v>186</v>
      </c>
      <c r="W22" s="278" t="s">
        <v>137</v>
      </c>
      <c r="X22" s="172">
        <v>4</v>
      </c>
      <c r="Y22" s="172">
        <v>3</v>
      </c>
      <c r="Z22" s="172">
        <v>1</v>
      </c>
      <c r="AA22" s="172" t="s">
        <v>186</v>
      </c>
      <c r="AB22" s="172" t="s">
        <v>186</v>
      </c>
      <c r="AC22" s="172" t="s">
        <v>186</v>
      </c>
      <c r="AD22" s="172">
        <v>3</v>
      </c>
      <c r="AE22" s="172">
        <v>2</v>
      </c>
      <c r="AF22" s="172">
        <v>1</v>
      </c>
      <c r="AG22" s="172">
        <v>1</v>
      </c>
      <c r="AH22" s="172">
        <v>1</v>
      </c>
      <c r="AI22" s="172" t="s">
        <v>186</v>
      </c>
      <c r="AJ22" s="172" t="s">
        <v>186</v>
      </c>
      <c r="AK22" s="172" t="s">
        <v>186</v>
      </c>
      <c r="AL22" s="172" t="s">
        <v>186</v>
      </c>
      <c r="AM22" s="172">
        <v>1</v>
      </c>
      <c r="AN22" s="172" t="s">
        <v>186</v>
      </c>
      <c r="AO22" s="172">
        <v>1</v>
      </c>
      <c r="AP22" s="172">
        <v>132</v>
      </c>
      <c r="AQ22" s="172">
        <v>79</v>
      </c>
      <c r="AR22" s="172">
        <v>53</v>
      </c>
      <c r="AS22" s="278" t="s">
        <v>137</v>
      </c>
      <c r="AT22" s="172">
        <v>127</v>
      </c>
      <c r="AU22" s="172">
        <v>74</v>
      </c>
      <c r="AV22" s="172">
        <v>53</v>
      </c>
      <c r="AW22" s="172">
        <v>1</v>
      </c>
      <c r="AX22" s="172" t="s">
        <v>186</v>
      </c>
      <c r="AY22" s="172">
        <v>1</v>
      </c>
      <c r="AZ22" s="172">
        <v>5</v>
      </c>
      <c r="BA22" s="172">
        <v>5</v>
      </c>
      <c r="BB22" s="172" t="s">
        <v>186</v>
      </c>
      <c r="BC22" s="172">
        <v>21</v>
      </c>
      <c r="BD22" s="172">
        <v>15</v>
      </c>
      <c r="BE22" s="172">
        <v>6</v>
      </c>
      <c r="BF22" s="172">
        <v>8</v>
      </c>
      <c r="BG22" s="172">
        <v>3</v>
      </c>
      <c r="BH22" s="172">
        <v>5</v>
      </c>
      <c r="BI22" s="172">
        <v>2</v>
      </c>
      <c r="BJ22" s="172">
        <v>1</v>
      </c>
      <c r="BK22" s="172">
        <v>1</v>
      </c>
      <c r="BL22" s="172">
        <v>15</v>
      </c>
      <c r="BM22" s="172">
        <v>6</v>
      </c>
      <c r="BN22" s="172">
        <v>9</v>
      </c>
      <c r="BO22" s="278" t="s">
        <v>137</v>
      </c>
      <c r="BP22" s="172">
        <v>6</v>
      </c>
      <c r="BQ22" s="172">
        <v>2</v>
      </c>
      <c r="BR22" s="172">
        <v>4</v>
      </c>
      <c r="BS22" s="172">
        <v>14</v>
      </c>
      <c r="BT22" s="172">
        <v>8</v>
      </c>
      <c r="BU22" s="172">
        <v>6</v>
      </c>
      <c r="BV22" s="172" t="s">
        <v>186</v>
      </c>
      <c r="BW22" s="172" t="s">
        <v>186</v>
      </c>
      <c r="BX22" s="172" t="s">
        <v>186</v>
      </c>
      <c r="BY22" s="172">
        <v>29</v>
      </c>
      <c r="BZ22" s="172">
        <v>23</v>
      </c>
      <c r="CA22" s="172">
        <v>6</v>
      </c>
      <c r="CB22" s="172">
        <v>1</v>
      </c>
      <c r="CC22" s="172" t="s">
        <v>186</v>
      </c>
      <c r="CD22" s="172">
        <v>1</v>
      </c>
      <c r="CE22" s="172">
        <v>3</v>
      </c>
      <c r="CF22" s="172" t="s">
        <v>186</v>
      </c>
      <c r="CG22" s="172">
        <v>3</v>
      </c>
      <c r="CH22" s="172">
        <v>1</v>
      </c>
      <c r="CI22" s="172" t="s">
        <v>188</v>
      </c>
      <c r="CJ22" s="172">
        <v>1</v>
      </c>
      <c r="CK22" s="278" t="s">
        <v>137</v>
      </c>
      <c r="CL22" s="172" t="s">
        <v>186</v>
      </c>
      <c r="CM22" s="172" t="s">
        <v>188</v>
      </c>
      <c r="CN22" s="172" t="s">
        <v>186</v>
      </c>
      <c r="CO22" s="172">
        <v>3</v>
      </c>
      <c r="CP22" s="172">
        <v>3</v>
      </c>
      <c r="CQ22" s="172" t="s">
        <v>188</v>
      </c>
      <c r="CR22" s="172" t="s">
        <v>186</v>
      </c>
      <c r="CS22" s="172" t="s">
        <v>186</v>
      </c>
      <c r="CT22" s="172" t="s">
        <v>186</v>
      </c>
      <c r="CU22" s="172">
        <v>2</v>
      </c>
      <c r="CV22" s="172">
        <v>2</v>
      </c>
      <c r="CW22" s="172" t="s">
        <v>186</v>
      </c>
      <c r="CX22" s="172">
        <v>4</v>
      </c>
      <c r="CY22" s="172">
        <v>2</v>
      </c>
      <c r="CZ22" s="172">
        <v>2</v>
      </c>
      <c r="DA22" s="172">
        <v>1</v>
      </c>
      <c r="DB22" s="172" t="s">
        <v>186</v>
      </c>
      <c r="DC22" s="172">
        <v>1</v>
      </c>
      <c r="DD22" s="172">
        <v>2</v>
      </c>
      <c r="DE22" s="172" t="s">
        <v>186</v>
      </c>
      <c r="DF22" s="172">
        <v>2</v>
      </c>
      <c r="DG22" s="278" t="s">
        <v>137</v>
      </c>
      <c r="DH22" s="172">
        <v>9</v>
      </c>
      <c r="DI22" s="172">
        <v>4</v>
      </c>
      <c r="DJ22" s="172">
        <v>5</v>
      </c>
      <c r="DK22" s="172">
        <v>5</v>
      </c>
      <c r="DL22" s="172">
        <v>5</v>
      </c>
      <c r="DM22" s="172" t="s">
        <v>186</v>
      </c>
      <c r="DN22" s="172">
        <v>1</v>
      </c>
      <c r="DO22" s="172">
        <v>1</v>
      </c>
      <c r="DP22" s="172" t="s">
        <v>186</v>
      </c>
      <c r="DQ22" s="172">
        <v>4</v>
      </c>
      <c r="DR22" s="172">
        <v>4</v>
      </c>
      <c r="DS22" s="172" t="s">
        <v>186</v>
      </c>
      <c r="DT22" s="172">
        <v>1</v>
      </c>
      <c r="DU22" s="172" t="s">
        <v>186</v>
      </c>
      <c r="DV22" s="172">
        <v>1</v>
      </c>
      <c r="DW22" s="172">
        <v>1</v>
      </c>
      <c r="DX22" s="172" t="s">
        <v>186</v>
      </c>
      <c r="DY22" s="172">
        <v>1</v>
      </c>
      <c r="DZ22" s="172" t="s">
        <v>186</v>
      </c>
      <c r="EA22" s="172" t="s">
        <v>186</v>
      </c>
      <c r="EB22" s="172" t="s">
        <v>186</v>
      </c>
      <c r="EC22" s="278" t="s">
        <v>137</v>
      </c>
      <c r="ED22" s="172">
        <v>5</v>
      </c>
      <c r="EE22" s="172">
        <v>1</v>
      </c>
      <c r="EF22" s="172">
        <v>4</v>
      </c>
      <c r="EG22" s="172">
        <v>3</v>
      </c>
      <c r="EH22" s="172">
        <v>1</v>
      </c>
      <c r="EI22" s="172">
        <v>2</v>
      </c>
      <c r="EJ22" s="172">
        <v>2</v>
      </c>
      <c r="EK22" s="172" t="s">
        <v>186</v>
      </c>
      <c r="EL22" s="172">
        <v>2</v>
      </c>
      <c r="EM22" s="172">
        <v>5</v>
      </c>
      <c r="EN22" s="172">
        <v>1</v>
      </c>
      <c r="EO22" s="172">
        <v>4</v>
      </c>
      <c r="EP22" s="172">
        <v>4</v>
      </c>
      <c r="EQ22" s="172" t="s">
        <v>186</v>
      </c>
      <c r="ER22" s="172">
        <v>4</v>
      </c>
      <c r="ES22" s="172">
        <v>1</v>
      </c>
      <c r="ET22" s="172">
        <v>1</v>
      </c>
      <c r="EU22" s="172" t="s">
        <v>186</v>
      </c>
      <c r="EV22" s="172">
        <v>4</v>
      </c>
      <c r="EW22" s="172">
        <v>3</v>
      </c>
      <c r="EX22" s="172">
        <v>1</v>
      </c>
      <c r="EY22" s="278" t="s">
        <v>137</v>
      </c>
      <c r="EZ22" s="172" t="s">
        <v>186</v>
      </c>
      <c r="FA22" s="172" t="s">
        <v>186</v>
      </c>
      <c r="FB22" s="172" t="s">
        <v>186</v>
      </c>
      <c r="FC22" s="172">
        <v>1</v>
      </c>
      <c r="FD22" s="172" t="s">
        <v>186</v>
      </c>
      <c r="FE22" s="172">
        <v>1</v>
      </c>
      <c r="FF22" s="172" t="s">
        <v>186</v>
      </c>
      <c r="FG22" s="172" t="s">
        <v>186</v>
      </c>
      <c r="FH22" s="172" t="s">
        <v>186</v>
      </c>
      <c r="FI22" s="172">
        <v>2</v>
      </c>
      <c r="FJ22" s="172">
        <v>2</v>
      </c>
      <c r="FK22" s="172" t="s">
        <v>186</v>
      </c>
      <c r="FL22" s="172">
        <v>1</v>
      </c>
      <c r="FM22" s="172">
        <v>1</v>
      </c>
      <c r="FN22" s="172" t="s">
        <v>186</v>
      </c>
      <c r="FO22" s="172" t="s">
        <v>186</v>
      </c>
      <c r="FP22" s="172" t="s">
        <v>186</v>
      </c>
      <c r="FQ22" s="172" t="s">
        <v>186</v>
      </c>
      <c r="FR22" s="172" t="s">
        <v>186</v>
      </c>
      <c r="FS22" s="172" t="s">
        <v>186</v>
      </c>
      <c r="FT22" s="172" t="s">
        <v>186</v>
      </c>
      <c r="FU22" s="278" t="s">
        <v>137</v>
      </c>
      <c r="FV22" s="172">
        <v>130</v>
      </c>
      <c r="FW22" s="172">
        <v>58</v>
      </c>
      <c r="FX22" s="172">
        <v>72</v>
      </c>
      <c r="FY22" s="172">
        <v>4</v>
      </c>
      <c r="FZ22" s="172" t="s">
        <v>186</v>
      </c>
      <c r="GA22" s="172">
        <v>4</v>
      </c>
      <c r="GB22" s="172">
        <v>1</v>
      </c>
      <c r="GC22" s="172" t="s">
        <v>186</v>
      </c>
      <c r="GD22" s="172">
        <v>1</v>
      </c>
      <c r="GE22" s="172">
        <v>3</v>
      </c>
      <c r="GF22" s="172" t="s">
        <v>186</v>
      </c>
      <c r="GG22" s="172">
        <v>3</v>
      </c>
      <c r="GH22" s="172">
        <v>73</v>
      </c>
      <c r="GI22" s="172">
        <v>28</v>
      </c>
      <c r="GJ22" s="172">
        <v>45</v>
      </c>
      <c r="GK22" s="172">
        <v>1</v>
      </c>
      <c r="GL22" s="172" t="s">
        <v>186</v>
      </c>
      <c r="GM22" s="172">
        <v>1</v>
      </c>
      <c r="GN22" s="172">
        <v>12</v>
      </c>
      <c r="GO22" s="172">
        <v>6</v>
      </c>
      <c r="GP22" s="172">
        <v>6</v>
      </c>
      <c r="GQ22" s="278" t="s">
        <v>137</v>
      </c>
      <c r="GR22" s="172">
        <v>7</v>
      </c>
      <c r="GS22" s="172">
        <v>2</v>
      </c>
      <c r="GT22" s="172">
        <v>5</v>
      </c>
      <c r="GU22" s="172">
        <v>5</v>
      </c>
      <c r="GV22" s="172">
        <v>1</v>
      </c>
      <c r="GW22" s="172">
        <v>4</v>
      </c>
      <c r="GX22" s="172">
        <v>1</v>
      </c>
      <c r="GY22" s="172">
        <v>1</v>
      </c>
      <c r="GZ22" s="172" t="s">
        <v>186</v>
      </c>
      <c r="HA22" s="172">
        <v>11</v>
      </c>
      <c r="HB22" s="172">
        <v>6</v>
      </c>
      <c r="HC22" s="172">
        <v>5</v>
      </c>
      <c r="HD22" s="172">
        <v>36</v>
      </c>
      <c r="HE22" s="172">
        <v>12</v>
      </c>
      <c r="HF22" s="172">
        <v>24</v>
      </c>
      <c r="HG22" s="172" t="s">
        <v>186</v>
      </c>
      <c r="HH22" s="172" t="s">
        <v>186</v>
      </c>
      <c r="HI22" s="172" t="s">
        <v>186</v>
      </c>
      <c r="HJ22" s="172">
        <v>40</v>
      </c>
      <c r="HK22" s="172">
        <v>19</v>
      </c>
      <c r="HL22" s="172">
        <v>21</v>
      </c>
      <c r="HM22" s="278" t="s">
        <v>137</v>
      </c>
      <c r="HN22" s="172">
        <v>6</v>
      </c>
      <c r="HO22" s="172">
        <v>1</v>
      </c>
      <c r="HP22" s="172">
        <v>5</v>
      </c>
      <c r="HQ22" s="172">
        <v>13</v>
      </c>
      <c r="HR22" s="172">
        <v>8</v>
      </c>
      <c r="HS22" s="172">
        <v>5</v>
      </c>
      <c r="HT22" s="172">
        <v>20</v>
      </c>
      <c r="HU22" s="172">
        <v>10</v>
      </c>
      <c r="HV22" s="172">
        <v>10</v>
      </c>
      <c r="HW22" s="172">
        <v>1</v>
      </c>
      <c r="HX22" s="172" t="s">
        <v>186</v>
      </c>
      <c r="HY22" s="172">
        <v>1</v>
      </c>
      <c r="HZ22" s="172">
        <v>8</v>
      </c>
      <c r="IA22" s="172">
        <v>6</v>
      </c>
      <c r="IB22" s="172">
        <v>2</v>
      </c>
      <c r="IC22" s="172">
        <v>5</v>
      </c>
      <c r="ID22" s="172">
        <v>5</v>
      </c>
      <c r="IE22" s="172" t="s">
        <v>186</v>
      </c>
      <c r="IF22" s="172">
        <v>92</v>
      </c>
      <c r="IG22" s="172">
        <v>58</v>
      </c>
      <c r="IH22" s="172">
        <v>34</v>
      </c>
    </row>
    <row r="23" spans="1:242" s="185" customFormat="1">
      <c r="A23" s="278" t="s">
        <v>387</v>
      </c>
      <c r="B23" s="172">
        <v>56</v>
      </c>
      <c r="C23" s="172">
        <v>36</v>
      </c>
      <c r="D23" s="172">
        <v>20</v>
      </c>
      <c r="E23" s="172">
        <v>2</v>
      </c>
      <c r="F23" s="172">
        <v>2</v>
      </c>
      <c r="G23" s="172" t="s">
        <v>186</v>
      </c>
      <c r="H23" s="172">
        <v>1</v>
      </c>
      <c r="I23" s="172">
        <v>1</v>
      </c>
      <c r="J23" s="172" t="s">
        <v>186</v>
      </c>
      <c r="K23" s="172" t="s">
        <v>186</v>
      </c>
      <c r="L23" s="172" t="s">
        <v>186</v>
      </c>
      <c r="M23" s="172" t="s">
        <v>186</v>
      </c>
      <c r="N23" s="172" t="s">
        <v>186</v>
      </c>
      <c r="O23" s="172" t="s">
        <v>186</v>
      </c>
      <c r="P23" s="172" t="s">
        <v>186</v>
      </c>
      <c r="Q23" s="172" t="s">
        <v>186</v>
      </c>
      <c r="R23" s="172" t="s">
        <v>186</v>
      </c>
      <c r="S23" s="172" t="s">
        <v>186</v>
      </c>
      <c r="T23" s="172">
        <v>1</v>
      </c>
      <c r="U23" s="172">
        <v>1</v>
      </c>
      <c r="V23" s="172" t="s">
        <v>186</v>
      </c>
      <c r="W23" s="278" t="s">
        <v>387</v>
      </c>
      <c r="X23" s="172" t="s">
        <v>186</v>
      </c>
      <c r="Y23" s="172" t="s">
        <v>186</v>
      </c>
      <c r="Z23" s="172" t="s">
        <v>186</v>
      </c>
      <c r="AA23" s="172" t="s">
        <v>186</v>
      </c>
      <c r="AB23" s="172" t="s">
        <v>186</v>
      </c>
      <c r="AC23" s="172" t="s">
        <v>186</v>
      </c>
      <c r="AD23" s="172" t="s">
        <v>186</v>
      </c>
      <c r="AE23" s="172" t="s">
        <v>186</v>
      </c>
      <c r="AF23" s="172" t="s">
        <v>186</v>
      </c>
      <c r="AG23" s="172" t="s">
        <v>186</v>
      </c>
      <c r="AH23" s="172" t="s">
        <v>186</v>
      </c>
      <c r="AI23" s="172" t="s">
        <v>186</v>
      </c>
      <c r="AJ23" s="172" t="s">
        <v>186</v>
      </c>
      <c r="AK23" s="172" t="s">
        <v>186</v>
      </c>
      <c r="AL23" s="172" t="s">
        <v>186</v>
      </c>
      <c r="AM23" s="172" t="s">
        <v>186</v>
      </c>
      <c r="AN23" s="172" t="s">
        <v>186</v>
      </c>
      <c r="AO23" s="172" t="s">
        <v>186</v>
      </c>
      <c r="AP23" s="172">
        <v>21</v>
      </c>
      <c r="AQ23" s="172">
        <v>18</v>
      </c>
      <c r="AR23" s="172">
        <v>3</v>
      </c>
      <c r="AS23" s="278" t="s">
        <v>387</v>
      </c>
      <c r="AT23" s="172">
        <v>20</v>
      </c>
      <c r="AU23" s="172">
        <v>18</v>
      </c>
      <c r="AV23" s="172">
        <v>2</v>
      </c>
      <c r="AW23" s="172" t="s">
        <v>186</v>
      </c>
      <c r="AX23" s="172" t="s">
        <v>186</v>
      </c>
      <c r="AY23" s="172" t="s">
        <v>186</v>
      </c>
      <c r="AZ23" s="172">
        <v>2</v>
      </c>
      <c r="BA23" s="172">
        <v>2</v>
      </c>
      <c r="BB23" s="172" t="s">
        <v>186</v>
      </c>
      <c r="BC23" s="172">
        <v>3</v>
      </c>
      <c r="BD23" s="172">
        <v>3</v>
      </c>
      <c r="BE23" s="172" t="s">
        <v>186</v>
      </c>
      <c r="BF23" s="172">
        <v>1</v>
      </c>
      <c r="BG23" s="172">
        <v>1</v>
      </c>
      <c r="BH23" s="172" t="s">
        <v>186</v>
      </c>
      <c r="BI23" s="172">
        <v>2</v>
      </c>
      <c r="BJ23" s="172">
        <v>2</v>
      </c>
      <c r="BK23" s="172" t="s">
        <v>186</v>
      </c>
      <c r="BL23" s="172">
        <v>2</v>
      </c>
      <c r="BM23" s="172">
        <v>2</v>
      </c>
      <c r="BN23" s="172" t="s">
        <v>186</v>
      </c>
      <c r="BO23" s="278" t="s">
        <v>387</v>
      </c>
      <c r="BP23" s="172">
        <v>1</v>
      </c>
      <c r="BQ23" s="172">
        <v>1</v>
      </c>
      <c r="BR23" s="172" t="s">
        <v>186</v>
      </c>
      <c r="BS23" s="172">
        <v>1</v>
      </c>
      <c r="BT23" s="172">
        <v>1</v>
      </c>
      <c r="BU23" s="172" t="s">
        <v>186</v>
      </c>
      <c r="BV23" s="172" t="s">
        <v>186</v>
      </c>
      <c r="BW23" s="172" t="s">
        <v>186</v>
      </c>
      <c r="BX23" s="172" t="s">
        <v>186</v>
      </c>
      <c r="BY23" s="172">
        <v>4</v>
      </c>
      <c r="BZ23" s="172">
        <v>3</v>
      </c>
      <c r="CA23" s="172">
        <v>1</v>
      </c>
      <c r="CB23" s="172" t="s">
        <v>186</v>
      </c>
      <c r="CC23" s="172" t="s">
        <v>186</v>
      </c>
      <c r="CD23" s="172" t="s">
        <v>186</v>
      </c>
      <c r="CE23" s="172" t="s">
        <v>186</v>
      </c>
      <c r="CF23" s="172" t="s">
        <v>186</v>
      </c>
      <c r="CG23" s="172" t="s">
        <v>186</v>
      </c>
      <c r="CH23" s="172" t="s">
        <v>186</v>
      </c>
      <c r="CI23" s="172" t="s">
        <v>188</v>
      </c>
      <c r="CJ23" s="172" t="s">
        <v>186</v>
      </c>
      <c r="CK23" s="278" t="s">
        <v>387</v>
      </c>
      <c r="CL23" s="172" t="s">
        <v>186</v>
      </c>
      <c r="CM23" s="172" t="s">
        <v>188</v>
      </c>
      <c r="CN23" s="172" t="s">
        <v>186</v>
      </c>
      <c r="CO23" s="172" t="s">
        <v>186</v>
      </c>
      <c r="CP23" s="172" t="s">
        <v>186</v>
      </c>
      <c r="CQ23" s="172" t="s">
        <v>188</v>
      </c>
      <c r="CR23" s="172" t="s">
        <v>186</v>
      </c>
      <c r="CS23" s="172" t="s">
        <v>186</v>
      </c>
      <c r="CT23" s="172" t="s">
        <v>186</v>
      </c>
      <c r="CU23" s="172" t="s">
        <v>186</v>
      </c>
      <c r="CV23" s="172" t="s">
        <v>186</v>
      </c>
      <c r="CW23" s="172" t="s">
        <v>186</v>
      </c>
      <c r="CX23" s="172" t="s">
        <v>186</v>
      </c>
      <c r="CY23" s="172" t="s">
        <v>186</v>
      </c>
      <c r="CZ23" s="172" t="s">
        <v>186</v>
      </c>
      <c r="DA23" s="172">
        <v>1</v>
      </c>
      <c r="DB23" s="172">
        <v>1</v>
      </c>
      <c r="DC23" s="172" t="s">
        <v>186</v>
      </c>
      <c r="DD23" s="172">
        <v>1</v>
      </c>
      <c r="DE23" s="172">
        <v>1</v>
      </c>
      <c r="DF23" s="172" t="s">
        <v>186</v>
      </c>
      <c r="DG23" s="278" t="s">
        <v>387</v>
      </c>
      <c r="DH23" s="172">
        <v>2</v>
      </c>
      <c r="DI23" s="172">
        <v>1</v>
      </c>
      <c r="DJ23" s="172">
        <v>1</v>
      </c>
      <c r="DK23" s="172">
        <v>1</v>
      </c>
      <c r="DL23" s="172" t="s">
        <v>186</v>
      </c>
      <c r="DM23" s="172">
        <v>1</v>
      </c>
      <c r="DN23" s="172">
        <v>1</v>
      </c>
      <c r="DO23" s="172" t="s">
        <v>186</v>
      </c>
      <c r="DP23" s="172">
        <v>1</v>
      </c>
      <c r="DQ23" s="172" t="s">
        <v>186</v>
      </c>
      <c r="DR23" s="172" t="s">
        <v>186</v>
      </c>
      <c r="DS23" s="172" t="s">
        <v>186</v>
      </c>
      <c r="DT23" s="172" t="s">
        <v>186</v>
      </c>
      <c r="DU23" s="172" t="s">
        <v>186</v>
      </c>
      <c r="DV23" s="172" t="s">
        <v>186</v>
      </c>
      <c r="DW23" s="172" t="s">
        <v>186</v>
      </c>
      <c r="DX23" s="172" t="s">
        <v>186</v>
      </c>
      <c r="DY23" s="172" t="s">
        <v>186</v>
      </c>
      <c r="DZ23" s="172" t="s">
        <v>186</v>
      </c>
      <c r="EA23" s="172" t="s">
        <v>186</v>
      </c>
      <c r="EB23" s="172" t="s">
        <v>186</v>
      </c>
      <c r="EC23" s="278" t="s">
        <v>387</v>
      </c>
      <c r="ED23" s="172">
        <v>3</v>
      </c>
      <c r="EE23" s="172">
        <v>1</v>
      </c>
      <c r="EF23" s="172">
        <v>2</v>
      </c>
      <c r="EG23" s="172">
        <v>2</v>
      </c>
      <c r="EH23" s="172">
        <v>1</v>
      </c>
      <c r="EI23" s="172">
        <v>1</v>
      </c>
      <c r="EJ23" s="172">
        <v>1</v>
      </c>
      <c r="EK23" s="172" t="s">
        <v>186</v>
      </c>
      <c r="EL23" s="172">
        <v>1</v>
      </c>
      <c r="EM23" s="172" t="s">
        <v>186</v>
      </c>
      <c r="EN23" s="172" t="s">
        <v>186</v>
      </c>
      <c r="EO23" s="172" t="s">
        <v>186</v>
      </c>
      <c r="EP23" s="172" t="s">
        <v>186</v>
      </c>
      <c r="EQ23" s="172" t="s">
        <v>186</v>
      </c>
      <c r="ER23" s="172" t="s">
        <v>186</v>
      </c>
      <c r="ES23" s="172" t="s">
        <v>186</v>
      </c>
      <c r="ET23" s="172" t="s">
        <v>186</v>
      </c>
      <c r="EU23" s="172" t="s">
        <v>186</v>
      </c>
      <c r="EV23" s="172">
        <v>1</v>
      </c>
      <c r="EW23" s="172">
        <v>1</v>
      </c>
      <c r="EX23" s="172" t="s">
        <v>186</v>
      </c>
      <c r="EY23" s="278" t="s">
        <v>387</v>
      </c>
      <c r="EZ23" s="172" t="s">
        <v>186</v>
      </c>
      <c r="FA23" s="172" t="s">
        <v>186</v>
      </c>
      <c r="FB23" s="172" t="s">
        <v>186</v>
      </c>
      <c r="FC23" s="172">
        <v>1</v>
      </c>
      <c r="FD23" s="172">
        <v>1</v>
      </c>
      <c r="FE23" s="172" t="s">
        <v>186</v>
      </c>
      <c r="FF23" s="172" t="s">
        <v>186</v>
      </c>
      <c r="FG23" s="172" t="s">
        <v>186</v>
      </c>
      <c r="FH23" s="172" t="s">
        <v>186</v>
      </c>
      <c r="FI23" s="172" t="s">
        <v>186</v>
      </c>
      <c r="FJ23" s="172" t="s">
        <v>186</v>
      </c>
      <c r="FK23" s="172" t="s">
        <v>186</v>
      </c>
      <c r="FL23" s="172" t="s">
        <v>186</v>
      </c>
      <c r="FM23" s="172" t="s">
        <v>186</v>
      </c>
      <c r="FN23" s="172" t="s">
        <v>186</v>
      </c>
      <c r="FO23" s="172" t="s">
        <v>186</v>
      </c>
      <c r="FP23" s="172" t="s">
        <v>186</v>
      </c>
      <c r="FQ23" s="172" t="s">
        <v>186</v>
      </c>
      <c r="FR23" s="172" t="s">
        <v>186</v>
      </c>
      <c r="FS23" s="172" t="s">
        <v>186</v>
      </c>
      <c r="FT23" s="172" t="s">
        <v>186</v>
      </c>
      <c r="FU23" s="278" t="s">
        <v>387</v>
      </c>
      <c r="FV23" s="172">
        <v>14</v>
      </c>
      <c r="FW23" s="172">
        <v>6</v>
      </c>
      <c r="FX23" s="172">
        <v>8</v>
      </c>
      <c r="FY23" s="172" t="s">
        <v>186</v>
      </c>
      <c r="FZ23" s="172" t="s">
        <v>186</v>
      </c>
      <c r="GA23" s="172" t="s">
        <v>186</v>
      </c>
      <c r="GB23" s="172" t="s">
        <v>186</v>
      </c>
      <c r="GC23" s="172" t="s">
        <v>186</v>
      </c>
      <c r="GD23" s="172" t="s">
        <v>186</v>
      </c>
      <c r="GE23" s="172" t="s">
        <v>186</v>
      </c>
      <c r="GF23" s="172" t="s">
        <v>186</v>
      </c>
      <c r="GG23" s="172" t="s">
        <v>186</v>
      </c>
      <c r="GH23" s="172">
        <v>7</v>
      </c>
      <c r="GI23" s="172">
        <v>4</v>
      </c>
      <c r="GJ23" s="172">
        <v>3</v>
      </c>
      <c r="GK23" s="172" t="s">
        <v>186</v>
      </c>
      <c r="GL23" s="172" t="s">
        <v>186</v>
      </c>
      <c r="GM23" s="172" t="s">
        <v>186</v>
      </c>
      <c r="GN23" s="172">
        <v>2</v>
      </c>
      <c r="GO23" s="172">
        <v>2</v>
      </c>
      <c r="GP23" s="172" t="s">
        <v>186</v>
      </c>
      <c r="GQ23" s="278" t="s">
        <v>387</v>
      </c>
      <c r="GR23" s="172" t="s">
        <v>186</v>
      </c>
      <c r="GS23" s="172" t="s">
        <v>186</v>
      </c>
      <c r="GT23" s="172" t="s">
        <v>186</v>
      </c>
      <c r="GU23" s="172" t="s">
        <v>186</v>
      </c>
      <c r="GV23" s="172" t="s">
        <v>186</v>
      </c>
      <c r="GW23" s="172" t="s">
        <v>186</v>
      </c>
      <c r="GX23" s="172">
        <v>1</v>
      </c>
      <c r="GY23" s="172" t="s">
        <v>186</v>
      </c>
      <c r="GZ23" s="172">
        <v>1</v>
      </c>
      <c r="HA23" s="172" t="s">
        <v>186</v>
      </c>
      <c r="HB23" s="172" t="s">
        <v>186</v>
      </c>
      <c r="HC23" s="172" t="s">
        <v>186</v>
      </c>
      <c r="HD23" s="172">
        <v>4</v>
      </c>
      <c r="HE23" s="172">
        <v>2</v>
      </c>
      <c r="HF23" s="172">
        <v>2</v>
      </c>
      <c r="HG23" s="172" t="s">
        <v>186</v>
      </c>
      <c r="HH23" s="172" t="s">
        <v>186</v>
      </c>
      <c r="HI23" s="172" t="s">
        <v>186</v>
      </c>
      <c r="HJ23" s="172">
        <v>3</v>
      </c>
      <c r="HK23" s="172">
        <v>1</v>
      </c>
      <c r="HL23" s="172">
        <v>2</v>
      </c>
      <c r="HM23" s="278" t="s">
        <v>387</v>
      </c>
      <c r="HN23" s="172" t="s">
        <v>186</v>
      </c>
      <c r="HO23" s="172" t="s">
        <v>186</v>
      </c>
      <c r="HP23" s="172" t="s">
        <v>186</v>
      </c>
      <c r="HQ23" s="172">
        <v>1</v>
      </c>
      <c r="HR23" s="172">
        <v>1</v>
      </c>
      <c r="HS23" s="172" t="s">
        <v>186</v>
      </c>
      <c r="HT23" s="172">
        <v>2</v>
      </c>
      <c r="HU23" s="172" t="s">
        <v>186</v>
      </c>
      <c r="HV23" s="172">
        <v>2</v>
      </c>
      <c r="HW23" s="172" t="s">
        <v>186</v>
      </c>
      <c r="HX23" s="172" t="s">
        <v>186</v>
      </c>
      <c r="HY23" s="172" t="s">
        <v>186</v>
      </c>
      <c r="HZ23" s="172">
        <v>3</v>
      </c>
      <c r="IA23" s="172">
        <v>1</v>
      </c>
      <c r="IB23" s="172">
        <v>2</v>
      </c>
      <c r="IC23" s="172">
        <v>1</v>
      </c>
      <c r="ID23" s="172" t="s">
        <v>186</v>
      </c>
      <c r="IE23" s="172">
        <v>1</v>
      </c>
      <c r="IF23" s="172">
        <v>7</v>
      </c>
      <c r="IG23" s="172">
        <v>4</v>
      </c>
      <c r="IH23" s="172">
        <v>3</v>
      </c>
    </row>
    <row r="24" spans="1:242" s="185" customFormat="1">
      <c r="A24" s="278" t="s">
        <v>138</v>
      </c>
      <c r="B24" s="172">
        <v>56</v>
      </c>
      <c r="C24" s="172">
        <v>36</v>
      </c>
      <c r="D24" s="172">
        <v>20</v>
      </c>
      <c r="E24" s="172">
        <v>2</v>
      </c>
      <c r="F24" s="172">
        <v>2</v>
      </c>
      <c r="G24" s="172" t="s">
        <v>186</v>
      </c>
      <c r="H24" s="172">
        <v>1</v>
      </c>
      <c r="I24" s="172">
        <v>1</v>
      </c>
      <c r="J24" s="172" t="s">
        <v>186</v>
      </c>
      <c r="K24" s="172" t="s">
        <v>186</v>
      </c>
      <c r="L24" s="172" t="s">
        <v>186</v>
      </c>
      <c r="M24" s="172" t="s">
        <v>186</v>
      </c>
      <c r="N24" s="172" t="s">
        <v>186</v>
      </c>
      <c r="O24" s="172" t="s">
        <v>186</v>
      </c>
      <c r="P24" s="172" t="s">
        <v>186</v>
      </c>
      <c r="Q24" s="172" t="s">
        <v>186</v>
      </c>
      <c r="R24" s="172" t="s">
        <v>186</v>
      </c>
      <c r="S24" s="172" t="s">
        <v>186</v>
      </c>
      <c r="T24" s="172">
        <v>1</v>
      </c>
      <c r="U24" s="172">
        <v>1</v>
      </c>
      <c r="V24" s="172" t="s">
        <v>186</v>
      </c>
      <c r="W24" s="278" t="s">
        <v>138</v>
      </c>
      <c r="X24" s="172" t="s">
        <v>186</v>
      </c>
      <c r="Y24" s="172" t="s">
        <v>186</v>
      </c>
      <c r="Z24" s="172" t="s">
        <v>186</v>
      </c>
      <c r="AA24" s="172" t="s">
        <v>186</v>
      </c>
      <c r="AB24" s="172" t="s">
        <v>186</v>
      </c>
      <c r="AC24" s="172" t="s">
        <v>186</v>
      </c>
      <c r="AD24" s="172" t="s">
        <v>186</v>
      </c>
      <c r="AE24" s="172" t="s">
        <v>186</v>
      </c>
      <c r="AF24" s="172" t="s">
        <v>186</v>
      </c>
      <c r="AG24" s="172" t="s">
        <v>186</v>
      </c>
      <c r="AH24" s="172" t="s">
        <v>186</v>
      </c>
      <c r="AI24" s="172" t="s">
        <v>186</v>
      </c>
      <c r="AJ24" s="172" t="s">
        <v>186</v>
      </c>
      <c r="AK24" s="172" t="s">
        <v>186</v>
      </c>
      <c r="AL24" s="172" t="s">
        <v>186</v>
      </c>
      <c r="AM24" s="172" t="s">
        <v>186</v>
      </c>
      <c r="AN24" s="172" t="s">
        <v>186</v>
      </c>
      <c r="AO24" s="172" t="s">
        <v>186</v>
      </c>
      <c r="AP24" s="172">
        <v>21</v>
      </c>
      <c r="AQ24" s="172">
        <v>18</v>
      </c>
      <c r="AR24" s="172">
        <v>3</v>
      </c>
      <c r="AS24" s="278" t="s">
        <v>138</v>
      </c>
      <c r="AT24" s="172">
        <v>20</v>
      </c>
      <c r="AU24" s="172">
        <v>18</v>
      </c>
      <c r="AV24" s="172">
        <v>2</v>
      </c>
      <c r="AW24" s="172" t="s">
        <v>186</v>
      </c>
      <c r="AX24" s="172" t="s">
        <v>186</v>
      </c>
      <c r="AY24" s="172" t="s">
        <v>186</v>
      </c>
      <c r="AZ24" s="172">
        <v>2</v>
      </c>
      <c r="BA24" s="172">
        <v>2</v>
      </c>
      <c r="BB24" s="172" t="s">
        <v>186</v>
      </c>
      <c r="BC24" s="172">
        <v>3</v>
      </c>
      <c r="BD24" s="172">
        <v>3</v>
      </c>
      <c r="BE24" s="172" t="s">
        <v>186</v>
      </c>
      <c r="BF24" s="172">
        <v>1</v>
      </c>
      <c r="BG24" s="172">
        <v>1</v>
      </c>
      <c r="BH24" s="172" t="s">
        <v>186</v>
      </c>
      <c r="BI24" s="172">
        <v>2</v>
      </c>
      <c r="BJ24" s="172">
        <v>2</v>
      </c>
      <c r="BK24" s="172" t="s">
        <v>186</v>
      </c>
      <c r="BL24" s="172">
        <v>2</v>
      </c>
      <c r="BM24" s="172">
        <v>2</v>
      </c>
      <c r="BN24" s="172" t="s">
        <v>186</v>
      </c>
      <c r="BO24" s="278" t="s">
        <v>138</v>
      </c>
      <c r="BP24" s="172">
        <v>1</v>
      </c>
      <c r="BQ24" s="172">
        <v>1</v>
      </c>
      <c r="BR24" s="172" t="s">
        <v>186</v>
      </c>
      <c r="BS24" s="172">
        <v>1</v>
      </c>
      <c r="BT24" s="172">
        <v>1</v>
      </c>
      <c r="BU24" s="172" t="s">
        <v>186</v>
      </c>
      <c r="BV24" s="172" t="s">
        <v>186</v>
      </c>
      <c r="BW24" s="172" t="s">
        <v>186</v>
      </c>
      <c r="BX24" s="172" t="s">
        <v>186</v>
      </c>
      <c r="BY24" s="172">
        <v>4</v>
      </c>
      <c r="BZ24" s="172">
        <v>3</v>
      </c>
      <c r="CA24" s="172">
        <v>1</v>
      </c>
      <c r="CB24" s="172" t="s">
        <v>186</v>
      </c>
      <c r="CC24" s="172" t="s">
        <v>186</v>
      </c>
      <c r="CD24" s="172" t="s">
        <v>186</v>
      </c>
      <c r="CE24" s="172" t="s">
        <v>186</v>
      </c>
      <c r="CF24" s="172" t="s">
        <v>186</v>
      </c>
      <c r="CG24" s="172" t="s">
        <v>186</v>
      </c>
      <c r="CH24" s="172" t="s">
        <v>186</v>
      </c>
      <c r="CI24" s="172" t="s">
        <v>188</v>
      </c>
      <c r="CJ24" s="172" t="s">
        <v>186</v>
      </c>
      <c r="CK24" s="278" t="s">
        <v>138</v>
      </c>
      <c r="CL24" s="172" t="s">
        <v>186</v>
      </c>
      <c r="CM24" s="172" t="s">
        <v>188</v>
      </c>
      <c r="CN24" s="172" t="s">
        <v>186</v>
      </c>
      <c r="CO24" s="172" t="s">
        <v>186</v>
      </c>
      <c r="CP24" s="172" t="s">
        <v>186</v>
      </c>
      <c r="CQ24" s="172" t="s">
        <v>188</v>
      </c>
      <c r="CR24" s="172" t="s">
        <v>186</v>
      </c>
      <c r="CS24" s="172" t="s">
        <v>186</v>
      </c>
      <c r="CT24" s="172" t="s">
        <v>186</v>
      </c>
      <c r="CU24" s="172" t="s">
        <v>186</v>
      </c>
      <c r="CV24" s="172" t="s">
        <v>186</v>
      </c>
      <c r="CW24" s="172" t="s">
        <v>186</v>
      </c>
      <c r="CX24" s="172" t="s">
        <v>186</v>
      </c>
      <c r="CY24" s="172" t="s">
        <v>186</v>
      </c>
      <c r="CZ24" s="172" t="s">
        <v>186</v>
      </c>
      <c r="DA24" s="172">
        <v>1</v>
      </c>
      <c r="DB24" s="172">
        <v>1</v>
      </c>
      <c r="DC24" s="172" t="s">
        <v>186</v>
      </c>
      <c r="DD24" s="172">
        <v>1</v>
      </c>
      <c r="DE24" s="172">
        <v>1</v>
      </c>
      <c r="DF24" s="172" t="s">
        <v>186</v>
      </c>
      <c r="DG24" s="278" t="s">
        <v>138</v>
      </c>
      <c r="DH24" s="172">
        <v>2</v>
      </c>
      <c r="DI24" s="172">
        <v>1</v>
      </c>
      <c r="DJ24" s="172">
        <v>1</v>
      </c>
      <c r="DK24" s="172">
        <v>1</v>
      </c>
      <c r="DL24" s="172" t="s">
        <v>186</v>
      </c>
      <c r="DM24" s="172">
        <v>1</v>
      </c>
      <c r="DN24" s="172">
        <v>1</v>
      </c>
      <c r="DO24" s="172" t="s">
        <v>186</v>
      </c>
      <c r="DP24" s="172">
        <v>1</v>
      </c>
      <c r="DQ24" s="172" t="s">
        <v>186</v>
      </c>
      <c r="DR24" s="172" t="s">
        <v>186</v>
      </c>
      <c r="DS24" s="172" t="s">
        <v>186</v>
      </c>
      <c r="DT24" s="172" t="s">
        <v>186</v>
      </c>
      <c r="DU24" s="172" t="s">
        <v>186</v>
      </c>
      <c r="DV24" s="172" t="s">
        <v>186</v>
      </c>
      <c r="DW24" s="172" t="s">
        <v>186</v>
      </c>
      <c r="DX24" s="172" t="s">
        <v>186</v>
      </c>
      <c r="DY24" s="172" t="s">
        <v>186</v>
      </c>
      <c r="DZ24" s="172" t="s">
        <v>186</v>
      </c>
      <c r="EA24" s="172" t="s">
        <v>186</v>
      </c>
      <c r="EB24" s="172" t="s">
        <v>186</v>
      </c>
      <c r="EC24" s="278" t="s">
        <v>138</v>
      </c>
      <c r="ED24" s="172">
        <v>3</v>
      </c>
      <c r="EE24" s="172">
        <v>1</v>
      </c>
      <c r="EF24" s="172">
        <v>2</v>
      </c>
      <c r="EG24" s="172">
        <v>2</v>
      </c>
      <c r="EH24" s="172">
        <v>1</v>
      </c>
      <c r="EI24" s="172">
        <v>1</v>
      </c>
      <c r="EJ24" s="172">
        <v>1</v>
      </c>
      <c r="EK24" s="172" t="s">
        <v>186</v>
      </c>
      <c r="EL24" s="172">
        <v>1</v>
      </c>
      <c r="EM24" s="172" t="s">
        <v>186</v>
      </c>
      <c r="EN24" s="172" t="s">
        <v>186</v>
      </c>
      <c r="EO24" s="172" t="s">
        <v>186</v>
      </c>
      <c r="EP24" s="172" t="s">
        <v>186</v>
      </c>
      <c r="EQ24" s="172" t="s">
        <v>186</v>
      </c>
      <c r="ER24" s="172" t="s">
        <v>186</v>
      </c>
      <c r="ES24" s="172" t="s">
        <v>186</v>
      </c>
      <c r="ET24" s="172" t="s">
        <v>186</v>
      </c>
      <c r="EU24" s="172" t="s">
        <v>186</v>
      </c>
      <c r="EV24" s="172">
        <v>1</v>
      </c>
      <c r="EW24" s="172">
        <v>1</v>
      </c>
      <c r="EX24" s="172" t="s">
        <v>186</v>
      </c>
      <c r="EY24" s="278" t="s">
        <v>138</v>
      </c>
      <c r="EZ24" s="172" t="s">
        <v>186</v>
      </c>
      <c r="FA24" s="172" t="s">
        <v>186</v>
      </c>
      <c r="FB24" s="172" t="s">
        <v>186</v>
      </c>
      <c r="FC24" s="172">
        <v>1</v>
      </c>
      <c r="FD24" s="172">
        <v>1</v>
      </c>
      <c r="FE24" s="172" t="s">
        <v>186</v>
      </c>
      <c r="FF24" s="172" t="s">
        <v>186</v>
      </c>
      <c r="FG24" s="172" t="s">
        <v>186</v>
      </c>
      <c r="FH24" s="172" t="s">
        <v>186</v>
      </c>
      <c r="FI24" s="172" t="s">
        <v>186</v>
      </c>
      <c r="FJ24" s="172" t="s">
        <v>186</v>
      </c>
      <c r="FK24" s="172" t="s">
        <v>186</v>
      </c>
      <c r="FL24" s="172" t="s">
        <v>186</v>
      </c>
      <c r="FM24" s="172" t="s">
        <v>186</v>
      </c>
      <c r="FN24" s="172" t="s">
        <v>186</v>
      </c>
      <c r="FO24" s="172" t="s">
        <v>186</v>
      </c>
      <c r="FP24" s="172" t="s">
        <v>186</v>
      </c>
      <c r="FQ24" s="172" t="s">
        <v>186</v>
      </c>
      <c r="FR24" s="172" t="s">
        <v>186</v>
      </c>
      <c r="FS24" s="172" t="s">
        <v>186</v>
      </c>
      <c r="FT24" s="172" t="s">
        <v>186</v>
      </c>
      <c r="FU24" s="278" t="s">
        <v>138</v>
      </c>
      <c r="FV24" s="172">
        <v>14</v>
      </c>
      <c r="FW24" s="172">
        <v>6</v>
      </c>
      <c r="FX24" s="172">
        <v>8</v>
      </c>
      <c r="FY24" s="172" t="s">
        <v>186</v>
      </c>
      <c r="FZ24" s="172" t="s">
        <v>186</v>
      </c>
      <c r="GA24" s="172" t="s">
        <v>186</v>
      </c>
      <c r="GB24" s="172" t="s">
        <v>186</v>
      </c>
      <c r="GC24" s="172" t="s">
        <v>186</v>
      </c>
      <c r="GD24" s="172" t="s">
        <v>186</v>
      </c>
      <c r="GE24" s="172" t="s">
        <v>186</v>
      </c>
      <c r="GF24" s="172" t="s">
        <v>186</v>
      </c>
      <c r="GG24" s="172" t="s">
        <v>186</v>
      </c>
      <c r="GH24" s="172">
        <v>7</v>
      </c>
      <c r="GI24" s="172">
        <v>4</v>
      </c>
      <c r="GJ24" s="172">
        <v>3</v>
      </c>
      <c r="GK24" s="172" t="s">
        <v>186</v>
      </c>
      <c r="GL24" s="172" t="s">
        <v>186</v>
      </c>
      <c r="GM24" s="172" t="s">
        <v>186</v>
      </c>
      <c r="GN24" s="172">
        <v>2</v>
      </c>
      <c r="GO24" s="172">
        <v>2</v>
      </c>
      <c r="GP24" s="172" t="s">
        <v>186</v>
      </c>
      <c r="GQ24" s="278" t="s">
        <v>138</v>
      </c>
      <c r="GR24" s="172" t="s">
        <v>186</v>
      </c>
      <c r="GS24" s="172" t="s">
        <v>186</v>
      </c>
      <c r="GT24" s="172" t="s">
        <v>186</v>
      </c>
      <c r="GU24" s="172" t="s">
        <v>186</v>
      </c>
      <c r="GV24" s="172" t="s">
        <v>186</v>
      </c>
      <c r="GW24" s="172" t="s">
        <v>186</v>
      </c>
      <c r="GX24" s="172">
        <v>1</v>
      </c>
      <c r="GY24" s="172" t="s">
        <v>186</v>
      </c>
      <c r="GZ24" s="172">
        <v>1</v>
      </c>
      <c r="HA24" s="172" t="s">
        <v>186</v>
      </c>
      <c r="HB24" s="172" t="s">
        <v>186</v>
      </c>
      <c r="HC24" s="172" t="s">
        <v>186</v>
      </c>
      <c r="HD24" s="172">
        <v>4</v>
      </c>
      <c r="HE24" s="172">
        <v>2</v>
      </c>
      <c r="HF24" s="172">
        <v>2</v>
      </c>
      <c r="HG24" s="172" t="s">
        <v>186</v>
      </c>
      <c r="HH24" s="172" t="s">
        <v>186</v>
      </c>
      <c r="HI24" s="172" t="s">
        <v>186</v>
      </c>
      <c r="HJ24" s="172">
        <v>3</v>
      </c>
      <c r="HK24" s="172">
        <v>1</v>
      </c>
      <c r="HL24" s="172">
        <v>2</v>
      </c>
      <c r="HM24" s="278" t="s">
        <v>138</v>
      </c>
      <c r="HN24" s="172" t="s">
        <v>186</v>
      </c>
      <c r="HO24" s="172" t="s">
        <v>186</v>
      </c>
      <c r="HP24" s="172" t="s">
        <v>186</v>
      </c>
      <c r="HQ24" s="172">
        <v>1</v>
      </c>
      <c r="HR24" s="172">
        <v>1</v>
      </c>
      <c r="HS24" s="172" t="s">
        <v>186</v>
      </c>
      <c r="HT24" s="172">
        <v>2</v>
      </c>
      <c r="HU24" s="172" t="s">
        <v>186</v>
      </c>
      <c r="HV24" s="172">
        <v>2</v>
      </c>
      <c r="HW24" s="172" t="s">
        <v>186</v>
      </c>
      <c r="HX24" s="172" t="s">
        <v>186</v>
      </c>
      <c r="HY24" s="172" t="s">
        <v>186</v>
      </c>
      <c r="HZ24" s="172">
        <v>3</v>
      </c>
      <c r="IA24" s="172">
        <v>1</v>
      </c>
      <c r="IB24" s="172">
        <v>2</v>
      </c>
      <c r="IC24" s="172">
        <v>1</v>
      </c>
      <c r="ID24" s="172" t="s">
        <v>186</v>
      </c>
      <c r="IE24" s="172">
        <v>1</v>
      </c>
      <c r="IF24" s="172">
        <v>7</v>
      </c>
      <c r="IG24" s="172">
        <v>4</v>
      </c>
      <c r="IH24" s="172">
        <v>3</v>
      </c>
    </row>
    <row r="25" spans="1:242" s="185" customFormat="1">
      <c r="A25" s="278" t="s">
        <v>386</v>
      </c>
      <c r="B25" s="172">
        <v>230</v>
      </c>
      <c r="C25" s="172">
        <v>133</v>
      </c>
      <c r="D25" s="172">
        <v>97</v>
      </c>
      <c r="E25" s="172" t="s">
        <v>186</v>
      </c>
      <c r="F25" s="172" t="s">
        <v>186</v>
      </c>
      <c r="G25" s="172" t="s">
        <v>186</v>
      </c>
      <c r="H25" s="172" t="s">
        <v>186</v>
      </c>
      <c r="I25" s="172" t="s">
        <v>186</v>
      </c>
      <c r="J25" s="172" t="s">
        <v>186</v>
      </c>
      <c r="K25" s="172" t="s">
        <v>186</v>
      </c>
      <c r="L25" s="172" t="s">
        <v>186</v>
      </c>
      <c r="M25" s="172" t="s">
        <v>186</v>
      </c>
      <c r="N25" s="172" t="s">
        <v>186</v>
      </c>
      <c r="O25" s="172" t="s">
        <v>186</v>
      </c>
      <c r="P25" s="172" t="s">
        <v>186</v>
      </c>
      <c r="Q25" s="172" t="s">
        <v>186</v>
      </c>
      <c r="R25" s="172" t="s">
        <v>186</v>
      </c>
      <c r="S25" s="172" t="s">
        <v>186</v>
      </c>
      <c r="T25" s="172" t="s">
        <v>186</v>
      </c>
      <c r="U25" s="172" t="s">
        <v>186</v>
      </c>
      <c r="V25" s="172" t="s">
        <v>186</v>
      </c>
      <c r="W25" s="278" t="s">
        <v>386</v>
      </c>
      <c r="X25" s="172" t="s">
        <v>186</v>
      </c>
      <c r="Y25" s="172" t="s">
        <v>186</v>
      </c>
      <c r="Z25" s="172" t="s">
        <v>186</v>
      </c>
      <c r="AA25" s="172" t="s">
        <v>186</v>
      </c>
      <c r="AB25" s="172" t="s">
        <v>186</v>
      </c>
      <c r="AC25" s="172" t="s">
        <v>186</v>
      </c>
      <c r="AD25" s="172" t="s">
        <v>186</v>
      </c>
      <c r="AE25" s="172" t="s">
        <v>186</v>
      </c>
      <c r="AF25" s="172" t="s">
        <v>186</v>
      </c>
      <c r="AG25" s="172" t="s">
        <v>186</v>
      </c>
      <c r="AH25" s="172" t="s">
        <v>186</v>
      </c>
      <c r="AI25" s="172" t="s">
        <v>186</v>
      </c>
      <c r="AJ25" s="172" t="s">
        <v>186</v>
      </c>
      <c r="AK25" s="172" t="s">
        <v>186</v>
      </c>
      <c r="AL25" s="172" t="s">
        <v>186</v>
      </c>
      <c r="AM25" s="172" t="s">
        <v>186</v>
      </c>
      <c r="AN25" s="172" t="s">
        <v>186</v>
      </c>
      <c r="AO25" s="172" t="s">
        <v>186</v>
      </c>
      <c r="AP25" s="172">
        <v>67</v>
      </c>
      <c r="AQ25" s="172">
        <v>44</v>
      </c>
      <c r="AR25" s="172">
        <v>23</v>
      </c>
      <c r="AS25" s="278" t="s">
        <v>386</v>
      </c>
      <c r="AT25" s="172">
        <v>66</v>
      </c>
      <c r="AU25" s="172">
        <v>43</v>
      </c>
      <c r="AV25" s="172">
        <v>23</v>
      </c>
      <c r="AW25" s="172">
        <v>1</v>
      </c>
      <c r="AX25" s="172">
        <v>1</v>
      </c>
      <c r="AY25" s="172" t="s">
        <v>186</v>
      </c>
      <c r="AZ25" s="172">
        <v>6</v>
      </c>
      <c r="BA25" s="172">
        <v>6</v>
      </c>
      <c r="BB25" s="172" t="s">
        <v>186</v>
      </c>
      <c r="BC25" s="172">
        <v>3</v>
      </c>
      <c r="BD25" s="172">
        <v>2</v>
      </c>
      <c r="BE25" s="172">
        <v>1</v>
      </c>
      <c r="BF25" s="172">
        <v>7</v>
      </c>
      <c r="BG25" s="172">
        <v>3</v>
      </c>
      <c r="BH25" s="172">
        <v>4</v>
      </c>
      <c r="BI25" s="172">
        <v>6</v>
      </c>
      <c r="BJ25" s="172">
        <v>4</v>
      </c>
      <c r="BK25" s="172">
        <v>2</v>
      </c>
      <c r="BL25" s="172">
        <v>4</v>
      </c>
      <c r="BM25" s="172">
        <v>3</v>
      </c>
      <c r="BN25" s="172">
        <v>1</v>
      </c>
      <c r="BO25" s="278" t="s">
        <v>386</v>
      </c>
      <c r="BP25" s="172">
        <v>7</v>
      </c>
      <c r="BQ25" s="172">
        <v>4</v>
      </c>
      <c r="BR25" s="172">
        <v>3</v>
      </c>
      <c r="BS25" s="172">
        <v>8</v>
      </c>
      <c r="BT25" s="172">
        <v>5</v>
      </c>
      <c r="BU25" s="172">
        <v>3</v>
      </c>
      <c r="BV25" s="172" t="s">
        <v>186</v>
      </c>
      <c r="BW25" s="172" t="s">
        <v>186</v>
      </c>
      <c r="BX25" s="172" t="s">
        <v>186</v>
      </c>
      <c r="BY25" s="172">
        <v>13</v>
      </c>
      <c r="BZ25" s="172">
        <v>9</v>
      </c>
      <c r="CA25" s="172">
        <v>4</v>
      </c>
      <c r="CB25" s="172" t="s">
        <v>186</v>
      </c>
      <c r="CC25" s="172" t="s">
        <v>186</v>
      </c>
      <c r="CD25" s="172" t="s">
        <v>186</v>
      </c>
      <c r="CE25" s="172">
        <v>2</v>
      </c>
      <c r="CF25" s="172" t="s">
        <v>186</v>
      </c>
      <c r="CG25" s="172">
        <v>2</v>
      </c>
      <c r="CH25" s="172">
        <v>1</v>
      </c>
      <c r="CI25" s="172" t="s">
        <v>188</v>
      </c>
      <c r="CJ25" s="172">
        <v>1</v>
      </c>
      <c r="CK25" s="278" t="s">
        <v>386</v>
      </c>
      <c r="CL25" s="172" t="s">
        <v>186</v>
      </c>
      <c r="CM25" s="172" t="s">
        <v>188</v>
      </c>
      <c r="CN25" s="172" t="s">
        <v>186</v>
      </c>
      <c r="CO25" s="172" t="s">
        <v>186</v>
      </c>
      <c r="CP25" s="172" t="s">
        <v>186</v>
      </c>
      <c r="CQ25" s="172" t="s">
        <v>188</v>
      </c>
      <c r="CR25" s="172">
        <v>1</v>
      </c>
      <c r="CS25" s="172">
        <v>1</v>
      </c>
      <c r="CT25" s="172" t="s">
        <v>186</v>
      </c>
      <c r="CU25" s="172">
        <v>1</v>
      </c>
      <c r="CV25" s="172">
        <v>1</v>
      </c>
      <c r="CW25" s="172" t="s">
        <v>186</v>
      </c>
      <c r="CX25" s="172">
        <v>3</v>
      </c>
      <c r="CY25" s="172">
        <v>2</v>
      </c>
      <c r="CZ25" s="172">
        <v>1</v>
      </c>
      <c r="DA25" s="172">
        <v>1</v>
      </c>
      <c r="DB25" s="172">
        <v>1</v>
      </c>
      <c r="DC25" s="172" t="s">
        <v>186</v>
      </c>
      <c r="DD25" s="172" t="s">
        <v>186</v>
      </c>
      <c r="DE25" s="172" t="s">
        <v>186</v>
      </c>
      <c r="DF25" s="172" t="s">
        <v>186</v>
      </c>
      <c r="DG25" s="278" t="s">
        <v>386</v>
      </c>
      <c r="DH25" s="172">
        <v>2</v>
      </c>
      <c r="DI25" s="172">
        <v>1</v>
      </c>
      <c r="DJ25" s="172">
        <v>1</v>
      </c>
      <c r="DK25" s="172">
        <v>1</v>
      </c>
      <c r="DL25" s="172">
        <v>1</v>
      </c>
      <c r="DM25" s="172" t="s">
        <v>186</v>
      </c>
      <c r="DN25" s="172" t="s">
        <v>186</v>
      </c>
      <c r="DO25" s="172" t="s">
        <v>186</v>
      </c>
      <c r="DP25" s="172" t="s">
        <v>186</v>
      </c>
      <c r="DQ25" s="172">
        <v>1</v>
      </c>
      <c r="DR25" s="172">
        <v>1</v>
      </c>
      <c r="DS25" s="172" t="s">
        <v>186</v>
      </c>
      <c r="DT25" s="172" t="s">
        <v>186</v>
      </c>
      <c r="DU25" s="172" t="s">
        <v>186</v>
      </c>
      <c r="DV25" s="172" t="s">
        <v>186</v>
      </c>
      <c r="DW25" s="172" t="s">
        <v>186</v>
      </c>
      <c r="DX25" s="172" t="s">
        <v>186</v>
      </c>
      <c r="DY25" s="172" t="s">
        <v>186</v>
      </c>
      <c r="DZ25" s="172" t="s">
        <v>186</v>
      </c>
      <c r="EA25" s="172" t="s">
        <v>186</v>
      </c>
      <c r="EB25" s="172" t="s">
        <v>186</v>
      </c>
      <c r="EC25" s="278" t="s">
        <v>386</v>
      </c>
      <c r="ED25" s="172">
        <v>3</v>
      </c>
      <c r="EE25" s="172">
        <v>1</v>
      </c>
      <c r="EF25" s="172">
        <v>2</v>
      </c>
      <c r="EG25" s="172">
        <v>1</v>
      </c>
      <c r="EH25" s="172">
        <v>1</v>
      </c>
      <c r="EI25" s="172" t="s">
        <v>186</v>
      </c>
      <c r="EJ25" s="172">
        <v>2</v>
      </c>
      <c r="EK25" s="172" t="s">
        <v>186</v>
      </c>
      <c r="EL25" s="172">
        <v>2</v>
      </c>
      <c r="EM25" s="172">
        <v>3</v>
      </c>
      <c r="EN25" s="172" t="s">
        <v>186</v>
      </c>
      <c r="EO25" s="172">
        <v>3</v>
      </c>
      <c r="EP25" s="172">
        <v>3</v>
      </c>
      <c r="EQ25" s="172" t="s">
        <v>186</v>
      </c>
      <c r="ER25" s="172">
        <v>3</v>
      </c>
      <c r="ES25" s="172" t="s">
        <v>186</v>
      </c>
      <c r="ET25" s="172" t="s">
        <v>186</v>
      </c>
      <c r="EU25" s="172" t="s">
        <v>186</v>
      </c>
      <c r="EV25" s="172">
        <v>3</v>
      </c>
      <c r="EW25" s="172">
        <v>2</v>
      </c>
      <c r="EX25" s="172">
        <v>1</v>
      </c>
      <c r="EY25" s="278" t="s">
        <v>386</v>
      </c>
      <c r="EZ25" s="172" t="s">
        <v>186</v>
      </c>
      <c r="FA25" s="172" t="s">
        <v>186</v>
      </c>
      <c r="FB25" s="172" t="s">
        <v>186</v>
      </c>
      <c r="FC25" s="172" t="s">
        <v>186</v>
      </c>
      <c r="FD25" s="172" t="s">
        <v>186</v>
      </c>
      <c r="FE25" s="172" t="s">
        <v>186</v>
      </c>
      <c r="FF25" s="172">
        <v>1</v>
      </c>
      <c r="FG25" s="172">
        <v>1</v>
      </c>
      <c r="FH25" s="172" t="s">
        <v>186</v>
      </c>
      <c r="FI25" s="172" t="s">
        <v>186</v>
      </c>
      <c r="FJ25" s="172" t="s">
        <v>186</v>
      </c>
      <c r="FK25" s="172" t="s">
        <v>186</v>
      </c>
      <c r="FL25" s="172">
        <v>2</v>
      </c>
      <c r="FM25" s="172">
        <v>1</v>
      </c>
      <c r="FN25" s="172">
        <v>1</v>
      </c>
      <c r="FO25" s="172" t="s">
        <v>186</v>
      </c>
      <c r="FP25" s="172" t="s">
        <v>186</v>
      </c>
      <c r="FQ25" s="172" t="s">
        <v>186</v>
      </c>
      <c r="FR25" s="172" t="s">
        <v>186</v>
      </c>
      <c r="FS25" s="172" t="s">
        <v>186</v>
      </c>
      <c r="FT25" s="172" t="s">
        <v>186</v>
      </c>
      <c r="FU25" s="278" t="s">
        <v>386</v>
      </c>
      <c r="FV25" s="172">
        <v>62</v>
      </c>
      <c r="FW25" s="172">
        <v>35</v>
      </c>
      <c r="FX25" s="172">
        <v>27</v>
      </c>
      <c r="FY25" s="172">
        <v>1</v>
      </c>
      <c r="FZ25" s="172">
        <v>1</v>
      </c>
      <c r="GA25" s="172" t="s">
        <v>186</v>
      </c>
      <c r="GB25" s="172" t="s">
        <v>186</v>
      </c>
      <c r="GC25" s="172" t="s">
        <v>186</v>
      </c>
      <c r="GD25" s="172" t="s">
        <v>186</v>
      </c>
      <c r="GE25" s="172">
        <v>1</v>
      </c>
      <c r="GF25" s="172">
        <v>1</v>
      </c>
      <c r="GG25" s="172" t="s">
        <v>186</v>
      </c>
      <c r="GH25" s="172">
        <v>39</v>
      </c>
      <c r="GI25" s="172">
        <v>21</v>
      </c>
      <c r="GJ25" s="172">
        <v>18</v>
      </c>
      <c r="GK25" s="172" t="s">
        <v>186</v>
      </c>
      <c r="GL25" s="172" t="s">
        <v>186</v>
      </c>
      <c r="GM25" s="172" t="s">
        <v>186</v>
      </c>
      <c r="GN25" s="172">
        <v>12</v>
      </c>
      <c r="GO25" s="172">
        <v>8</v>
      </c>
      <c r="GP25" s="172">
        <v>4</v>
      </c>
      <c r="GQ25" s="278" t="s">
        <v>386</v>
      </c>
      <c r="GR25" s="172">
        <v>9</v>
      </c>
      <c r="GS25" s="172">
        <v>5</v>
      </c>
      <c r="GT25" s="172">
        <v>4</v>
      </c>
      <c r="GU25" s="172" t="s">
        <v>186</v>
      </c>
      <c r="GV25" s="172" t="s">
        <v>186</v>
      </c>
      <c r="GW25" s="172" t="s">
        <v>186</v>
      </c>
      <c r="GX25" s="172">
        <v>1</v>
      </c>
      <c r="GY25" s="172">
        <v>1</v>
      </c>
      <c r="GZ25" s="172" t="s">
        <v>186</v>
      </c>
      <c r="HA25" s="172">
        <v>1</v>
      </c>
      <c r="HB25" s="172" t="s">
        <v>186</v>
      </c>
      <c r="HC25" s="172">
        <v>1</v>
      </c>
      <c r="HD25" s="172">
        <v>16</v>
      </c>
      <c r="HE25" s="172">
        <v>7</v>
      </c>
      <c r="HF25" s="172">
        <v>9</v>
      </c>
      <c r="HG25" s="172" t="s">
        <v>186</v>
      </c>
      <c r="HH25" s="172" t="s">
        <v>186</v>
      </c>
      <c r="HI25" s="172" t="s">
        <v>186</v>
      </c>
      <c r="HJ25" s="172">
        <v>16</v>
      </c>
      <c r="HK25" s="172">
        <v>11</v>
      </c>
      <c r="HL25" s="172">
        <v>5</v>
      </c>
      <c r="HM25" s="278" t="s">
        <v>386</v>
      </c>
      <c r="HN25" s="172">
        <v>2</v>
      </c>
      <c r="HO25" s="172">
        <v>1</v>
      </c>
      <c r="HP25" s="172">
        <v>1</v>
      </c>
      <c r="HQ25" s="172">
        <v>6</v>
      </c>
      <c r="HR25" s="172">
        <v>4</v>
      </c>
      <c r="HS25" s="172">
        <v>2</v>
      </c>
      <c r="HT25" s="172">
        <v>7</v>
      </c>
      <c r="HU25" s="172">
        <v>5</v>
      </c>
      <c r="HV25" s="172">
        <v>2</v>
      </c>
      <c r="HW25" s="172">
        <v>1</v>
      </c>
      <c r="HX25" s="172">
        <v>1</v>
      </c>
      <c r="HY25" s="172" t="s">
        <v>186</v>
      </c>
      <c r="HZ25" s="172">
        <v>4</v>
      </c>
      <c r="IA25" s="172">
        <v>2</v>
      </c>
      <c r="IB25" s="172">
        <v>2</v>
      </c>
      <c r="IC25" s="172">
        <v>2</v>
      </c>
      <c r="ID25" s="172" t="s">
        <v>186</v>
      </c>
      <c r="IE25" s="172">
        <v>2</v>
      </c>
      <c r="IF25" s="172">
        <v>49</v>
      </c>
      <c r="IG25" s="172">
        <v>31</v>
      </c>
      <c r="IH25" s="172">
        <v>18</v>
      </c>
    </row>
    <row r="26" spans="1:242" s="185" customFormat="1">
      <c r="A26" s="278" t="s">
        <v>139</v>
      </c>
      <c r="B26" s="172">
        <v>230</v>
      </c>
      <c r="C26" s="172">
        <v>133</v>
      </c>
      <c r="D26" s="172">
        <v>97</v>
      </c>
      <c r="E26" s="172" t="s">
        <v>186</v>
      </c>
      <c r="F26" s="172" t="s">
        <v>186</v>
      </c>
      <c r="G26" s="172" t="s">
        <v>186</v>
      </c>
      <c r="H26" s="172" t="s">
        <v>186</v>
      </c>
      <c r="I26" s="172" t="s">
        <v>186</v>
      </c>
      <c r="J26" s="172" t="s">
        <v>186</v>
      </c>
      <c r="K26" s="172" t="s">
        <v>186</v>
      </c>
      <c r="L26" s="172" t="s">
        <v>186</v>
      </c>
      <c r="M26" s="172" t="s">
        <v>186</v>
      </c>
      <c r="N26" s="172" t="s">
        <v>186</v>
      </c>
      <c r="O26" s="172" t="s">
        <v>186</v>
      </c>
      <c r="P26" s="172" t="s">
        <v>186</v>
      </c>
      <c r="Q26" s="172" t="s">
        <v>186</v>
      </c>
      <c r="R26" s="172" t="s">
        <v>186</v>
      </c>
      <c r="S26" s="172" t="s">
        <v>186</v>
      </c>
      <c r="T26" s="172" t="s">
        <v>186</v>
      </c>
      <c r="U26" s="172" t="s">
        <v>186</v>
      </c>
      <c r="V26" s="172" t="s">
        <v>186</v>
      </c>
      <c r="W26" s="278" t="s">
        <v>139</v>
      </c>
      <c r="X26" s="172" t="s">
        <v>186</v>
      </c>
      <c r="Y26" s="172" t="s">
        <v>186</v>
      </c>
      <c r="Z26" s="172" t="s">
        <v>186</v>
      </c>
      <c r="AA26" s="172" t="s">
        <v>186</v>
      </c>
      <c r="AB26" s="172" t="s">
        <v>186</v>
      </c>
      <c r="AC26" s="172" t="s">
        <v>186</v>
      </c>
      <c r="AD26" s="172" t="s">
        <v>186</v>
      </c>
      <c r="AE26" s="172" t="s">
        <v>186</v>
      </c>
      <c r="AF26" s="172" t="s">
        <v>186</v>
      </c>
      <c r="AG26" s="172" t="s">
        <v>186</v>
      </c>
      <c r="AH26" s="172" t="s">
        <v>186</v>
      </c>
      <c r="AI26" s="172" t="s">
        <v>186</v>
      </c>
      <c r="AJ26" s="172" t="s">
        <v>186</v>
      </c>
      <c r="AK26" s="172" t="s">
        <v>186</v>
      </c>
      <c r="AL26" s="172" t="s">
        <v>186</v>
      </c>
      <c r="AM26" s="172" t="s">
        <v>186</v>
      </c>
      <c r="AN26" s="172" t="s">
        <v>186</v>
      </c>
      <c r="AO26" s="172" t="s">
        <v>186</v>
      </c>
      <c r="AP26" s="172">
        <v>67</v>
      </c>
      <c r="AQ26" s="172">
        <v>44</v>
      </c>
      <c r="AR26" s="172">
        <v>23</v>
      </c>
      <c r="AS26" s="278" t="s">
        <v>139</v>
      </c>
      <c r="AT26" s="172">
        <v>66</v>
      </c>
      <c r="AU26" s="172">
        <v>43</v>
      </c>
      <c r="AV26" s="172">
        <v>23</v>
      </c>
      <c r="AW26" s="172">
        <v>1</v>
      </c>
      <c r="AX26" s="172">
        <v>1</v>
      </c>
      <c r="AY26" s="172" t="s">
        <v>186</v>
      </c>
      <c r="AZ26" s="172">
        <v>6</v>
      </c>
      <c r="BA26" s="172">
        <v>6</v>
      </c>
      <c r="BB26" s="172" t="s">
        <v>186</v>
      </c>
      <c r="BC26" s="172">
        <v>3</v>
      </c>
      <c r="BD26" s="172">
        <v>2</v>
      </c>
      <c r="BE26" s="172">
        <v>1</v>
      </c>
      <c r="BF26" s="172">
        <v>7</v>
      </c>
      <c r="BG26" s="172">
        <v>3</v>
      </c>
      <c r="BH26" s="172">
        <v>4</v>
      </c>
      <c r="BI26" s="172">
        <v>6</v>
      </c>
      <c r="BJ26" s="172">
        <v>4</v>
      </c>
      <c r="BK26" s="172">
        <v>2</v>
      </c>
      <c r="BL26" s="172">
        <v>4</v>
      </c>
      <c r="BM26" s="172">
        <v>3</v>
      </c>
      <c r="BN26" s="172">
        <v>1</v>
      </c>
      <c r="BO26" s="278" t="s">
        <v>139</v>
      </c>
      <c r="BP26" s="172">
        <v>7</v>
      </c>
      <c r="BQ26" s="172">
        <v>4</v>
      </c>
      <c r="BR26" s="172">
        <v>3</v>
      </c>
      <c r="BS26" s="172">
        <v>8</v>
      </c>
      <c r="BT26" s="172">
        <v>5</v>
      </c>
      <c r="BU26" s="172">
        <v>3</v>
      </c>
      <c r="BV26" s="172" t="s">
        <v>186</v>
      </c>
      <c r="BW26" s="172" t="s">
        <v>186</v>
      </c>
      <c r="BX26" s="172" t="s">
        <v>186</v>
      </c>
      <c r="BY26" s="172">
        <v>13</v>
      </c>
      <c r="BZ26" s="172">
        <v>9</v>
      </c>
      <c r="CA26" s="172">
        <v>4</v>
      </c>
      <c r="CB26" s="172" t="s">
        <v>186</v>
      </c>
      <c r="CC26" s="172" t="s">
        <v>186</v>
      </c>
      <c r="CD26" s="172" t="s">
        <v>186</v>
      </c>
      <c r="CE26" s="172">
        <v>2</v>
      </c>
      <c r="CF26" s="172" t="s">
        <v>186</v>
      </c>
      <c r="CG26" s="172">
        <v>2</v>
      </c>
      <c r="CH26" s="172">
        <v>1</v>
      </c>
      <c r="CI26" s="172" t="s">
        <v>188</v>
      </c>
      <c r="CJ26" s="172">
        <v>1</v>
      </c>
      <c r="CK26" s="278" t="s">
        <v>139</v>
      </c>
      <c r="CL26" s="172" t="s">
        <v>186</v>
      </c>
      <c r="CM26" s="172" t="s">
        <v>188</v>
      </c>
      <c r="CN26" s="172" t="s">
        <v>186</v>
      </c>
      <c r="CO26" s="172" t="s">
        <v>186</v>
      </c>
      <c r="CP26" s="172" t="s">
        <v>186</v>
      </c>
      <c r="CQ26" s="172" t="s">
        <v>188</v>
      </c>
      <c r="CR26" s="172">
        <v>1</v>
      </c>
      <c r="CS26" s="172">
        <v>1</v>
      </c>
      <c r="CT26" s="172" t="s">
        <v>186</v>
      </c>
      <c r="CU26" s="172">
        <v>1</v>
      </c>
      <c r="CV26" s="172">
        <v>1</v>
      </c>
      <c r="CW26" s="172" t="s">
        <v>186</v>
      </c>
      <c r="CX26" s="172">
        <v>3</v>
      </c>
      <c r="CY26" s="172">
        <v>2</v>
      </c>
      <c r="CZ26" s="172">
        <v>1</v>
      </c>
      <c r="DA26" s="172">
        <v>1</v>
      </c>
      <c r="DB26" s="172">
        <v>1</v>
      </c>
      <c r="DC26" s="172" t="s">
        <v>186</v>
      </c>
      <c r="DD26" s="172" t="s">
        <v>186</v>
      </c>
      <c r="DE26" s="172" t="s">
        <v>186</v>
      </c>
      <c r="DF26" s="172" t="s">
        <v>186</v>
      </c>
      <c r="DG26" s="278" t="s">
        <v>139</v>
      </c>
      <c r="DH26" s="172">
        <v>2</v>
      </c>
      <c r="DI26" s="172">
        <v>1</v>
      </c>
      <c r="DJ26" s="172">
        <v>1</v>
      </c>
      <c r="DK26" s="172">
        <v>1</v>
      </c>
      <c r="DL26" s="172">
        <v>1</v>
      </c>
      <c r="DM26" s="172" t="s">
        <v>186</v>
      </c>
      <c r="DN26" s="172" t="s">
        <v>186</v>
      </c>
      <c r="DO26" s="172" t="s">
        <v>186</v>
      </c>
      <c r="DP26" s="172" t="s">
        <v>186</v>
      </c>
      <c r="DQ26" s="172">
        <v>1</v>
      </c>
      <c r="DR26" s="172">
        <v>1</v>
      </c>
      <c r="DS26" s="172" t="s">
        <v>186</v>
      </c>
      <c r="DT26" s="172" t="s">
        <v>186</v>
      </c>
      <c r="DU26" s="172" t="s">
        <v>186</v>
      </c>
      <c r="DV26" s="172" t="s">
        <v>186</v>
      </c>
      <c r="DW26" s="172" t="s">
        <v>186</v>
      </c>
      <c r="DX26" s="172" t="s">
        <v>186</v>
      </c>
      <c r="DY26" s="172" t="s">
        <v>186</v>
      </c>
      <c r="DZ26" s="172" t="s">
        <v>186</v>
      </c>
      <c r="EA26" s="172" t="s">
        <v>186</v>
      </c>
      <c r="EB26" s="172" t="s">
        <v>186</v>
      </c>
      <c r="EC26" s="278" t="s">
        <v>139</v>
      </c>
      <c r="ED26" s="172">
        <v>3</v>
      </c>
      <c r="EE26" s="172">
        <v>1</v>
      </c>
      <c r="EF26" s="172">
        <v>2</v>
      </c>
      <c r="EG26" s="172">
        <v>1</v>
      </c>
      <c r="EH26" s="172">
        <v>1</v>
      </c>
      <c r="EI26" s="172" t="s">
        <v>186</v>
      </c>
      <c r="EJ26" s="172">
        <v>2</v>
      </c>
      <c r="EK26" s="172" t="s">
        <v>186</v>
      </c>
      <c r="EL26" s="172">
        <v>2</v>
      </c>
      <c r="EM26" s="172">
        <v>3</v>
      </c>
      <c r="EN26" s="172" t="s">
        <v>186</v>
      </c>
      <c r="EO26" s="172">
        <v>3</v>
      </c>
      <c r="EP26" s="172">
        <v>3</v>
      </c>
      <c r="EQ26" s="172" t="s">
        <v>186</v>
      </c>
      <c r="ER26" s="172">
        <v>3</v>
      </c>
      <c r="ES26" s="172" t="s">
        <v>186</v>
      </c>
      <c r="ET26" s="172" t="s">
        <v>186</v>
      </c>
      <c r="EU26" s="172" t="s">
        <v>186</v>
      </c>
      <c r="EV26" s="172">
        <v>3</v>
      </c>
      <c r="EW26" s="172">
        <v>2</v>
      </c>
      <c r="EX26" s="172">
        <v>1</v>
      </c>
      <c r="EY26" s="278" t="s">
        <v>139</v>
      </c>
      <c r="EZ26" s="172" t="s">
        <v>186</v>
      </c>
      <c r="FA26" s="172" t="s">
        <v>186</v>
      </c>
      <c r="FB26" s="172" t="s">
        <v>186</v>
      </c>
      <c r="FC26" s="172" t="s">
        <v>186</v>
      </c>
      <c r="FD26" s="172" t="s">
        <v>186</v>
      </c>
      <c r="FE26" s="172" t="s">
        <v>186</v>
      </c>
      <c r="FF26" s="172">
        <v>1</v>
      </c>
      <c r="FG26" s="172">
        <v>1</v>
      </c>
      <c r="FH26" s="172" t="s">
        <v>186</v>
      </c>
      <c r="FI26" s="172" t="s">
        <v>186</v>
      </c>
      <c r="FJ26" s="172" t="s">
        <v>186</v>
      </c>
      <c r="FK26" s="172" t="s">
        <v>186</v>
      </c>
      <c r="FL26" s="172">
        <v>2</v>
      </c>
      <c r="FM26" s="172">
        <v>1</v>
      </c>
      <c r="FN26" s="172">
        <v>1</v>
      </c>
      <c r="FO26" s="172" t="s">
        <v>186</v>
      </c>
      <c r="FP26" s="172" t="s">
        <v>186</v>
      </c>
      <c r="FQ26" s="172" t="s">
        <v>186</v>
      </c>
      <c r="FR26" s="172" t="s">
        <v>186</v>
      </c>
      <c r="FS26" s="172" t="s">
        <v>186</v>
      </c>
      <c r="FT26" s="172" t="s">
        <v>186</v>
      </c>
      <c r="FU26" s="278" t="s">
        <v>139</v>
      </c>
      <c r="FV26" s="172">
        <v>62</v>
      </c>
      <c r="FW26" s="172">
        <v>35</v>
      </c>
      <c r="FX26" s="172">
        <v>27</v>
      </c>
      <c r="FY26" s="172">
        <v>1</v>
      </c>
      <c r="FZ26" s="172">
        <v>1</v>
      </c>
      <c r="GA26" s="172" t="s">
        <v>186</v>
      </c>
      <c r="GB26" s="172" t="s">
        <v>186</v>
      </c>
      <c r="GC26" s="172" t="s">
        <v>186</v>
      </c>
      <c r="GD26" s="172" t="s">
        <v>186</v>
      </c>
      <c r="GE26" s="172">
        <v>1</v>
      </c>
      <c r="GF26" s="172">
        <v>1</v>
      </c>
      <c r="GG26" s="172" t="s">
        <v>186</v>
      </c>
      <c r="GH26" s="172">
        <v>39</v>
      </c>
      <c r="GI26" s="172">
        <v>21</v>
      </c>
      <c r="GJ26" s="172">
        <v>18</v>
      </c>
      <c r="GK26" s="172" t="s">
        <v>186</v>
      </c>
      <c r="GL26" s="172" t="s">
        <v>186</v>
      </c>
      <c r="GM26" s="172" t="s">
        <v>186</v>
      </c>
      <c r="GN26" s="172">
        <v>12</v>
      </c>
      <c r="GO26" s="172">
        <v>8</v>
      </c>
      <c r="GP26" s="172">
        <v>4</v>
      </c>
      <c r="GQ26" s="278" t="s">
        <v>139</v>
      </c>
      <c r="GR26" s="172">
        <v>9</v>
      </c>
      <c r="GS26" s="172">
        <v>5</v>
      </c>
      <c r="GT26" s="172">
        <v>4</v>
      </c>
      <c r="GU26" s="172" t="s">
        <v>186</v>
      </c>
      <c r="GV26" s="172" t="s">
        <v>186</v>
      </c>
      <c r="GW26" s="172" t="s">
        <v>186</v>
      </c>
      <c r="GX26" s="172">
        <v>1</v>
      </c>
      <c r="GY26" s="172">
        <v>1</v>
      </c>
      <c r="GZ26" s="172" t="s">
        <v>186</v>
      </c>
      <c r="HA26" s="172">
        <v>1</v>
      </c>
      <c r="HB26" s="172" t="s">
        <v>186</v>
      </c>
      <c r="HC26" s="172">
        <v>1</v>
      </c>
      <c r="HD26" s="172">
        <v>16</v>
      </c>
      <c r="HE26" s="172">
        <v>7</v>
      </c>
      <c r="HF26" s="172">
        <v>9</v>
      </c>
      <c r="HG26" s="172" t="s">
        <v>186</v>
      </c>
      <c r="HH26" s="172" t="s">
        <v>186</v>
      </c>
      <c r="HI26" s="172" t="s">
        <v>186</v>
      </c>
      <c r="HJ26" s="172">
        <v>16</v>
      </c>
      <c r="HK26" s="172">
        <v>11</v>
      </c>
      <c r="HL26" s="172">
        <v>5</v>
      </c>
      <c r="HM26" s="278" t="s">
        <v>139</v>
      </c>
      <c r="HN26" s="172">
        <v>2</v>
      </c>
      <c r="HO26" s="172">
        <v>1</v>
      </c>
      <c r="HP26" s="172">
        <v>1</v>
      </c>
      <c r="HQ26" s="172">
        <v>6</v>
      </c>
      <c r="HR26" s="172">
        <v>4</v>
      </c>
      <c r="HS26" s="172">
        <v>2</v>
      </c>
      <c r="HT26" s="172">
        <v>7</v>
      </c>
      <c r="HU26" s="172">
        <v>5</v>
      </c>
      <c r="HV26" s="172">
        <v>2</v>
      </c>
      <c r="HW26" s="172">
        <v>1</v>
      </c>
      <c r="HX26" s="172">
        <v>1</v>
      </c>
      <c r="HY26" s="172" t="s">
        <v>186</v>
      </c>
      <c r="HZ26" s="172">
        <v>4</v>
      </c>
      <c r="IA26" s="172">
        <v>2</v>
      </c>
      <c r="IB26" s="172">
        <v>2</v>
      </c>
      <c r="IC26" s="172">
        <v>2</v>
      </c>
      <c r="ID26" s="172" t="s">
        <v>186</v>
      </c>
      <c r="IE26" s="172">
        <v>2</v>
      </c>
      <c r="IF26" s="172">
        <v>49</v>
      </c>
      <c r="IG26" s="172">
        <v>31</v>
      </c>
      <c r="IH26" s="172">
        <v>18</v>
      </c>
    </row>
    <row r="27" spans="1:242" s="185" customFormat="1">
      <c r="A27" s="278" t="s">
        <v>385</v>
      </c>
      <c r="B27" s="172">
        <v>563</v>
      </c>
      <c r="C27" s="172">
        <v>288</v>
      </c>
      <c r="D27" s="172">
        <v>275</v>
      </c>
      <c r="E27" s="172">
        <v>10</v>
      </c>
      <c r="F27" s="172">
        <v>5</v>
      </c>
      <c r="G27" s="172">
        <v>5</v>
      </c>
      <c r="H27" s="172" t="s">
        <v>186</v>
      </c>
      <c r="I27" s="172" t="s">
        <v>186</v>
      </c>
      <c r="J27" s="172" t="s">
        <v>186</v>
      </c>
      <c r="K27" s="172">
        <v>2</v>
      </c>
      <c r="L27" s="172" t="s">
        <v>186</v>
      </c>
      <c r="M27" s="172">
        <v>2</v>
      </c>
      <c r="N27" s="172">
        <v>2</v>
      </c>
      <c r="O27" s="172" t="s">
        <v>186</v>
      </c>
      <c r="P27" s="172">
        <v>2</v>
      </c>
      <c r="Q27" s="172" t="s">
        <v>186</v>
      </c>
      <c r="R27" s="172" t="s">
        <v>186</v>
      </c>
      <c r="S27" s="172" t="s">
        <v>186</v>
      </c>
      <c r="T27" s="172">
        <v>4</v>
      </c>
      <c r="U27" s="172">
        <v>3</v>
      </c>
      <c r="V27" s="172">
        <v>1</v>
      </c>
      <c r="W27" s="278" t="s">
        <v>385</v>
      </c>
      <c r="X27" s="172">
        <v>4</v>
      </c>
      <c r="Y27" s="172">
        <v>2</v>
      </c>
      <c r="Z27" s="172">
        <v>2</v>
      </c>
      <c r="AA27" s="172" t="s">
        <v>186</v>
      </c>
      <c r="AB27" s="172" t="s">
        <v>186</v>
      </c>
      <c r="AC27" s="172" t="s">
        <v>186</v>
      </c>
      <c r="AD27" s="172">
        <v>4</v>
      </c>
      <c r="AE27" s="172">
        <v>2</v>
      </c>
      <c r="AF27" s="172">
        <v>2</v>
      </c>
      <c r="AG27" s="172" t="s">
        <v>186</v>
      </c>
      <c r="AH27" s="172" t="s">
        <v>186</v>
      </c>
      <c r="AI27" s="172" t="s">
        <v>186</v>
      </c>
      <c r="AJ27" s="172" t="s">
        <v>186</v>
      </c>
      <c r="AK27" s="172" t="s">
        <v>186</v>
      </c>
      <c r="AL27" s="172" t="s">
        <v>186</v>
      </c>
      <c r="AM27" s="172" t="s">
        <v>186</v>
      </c>
      <c r="AN27" s="172" t="s">
        <v>186</v>
      </c>
      <c r="AO27" s="172" t="s">
        <v>186</v>
      </c>
      <c r="AP27" s="172">
        <v>155</v>
      </c>
      <c r="AQ27" s="172">
        <v>92</v>
      </c>
      <c r="AR27" s="172">
        <v>63</v>
      </c>
      <c r="AS27" s="278" t="s">
        <v>385</v>
      </c>
      <c r="AT27" s="172">
        <v>151</v>
      </c>
      <c r="AU27" s="172">
        <v>91</v>
      </c>
      <c r="AV27" s="172">
        <v>60</v>
      </c>
      <c r="AW27" s="172">
        <v>1</v>
      </c>
      <c r="AX27" s="172">
        <v>1</v>
      </c>
      <c r="AY27" s="172" t="s">
        <v>186</v>
      </c>
      <c r="AZ27" s="172">
        <v>1</v>
      </c>
      <c r="BA27" s="172" t="s">
        <v>186</v>
      </c>
      <c r="BB27" s="172">
        <v>1</v>
      </c>
      <c r="BC27" s="172">
        <v>24</v>
      </c>
      <c r="BD27" s="172">
        <v>18</v>
      </c>
      <c r="BE27" s="172">
        <v>6</v>
      </c>
      <c r="BF27" s="172">
        <v>9</v>
      </c>
      <c r="BG27" s="172">
        <v>4</v>
      </c>
      <c r="BH27" s="172">
        <v>5</v>
      </c>
      <c r="BI27" s="172">
        <v>4</v>
      </c>
      <c r="BJ27" s="172">
        <v>1</v>
      </c>
      <c r="BK27" s="172">
        <v>3</v>
      </c>
      <c r="BL27" s="172">
        <v>8</v>
      </c>
      <c r="BM27" s="172">
        <v>5</v>
      </c>
      <c r="BN27" s="172">
        <v>3</v>
      </c>
      <c r="BO27" s="278" t="s">
        <v>385</v>
      </c>
      <c r="BP27" s="172">
        <v>9</v>
      </c>
      <c r="BQ27" s="172">
        <v>5</v>
      </c>
      <c r="BR27" s="172">
        <v>4</v>
      </c>
      <c r="BS27" s="172">
        <v>14</v>
      </c>
      <c r="BT27" s="172">
        <v>6</v>
      </c>
      <c r="BU27" s="172">
        <v>8</v>
      </c>
      <c r="BV27" s="172" t="s">
        <v>186</v>
      </c>
      <c r="BW27" s="172" t="s">
        <v>186</v>
      </c>
      <c r="BX27" s="172" t="s">
        <v>186</v>
      </c>
      <c r="BY27" s="172">
        <v>34</v>
      </c>
      <c r="BZ27" s="172">
        <v>29</v>
      </c>
      <c r="CA27" s="172">
        <v>5</v>
      </c>
      <c r="CB27" s="172">
        <v>1</v>
      </c>
      <c r="CC27" s="172" t="s">
        <v>186</v>
      </c>
      <c r="CD27" s="172">
        <v>1</v>
      </c>
      <c r="CE27" s="172">
        <v>10</v>
      </c>
      <c r="CF27" s="172" t="s">
        <v>186</v>
      </c>
      <c r="CG27" s="172">
        <v>10</v>
      </c>
      <c r="CH27" s="172">
        <v>3</v>
      </c>
      <c r="CI27" s="172" t="s">
        <v>188</v>
      </c>
      <c r="CJ27" s="172">
        <v>3</v>
      </c>
      <c r="CK27" s="278" t="s">
        <v>385</v>
      </c>
      <c r="CL27" s="172">
        <v>1</v>
      </c>
      <c r="CM27" s="172" t="s">
        <v>188</v>
      </c>
      <c r="CN27" s="172">
        <v>1</v>
      </c>
      <c r="CO27" s="172">
        <v>7</v>
      </c>
      <c r="CP27" s="172">
        <v>7</v>
      </c>
      <c r="CQ27" s="172" t="s">
        <v>188</v>
      </c>
      <c r="CR27" s="172">
        <v>5</v>
      </c>
      <c r="CS27" s="172">
        <v>4</v>
      </c>
      <c r="CT27" s="172">
        <v>1</v>
      </c>
      <c r="CU27" s="172" t="s">
        <v>186</v>
      </c>
      <c r="CV27" s="172" t="s">
        <v>186</v>
      </c>
      <c r="CW27" s="172" t="s">
        <v>186</v>
      </c>
      <c r="CX27" s="172">
        <v>3</v>
      </c>
      <c r="CY27" s="172">
        <v>1</v>
      </c>
      <c r="CZ27" s="172">
        <v>2</v>
      </c>
      <c r="DA27" s="172">
        <v>4</v>
      </c>
      <c r="DB27" s="172">
        <v>3</v>
      </c>
      <c r="DC27" s="172">
        <v>1</v>
      </c>
      <c r="DD27" s="172" t="s">
        <v>186</v>
      </c>
      <c r="DE27" s="172" t="s">
        <v>186</v>
      </c>
      <c r="DF27" s="172" t="s">
        <v>186</v>
      </c>
      <c r="DG27" s="278" t="s">
        <v>385</v>
      </c>
      <c r="DH27" s="172">
        <v>13</v>
      </c>
      <c r="DI27" s="172">
        <v>7</v>
      </c>
      <c r="DJ27" s="172">
        <v>6</v>
      </c>
      <c r="DK27" s="172">
        <v>4</v>
      </c>
      <c r="DL27" s="172">
        <v>1</v>
      </c>
      <c r="DM27" s="172">
        <v>3</v>
      </c>
      <c r="DN27" s="172">
        <v>2</v>
      </c>
      <c r="DO27" s="172" t="s">
        <v>186</v>
      </c>
      <c r="DP27" s="172">
        <v>2</v>
      </c>
      <c r="DQ27" s="172">
        <v>2</v>
      </c>
      <c r="DR27" s="172">
        <v>1</v>
      </c>
      <c r="DS27" s="172">
        <v>1</v>
      </c>
      <c r="DT27" s="172">
        <v>3</v>
      </c>
      <c r="DU27" s="172" t="s">
        <v>186</v>
      </c>
      <c r="DV27" s="172">
        <v>3</v>
      </c>
      <c r="DW27" s="172">
        <v>2</v>
      </c>
      <c r="DX27" s="172" t="s">
        <v>186</v>
      </c>
      <c r="DY27" s="172">
        <v>2</v>
      </c>
      <c r="DZ27" s="172">
        <v>1</v>
      </c>
      <c r="EA27" s="172" t="s">
        <v>186</v>
      </c>
      <c r="EB27" s="172">
        <v>1</v>
      </c>
      <c r="EC27" s="278" t="s">
        <v>385</v>
      </c>
      <c r="ED27" s="172">
        <v>4</v>
      </c>
      <c r="EE27" s="172">
        <v>2</v>
      </c>
      <c r="EF27" s="172">
        <v>2</v>
      </c>
      <c r="EG27" s="172">
        <v>3</v>
      </c>
      <c r="EH27" s="172">
        <v>2</v>
      </c>
      <c r="EI27" s="172">
        <v>1</v>
      </c>
      <c r="EJ27" s="172">
        <v>1</v>
      </c>
      <c r="EK27" s="172" t="s">
        <v>186</v>
      </c>
      <c r="EL27" s="172">
        <v>1</v>
      </c>
      <c r="EM27" s="172">
        <v>5</v>
      </c>
      <c r="EN27" s="172">
        <v>2</v>
      </c>
      <c r="EO27" s="172">
        <v>3</v>
      </c>
      <c r="EP27" s="172">
        <v>3</v>
      </c>
      <c r="EQ27" s="172">
        <v>1</v>
      </c>
      <c r="ER27" s="172">
        <v>2</v>
      </c>
      <c r="ES27" s="172">
        <v>2</v>
      </c>
      <c r="ET27" s="172">
        <v>1</v>
      </c>
      <c r="EU27" s="172">
        <v>1</v>
      </c>
      <c r="EV27" s="172">
        <v>15</v>
      </c>
      <c r="EW27" s="172">
        <v>7</v>
      </c>
      <c r="EX27" s="172">
        <v>8</v>
      </c>
      <c r="EY27" s="278" t="s">
        <v>385</v>
      </c>
      <c r="EZ27" s="172" t="s">
        <v>186</v>
      </c>
      <c r="FA27" s="172" t="s">
        <v>186</v>
      </c>
      <c r="FB27" s="172" t="s">
        <v>186</v>
      </c>
      <c r="FC27" s="172">
        <v>1</v>
      </c>
      <c r="FD27" s="172" t="s">
        <v>186</v>
      </c>
      <c r="FE27" s="172">
        <v>1</v>
      </c>
      <c r="FF27" s="172">
        <v>3</v>
      </c>
      <c r="FG27" s="172">
        <v>2</v>
      </c>
      <c r="FH27" s="172">
        <v>1</v>
      </c>
      <c r="FI27" s="172">
        <v>5</v>
      </c>
      <c r="FJ27" s="172">
        <v>1</v>
      </c>
      <c r="FK27" s="172">
        <v>4</v>
      </c>
      <c r="FL27" s="172">
        <v>6</v>
      </c>
      <c r="FM27" s="172">
        <v>4</v>
      </c>
      <c r="FN27" s="172">
        <v>2</v>
      </c>
      <c r="FO27" s="172" t="s">
        <v>186</v>
      </c>
      <c r="FP27" s="172" t="s">
        <v>186</v>
      </c>
      <c r="FQ27" s="172" t="s">
        <v>186</v>
      </c>
      <c r="FR27" s="172" t="s">
        <v>186</v>
      </c>
      <c r="FS27" s="172" t="s">
        <v>186</v>
      </c>
      <c r="FT27" s="172" t="s">
        <v>186</v>
      </c>
      <c r="FU27" s="278" t="s">
        <v>385</v>
      </c>
      <c r="FV27" s="172">
        <v>120</v>
      </c>
      <c r="FW27" s="172">
        <v>59</v>
      </c>
      <c r="FX27" s="172">
        <v>61</v>
      </c>
      <c r="FY27" s="172">
        <v>1</v>
      </c>
      <c r="FZ27" s="172" t="s">
        <v>186</v>
      </c>
      <c r="GA27" s="172">
        <v>1</v>
      </c>
      <c r="GB27" s="172" t="s">
        <v>186</v>
      </c>
      <c r="GC27" s="172" t="s">
        <v>186</v>
      </c>
      <c r="GD27" s="172" t="s">
        <v>186</v>
      </c>
      <c r="GE27" s="172">
        <v>1</v>
      </c>
      <c r="GF27" s="172" t="s">
        <v>186</v>
      </c>
      <c r="GG27" s="172">
        <v>1</v>
      </c>
      <c r="GH27" s="172">
        <v>75</v>
      </c>
      <c r="GI27" s="172">
        <v>36</v>
      </c>
      <c r="GJ27" s="172">
        <v>39</v>
      </c>
      <c r="GK27" s="172" t="s">
        <v>186</v>
      </c>
      <c r="GL27" s="172" t="s">
        <v>186</v>
      </c>
      <c r="GM27" s="172" t="s">
        <v>186</v>
      </c>
      <c r="GN27" s="172">
        <v>17</v>
      </c>
      <c r="GO27" s="172">
        <v>13</v>
      </c>
      <c r="GP27" s="172">
        <v>4</v>
      </c>
      <c r="GQ27" s="278" t="s">
        <v>385</v>
      </c>
      <c r="GR27" s="172">
        <v>13</v>
      </c>
      <c r="GS27" s="172">
        <v>7</v>
      </c>
      <c r="GT27" s="172">
        <v>6</v>
      </c>
      <c r="GU27" s="172">
        <v>3</v>
      </c>
      <c r="GV27" s="172">
        <v>1</v>
      </c>
      <c r="GW27" s="172">
        <v>2</v>
      </c>
      <c r="GX27" s="172">
        <v>1</v>
      </c>
      <c r="GY27" s="172">
        <v>1</v>
      </c>
      <c r="GZ27" s="172" t="s">
        <v>186</v>
      </c>
      <c r="HA27" s="172">
        <v>7</v>
      </c>
      <c r="HB27" s="172">
        <v>2</v>
      </c>
      <c r="HC27" s="172">
        <v>5</v>
      </c>
      <c r="HD27" s="172">
        <v>32</v>
      </c>
      <c r="HE27" s="172">
        <v>11</v>
      </c>
      <c r="HF27" s="172">
        <v>21</v>
      </c>
      <c r="HG27" s="172">
        <v>2</v>
      </c>
      <c r="HH27" s="172">
        <v>1</v>
      </c>
      <c r="HI27" s="172">
        <v>1</v>
      </c>
      <c r="HJ27" s="172">
        <v>36</v>
      </c>
      <c r="HK27" s="172">
        <v>16</v>
      </c>
      <c r="HL27" s="172">
        <v>20</v>
      </c>
      <c r="HM27" s="278" t="s">
        <v>385</v>
      </c>
      <c r="HN27" s="172">
        <v>2</v>
      </c>
      <c r="HO27" s="172">
        <v>1</v>
      </c>
      <c r="HP27" s="172">
        <v>1</v>
      </c>
      <c r="HQ27" s="172">
        <v>8</v>
      </c>
      <c r="HR27" s="172">
        <v>3</v>
      </c>
      <c r="HS27" s="172">
        <v>5</v>
      </c>
      <c r="HT27" s="172">
        <v>24</v>
      </c>
      <c r="HU27" s="172">
        <v>11</v>
      </c>
      <c r="HV27" s="172">
        <v>13</v>
      </c>
      <c r="HW27" s="172">
        <v>2</v>
      </c>
      <c r="HX27" s="172">
        <v>1</v>
      </c>
      <c r="HY27" s="172">
        <v>1</v>
      </c>
      <c r="HZ27" s="172">
        <v>7</v>
      </c>
      <c r="IA27" s="172">
        <v>6</v>
      </c>
      <c r="IB27" s="172">
        <v>1</v>
      </c>
      <c r="IC27" s="172">
        <v>1</v>
      </c>
      <c r="ID27" s="172">
        <v>1</v>
      </c>
      <c r="IE27" s="172" t="s">
        <v>186</v>
      </c>
      <c r="IF27" s="172">
        <v>97</v>
      </c>
      <c r="IG27" s="172">
        <v>56</v>
      </c>
      <c r="IH27" s="172">
        <v>41</v>
      </c>
    </row>
    <row r="28" spans="1:242" s="184" customFormat="1">
      <c r="A28" s="276" t="s">
        <v>140</v>
      </c>
      <c r="B28" s="174">
        <v>382</v>
      </c>
      <c r="C28" s="174">
        <v>190</v>
      </c>
      <c r="D28" s="174">
        <v>192</v>
      </c>
      <c r="E28" s="174">
        <v>5</v>
      </c>
      <c r="F28" s="174">
        <v>3</v>
      </c>
      <c r="G28" s="174">
        <v>2</v>
      </c>
      <c r="H28" s="174" t="s">
        <v>186</v>
      </c>
      <c r="I28" s="174" t="s">
        <v>186</v>
      </c>
      <c r="J28" s="174" t="s">
        <v>186</v>
      </c>
      <c r="K28" s="174">
        <v>2</v>
      </c>
      <c r="L28" s="174" t="s">
        <v>186</v>
      </c>
      <c r="M28" s="174">
        <v>2</v>
      </c>
      <c r="N28" s="174">
        <v>2</v>
      </c>
      <c r="O28" s="174" t="s">
        <v>186</v>
      </c>
      <c r="P28" s="174">
        <v>2</v>
      </c>
      <c r="Q28" s="174" t="s">
        <v>186</v>
      </c>
      <c r="R28" s="174" t="s">
        <v>186</v>
      </c>
      <c r="S28" s="174" t="s">
        <v>186</v>
      </c>
      <c r="T28" s="174">
        <v>2</v>
      </c>
      <c r="U28" s="174">
        <v>2</v>
      </c>
      <c r="V28" s="174" t="s">
        <v>186</v>
      </c>
      <c r="W28" s="276" t="s">
        <v>140</v>
      </c>
      <c r="X28" s="174">
        <v>1</v>
      </c>
      <c r="Y28" s="174">
        <v>1</v>
      </c>
      <c r="Z28" s="174" t="s">
        <v>186</v>
      </c>
      <c r="AA28" s="174" t="s">
        <v>186</v>
      </c>
      <c r="AB28" s="174" t="s">
        <v>186</v>
      </c>
      <c r="AC28" s="174" t="s">
        <v>186</v>
      </c>
      <c r="AD28" s="174">
        <v>1</v>
      </c>
      <c r="AE28" s="174">
        <v>1</v>
      </c>
      <c r="AF28" s="174" t="s">
        <v>186</v>
      </c>
      <c r="AG28" s="174" t="s">
        <v>186</v>
      </c>
      <c r="AH28" s="174" t="s">
        <v>186</v>
      </c>
      <c r="AI28" s="174" t="s">
        <v>186</v>
      </c>
      <c r="AJ28" s="174" t="s">
        <v>186</v>
      </c>
      <c r="AK28" s="174" t="s">
        <v>186</v>
      </c>
      <c r="AL28" s="174" t="s">
        <v>186</v>
      </c>
      <c r="AM28" s="174" t="s">
        <v>186</v>
      </c>
      <c r="AN28" s="174" t="s">
        <v>186</v>
      </c>
      <c r="AO28" s="174" t="s">
        <v>186</v>
      </c>
      <c r="AP28" s="174">
        <v>99</v>
      </c>
      <c r="AQ28" s="174">
        <v>59</v>
      </c>
      <c r="AR28" s="174">
        <v>40</v>
      </c>
      <c r="AS28" s="276" t="s">
        <v>140</v>
      </c>
      <c r="AT28" s="174">
        <v>97</v>
      </c>
      <c r="AU28" s="174">
        <v>58</v>
      </c>
      <c r="AV28" s="174">
        <v>39</v>
      </c>
      <c r="AW28" s="174">
        <v>1</v>
      </c>
      <c r="AX28" s="174">
        <v>1</v>
      </c>
      <c r="AY28" s="174" t="s">
        <v>186</v>
      </c>
      <c r="AZ28" s="174">
        <v>1</v>
      </c>
      <c r="BA28" s="174" t="s">
        <v>186</v>
      </c>
      <c r="BB28" s="174">
        <v>1</v>
      </c>
      <c r="BC28" s="174">
        <v>16</v>
      </c>
      <c r="BD28" s="174">
        <v>13</v>
      </c>
      <c r="BE28" s="174">
        <v>3</v>
      </c>
      <c r="BF28" s="174">
        <v>4</v>
      </c>
      <c r="BG28" s="174">
        <v>1</v>
      </c>
      <c r="BH28" s="174">
        <v>3</v>
      </c>
      <c r="BI28" s="174">
        <v>4</v>
      </c>
      <c r="BJ28" s="174">
        <v>1</v>
      </c>
      <c r="BK28" s="174">
        <v>3</v>
      </c>
      <c r="BL28" s="174">
        <v>6</v>
      </c>
      <c r="BM28" s="174">
        <v>5</v>
      </c>
      <c r="BN28" s="174">
        <v>1</v>
      </c>
      <c r="BO28" s="276" t="s">
        <v>140</v>
      </c>
      <c r="BP28" s="174">
        <v>6</v>
      </c>
      <c r="BQ28" s="174">
        <v>4</v>
      </c>
      <c r="BR28" s="174">
        <v>2</v>
      </c>
      <c r="BS28" s="174">
        <v>12</v>
      </c>
      <c r="BT28" s="174">
        <v>5</v>
      </c>
      <c r="BU28" s="174">
        <v>7</v>
      </c>
      <c r="BV28" s="174" t="s">
        <v>186</v>
      </c>
      <c r="BW28" s="174" t="s">
        <v>186</v>
      </c>
      <c r="BX28" s="174" t="s">
        <v>186</v>
      </c>
      <c r="BY28" s="174">
        <v>21</v>
      </c>
      <c r="BZ28" s="174">
        <v>19</v>
      </c>
      <c r="CA28" s="174">
        <v>2</v>
      </c>
      <c r="CB28" s="174" t="s">
        <v>186</v>
      </c>
      <c r="CC28" s="174" t="s">
        <v>186</v>
      </c>
      <c r="CD28" s="174" t="s">
        <v>186</v>
      </c>
      <c r="CE28" s="174">
        <v>6</v>
      </c>
      <c r="CF28" s="174" t="s">
        <v>186</v>
      </c>
      <c r="CG28" s="174">
        <v>6</v>
      </c>
      <c r="CH28" s="174">
        <v>3</v>
      </c>
      <c r="CI28" s="174" t="s">
        <v>188</v>
      </c>
      <c r="CJ28" s="174">
        <v>3</v>
      </c>
      <c r="CK28" s="276" t="s">
        <v>140</v>
      </c>
      <c r="CL28" s="174">
        <v>1</v>
      </c>
      <c r="CM28" s="174" t="s">
        <v>188</v>
      </c>
      <c r="CN28" s="174">
        <v>1</v>
      </c>
      <c r="CO28" s="174">
        <v>3</v>
      </c>
      <c r="CP28" s="174">
        <v>3</v>
      </c>
      <c r="CQ28" s="174" t="s">
        <v>188</v>
      </c>
      <c r="CR28" s="174">
        <v>1</v>
      </c>
      <c r="CS28" s="174">
        <v>1</v>
      </c>
      <c r="CT28" s="174" t="s">
        <v>186</v>
      </c>
      <c r="CU28" s="174" t="s">
        <v>186</v>
      </c>
      <c r="CV28" s="174" t="s">
        <v>186</v>
      </c>
      <c r="CW28" s="174" t="s">
        <v>186</v>
      </c>
      <c r="CX28" s="174">
        <v>2</v>
      </c>
      <c r="CY28" s="174">
        <v>1</v>
      </c>
      <c r="CZ28" s="174">
        <v>1</v>
      </c>
      <c r="DA28" s="174">
        <v>2</v>
      </c>
      <c r="DB28" s="174">
        <v>1</v>
      </c>
      <c r="DC28" s="174">
        <v>1</v>
      </c>
      <c r="DD28" s="174" t="s">
        <v>186</v>
      </c>
      <c r="DE28" s="174" t="s">
        <v>186</v>
      </c>
      <c r="DF28" s="174" t="s">
        <v>186</v>
      </c>
      <c r="DG28" s="276" t="s">
        <v>140</v>
      </c>
      <c r="DH28" s="174">
        <v>8</v>
      </c>
      <c r="DI28" s="174">
        <v>3</v>
      </c>
      <c r="DJ28" s="174">
        <v>5</v>
      </c>
      <c r="DK28" s="174">
        <v>2</v>
      </c>
      <c r="DL28" s="174">
        <v>1</v>
      </c>
      <c r="DM28" s="174">
        <v>1</v>
      </c>
      <c r="DN28" s="174">
        <v>1</v>
      </c>
      <c r="DO28" s="174" t="s">
        <v>186</v>
      </c>
      <c r="DP28" s="174">
        <v>1</v>
      </c>
      <c r="DQ28" s="174">
        <v>1</v>
      </c>
      <c r="DR28" s="174">
        <v>1</v>
      </c>
      <c r="DS28" s="174" t="s">
        <v>186</v>
      </c>
      <c r="DT28" s="174">
        <v>3</v>
      </c>
      <c r="DU28" s="174" t="s">
        <v>186</v>
      </c>
      <c r="DV28" s="174">
        <v>3</v>
      </c>
      <c r="DW28" s="174">
        <v>2</v>
      </c>
      <c r="DX28" s="174" t="s">
        <v>186</v>
      </c>
      <c r="DY28" s="174">
        <v>2</v>
      </c>
      <c r="DZ28" s="174">
        <v>1</v>
      </c>
      <c r="EA28" s="174" t="s">
        <v>186</v>
      </c>
      <c r="EB28" s="174">
        <v>1</v>
      </c>
      <c r="EC28" s="276" t="s">
        <v>140</v>
      </c>
      <c r="ED28" s="174">
        <v>3</v>
      </c>
      <c r="EE28" s="174">
        <v>2</v>
      </c>
      <c r="EF28" s="174">
        <v>1</v>
      </c>
      <c r="EG28" s="174">
        <v>2</v>
      </c>
      <c r="EH28" s="174">
        <v>2</v>
      </c>
      <c r="EI28" s="174" t="s">
        <v>186</v>
      </c>
      <c r="EJ28" s="174">
        <v>1</v>
      </c>
      <c r="EK28" s="174" t="s">
        <v>186</v>
      </c>
      <c r="EL28" s="174">
        <v>1</v>
      </c>
      <c r="EM28" s="174">
        <v>3</v>
      </c>
      <c r="EN28" s="174">
        <v>2</v>
      </c>
      <c r="EO28" s="174">
        <v>1</v>
      </c>
      <c r="EP28" s="174">
        <v>2</v>
      </c>
      <c r="EQ28" s="174">
        <v>1</v>
      </c>
      <c r="ER28" s="174">
        <v>1</v>
      </c>
      <c r="ES28" s="174">
        <v>1</v>
      </c>
      <c r="ET28" s="174">
        <v>1</v>
      </c>
      <c r="EU28" s="174" t="s">
        <v>186</v>
      </c>
      <c r="EV28" s="174">
        <v>10</v>
      </c>
      <c r="EW28" s="174">
        <v>6</v>
      </c>
      <c r="EX28" s="174">
        <v>4</v>
      </c>
      <c r="EY28" s="276" t="s">
        <v>140</v>
      </c>
      <c r="EZ28" s="174" t="s">
        <v>186</v>
      </c>
      <c r="FA28" s="174" t="s">
        <v>186</v>
      </c>
      <c r="FB28" s="174" t="s">
        <v>186</v>
      </c>
      <c r="FC28" s="174">
        <v>1</v>
      </c>
      <c r="FD28" s="174" t="s">
        <v>186</v>
      </c>
      <c r="FE28" s="174">
        <v>1</v>
      </c>
      <c r="FF28" s="174">
        <v>2</v>
      </c>
      <c r="FG28" s="174">
        <v>2</v>
      </c>
      <c r="FH28" s="174" t="s">
        <v>186</v>
      </c>
      <c r="FI28" s="174">
        <v>3</v>
      </c>
      <c r="FJ28" s="174">
        <v>1</v>
      </c>
      <c r="FK28" s="174">
        <v>2</v>
      </c>
      <c r="FL28" s="174">
        <v>4</v>
      </c>
      <c r="FM28" s="174">
        <v>3</v>
      </c>
      <c r="FN28" s="174">
        <v>1</v>
      </c>
      <c r="FO28" s="174" t="s">
        <v>186</v>
      </c>
      <c r="FP28" s="174" t="s">
        <v>186</v>
      </c>
      <c r="FQ28" s="174" t="s">
        <v>186</v>
      </c>
      <c r="FR28" s="174" t="s">
        <v>186</v>
      </c>
      <c r="FS28" s="174" t="s">
        <v>186</v>
      </c>
      <c r="FT28" s="174" t="s">
        <v>186</v>
      </c>
      <c r="FU28" s="276" t="s">
        <v>140</v>
      </c>
      <c r="FV28" s="174">
        <v>80</v>
      </c>
      <c r="FW28" s="174">
        <v>40</v>
      </c>
      <c r="FX28" s="174">
        <v>40</v>
      </c>
      <c r="FY28" s="174">
        <v>1</v>
      </c>
      <c r="FZ28" s="174" t="s">
        <v>186</v>
      </c>
      <c r="GA28" s="174">
        <v>1</v>
      </c>
      <c r="GB28" s="174" t="s">
        <v>186</v>
      </c>
      <c r="GC28" s="174" t="s">
        <v>186</v>
      </c>
      <c r="GD28" s="174" t="s">
        <v>186</v>
      </c>
      <c r="GE28" s="174">
        <v>1</v>
      </c>
      <c r="GF28" s="174" t="s">
        <v>186</v>
      </c>
      <c r="GG28" s="174">
        <v>1</v>
      </c>
      <c r="GH28" s="174">
        <v>49</v>
      </c>
      <c r="GI28" s="174">
        <v>24</v>
      </c>
      <c r="GJ28" s="174">
        <v>25</v>
      </c>
      <c r="GK28" s="174" t="s">
        <v>186</v>
      </c>
      <c r="GL28" s="174" t="s">
        <v>186</v>
      </c>
      <c r="GM28" s="174" t="s">
        <v>186</v>
      </c>
      <c r="GN28" s="174">
        <v>12</v>
      </c>
      <c r="GO28" s="174">
        <v>10</v>
      </c>
      <c r="GP28" s="174">
        <v>2</v>
      </c>
      <c r="GQ28" s="276" t="s">
        <v>140</v>
      </c>
      <c r="GR28" s="174">
        <v>9</v>
      </c>
      <c r="GS28" s="174">
        <v>5</v>
      </c>
      <c r="GT28" s="174">
        <v>4</v>
      </c>
      <c r="GU28" s="174">
        <v>2</v>
      </c>
      <c r="GV28" s="174" t="s">
        <v>186</v>
      </c>
      <c r="GW28" s="174">
        <v>2</v>
      </c>
      <c r="GX28" s="174" t="s">
        <v>186</v>
      </c>
      <c r="GY28" s="174" t="s">
        <v>186</v>
      </c>
      <c r="GZ28" s="174" t="s">
        <v>186</v>
      </c>
      <c r="HA28" s="174">
        <v>5</v>
      </c>
      <c r="HB28" s="174">
        <v>1</v>
      </c>
      <c r="HC28" s="174">
        <v>4</v>
      </c>
      <c r="HD28" s="174">
        <v>19</v>
      </c>
      <c r="HE28" s="174">
        <v>7</v>
      </c>
      <c r="HF28" s="174">
        <v>12</v>
      </c>
      <c r="HG28" s="174">
        <v>2</v>
      </c>
      <c r="HH28" s="174">
        <v>1</v>
      </c>
      <c r="HI28" s="174">
        <v>1</v>
      </c>
      <c r="HJ28" s="174">
        <v>26</v>
      </c>
      <c r="HK28" s="174">
        <v>12</v>
      </c>
      <c r="HL28" s="174">
        <v>14</v>
      </c>
      <c r="HM28" s="276" t="s">
        <v>140</v>
      </c>
      <c r="HN28" s="174">
        <v>2</v>
      </c>
      <c r="HO28" s="174">
        <v>1</v>
      </c>
      <c r="HP28" s="174">
        <v>1</v>
      </c>
      <c r="HQ28" s="174">
        <v>6</v>
      </c>
      <c r="HR28" s="174">
        <v>3</v>
      </c>
      <c r="HS28" s="174">
        <v>3</v>
      </c>
      <c r="HT28" s="174">
        <v>17</v>
      </c>
      <c r="HU28" s="174">
        <v>8</v>
      </c>
      <c r="HV28" s="174">
        <v>9</v>
      </c>
      <c r="HW28" s="174">
        <v>1</v>
      </c>
      <c r="HX28" s="174" t="s">
        <v>186</v>
      </c>
      <c r="HY28" s="174">
        <v>1</v>
      </c>
      <c r="HZ28" s="174">
        <v>3</v>
      </c>
      <c r="IA28" s="174">
        <v>3</v>
      </c>
      <c r="IB28" s="174" t="s">
        <v>186</v>
      </c>
      <c r="IC28" s="174">
        <v>1</v>
      </c>
      <c r="ID28" s="174">
        <v>1</v>
      </c>
      <c r="IE28" s="174" t="s">
        <v>186</v>
      </c>
      <c r="IF28" s="174">
        <v>75</v>
      </c>
      <c r="IG28" s="174">
        <v>41</v>
      </c>
      <c r="IH28" s="174">
        <v>34</v>
      </c>
    </row>
    <row r="29" spans="1:242" s="184" customFormat="1">
      <c r="A29" s="276" t="s">
        <v>141</v>
      </c>
      <c r="B29" s="174">
        <v>64</v>
      </c>
      <c r="C29" s="174">
        <v>33</v>
      </c>
      <c r="D29" s="174">
        <v>31</v>
      </c>
      <c r="E29" s="174">
        <v>3</v>
      </c>
      <c r="F29" s="174">
        <v>2</v>
      </c>
      <c r="G29" s="174">
        <v>1</v>
      </c>
      <c r="H29" s="174" t="s">
        <v>186</v>
      </c>
      <c r="I29" s="174" t="s">
        <v>186</v>
      </c>
      <c r="J29" s="174" t="s">
        <v>186</v>
      </c>
      <c r="K29" s="174" t="s">
        <v>186</v>
      </c>
      <c r="L29" s="174" t="s">
        <v>186</v>
      </c>
      <c r="M29" s="174" t="s">
        <v>186</v>
      </c>
      <c r="N29" s="174" t="s">
        <v>186</v>
      </c>
      <c r="O29" s="174" t="s">
        <v>186</v>
      </c>
      <c r="P29" s="174" t="s">
        <v>186</v>
      </c>
      <c r="Q29" s="174" t="s">
        <v>186</v>
      </c>
      <c r="R29" s="174" t="s">
        <v>186</v>
      </c>
      <c r="S29" s="174" t="s">
        <v>186</v>
      </c>
      <c r="T29" s="174">
        <v>2</v>
      </c>
      <c r="U29" s="174">
        <v>1</v>
      </c>
      <c r="V29" s="174">
        <v>1</v>
      </c>
      <c r="W29" s="276" t="s">
        <v>141</v>
      </c>
      <c r="X29" s="174">
        <v>1</v>
      </c>
      <c r="Y29" s="174">
        <v>1</v>
      </c>
      <c r="Z29" s="174" t="s">
        <v>186</v>
      </c>
      <c r="AA29" s="174" t="s">
        <v>186</v>
      </c>
      <c r="AB29" s="174" t="s">
        <v>186</v>
      </c>
      <c r="AC29" s="174" t="s">
        <v>186</v>
      </c>
      <c r="AD29" s="174">
        <v>1</v>
      </c>
      <c r="AE29" s="174">
        <v>1</v>
      </c>
      <c r="AF29" s="174" t="s">
        <v>186</v>
      </c>
      <c r="AG29" s="174" t="s">
        <v>186</v>
      </c>
      <c r="AH29" s="174" t="s">
        <v>186</v>
      </c>
      <c r="AI29" s="174" t="s">
        <v>186</v>
      </c>
      <c r="AJ29" s="174" t="s">
        <v>186</v>
      </c>
      <c r="AK29" s="174" t="s">
        <v>186</v>
      </c>
      <c r="AL29" s="174" t="s">
        <v>186</v>
      </c>
      <c r="AM29" s="174" t="s">
        <v>186</v>
      </c>
      <c r="AN29" s="174" t="s">
        <v>186</v>
      </c>
      <c r="AO29" s="174" t="s">
        <v>186</v>
      </c>
      <c r="AP29" s="174">
        <v>18</v>
      </c>
      <c r="AQ29" s="174">
        <v>10</v>
      </c>
      <c r="AR29" s="174">
        <v>8</v>
      </c>
      <c r="AS29" s="276" t="s">
        <v>141</v>
      </c>
      <c r="AT29" s="174">
        <v>18</v>
      </c>
      <c r="AU29" s="174">
        <v>10</v>
      </c>
      <c r="AV29" s="174">
        <v>8</v>
      </c>
      <c r="AW29" s="174" t="s">
        <v>186</v>
      </c>
      <c r="AX29" s="174" t="s">
        <v>186</v>
      </c>
      <c r="AY29" s="174" t="s">
        <v>186</v>
      </c>
      <c r="AZ29" s="174" t="s">
        <v>186</v>
      </c>
      <c r="BA29" s="174" t="s">
        <v>186</v>
      </c>
      <c r="BB29" s="174" t="s">
        <v>186</v>
      </c>
      <c r="BC29" s="174">
        <v>4</v>
      </c>
      <c r="BD29" s="174">
        <v>2</v>
      </c>
      <c r="BE29" s="174">
        <v>2</v>
      </c>
      <c r="BF29" s="174">
        <v>1</v>
      </c>
      <c r="BG29" s="174">
        <v>1</v>
      </c>
      <c r="BH29" s="174" t="s">
        <v>186</v>
      </c>
      <c r="BI29" s="174" t="s">
        <v>186</v>
      </c>
      <c r="BJ29" s="174" t="s">
        <v>186</v>
      </c>
      <c r="BK29" s="174" t="s">
        <v>186</v>
      </c>
      <c r="BL29" s="174" t="s">
        <v>186</v>
      </c>
      <c r="BM29" s="174" t="s">
        <v>186</v>
      </c>
      <c r="BN29" s="174" t="s">
        <v>186</v>
      </c>
      <c r="BO29" s="276" t="s">
        <v>141</v>
      </c>
      <c r="BP29" s="174">
        <v>1</v>
      </c>
      <c r="BQ29" s="174" t="s">
        <v>186</v>
      </c>
      <c r="BR29" s="174">
        <v>1</v>
      </c>
      <c r="BS29" s="174" t="s">
        <v>186</v>
      </c>
      <c r="BT29" s="174" t="s">
        <v>186</v>
      </c>
      <c r="BU29" s="174" t="s">
        <v>186</v>
      </c>
      <c r="BV29" s="174" t="s">
        <v>186</v>
      </c>
      <c r="BW29" s="174" t="s">
        <v>186</v>
      </c>
      <c r="BX29" s="174" t="s">
        <v>186</v>
      </c>
      <c r="BY29" s="174">
        <v>7</v>
      </c>
      <c r="BZ29" s="174">
        <v>5</v>
      </c>
      <c r="CA29" s="174">
        <v>2</v>
      </c>
      <c r="CB29" s="174" t="s">
        <v>186</v>
      </c>
      <c r="CC29" s="174" t="s">
        <v>186</v>
      </c>
      <c r="CD29" s="174" t="s">
        <v>186</v>
      </c>
      <c r="CE29" s="174">
        <v>1</v>
      </c>
      <c r="CF29" s="174" t="s">
        <v>186</v>
      </c>
      <c r="CG29" s="174">
        <v>1</v>
      </c>
      <c r="CH29" s="174" t="s">
        <v>186</v>
      </c>
      <c r="CI29" s="174" t="s">
        <v>188</v>
      </c>
      <c r="CJ29" s="174" t="s">
        <v>186</v>
      </c>
      <c r="CK29" s="276" t="s">
        <v>141</v>
      </c>
      <c r="CL29" s="174" t="s">
        <v>186</v>
      </c>
      <c r="CM29" s="174" t="s">
        <v>188</v>
      </c>
      <c r="CN29" s="174" t="s">
        <v>186</v>
      </c>
      <c r="CO29" s="174" t="s">
        <v>186</v>
      </c>
      <c r="CP29" s="174" t="s">
        <v>186</v>
      </c>
      <c r="CQ29" s="174" t="s">
        <v>188</v>
      </c>
      <c r="CR29" s="174">
        <v>2</v>
      </c>
      <c r="CS29" s="174">
        <v>1</v>
      </c>
      <c r="CT29" s="174">
        <v>1</v>
      </c>
      <c r="CU29" s="174" t="s">
        <v>186</v>
      </c>
      <c r="CV29" s="174" t="s">
        <v>186</v>
      </c>
      <c r="CW29" s="174" t="s">
        <v>186</v>
      </c>
      <c r="CX29" s="174" t="s">
        <v>186</v>
      </c>
      <c r="CY29" s="174" t="s">
        <v>186</v>
      </c>
      <c r="CZ29" s="174" t="s">
        <v>186</v>
      </c>
      <c r="DA29" s="174" t="s">
        <v>186</v>
      </c>
      <c r="DB29" s="174" t="s">
        <v>186</v>
      </c>
      <c r="DC29" s="174" t="s">
        <v>186</v>
      </c>
      <c r="DD29" s="174" t="s">
        <v>186</v>
      </c>
      <c r="DE29" s="174" t="s">
        <v>186</v>
      </c>
      <c r="DF29" s="174" t="s">
        <v>186</v>
      </c>
      <c r="DG29" s="276" t="s">
        <v>141</v>
      </c>
      <c r="DH29" s="174">
        <v>2</v>
      </c>
      <c r="DI29" s="174">
        <v>1</v>
      </c>
      <c r="DJ29" s="174">
        <v>1</v>
      </c>
      <c r="DK29" s="174" t="s">
        <v>186</v>
      </c>
      <c r="DL29" s="174" t="s">
        <v>186</v>
      </c>
      <c r="DM29" s="174" t="s">
        <v>186</v>
      </c>
      <c r="DN29" s="174" t="s">
        <v>186</v>
      </c>
      <c r="DO29" s="174" t="s">
        <v>186</v>
      </c>
      <c r="DP29" s="174" t="s">
        <v>186</v>
      </c>
      <c r="DQ29" s="174" t="s">
        <v>186</v>
      </c>
      <c r="DR29" s="174" t="s">
        <v>186</v>
      </c>
      <c r="DS29" s="174" t="s">
        <v>186</v>
      </c>
      <c r="DT29" s="174" t="s">
        <v>186</v>
      </c>
      <c r="DU29" s="174" t="s">
        <v>186</v>
      </c>
      <c r="DV29" s="174" t="s">
        <v>186</v>
      </c>
      <c r="DW29" s="174" t="s">
        <v>186</v>
      </c>
      <c r="DX29" s="174" t="s">
        <v>186</v>
      </c>
      <c r="DY29" s="174" t="s">
        <v>186</v>
      </c>
      <c r="DZ29" s="174" t="s">
        <v>186</v>
      </c>
      <c r="EA29" s="174" t="s">
        <v>186</v>
      </c>
      <c r="EB29" s="174" t="s">
        <v>186</v>
      </c>
      <c r="EC29" s="276" t="s">
        <v>141</v>
      </c>
      <c r="ED29" s="174" t="s">
        <v>186</v>
      </c>
      <c r="EE29" s="174" t="s">
        <v>186</v>
      </c>
      <c r="EF29" s="174" t="s">
        <v>186</v>
      </c>
      <c r="EG29" s="174" t="s">
        <v>186</v>
      </c>
      <c r="EH29" s="174" t="s">
        <v>186</v>
      </c>
      <c r="EI29" s="174" t="s">
        <v>186</v>
      </c>
      <c r="EJ29" s="174" t="s">
        <v>186</v>
      </c>
      <c r="EK29" s="174" t="s">
        <v>186</v>
      </c>
      <c r="EL29" s="174" t="s">
        <v>186</v>
      </c>
      <c r="EM29" s="174">
        <v>1</v>
      </c>
      <c r="EN29" s="174" t="s">
        <v>186</v>
      </c>
      <c r="EO29" s="174">
        <v>1</v>
      </c>
      <c r="EP29" s="174" t="s">
        <v>186</v>
      </c>
      <c r="EQ29" s="174" t="s">
        <v>186</v>
      </c>
      <c r="ER29" s="174" t="s">
        <v>186</v>
      </c>
      <c r="ES29" s="174">
        <v>1</v>
      </c>
      <c r="ET29" s="174" t="s">
        <v>186</v>
      </c>
      <c r="EU29" s="174">
        <v>1</v>
      </c>
      <c r="EV29" s="174">
        <v>2</v>
      </c>
      <c r="EW29" s="174" t="s">
        <v>186</v>
      </c>
      <c r="EX29" s="174">
        <v>2</v>
      </c>
      <c r="EY29" s="276" t="s">
        <v>141</v>
      </c>
      <c r="EZ29" s="174" t="s">
        <v>186</v>
      </c>
      <c r="FA29" s="174" t="s">
        <v>186</v>
      </c>
      <c r="FB29" s="174" t="s">
        <v>186</v>
      </c>
      <c r="FC29" s="174" t="s">
        <v>186</v>
      </c>
      <c r="FD29" s="174" t="s">
        <v>186</v>
      </c>
      <c r="FE29" s="174" t="s">
        <v>186</v>
      </c>
      <c r="FF29" s="174">
        <v>1</v>
      </c>
      <c r="FG29" s="174" t="s">
        <v>186</v>
      </c>
      <c r="FH29" s="174">
        <v>1</v>
      </c>
      <c r="FI29" s="174">
        <v>1</v>
      </c>
      <c r="FJ29" s="174" t="s">
        <v>186</v>
      </c>
      <c r="FK29" s="174">
        <v>1</v>
      </c>
      <c r="FL29" s="174" t="s">
        <v>186</v>
      </c>
      <c r="FM29" s="174" t="s">
        <v>186</v>
      </c>
      <c r="FN29" s="174" t="s">
        <v>186</v>
      </c>
      <c r="FO29" s="174" t="s">
        <v>186</v>
      </c>
      <c r="FP29" s="174" t="s">
        <v>186</v>
      </c>
      <c r="FQ29" s="174" t="s">
        <v>186</v>
      </c>
      <c r="FR29" s="174" t="s">
        <v>186</v>
      </c>
      <c r="FS29" s="174" t="s">
        <v>186</v>
      </c>
      <c r="FT29" s="174" t="s">
        <v>186</v>
      </c>
      <c r="FU29" s="276" t="s">
        <v>141</v>
      </c>
      <c r="FV29" s="174">
        <v>13</v>
      </c>
      <c r="FW29" s="174">
        <v>4</v>
      </c>
      <c r="FX29" s="174">
        <v>9</v>
      </c>
      <c r="FY29" s="174" t="s">
        <v>186</v>
      </c>
      <c r="FZ29" s="174" t="s">
        <v>186</v>
      </c>
      <c r="GA29" s="174" t="s">
        <v>186</v>
      </c>
      <c r="GB29" s="174" t="s">
        <v>186</v>
      </c>
      <c r="GC29" s="174" t="s">
        <v>186</v>
      </c>
      <c r="GD29" s="174" t="s">
        <v>186</v>
      </c>
      <c r="GE29" s="174" t="s">
        <v>186</v>
      </c>
      <c r="GF29" s="174" t="s">
        <v>186</v>
      </c>
      <c r="GG29" s="174" t="s">
        <v>186</v>
      </c>
      <c r="GH29" s="174">
        <v>8</v>
      </c>
      <c r="GI29" s="174">
        <v>2</v>
      </c>
      <c r="GJ29" s="174">
        <v>6</v>
      </c>
      <c r="GK29" s="174" t="s">
        <v>186</v>
      </c>
      <c r="GL29" s="174" t="s">
        <v>186</v>
      </c>
      <c r="GM29" s="174" t="s">
        <v>186</v>
      </c>
      <c r="GN29" s="174">
        <v>1</v>
      </c>
      <c r="GO29" s="174" t="s">
        <v>186</v>
      </c>
      <c r="GP29" s="174">
        <v>1</v>
      </c>
      <c r="GQ29" s="276" t="s">
        <v>141</v>
      </c>
      <c r="GR29" s="174">
        <v>2</v>
      </c>
      <c r="GS29" s="174" t="s">
        <v>186</v>
      </c>
      <c r="GT29" s="174">
        <v>2</v>
      </c>
      <c r="GU29" s="174">
        <v>1</v>
      </c>
      <c r="GV29" s="174">
        <v>1</v>
      </c>
      <c r="GW29" s="174" t="s">
        <v>186</v>
      </c>
      <c r="GX29" s="174" t="s">
        <v>186</v>
      </c>
      <c r="GY29" s="174" t="s">
        <v>186</v>
      </c>
      <c r="GZ29" s="174" t="s">
        <v>186</v>
      </c>
      <c r="HA29" s="174">
        <v>1</v>
      </c>
      <c r="HB29" s="174">
        <v>1</v>
      </c>
      <c r="HC29" s="174" t="s">
        <v>186</v>
      </c>
      <c r="HD29" s="174">
        <v>3</v>
      </c>
      <c r="HE29" s="174" t="s">
        <v>186</v>
      </c>
      <c r="HF29" s="174">
        <v>3</v>
      </c>
      <c r="HG29" s="174" t="s">
        <v>186</v>
      </c>
      <c r="HH29" s="174" t="s">
        <v>186</v>
      </c>
      <c r="HI29" s="174" t="s">
        <v>186</v>
      </c>
      <c r="HJ29" s="174">
        <v>5</v>
      </c>
      <c r="HK29" s="174">
        <v>2</v>
      </c>
      <c r="HL29" s="174">
        <v>3</v>
      </c>
      <c r="HM29" s="276" t="s">
        <v>141</v>
      </c>
      <c r="HN29" s="174" t="s">
        <v>186</v>
      </c>
      <c r="HO29" s="174" t="s">
        <v>186</v>
      </c>
      <c r="HP29" s="174" t="s">
        <v>186</v>
      </c>
      <c r="HQ29" s="174">
        <v>1</v>
      </c>
      <c r="HR29" s="174" t="s">
        <v>186</v>
      </c>
      <c r="HS29" s="174">
        <v>1</v>
      </c>
      <c r="HT29" s="174">
        <v>4</v>
      </c>
      <c r="HU29" s="174">
        <v>2</v>
      </c>
      <c r="HV29" s="174">
        <v>2</v>
      </c>
      <c r="HW29" s="174" t="s">
        <v>186</v>
      </c>
      <c r="HX29" s="174" t="s">
        <v>186</v>
      </c>
      <c r="HY29" s="174" t="s">
        <v>186</v>
      </c>
      <c r="HZ29" s="174" t="s">
        <v>186</v>
      </c>
      <c r="IA29" s="174" t="s">
        <v>186</v>
      </c>
      <c r="IB29" s="174" t="s">
        <v>186</v>
      </c>
      <c r="IC29" s="174" t="s">
        <v>186</v>
      </c>
      <c r="ID29" s="174" t="s">
        <v>186</v>
      </c>
      <c r="IE29" s="174" t="s">
        <v>186</v>
      </c>
      <c r="IF29" s="174">
        <v>11</v>
      </c>
      <c r="IG29" s="174">
        <v>7</v>
      </c>
      <c r="IH29" s="174">
        <v>4</v>
      </c>
    </row>
    <row r="30" spans="1:242" s="184" customFormat="1">
      <c r="A30" s="276" t="s">
        <v>142</v>
      </c>
      <c r="B30" s="174">
        <v>117</v>
      </c>
      <c r="C30" s="174">
        <v>65</v>
      </c>
      <c r="D30" s="174">
        <v>52</v>
      </c>
      <c r="E30" s="174">
        <v>2</v>
      </c>
      <c r="F30" s="174" t="s">
        <v>186</v>
      </c>
      <c r="G30" s="174">
        <v>2</v>
      </c>
      <c r="H30" s="174" t="s">
        <v>186</v>
      </c>
      <c r="I30" s="174" t="s">
        <v>186</v>
      </c>
      <c r="J30" s="174" t="s">
        <v>186</v>
      </c>
      <c r="K30" s="174" t="s">
        <v>186</v>
      </c>
      <c r="L30" s="174" t="s">
        <v>186</v>
      </c>
      <c r="M30" s="174" t="s">
        <v>186</v>
      </c>
      <c r="N30" s="174" t="s">
        <v>186</v>
      </c>
      <c r="O30" s="174" t="s">
        <v>186</v>
      </c>
      <c r="P30" s="174" t="s">
        <v>186</v>
      </c>
      <c r="Q30" s="174" t="s">
        <v>186</v>
      </c>
      <c r="R30" s="174" t="s">
        <v>186</v>
      </c>
      <c r="S30" s="174" t="s">
        <v>186</v>
      </c>
      <c r="T30" s="174" t="s">
        <v>186</v>
      </c>
      <c r="U30" s="174" t="s">
        <v>186</v>
      </c>
      <c r="V30" s="174" t="s">
        <v>186</v>
      </c>
      <c r="W30" s="276" t="s">
        <v>142</v>
      </c>
      <c r="X30" s="174">
        <v>2</v>
      </c>
      <c r="Y30" s="174" t="s">
        <v>186</v>
      </c>
      <c r="Z30" s="174">
        <v>2</v>
      </c>
      <c r="AA30" s="174" t="s">
        <v>186</v>
      </c>
      <c r="AB30" s="174" t="s">
        <v>186</v>
      </c>
      <c r="AC30" s="174" t="s">
        <v>186</v>
      </c>
      <c r="AD30" s="174">
        <v>2</v>
      </c>
      <c r="AE30" s="174" t="s">
        <v>186</v>
      </c>
      <c r="AF30" s="174">
        <v>2</v>
      </c>
      <c r="AG30" s="174" t="s">
        <v>186</v>
      </c>
      <c r="AH30" s="174" t="s">
        <v>186</v>
      </c>
      <c r="AI30" s="174" t="s">
        <v>186</v>
      </c>
      <c r="AJ30" s="174" t="s">
        <v>186</v>
      </c>
      <c r="AK30" s="174" t="s">
        <v>186</v>
      </c>
      <c r="AL30" s="174" t="s">
        <v>186</v>
      </c>
      <c r="AM30" s="174" t="s">
        <v>186</v>
      </c>
      <c r="AN30" s="174" t="s">
        <v>186</v>
      </c>
      <c r="AO30" s="174" t="s">
        <v>186</v>
      </c>
      <c r="AP30" s="174">
        <v>38</v>
      </c>
      <c r="AQ30" s="174">
        <v>23</v>
      </c>
      <c r="AR30" s="174">
        <v>15</v>
      </c>
      <c r="AS30" s="276" t="s">
        <v>142</v>
      </c>
      <c r="AT30" s="174">
        <v>36</v>
      </c>
      <c r="AU30" s="174">
        <v>23</v>
      </c>
      <c r="AV30" s="174">
        <v>13</v>
      </c>
      <c r="AW30" s="174" t="s">
        <v>186</v>
      </c>
      <c r="AX30" s="174" t="s">
        <v>186</v>
      </c>
      <c r="AY30" s="174" t="s">
        <v>186</v>
      </c>
      <c r="AZ30" s="174" t="s">
        <v>186</v>
      </c>
      <c r="BA30" s="174" t="s">
        <v>186</v>
      </c>
      <c r="BB30" s="174" t="s">
        <v>186</v>
      </c>
      <c r="BC30" s="174">
        <v>4</v>
      </c>
      <c r="BD30" s="174">
        <v>3</v>
      </c>
      <c r="BE30" s="174">
        <v>1</v>
      </c>
      <c r="BF30" s="174">
        <v>4</v>
      </c>
      <c r="BG30" s="174">
        <v>2</v>
      </c>
      <c r="BH30" s="174">
        <v>2</v>
      </c>
      <c r="BI30" s="174" t="s">
        <v>186</v>
      </c>
      <c r="BJ30" s="174" t="s">
        <v>186</v>
      </c>
      <c r="BK30" s="174" t="s">
        <v>186</v>
      </c>
      <c r="BL30" s="174">
        <v>2</v>
      </c>
      <c r="BM30" s="174" t="s">
        <v>186</v>
      </c>
      <c r="BN30" s="174">
        <v>2</v>
      </c>
      <c r="BO30" s="276" t="s">
        <v>142</v>
      </c>
      <c r="BP30" s="174">
        <v>2</v>
      </c>
      <c r="BQ30" s="174">
        <v>1</v>
      </c>
      <c r="BR30" s="174">
        <v>1</v>
      </c>
      <c r="BS30" s="174">
        <v>2</v>
      </c>
      <c r="BT30" s="174">
        <v>1</v>
      </c>
      <c r="BU30" s="174">
        <v>1</v>
      </c>
      <c r="BV30" s="174" t="s">
        <v>186</v>
      </c>
      <c r="BW30" s="174" t="s">
        <v>186</v>
      </c>
      <c r="BX30" s="174" t="s">
        <v>186</v>
      </c>
      <c r="BY30" s="174">
        <v>6</v>
      </c>
      <c r="BZ30" s="174">
        <v>5</v>
      </c>
      <c r="CA30" s="174">
        <v>1</v>
      </c>
      <c r="CB30" s="174">
        <v>1</v>
      </c>
      <c r="CC30" s="174" t="s">
        <v>186</v>
      </c>
      <c r="CD30" s="174">
        <v>1</v>
      </c>
      <c r="CE30" s="174">
        <v>3</v>
      </c>
      <c r="CF30" s="174" t="s">
        <v>186</v>
      </c>
      <c r="CG30" s="174">
        <v>3</v>
      </c>
      <c r="CH30" s="174" t="s">
        <v>186</v>
      </c>
      <c r="CI30" s="174" t="s">
        <v>188</v>
      </c>
      <c r="CJ30" s="174" t="s">
        <v>186</v>
      </c>
      <c r="CK30" s="276" t="s">
        <v>142</v>
      </c>
      <c r="CL30" s="174" t="s">
        <v>186</v>
      </c>
      <c r="CM30" s="174" t="s">
        <v>188</v>
      </c>
      <c r="CN30" s="174" t="s">
        <v>186</v>
      </c>
      <c r="CO30" s="174">
        <v>4</v>
      </c>
      <c r="CP30" s="174">
        <v>4</v>
      </c>
      <c r="CQ30" s="174" t="s">
        <v>188</v>
      </c>
      <c r="CR30" s="174">
        <v>2</v>
      </c>
      <c r="CS30" s="174">
        <v>2</v>
      </c>
      <c r="CT30" s="174" t="s">
        <v>186</v>
      </c>
      <c r="CU30" s="174" t="s">
        <v>186</v>
      </c>
      <c r="CV30" s="174" t="s">
        <v>186</v>
      </c>
      <c r="CW30" s="174" t="s">
        <v>186</v>
      </c>
      <c r="CX30" s="174">
        <v>1</v>
      </c>
      <c r="CY30" s="174" t="s">
        <v>186</v>
      </c>
      <c r="CZ30" s="174">
        <v>1</v>
      </c>
      <c r="DA30" s="174">
        <v>2</v>
      </c>
      <c r="DB30" s="174">
        <v>2</v>
      </c>
      <c r="DC30" s="174" t="s">
        <v>186</v>
      </c>
      <c r="DD30" s="174" t="s">
        <v>186</v>
      </c>
      <c r="DE30" s="174" t="s">
        <v>186</v>
      </c>
      <c r="DF30" s="174" t="s">
        <v>186</v>
      </c>
      <c r="DG30" s="276" t="s">
        <v>142</v>
      </c>
      <c r="DH30" s="174">
        <v>3</v>
      </c>
      <c r="DI30" s="174">
        <v>3</v>
      </c>
      <c r="DJ30" s="174" t="s">
        <v>186</v>
      </c>
      <c r="DK30" s="174">
        <v>2</v>
      </c>
      <c r="DL30" s="174" t="s">
        <v>186</v>
      </c>
      <c r="DM30" s="174">
        <v>2</v>
      </c>
      <c r="DN30" s="174">
        <v>1</v>
      </c>
      <c r="DO30" s="174" t="s">
        <v>186</v>
      </c>
      <c r="DP30" s="174">
        <v>1</v>
      </c>
      <c r="DQ30" s="174">
        <v>1</v>
      </c>
      <c r="DR30" s="174" t="s">
        <v>186</v>
      </c>
      <c r="DS30" s="174">
        <v>1</v>
      </c>
      <c r="DT30" s="174" t="s">
        <v>186</v>
      </c>
      <c r="DU30" s="174" t="s">
        <v>186</v>
      </c>
      <c r="DV30" s="174" t="s">
        <v>186</v>
      </c>
      <c r="DW30" s="174" t="s">
        <v>186</v>
      </c>
      <c r="DX30" s="174" t="s">
        <v>186</v>
      </c>
      <c r="DY30" s="174" t="s">
        <v>186</v>
      </c>
      <c r="DZ30" s="174" t="s">
        <v>186</v>
      </c>
      <c r="EA30" s="174" t="s">
        <v>186</v>
      </c>
      <c r="EB30" s="174" t="s">
        <v>186</v>
      </c>
      <c r="EC30" s="276" t="s">
        <v>142</v>
      </c>
      <c r="ED30" s="174">
        <v>1</v>
      </c>
      <c r="EE30" s="174" t="s">
        <v>186</v>
      </c>
      <c r="EF30" s="174">
        <v>1</v>
      </c>
      <c r="EG30" s="174">
        <v>1</v>
      </c>
      <c r="EH30" s="174" t="s">
        <v>186</v>
      </c>
      <c r="EI30" s="174">
        <v>1</v>
      </c>
      <c r="EJ30" s="174" t="s">
        <v>186</v>
      </c>
      <c r="EK30" s="174" t="s">
        <v>186</v>
      </c>
      <c r="EL30" s="174" t="s">
        <v>186</v>
      </c>
      <c r="EM30" s="174">
        <v>1</v>
      </c>
      <c r="EN30" s="174" t="s">
        <v>186</v>
      </c>
      <c r="EO30" s="174">
        <v>1</v>
      </c>
      <c r="EP30" s="174">
        <v>1</v>
      </c>
      <c r="EQ30" s="174" t="s">
        <v>186</v>
      </c>
      <c r="ER30" s="174">
        <v>1</v>
      </c>
      <c r="ES30" s="174" t="s">
        <v>186</v>
      </c>
      <c r="ET30" s="174" t="s">
        <v>186</v>
      </c>
      <c r="EU30" s="174" t="s">
        <v>186</v>
      </c>
      <c r="EV30" s="174">
        <v>3</v>
      </c>
      <c r="EW30" s="174">
        <v>1</v>
      </c>
      <c r="EX30" s="174">
        <v>2</v>
      </c>
      <c r="EY30" s="276" t="s">
        <v>142</v>
      </c>
      <c r="EZ30" s="174" t="s">
        <v>186</v>
      </c>
      <c r="FA30" s="174" t="s">
        <v>186</v>
      </c>
      <c r="FB30" s="174" t="s">
        <v>186</v>
      </c>
      <c r="FC30" s="174" t="s">
        <v>186</v>
      </c>
      <c r="FD30" s="174" t="s">
        <v>186</v>
      </c>
      <c r="FE30" s="174" t="s">
        <v>186</v>
      </c>
      <c r="FF30" s="174" t="s">
        <v>186</v>
      </c>
      <c r="FG30" s="174" t="s">
        <v>186</v>
      </c>
      <c r="FH30" s="174" t="s">
        <v>186</v>
      </c>
      <c r="FI30" s="174">
        <v>1</v>
      </c>
      <c r="FJ30" s="174" t="s">
        <v>186</v>
      </c>
      <c r="FK30" s="174">
        <v>1</v>
      </c>
      <c r="FL30" s="174">
        <v>2</v>
      </c>
      <c r="FM30" s="174">
        <v>1</v>
      </c>
      <c r="FN30" s="174">
        <v>1</v>
      </c>
      <c r="FO30" s="174" t="s">
        <v>186</v>
      </c>
      <c r="FP30" s="174" t="s">
        <v>186</v>
      </c>
      <c r="FQ30" s="174" t="s">
        <v>186</v>
      </c>
      <c r="FR30" s="174" t="s">
        <v>186</v>
      </c>
      <c r="FS30" s="174" t="s">
        <v>186</v>
      </c>
      <c r="FT30" s="174" t="s">
        <v>186</v>
      </c>
      <c r="FU30" s="276" t="s">
        <v>142</v>
      </c>
      <c r="FV30" s="174">
        <v>27</v>
      </c>
      <c r="FW30" s="174">
        <v>15</v>
      </c>
      <c r="FX30" s="174">
        <v>12</v>
      </c>
      <c r="FY30" s="174" t="s">
        <v>186</v>
      </c>
      <c r="FZ30" s="174" t="s">
        <v>186</v>
      </c>
      <c r="GA30" s="174" t="s">
        <v>186</v>
      </c>
      <c r="GB30" s="174" t="s">
        <v>186</v>
      </c>
      <c r="GC30" s="174" t="s">
        <v>186</v>
      </c>
      <c r="GD30" s="174" t="s">
        <v>186</v>
      </c>
      <c r="GE30" s="174" t="s">
        <v>186</v>
      </c>
      <c r="GF30" s="174" t="s">
        <v>186</v>
      </c>
      <c r="GG30" s="174" t="s">
        <v>186</v>
      </c>
      <c r="GH30" s="174">
        <v>18</v>
      </c>
      <c r="GI30" s="174">
        <v>10</v>
      </c>
      <c r="GJ30" s="174">
        <v>8</v>
      </c>
      <c r="GK30" s="174" t="s">
        <v>186</v>
      </c>
      <c r="GL30" s="174" t="s">
        <v>186</v>
      </c>
      <c r="GM30" s="174" t="s">
        <v>186</v>
      </c>
      <c r="GN30" s="174">
        <v>4</v>
      </c>
      <c r="GO30" s="174">
        <v>3</v>
      </c>
      <c r="GP30" s="174">
        <v>1</v>
      </c>
      <c r="GQ30" s="276" t="s">
        <v>142</v>
      </c>
      <c r="GR30" s="174">
        <v>2</v>
      </c>
      <c r="GS30" s="174">
        <v>2</v>
      </c>
      <c r="GT30" s="174" t="s">
        <v>186</v>
      </c>
      <c r="GU30" s="174" t="s">
        <v>186</v>
      </c>
      <c r="GV30" s="174" t="s">
        <v>186</v>
      </c>
      <c r="GW30" s="174" t="s">
        <v>186</v>
      </c>
      <c r="GX30" s="174">
        <v>1</v>
      </c>
      <c r="GY30" s="174">
        <v>1</v>
      </c>
      <c r="GZ30" s="174" t="s">
        <v>186</v>
      </c>
      <c r="HA30" s="174">
        <v>1</v>
      </c>
      <c r="HB30" s="174" t="s">
        <v>186</v>
      </c>
      <c r="HC30" s="174">
        <v>1</v>
      </c>
      <c r="HD30" s="174">
        <v>10</v>
      </c>
      <c r="HE30" s="174">
        <v>4</v>
      </c>
      <c r="HF30" s="174">
        <v>6</v>
      </c>
      <c r="HG30" s="174" t="s">
        <v>186</v>
      </c>
      <c r="HH30" s="174" t="s">
        <v>186</v>
      </c>
      <c r="HI30" s="174" t="s">
        <v>186</v>
      </c>
      <c r="HJ30" s="174">
        <v>5</v>
      </c>
      <c r="HK30" s="174">
        <v>2</v>
      </c>
      <c r="HL30" s="174">
        <v>3</v>
      </c>
      <c r="HM30" s="276" t="s">
        <v>142</v>
      </c>
      <c r="HN30" s="174" t="s">
        <v>186</v>
      </c>
      <c r="HO30" s="174" t="s">
        <v>186</v>
      </c>
      <c r="HP30" s="174" t="s">
        <v>186</v>
      </c>
      <c r="HQ30" s="174">
        <v>1</v>
      </c>
      <c r="HR30" s="174" t="s">
        <v>186</v>
      </c>
      <c r="HS30" s="174">
        <v>1</v>
      </c>
      <c r="HT30" s="174">
        <v>3</v>
      </c>
      <c r="HU30" s="174">
        <v>1</v>
      </c>
      <c r="HV30" s="174">
        <v>2</v>
      </c>
      <c r="HW30" s="174">
        <v>1</v>
      </c>
      <c r="HX30" s="174">
        <v>1</v>
      </c>
      <c r="HY30" s="174" t="s">
        <v>186</v>
      </c>
      <c r="HZ30" s="174">
        <v>4</v>
      </c>
      <c r="IA30" s="174">
        <v>3</v>
      </c>
      <c r="IB30" s="174">
        <v>1</v>
      </c>
      <c r="IC30" s="174" t="s">
        <v>186</v>
      </c>
      <c r="ID30" s="174" t="s">
        <v>186</v>
      </c>
      <c r="IE30" s="174" t="s">
        <v>186</v>
      </c>
      <c r="IF30" s="174">
        <v>11</v>
      </c>
      <c r="IG30" s="174">
        <v>8</v>
      </c>
      <c r="IH30" s="174">
        <v>3</v>
      </c>
    </row>
    <row r="31" spans="1:242" s="184" customFormat="1">
      <c r="A31" s="276"/>
      <c r="B31" s="174"/>
      <c r="C31" s="174"/>
      <c r="D31" s="174"/>
      <c r="E31" s="174"/>
      <c r="F31" s="174"/>
      <c r="G31" s="174"/>
      <c r="H31" s="174"/>
      <c r="I31" s="174"/>
      <c r="J31" s="174"/>
      <c r="K31" s="174"/>
      <c r="L31" s="174"/>
      <c r="M31" s="174"/>
      <c r="N31" s="174"/>
      <c r="O31" s="174"/>
      <c r="P31" s="174"/>
      <c r="Q31" s="174"/>
      <c r="R31" s="174"/>
      <c r="S31" s="174"/>
      <c r="T31" s="174"/>
      <c r="U31" s="174"/>
      <c r="V31" s="174"/>
      <c r="W31" s="276"/>
      <c r="X31" s="174"/>
      <c r="Y31" s="174"/>
      <c r="Z31" s="174"/>
      <c r="AA31" s="174"/>
      <c r="AB31" s="174"/>
      <c r="AC31" s="174"/>
      <c r="AD31" s="174"/>
      <c r="AE31" s="174"/>
      <c r="AF31" s="174"/>
      <c r="AG31" s="174"/>
      <c r="AH31" s="174"/>
      <c r="AI31" s="174"/>
      <c r="AJ31" s="174"/>
      <c r="AK31" s="174"/>
      <c r="AL31" s="174"/>
      <c r="AM31" s="174"/>
      <c r="AN31" s="174"/>
      <c r="AO31" s="174"/>
      <c r="AP31" s="174"/>
      <c r="AQ31" s="174"/>
      <c r="AR31" s="174"/>
      <c r="AS31" s="276"/>
      <c r="AT31" s="174"/>
      <c r="AU31" s="174"/>
      <c r="AV31" s="174"/>
      <c r="AW31" s="174"/>
      <c r="AX31" s="174"/>
      <c r="AY31" s="174"/>
      <c r="AZ31" s="174"/>
      <c r="BA31" s="174"/>
      <c r="BB31" s="174"/>
      <c r="BC31" s="174"/>
      <c r="BD31" s="174"/>
      <c r="BE31" s="174"/>
      <c r="BF31" s="174"/>
      <c r="BG31" s="174"/>
      <c r="BH31" s="174"/>
      <c r="BI31" s="174"/>
      <c r="BJ31" s="174"/>
      <c r="BK31" s="174"/>
      <c r="BL31" s="174"/>
      <c r="BM31" s="174"/>
      <c r="BN31" s="174"/>
      <c r="BO31" s="276"/>
      <c r="BP31" s="174"/>
      <c r="BQ31" s="174"/>
      <c r="BR31" s="174"/>
      <c r="BS31" s="174"/>
      <c r="BT31" s="174"/>
      <c r="BU31" s="174"/>
      <c r="BV31" s="174"/>
      <c r="BW31" s="174"/>
      <c r="BX31" s="174"/>
      <c r="BY31" s="174"/>
      <c r="BZ31" s="174"/>
      <c r="CA31" s="174"/>
      <c r="CB31" s="174"/>
      <c r="CC31" s="174"/>
      <c r="CD31" s="174"/>
      <c r="CE31" s="174"/>
      <c r="CF31" s="174"/>
      <c r="CG31" s="174"/>
      <c r="CH31" s="174"/>
      <c r="CI31" s="174"/>
      <c r="CJ31" s="174"/>
      <c r="CK31" s="276"/>
      <c r="CL31" s="174"/>
      <c r="CM31" s="174"/>
      <c r="CN31" s="174"/>
      <c r="CO31" s="174"/>
      <c r="CP31" s="174"/>
      <c r="CQ31" s="174"/>
      <c r="CR31" s="174"/>
      <c r="CS31" s="174"/>
      <c r="CT31" s="174"/>
      <c r="CU31" s="174"/>
      <c r="CV31" s="174"/>
      <c r="CW31" s="174"/>
      <c r="CX31" s="174"/>
      <c r="CY31" s="174"/>
      <c r="CZ31" s="174"/>
      <c r="DA31" s="174"/>
      <c r="DB31" s="174"/>
      <c r="DC31" s="174"/>
      <c r="DD31" s="174"/>
      <c r="DE31" s="174"/>
      <c r="DF31" s="174"/>
      <c r="DG31" s="276"/>
      <c r="DH31" s="174"/>
      <c r="DI31" s="174"/>
      <c r="DJ31" s="174"/>
      <c r="DK31" s="174"/>
      <c r="DL31" s="174"/>
      <c r="DM31" s="174"/>
      <c r="DN31" s="174"/>
      <c r="DO31" s="174"/>
      <c r="DP31" s="174"/>
      <c r="DQ31" s="174"/>
      <c r="DR31" s="174"/>
      <c r="DS31" s="174"/>
      <c r="DT31" s="174"/>
      <c r="DU31" s="174"/>
      <c r="DV31" s="174"/>
      <c r="DW31" s="174"/>
      <c r="DX31" s="174"/>
      <c r="DY31" s="174"/>
      <c r="DZ31" s="174"/>
      <c r="EA31" s="174"/>
      <c r="EB31" s="174"/>
      <c r="EC31" s="276"/>
      <c r="ED31" s="174"/>
      <c r="EE31" s="174"/>
      <c r="EF31" s="174"/>
      <c r="EG31" s="174"/>
      <c r="EH31" s="174"/>
      <c r="EI31" s="174"/>
      <c r="EJ31" s="174"/>
      <c r="EK31" s="174"/>
      <c r="EL31" s="174"/>
      <c r="EM31" s="174"/>
      <c r="EN31" s="174"/>
      <c r="EO31" s="174"/>
      <c r="EP31" s="174"/>
      <c r="EQ31" s="174"/>
      <c r="ER31" s="174"/>
      <c r="ES31" s="174"/>
      <c r="ET31" s="174"/>
      <c r="EU31" s="174"/>
      <c r="EV31" s="174"/>
      <c r="EW31" s="174"/>
      <c r="EX31" s="174"/>
      <c r="EY31" s="276"/>
      <c r="EZ31" s="174"/>
      <c r="FA31" s="174"/>
      <c r="FB31" s="174"/>
      <c r="FC31" s="174"/>
      <c r="FD31" s="174"/>
      <c r="FE31" s="174"/>
      <c r="FF31" s="174"/>
      <c r="FG31" s="174"/>
      <c r="FH31" s="174"/>
      <c r="FI31" s="174"/>
      <c r="FJ31" s="174"/>
      <c r="FK31" s="174"/>
      <c r="FL31" s="174"/>
      <c r="FM31" s="174"/>
      <c r="FN31" s="174"/>
      <c r="FO31" s="174"/>
      <c r="FP31" s="174"/>
      <c r="FQ31" s="174"/>
      <c r="FR31" s="174"/>
      <c r="FS31" s="174"/>
      <c r="FT31" s="174"/>
      <c r="FU31" s="276"/>
      <c r="FV31" s="174"/>
      <c r="FW31" s="174"/>
      <c r="FX31" s="174"/>
      <c r="FY31" s="174"/>
      <c r="FZ31" s="174"/>
      <c r="GA31" s="174"/>
      <c r="GB31" s="174"/>
      <c r="GC31" s="174"/>
      <c r="GD31" s="174"/>
      <c r="GE31" s="174"/>
      <c r="GF31" s="174"/>
      <c r="GG31" s="174"/>
      <c r="GH31" s="174"/>
      <c r="GI31" s="174"/>
      <c r="GJ31" s="174"/>
      <c r="GK31" s="174"/>
      <c r="GL31" s="174"/>
      <c r="GM31" s="174"/>
      <c r="GN31" s="174"/>
      <c r="GO31" s="174"/>
      <c r="GP31" s="174"/>
      <c r="GQ31" s="276"/>
      <c r="GR31" s="174"/>
      <c r="GS31" s="174"/>
      <c r="GT31" s="174"/>
      <c r="GU31" s="174"/>
      <c r="GV31" s="174"/>
      <c r="GW31" s="174"/>
      <c r="GX31" s="174"/>
      <c r="GY31" s="174"/>
      <c r="GZ31" s="174"/>
      <c r="HA31" s="174"/>
      <c r="HB31" s="174"/>
      <c r="HC31" s="174"/>
      <c r="HD31" s="174"/>
      <c r="HE31" s="174"/>
      <c r="HF31" s="174"/>
      <c r="HG31" s="174"/>
      <c r="HH31" s="174"/>
      <c r="HI31" s="174"/>
      <c r="HJ31" s="174"/>
      <c r="HK31" s="174"/>
      <c r="HL31" s="174"/>
      <c r="HM31" s="276"/>
      <c r="HN31" s="174"/>
      <c r="HO31" s="174"/>
      <c r="HP31" s="174"/>
      <c r="HQ31" s="174"/>
      <c r="HR31" s="174"/>
      <c r="HS31" s="174"/>
      <c r="HT31" s="174"/>
      <c r="HU31" s="174"/>
      <c r="HV31" s="174"/>
      <c r="HW31" s="174"/>
      <c r="HX31" s="174"/>
      <c r="HY31" s="174"/>
      <c r="HZ31" s="174"/>
      <c r="IA31" s="174"/>
      <c r="IB31" s="174"/>
      <c r="IC31" s="174"/>
      <c r="ID31" s="174"/>
      <c r="IE31" s="174"/>
      <c r="IF31" s="174"/>
      <c r="IG31" s="174"/>
      <c r="IH31" s="174"/>
    </row>
    <row r="32" spans="1:242" s="186" customFormat="1">
      <c r="A32" s="337" t="s">
        <v>219</v>
      </c>
      <c r="B32" s="180">
        <v>2132</v>
      </c>
      <c r="C32" s="180">
        <v>1109</v>
      </c>
      <c r="D32" s="180">
        <v>1023</v>
      </c>
      <c r="E32" s="180">
        <v>29</v>
      </c>
      <c r="F32" s="180">
        <v>10</v>
      </c>
      <c r="G32" s="180">
        <v>19</v>
      </c>
      <c r="H32" s="180">
        <v>4</v>
      </c>
      <c r="I32" s="180" t="s">
        <v>186</v>
      </c>
      <c r="J32" s="180">
        <v>4</v>
      </c>
      <c r="K32" s="180">
        <v>5</v>
      </c>
      <c r="L32" s="180">
        <v>1</v>
      </c>
      <c r="M32" s="180">
        <v>4</v>
      </c>
      <c r="N32" s="180">
        <v>5</v>
      </c>
      <c r="O32" s="180">
        <v>1</v>
      </c>
      <c r="P32" s="180">
        <v>4</v>
      </c>
      <c r="Q32" s="180" t="s">
        <v>186</v>
      </c>
      <c r="R32" s="180" t="s">
        <v>186</v>
      </c>
      <c r="S32" s="180" t="s">
        <v>186</v>
      </c>
      <c r="T32" s="180">
        <v>8</v>
      </c>
      <c r="U32" s="180">
        <v>3</v>
      </c>
      <c r="V32" s="180">
        <v>5</v>
      </c>
      <c r="W32" s="337" t="s">
        <v>219</v>
      </c>
      <c r="X32" s="180">
        <v>4</v>
      </c>
      <c r="Y32" s="180" t="s">
        <v>186</v>
      </c>
      <c r="Z32" s="180">
        <v>4</v>
      </c>
      <c r="AA32" s="180">
        <v>1</v>
      </c>
      <c r="AB32" s="180" t="s">
        <v>186</v>
      </c>
      <c r="AC32" s="180">
        <v>1</v>
      </c>
      <c r="AD32" s="180">
        <v>2</v>
      </c>
      <c r="AE32" s="180" t="s">
        <v>186</v>
      </c>
      <c r="AF32" s="180">
        <v>2</v>
      </c>
      <c r="AG32" s="180">
        <v>1</v>
      </c>
      <c r="AH32" s="180" t="s">
        <v>186</v>
      </c>
      <c r="AI32" s="180">
        <v>1</v>
      </c>
      <c r="AJ32" s="180" t="s">
        <v>186</v>
      </c>
      <c r="AK32" s="180" t="s">
        <v>186</v>
      </c>
      <c r="AL32" s="180" t="s">
        <v>186</v>
      </c>
      <c r="AM32" s="180">
        <v>8</v>
      </c>
      <c r="AN32" s="180">
        <v>6</v>
      </c>
      <c r="AO32" s="180">
        <v>2</v>
      </c>
      <c r="AP32" s="180">
        <v>622</v>
      </c>
      <c r="AQ32" s="180">
        <v>370</v>
      </c>
      <c r="AR32" s="180">
        <v>252</v>
      </c>
      <c r="AS32" s="337" t="s">
        <v>219</v>
      </c>
      <c r="AT32" s="180">
        <v>593</v>
      </c>
      <c r="AU32" s="180">
        <v>357</v>
      </c>
      <c r="AV32" s="180">
        <v>236</v>
      </c>
      <c r="AW32" s="180">
        <v>12</v>
      </c>
      <c r="AX32" s="180">
        <v>7</v>
      </c>
      <c r="AY32" s="180">
        <v>5</v>
      </c>
      <c r="AZ32" s="180">
        <v>16</v>
      </c>
      <c r="BA32" s="180">
        <v>15</v>
      </c>
      <c r="BB32" s="180">
        <v>1</v>
      </c>
      <c r="BC32" s="180">
        <v>80</v>
      </c>
      <c r="BD32" s="180">
        <v>54</v>
      </c>
      <c r="BE32" s="180">
        <v>26</v>
      </c>
      <c r="BF32" s="180">
        <v>53</v>
      </c>
      <c r="BG32" s="180">
        <v>28</v>
      </c>
      <c r="BH32" s="180">
        <v>25</v>
      </c>
      <c r="BI32" s="180">
        <v>23</v>
      </c>
      <c r="BJ32" s="180">
        <v>14</v>
      </c>
      <c r="BK32" s="180">
        <v>9</v>
      </c>
      <c r="BL32" s="180">
        <v>35</v>
      </c>
      <c r="BM32" s="180">
        <v>19</v>
      </c>
      <c r="BN32" s="180">
        <v>16</v>
      </c>
      <c r="BO32" s="337" t="s">
        <v>219</v>
      </c>
      <c r="BP32" s="180">
        <v>31</v>
      </c>
      <c r="BQ32" s="180">
        <v>17</v>
      </c>
      <c r="BR32" s="180">
        <v>14</v>
      </c>
      <c r="BS32" s="180">
        <v>53</v>
      </c>
      <c r="BT32" s="180">
        <v>27</v>
      </c>
      <c r="BU32" s="180">
        <v>26</v>
      </c>
      <c r="BV32" s="180">
        <v>3</v>
      </c>
      <c r="BW32" s="180">
        <v>3</v>
      </c>
      <c r="BX32" s="180" t="s">
        <v>186</v>
      </c>
      <c r="BY32" s="180">
        <v>115</v>
      </c>
      <c r="BZ32" s="180">
        <v>91</v>
      </c>
      <c r="CA32" s="180">
        <v>24</v>
      </c>
      <c r="CB32" s="180">
        <v>1</v>
      </c>
      <c r="CC32" s="180" t="s">
        <v>186</v>
      </c>
      <c r="CD32" s="180">
        <v>1</v>
      </c>
      <c r="CE32" s="180">
        <v>31</v>
      </c>
      <c r="CF32" s="180" t="s">
        <v>186</v>
      </c>
      <c r="CG32" s="180">
        <v>31</v>
      </c>
      <c r="CH32" s="180">
        <v>13</v>
      </c>
      <c r="CI32" s="180" t="s">
        <v>188</v>
      </c>
      <c r="CJ32" s="180">
        <v>13</v>
      </c>
      <c r="CK32" s="337" t="s">
        <v>219</v>
      </c>
      <c r="CL32" s="180">
        <v>6</v>
      </c>
      <c r="CM32" s="180" t="s">
        <v>188</v>
      </c>
      <c r="CN32" s="180">
        <v>6</v>
      </c>
      <c r="CO32" s="180">
        <v>18</v>
      </c>
      <c r="CP32" s="180">
        <v>18</v>
      </c>
      <c r="CQ32" s="180" t="s">
        <v>188</v>
      </c>
      <c r="CR32" s="180">
        <v>12</v>
      </c>
      <c r="CS32" s="180">
        <v>10</v>
      </c>
      <c r="CT32" s="180">
        <v>2</v>
      </c>
      <c r="CU32" s="180">
        <v>5</v>
      </c>
      <c r="CV32" s="180">
        <v>5</v>
      </c>
      <c r="CW32" s="180" t="s">
        <v>186</v>
      </c>
      <c r="CX32" s="180">
        <v>20</v>
      </c>
      <c r="CY32" s="180">
        <v>12</v>
      </c>
      <c r="CZ32" s="180">
        <v>8</v>
      </c>
      <c r="DA32" s="180">
        <v>14</v>
      </c>
      <c r="DB32" s="180">
        <v>8</v>
      </c>
      <c r="DC32" s="180">
        <v>6</v>
      </c>
      <c r="DD32" s="180">
        <v>8</v>
      </c>
      <c r="DE32" s="180">
        <v>3</v>
      </c>
      <c r="DF32" s="180">
        <v>5</v>
      </c>
      <c r="DG32" s="337" t="s">
        <v>219</v>
      </c>
      <c r="DH32" s="180">
        <v>44</v>
      </c>
      <c r="DI32" s="180">
        <v>26</v>
      </c>
      <c r="DJ32" s="180">
        <v>18</v>
      </c>
      <c r="DK32" s="180">
        <v>29</v>
      </c>
      <c r="DL32" s="180">
        <v>13</v>
      </c>
      <c r="DM32" s="180">
        <v>16</v>
      </c>
      <c r="DN32" s="180">
        <v>10</v>
      </c>
      <c r="DO32" s="180">
        <v>4</v>
      </c>
      <c r="DP32" s="180">
        <v>6</v>
      </c>
      <c r="DQ32" s="180">
        <v>19</v>
      </c>
      <c r="DR32" s="180">
        <v>9</v>
      </c>
      <c r="DS32" s="180">
        <v>10</v>
      </c>
      <c r="DT32" s="180">
        <v>3</v>
      </c>
      <c r="DU32" s="180">
        <v>2</v>
      </c>
      <c r="DV32" s="180">
        <v>1</v>
      </c>
      <c r="DW32" s="180">
        <v>1</v>
      </c>
      <c r="DX32" s="180" t="s">
        <v>186</v>
      </c>
      <c r="DY32" s="180">
        <v>1</v>
      </c>
      <c r="DZ32" s="180">
        <v>2</v>
      </c>
      <c r="EA32" s="180">
        <v>2</v>
      </c>
      <c r="EB32" s="180" t="s">
        <v>186</v>
      </c>
      <c r="EC32" s="337" t="s">
        <v>219</v>
      </c>
      <c r="ED32" s="180">
        <v>38</v>
      </c>
      <c r="EE32" s="180">
        <v>17</v>
      </c>
      <c r="EF32" s="180">
        <v>21</v>
      </c>
      <c r="EG32" s="180">
        <v>27</v>
      </c>
      <c r="EH32" s="180">
        <v>11</v>
      </c>
      <c r="EI32" s="180">
        <v>16</v>
      </c>
      <c r="EJ32" s="180">
        <v>11</v>
      </c>
      <c r="EK32" s="180">
        <v>6</v>
      </c>
      <c r="EL32" s="180">
        <v>5</v>
      </c>
      <c r="EM32" s="180">
        <v>35</v>
      </c>
      <c r="EN32" s="180">
        <v>9</v>
      </c>
      <c r="EO32" s="180">
        <v>26</v>
      </c>
      <c r="EP32" s="180">
        <v>34</v>
      </c>
      <c r="EQ32" s="180">
        <v>9</v>
      </c>
      <c r="ER32" s="180">
        <v>25</v>
      </c>
      <c r="ES32" s="180">
        <v>1</v>
      </c>
      <c r="ET32" s="180" t="s">
        <v>186</v>
      </c>
      <c r="EU32" s="180">
        <v>1</v>
      </c>
      <c r="EV32" s="180">
        <v>65</v>
      </c>
      <c r="EW32" s="180">
        <v>31</v>
      </c>
      <c r="EX32" s="180">
        <v>34</v>
      </c>
      <c r="EY32" s="337" t="s">
        <v>219</v>
      </c>
      <c r="EZ32" s="180">
        <v>1</v>
      </c>
      <c r="FA32" s="180">
        <v>1</v>
      </c>
      <c r="FB32" s="180" t="s">
        <v>186</v>
      </c>
      <c r="FC32" s="180">
        <v>6</v>
      </c>
      <c r="FD32" s="180">
        <v>2</v>
      </c>
      <c r="FE32" s="180">
        <v>4</v>
      </c>
      <c r="FF32" s="180">
        <v>20</v>
      </c>
      <c r="FG32" s="180">
        <v>10</v>
      </c>
      <c r="FH32" s="180">
        <v>10</v>
      </c>
      <c r="FI32" s="180">
        <v>20</v>
      </c>
      <c r="FJ32" s="180">
        <v>7</v>
      </c>
      <c r="FK32" s="180">
        <v>13</v>
      </c>
      <c r="FL32" s="180">
        <v>18</v>
      </c>
      <c r="FM32" s="180">
        <v>11</v>
      </c>
      <c r="FN32" s="180">
        <v>7</v>
      </c>
      <c r="FO32" s="180" t="s">
        <v>186</v>
      </c>
      <c r="FP32" s="180" t="s">
        <v>186</v>
      </c>
      <c r="FQ32" s="180" t="s">
        <v>186</v>
      </c>
      <c r="FR32" s="180" t="s">
        <v>186</v>
      </c>
      <c r="FS32" s="180" t="s">
        <v>186</v>
      </c>
      <c r="FT32" s="180" t="s">
        <v>186</v>
      </c>
      <c r="FU32" s="337" t="s">
        <v>219</v>
      </c>
      <c r="FV32" s="180">
        <v>558</v>
      </c>
      <c r="FW32" s="180">
        <v>254</v>
      </c>
      <c r="FX32" s="180">
        <v>304</v>
      </c>
      <c r="FY32" s="180">
        <v>15</v>
      </c>
      <c r="FZ32" s="180">
        <v>8</v>
      </c>
      <c r="GA32" s="180">
        <v>7</v>
      </c>
      <c r="GB32" s="180">
        <v>8</v>
      </c>
      <c r="GC32" s="180">
        <v>4</v>
      </c>
      <c r="GD32" s="180">
        <v>4</v>
      </c>
      <c r="GE32" s="180">
        <v>7</v>
      </c>
      <c r="GF32" s="180">
        <v>4</v>
      </c>
      <c r="GG32" s="180">
        <v>3</v>
      </c>
      <c r="GH32" s="180">
        <v>298</v>
      </c>
      <c r="GI32" s="180">
        <v>137</v>
      </c>
      <c r="GJ32" s="180">
        <v>161</v>
      </c>
      <c r="GK32" s="180">
        <v>1</v>
      </c>
      <c r="GL32" s="180" t="s">
        <v>186</v>
      </c>
      <c r="GM32" s="180">
        <v>1</v>
      </c>
      <c r="GN32" s="180">
        <v>85</v>
      </c>
      <c r="GO32" s="180">
        <v>44</v>
      </c>
      <c r="GP32" s="180">
        <v>41</v>
      </c>
      <c r="GQ32" s="337" t="s">
        <v>219</v>
      </c>
      <c r="GR32" s="180">
        <v>28</v>
      </c>
      <c r="GS32" s="180">
        <v>15</v>
      </c>
      <c r="GT32" s="180">
        <v>13</v>
      </c>
      <c r="GU32" s="180">
        <v>18</v>
      </c>
      <c r="GV32" s="180">
        <v>7</v>
      </c>
      <c r="GW32" s="180">
        <v>11</v>
      </c>
      <c r="GX32" s="180">
        <v>3</v>
      </c>
      <c r="GY32" s="180" t="s">
        <v>186</v>
      </c>
      <c r="GZ32" s="180">
        <v>3</v>
      </c>
      <c r="HA32" s="180">
        <v>69</v>
      </c>
      <c r="HB32" s="180">
        <v>32</v>
      </c>
      <c r="HC32" s="180">
        <v>37</v>
      </c>
      <c r="HD32" s="180">
        <v>89</v>
      </c>
      <c r="HE32" s="180">
        <v>35</v>
      </c>
      <c r="HF32" s="180">
        <v>54</v>
      </c>
      <c r="HG32" s="180">
        <v>5</v>
      </c>
      <c r="HH32" s="180">
        <v>4</v>
      </c>
      <c r="HI32" s="180">
        <v>1</v>
      </c>
      <c r="HJ32" s="180">
        <v>202</v>
      </c>
      <c r="HK32" s="180">
        <v>85</v>
      </c>
      <c r="HL32" s="180">
        <v>117</v>
      </c>
      <c r="HM32" s="337" t="s">
        <v>219</v>
      </c>
      <c r="HN32" s="180">
        <v>22</v>
      </c>
      <c r="HO32" s="180">
        <v>9</v>
      </c>
      <c r="HP32" s="180">
        <v>13</v>
      </c>
      <c r="HQ32" s="180">
        <v>63</v>
      </c>
      <c r="HR32" s="180">
        <v>28</v>
      </c>
      <c r="HS32" s="180">
        <v>35</v>
      </c>
      <c r="HT32" s="180">
        <v>108</v>
      </c>
      <c r="HU32" s="180">
        <v>43</v>
      </c>
      <c r="HV32" s="180">
        <v>65</v>
      </c>
      <c r="HW32" s="180">
        <v>9</v>
      </c>
      <c r="HX32" s="180">
        <v>5</v>
      </c>
      <c r="HY32" s="180">
        <v>4</v>
      </c>
      <c r="HZ32" s="180">
        <v>33</v>
      </c>
      <c r="IA32" s="180">
        <v>19</v>
      </c>
      <c r="IB32" s="180">
        <v>14</v>
      </c>
      <c r="IC32" s="180">
        <v>10</v>
      </c>
      <c r="ID32" s="180">
        <v>5</v>
      </c>
      <c r="IE32" s="180">
        <v>5</v>
      </c>
      <c r="IF32" s="180">
        <v>355</v>
      </c>
      <c r="IG32" s="180">
        <v>217</v>
      </c>
      <c r="IH32" s="180">
        <v>138</v>
      </c>
    </row>
    <row r="33" spans="1:242" s="184" customFormat="1">
      <c r="A33" s="276" t="s">
        <v>218</v>
      </c>
      <c r="B33" s="174">
        <v>1628</v>
      </c>
      <c r="C33" s="174">
        <v>854</v>
      </c>
      <c r="D33" s="174">
        <v>774</v>
      </c>
      <c r="E33" s="174">
        <v>22</v>
      </c>
      <c r="F33" s="174">
        <v>8</v>
      </c>
      <c r="G33" s="174">
        <v>14</v>
      </c>
      <c r="H33" s="174">
        <v>4</v>
      </c>
      <c r="I33" s="174" t="s">
        <v>186</v>
      </c>
      <c r="J33" s="174">
        <v>4</v>
      </c>
      <c r="K33" s="174">
        <v>3</v>
      </c>
      <c r="L33" s="174">
        <v>1</v>
      </c>
      <c r="M33" s="174">
        <v>2</v>
      </c>
      <c r="N33" s="174">
        <v>3</v>
      </c>
      <c r="O33" s="174">
        <v>1</v>
      </c>
      <c r="P33" s="174">
        <v>2</v>
      </c>
      <c r="Q33" s="174" t="s">
        <v>186</v>
      </c>
      <c r="R33" s="174" t="s">
        <v>186</v>
      </c>
      <c r="S33" s="174" t="s">
        <v>186</v>
      </c>
      <c r="T33" s="174">
        <v>5</v>
      </c>
      <c r="U33" s="174">
        <v>2</v>
      </c>
      <c r="V33" s="174">
        <v>3</v>
      </c>
      <c r="W33" s="276" t="s">
        <v>218</v>
      </c>
      <c r="X33" s="174">
        <v>4</v>
      </c>
      <c r="Y33" s="174" t="s">
        <v>186</v>
      </c>
      <c r="Z33" s="174">
        <v>4</v>
      </c>
      <c r="AA33" s="174">
        <v>1</v>
      </c>
      <c r="AB33" s="174" t="s">
        <v>186</v>
      </c>
      <c r="AC33" s="174">
        <v>1</v>
      </c>
      <c r="AD33" s="174">
        <v>2</v>
      </c>
      <c r="AE33" s="174" t="s">
        <v>186</v>
      </c>
      <c r="AF33" s="174">
        <v>2</v>
      </c>
      <c r="AG33" s="174">
        <v>1</v>
      </c>
      <c r="AH33" s="174" t="s">
        <v>186</v>
      </c>
      <c r="AI33" s="174">
        <v>1</v>
      </c>
      <c r="AJ33" s="174" t="s">
        <v>186</v>
      </c>
      <c r="AK33" s="174" t="s">
        <v>186</v>
      </c>
      <c r="AL33" s="174" t="s">
        <v>186</v>
      </c>
      <c r="AM33" s="174">
        <v>6</v>
      </c>
      <c r="AN33" s="174">
        <v>5</v>
      </c>
      <c r="AO33" s="174">
        <v>1</v>
      </c>
      <c r="AP33" s="174">
        <v>492</v>
      </c>
      <c r="AQ33" s="174">
        <v>294</v>
      </c>
      <c r="AR33" s="174">
        <v>198</v>
      </c>
      <c r="AS33" s="276" t="s">
        <v>218</v>
      </c>
      <c r="AT33" s="174">
        <v>472</v>
      </c>
      <c r="AU33" s="174">
        <v>286</v>
      </c>
      <c r="AV33" s="174">
        <v>186</v>
      </c>
      <c r="AW33" s="174">
        <v>7</v>
      </c>
      <c r="AX33" s="174">
        <v>6</v>
      </c>
      <c r="AY33" s="174">
        <v>1</v>
      </c>
      <c r="AZ33" s="174">
        <v>14</v>
      </c>
      <c r="BA33" s="174">
        <v>13</v>
      </c>
      <c r="BB33" s="174">
        <v>1</v>
      </c>
      <c r="BC33" s="174">
        <v>62</v>
      </c>
      <c r="BD33" s="174">
        <v>43</v>
      </c>
      <c r="BE33" s="174">
        <v>19</v>
      </c>
      <c r="BF33" s="174">
        <v>47</v>
      </c>
      <c r="BG33" s="174">
        <v>25</v>
      </c>
      <c r="BH33" s="174">
        <v>22</v>
      </c>
      <c r="BI33" s="174">
        <v>17</v>
      </c>
      <c r="BJ33" s="174">
        <v>11</v>
      </c>
      <c r="BK33" s="174">
        <v>6</v>
      </c>
      <c r="BL33" s="174">
        <v>28</v>
      </c>
      <c r="BM33" s="174">
        <v>14</v>
      </c>
      <c r="BN33" s="174">
        <v>14</v>
      </c>
      <c r="BO33" s="276" t="s">
        <v>218</v>
      </c>
      <c r="BP33" s="174">
        <v>27</v>
      </c>
      <c r="BQ33" s="174">
        <v>16</v>
      </c>
      <c r="BR33" s="174">
        <v>11</v>
      </c>
      <c r="BS33" s="174">
        <v>40</v>
      </c>
      <c r="BT33" s="174">
        <v>23</v>
      </c>
      <c r="BU33" s="174">
        <v>17</v>
      </c>
      <c r="BV33" s="174">
        <v>2</v>
      </c>
      <c r="BW33" s="174">
        <v>2</v>
      </c>
      <c r="BX33" s="174" t="s">
        <v>186</v>
      </c>
      <c r="BY33" s="174">
        <v>90</v>
      </c>
      <c r="BZ33" s="174">
        <v>72</v>
      </c>
      <c r="CA33" s="174">
        <v>18</v>
      </c>
      <c r="CB33" s="174">
        <v>1</v>
      </c>
      <c r="CC33" s="174" t="s">
        <v>186</v>
      </c>
      <c r="CD33" s="174">
        <v>1</v>
      </c>
      <c r="CE33" s="174">
        <v>25</v>
      </c>
      <c r="CF33" s="174" t="s">
        <v>186</v>
      </c>
      <c r="CG33" s="174">
        <v>25</v>
      </c>
      <c r="CH33" s="174">
        <v>13</v>
      </c>
      <c r="CI33" s="174" t="s">
        <v>188</v>
      </c>
      <c r="CJ33" s="174">
        <v>13</v>
      </c>
      <c r="CK33" s="276" t="s">
        <v>218</v>
      </c>
      <c r="CL33" s="174">
        <v>5</v>
      </c>
      <c r="CM33" s="174" t="s">
        <v>188</v>
      </c>
      <c r="CN33" s="174">
        <v>5</v>
      </c>
      <c r="CO33" s="174">
        <v>17</v>
      </c>
      <c r="CP33" s="174">
        <v>17</v>
      </c>
      <c r="CQ33" s="174" t="s">
        <v>188</v>
      </c>
      <c r="CR33" s="174">
        <v>9</v>
      </c>
      <c r="CS33" s="174">
        <v>8</v>
      </c>
      <c r="CT33" s="174">
        <v>1</v>
      </c>
      <c r="CU33" s="174">
        <v>4</v>
      </c>
      <c r="CV33" s="174">
        <v>4</v>
      </c>
      <c r="CW33" s="174" t="s">
        <v>186</v>
      </c>
      <c r="CX33" s="174">
        <v>17</v>
      </c>
      <c r="CY33" s="174">
        <v>10</v>
      </c>
      <c r="CZ33" s="174">
        <v>7</v>
      </c>
      <c r="DA33" s="174">
        <v>12</v>
      </c>
      <c r="DB33" s="174">
        <v>6</v>
      </c>
      <c r="DC33" s="174">
        <v>6</v>
      </c>
      <c r="DD33" s="174">
        <v>8</v>
      </c>
      <c r="DE33" s="174">
        <v>3</v>
      </c>
      <c r="DF33" s="174">
        <v>5</v>
      </c>
      <c r="DG33" s="276" t="s">
        <v>218</v>
      </c>
      <c r="DH33" s="174">
        <v>27</v>
      </c>
      <c r="DI33" s="174">
        <v>13</v>
      </c>
      <c r="DJ33" s="174">
        <v>14</v>
      </c>
      <c r="DK33" s="174">
        <v>20</v>
      </c>
      <c r="DL33" s="174">
        <v>8</v>
      </c>
      <c r="DM33" s="174">
        <v>12</v>
      </c>
      <c r="DN33" s="174">
        <v>6</v>
      </c>
      <c r="DO33" s="174">
        <v>2</v>
      </c>
      <c r="DP33" s="174">
        <v>4</v>
      </c>
      <c r="DQ33" s="174">
        <v>14</v>
      </c>
      <c r="DR33" s="174">
        <v>6</v>
      </c>
      <c r="DS33" s="174">
        <v>8</v>
      </c>
      <c r="DT33" s="174">
        <v>1</v>
      </c>
      <c r="DU33" s="174">
        <v>1</v>
      </c>
      <c r="DV33" s="174" t="s">
        <v>186</v>
      </c>
      <c r="DW33" s="174" t="s">
        <v>186</v>
      </c>
      <c r="DX33" s="174" t="s">
        <v>186</v>
      </c>
      <c r="DY33" s="174" t="s">
        <v>186</v>
      </c>
      <c r="DZ33" s="174">
        <v>1</v>
      </c>
      <c r="EA33" s="174">
        <v>1</v>
      </c>
      <c r="EB33" s="174" t="s">
        <v>186</v>
      </c>
      <c r="EC33" s="276" t="s">
        <v>218</v>
      </c>
      <c r="ED33" s="174">
        <v>30</v>
      </c>
      <c r="EE33" s="174">
        <v>16</v>
      </c>
      <c r="EF33" s="174">
        <v>14</v>
      </c>
      <c r="EG33" s="174">
        <v>22</v>
      </c>
      <c r="EH33" s="174">
        <v>10</v>
      </c>
      <c r="EI33" s="174">
        <v>12</v>
      </c>
      <c r="EJ33" s="174">
        <v>8</v>
      </c>
      <c r="EK33" s="174">
        <v>6</v>
      </c>
      <c r="EL33" s="174">
        <v>2</v>
      </c>
      <c r="EM33" s="174">
        <v>31</v>
      </c>
      <c r="EN33" s="174">
        <v>9</v>
      </c>
      <c r="EO33" s="174">
        <v>22</v>
      </c>
      <c r="EP33" s="174">
        <v>30</v>
      </c>
      <c r="EQ33" s="174">
        <v>9</v>
      </c>
      <c r="ER33" s="174">
        <v>21</v>
      </c>
      <c r="ES33" s="174">
        <v>1</v>
      </c>
      <c r="ET33" s="174" t="s">
        <v>186</v>
      </c>
      <c r="EU33" s="174">
        <v>1</v>
      </c>
      <c r="EV33" s="174">
        <v>48</v>
      </c>
      <c r="EW33" s="174">
        <v>21</v>
      </c>
      <c r="EX33" s="174">
        <v>27</v>
      </c>
      <c r="EY33" s="276" t="s">
        <v>218</v>
      </c>
      <c r="EZ33" s="174">
        <v>1</v>
      </c>
      <c r="FA33" s="174">
        <v>1</v>
      </c>
      <c r="FB33" s="174" t="s">
        <v>186</v>
      </c>
      <c r="FC33" s="174">
        <v>5</v>
      </c>
      <c r="FD33" s="174">
        <v>2</v>
      </c>
      <c r="FE33" s="174">
        <v>3</v>
      </c>
      <c r="FF33" s="174">
        <v>13</v>
      </c>
      <c r="FG33" s="174">
        <v>6</v>
      </c>
      <c r="FH33" s="174">
        <v>7</v>
      </c>
      <c r="FI33" s="174">
        <v>14</v>
      </c>
      <c r="FJ33" s="174">
        <v>3</v>
      </c>
      <c r="FK33" s="174">
        <v>11</v>
      </c>
      <c r="FL33" s="174">
        <v>15</v>
      </c>
      <c r="FM33" s="174">
        <v>9</v>
      </c>
      <c r="FN33" s="174">
        <v>6</v>
      </c>
      <c r="FO33" s="174" t="s">
        <v>186</v>
      </c>
      <c r="FP33" s="174" t="s">
        <v>186</v>
      </c>
      <c r="FQ33" s="174" t="s">
        <v>186</v>
      </c>
      <c r="FR33" s="174" t="s">
        <v>186</v>
      </c>
      <c r="FS33" s="174" t="s">
        <v>186</v>
      </c>
      <c r="FT33" s="174" t="s">
        <v>186</v>
      </c>
      <c r="FU33" s="276" t="s">
        <v>218</v>
      </c>
      <c r="FV33" s="174">
        <v>410</v>
      </c>
      <c r="FW33" s="174">
        <v>192</v>
      </c>
      <c r="FX33" s="174">
        <v>218</v>
      </c>
      <c r="FY33" s="174">
        <v>10</v>
      </c>
      <c r="FZ33" s="174">
        <v>5</v>
      </c>
      <c r="GA33" s="174">
        <v>5</v>
      </c>
      <c r="GB33" s="174">
        <v>5</v>
      </c>
      <c r="GC33" s="174">
        <v>2</v>
      </c>
      <c r="GD33" s="174">
        <v>3</v>
      </c>
      <c r="GE33" s="174">
        <v>5</v>
      </c>
      <c r="GF33" s="174">
        <v>3</v>
      </c>
      <c r="GG33" s="174">
        <v>2</v>
      </c>
      <c r="GH33" s="174">
        <v>211</v>
      </c>
      <c r="GI33" s="174">
        <v>101</v>
      </c>
      <c r="GJ33" s="174">
        <v>110</v>
      </c>
      <c r="GK33" s="174">
        <v>1</v>
      </c>
      <c r="GL33" s="174" t="s">
        <v>186</v>
      </c>
      <c r="GM33" s="174">
        <v>1</v>
      </c>
      <c r="GN33" s="174">
        <v>63</v>
      </c>
      <c r="GO33" s="174">
        <v>34</v>
      </c>
      <c r="GP33" s="174">
        <v>29</v>
      </c>
      <c r="GQ33" s="276" t="s">
        <v>218</v>
      </c>
      <c r="GR33" s="174">
        <v>24</v>
      </c>
      <c r="GS33" s="174">
        <v>12</v>
      </c>
      <c r="GT33" s="174">
        <v>12</v>
      </c>
      <c r="GU33" s="174">
        <v>14</v>
      </c>
      <c r="GV33" s="174">
        <v>6</v>
      </c>
      <c r="GW33" s="174">
        <v>8</v>
      </c>
      <c r="GX33" s="174">
        <v>3</v>
      </c>
      <c r="GY33" s="174" t="s">
        <v>186</v>
      </c>
      <c r="GZ33" s="174">
        <v>3</v>
      </c>
      <c r="HA33" s="174">
        <v>52</v>
      </c>
      <c r="HB33" s="174">
        <v>25</v>
      </c>
      <c r="HC33" s="174">
        <v>27</v>
      </c>
      <c r="HD33" s="174">
        <v>52</v>
      </c>
      <c r="HE33" s="174">
        <v>22</v>
      </c>
      <c r="HF33" s="174">
        <v>30</v>
      </c>
      <c r="HG33" s="174">
        <v>2</v>
      </c>
      <c r="HH33" s="174">
        <v>2</v>
      </c>
      <c r="HI33" s="174" t="s">
        <v>186</v>
      </c>
      <c r="HJ33" s="174">
        <v>152</v>
      </c>
      <c r="HK33" s="174">
        <v>64</v>
      </c>
      <c r="HL33" s="174">
        <v>88</v>
      </c>
      <c r="HM33" s="276" t="s">
        <v>218</v>
      </c>
      <c r="HN33" s="174">
        <v>16</v>
      </c>
      <c r="HO33" s="174">
        <v>9</v>
      </c>
      <c r="HP33" s="174">
        <v>7</v>
      </c>
      <c r="HQ33" s="174">
        <v>49</v>
      </c>
      <c r="HR33" s="174">
        <v>22</v>
      </c>
      <c r="HS33" s="174">
        <v>27</v>
      </c>
      <c r="HT33" s="174">
        <v>80</v>
      </c>
      <c r="HU33" s="174">
        <v>29</v>
      </c>
      <c r="HV33" s="174">
        <v>51</v>
      </c>
      <c r="HW33" s="174">
        <v>7</v>
      </c>
      <c r="HX33" s="174">
        <v>4</v>
      </c>
      <c r="HY33" s="174">
        <v>3</v>
      </c>
      <c r="HZ33" s="174">
        <v>29</v>
      </c>
      <c r="IA33" s="174">
        <v>17</v>
      </c>
      <c r="IB33" s="174">
        <v>12</v>
      </c>
      <c r="IC33" s="174">
        <v>8</v>
      </c>
      <c r="ID33" s="174">
        <v>5</v>
      </c>
      <c r="IE33" s="174">
        <v>3</v>
      </c>
      <c r="IF33" s="174">
        <v>275</v>
      </c>
      <c r="IG33" s="174">
        <v>167</v>
      </c>
      <c r="IH33" s="174">
        <v>108</v>
      </c>
    </row>
    <row r="34" spans="1:242" s="184" customFormat="1">
      <c r="A34" s="276" t="s">
        <v>217</v>
      </c>
      <c r="B34" s="174">
        <v>504</v>
      </c>
      <c r="C34" s="174">
        <v>255</v>
      </c>
      <c r="D34" s="174">
        <v>249</v>
      </c>
      <c r="E34" s="174">
        <v>7</v>
      </c>
      <c r="F34" s="174">
        <v>2</v>
      </c>
      <c r="G34" s="174">
        <v>5</v>
      </c>
      <c r="H34" s="174" t="s">
        <v>186</v>
      </c>
      <c r="I34" s="174" t="s">
        <v>186</v>
      </c>
      <c r="J34" s="174" t="s">
        <v>186</v>
      </c>
      <c r="K34" s="174">
        <v>2</v>
      </c>
      <c r="L34" s="174" t="s">
        <v>186</v>
      </c>
      <c r="M34" s="174">
        <v>2</v>
      </c>
      <c r="N34" s="174">
        <v>2</v>
      </c>
      <c r="O34" s="174" t="s">
        <v>186</v>
      </c>
      <c r="P34" s="174">
        <v>2</v>
      </c>
      <c r="Q34" s="174" t="s">
        <v>186</v>
      </c>
      <c r="R34" s="174" t="s">
        <v>186</v>
      </c>
      <c r="S34" s="174" t="s">
        <v>186</v>
      </c>
      <c r="T34" s="174">
        <v>3</v>
      </c>
      <c r="U34" s="174">
        <v>1</v>
      </c>
      <c r="V34" s="174">
        <v>2</v>
      </c>
      <c r="W34" s="276" t="s">
        <v>217</v>
      </c>
      <c r="X34" s="174" t="s">
        <v>186</v>
      </c>
      <c r="Y34" s="174" t="s">
        <v>186</v>
      </c>
      <c r="Z34" s="174" t="s">
        <v>186</v>
      </c>
      <c r="AA34" s="174" t="s">
        <v>186</v>
      </c>
      <c r="AB34" s="174" t="s">
        <v>186</v>
      </c>
      <c r="AC34" s="174" t="s">
        <v>186</v>
      </c>
      <c r="AD34" s="174" t="s">
        <v>186</v>
      </c>
      <c r="AE34" s="174" t="s">
        <v>186</v>
      </c>
      <c r="AF34" s="174" t="s">
        <v>186</v>
      </c>
      <c r="AG34" s="174" t="s">
        <v>186</v>
      </c>
      <c r="AH34" s="174" t="s">
        <v>186</v>
      </c>
      <c r="AI34" s="174" t="s">
        <v>186</v>
      </c>
      <c r="AJ34" s="174" t="s">
        <v>186</v>
      </c>
      <c r="AK34" s="174" t="s">
        <v>186</v>
      </c>
      <c r="AL34" s="174" t="s">
        <v>186</v>
      </c>
      <c r="AM34" s="174">
        <v>2</v>
      </c>
      <c r="AN34" s="174">
        <v>1</v>
      </c>
      <c r="AO34" s="174">
        <v>1</v>
      </c>
      <c r="AP34" s="174">
        <v>130</v>
      </c>
      <c r="AQ34" s="174">
        <v>76</v>
      </c>
      <c r="AR34" s="174">
        <v>54</v>
      </c>
      <c r="AS34" s="276" t="s">
        <v>217</v>
      </c>
      <c r="AT34" s="174">
        <v>121</v>
      </c>
      <c r="AU34" s="174">
        <v>71</v>
      </c>
      <c r="AV34" s="174">
        <v>50</v>
      </c>
      <c r="AW34" s="174">
        <v>5</v>
      </c>
      <c r="AX34" s="174">
        <v>1</v>
      </c>
      <c r="AY34" s="174">
        <v>4</v>
      </c>
      <c r="AZ34" s="174">
        <v>2</v>
      </c>
      <c r="BA34" s="174">
        <v>2</v>
      </c>
      <c r="BB34" s="174" t="s">
        <v>186</v>
      </c>
      <c r="BC34" s="174">
        <v>18</v>
      </c>
      <c r="BD34" s="174">
        <v>11</v>
      </c>
      <c r="BE34" s="174">
        <v>7</v>
      </c>
      <c r="BF34" s="174">
        <v>6</v>
      </c>
      <c r="BG34" s="174">
        <v>3</v>
      </c>
      <c r="BH34" s="174">
        <v>3</v>
      </c>
      <c r="BI34" s="174">
        <v>6</v>
      </c>
      <c r="BJ34" s="174">
        <v>3</v>
      </c>
      <c r="BK34" s="174">
        <v>3</v>
      </c>
      <c r="BL34" s="174">
        <v>7</v>
      </c>
      <c r="BM34" s="174">
        <v>5</v>
      </c>
      <c r="BN34" s="174">
        <v>2</v>
      </c>
      <c r="BO34" s="276" t="s">
        <v>217</v>
      </c>
      <c r="BP34" s="174">
        <v>4</v>
      </c>
      <c r="BQ34" s="174">
        <v>1</v>
      </c>
      <c r="BR34" s="174">
        <v>3</v>
      </c>
      <c r="BS34" s="174">
        <v>13</v>
      </c>
      <c r="BT34" s="174">
        <v>4</v>
      </c>
      <c r="BU34" s="174">
        <v>9</v>
      </c>
      <c r="BV34" s="174">
        <v>1</v>
      </c>
      <c r="BW34" s="174">
        <v>1</v>
      </c>
      <c r="BX34" s="174" t="s">
        <v>186</v>
      </c>
      <c r="BY34" s="174">
        <v>25</v>
      </c>
      <c r="BZ34" s="174">
        <v>19</v>
      </c>
      <c r="CA34" s="174">
        <v>6</v>
      </c>
      <c r="CB34" s="174" t="s">
        <v>186</v>
      </c>
      <c r="CC34" s="174" t="s">
        <v>186</v>
      </c>
      <c r="CD34" s="174" t="s">
        <v>186</v>
      </c>
      <c r="CE34" s="174">
        <v>6</v>
      </c>
      <c r="CF34" s="174" t="s">
        <v>186</v>
      </c>
      <c r="CG34" s="174">
        <v>6</v>
      </c>
      <c r="CH34" s="174" t="s">
        <v>186</v>
      </c>
      <c r="CI34" s="174" t="s">
        <v>188</v>
      </c>
      <c r="CJ34" s="174" t="s">
        <v>186</v>
      </c>
      <c r="CK34" s="276" t="s">
        <v>217</v>
      </c>
      <c r="CL34" s="174">
        <v>1</v>
      </c>
      <c r="CM34" s="174" t="s">
        <v>188</v>
      </c>
      <c r="CN34" s="174">
        <v>1</v>
      </c>
      <c r="CO34" s="174">
        <v>1</v>
      </c>
      <c r="CP34" s="174">
        <v>1</v>
      </c>
      <c r="CQ34" s="174" t="s">
        <v>188</v>
      </c>
      <c r="CR34" s="174">
        <v>3</v>
      </c>
      <c r="CS34" s="174">
        <v>2</v>
      </c>
      <c r="CT34" s="174">
        <v>1</v>
      </c>
      <c r="CU34" s="174">
        <v>1</v>
      </c>
      <c r="CV34" s="174">
        <v>1</v>
      </c>
      <c r="CW34" s="174" t="s">
        <v>186</v>
      </c>
      <c r="CX34" s="174">
        <v>3</v>
      </c>
      <c r="CY34" s="174">
        <v>2</v>
      </c>
      <c r="CZ34" s="174">
        <v>1</v>
      </c>
      <c r="DA34" s="174">
        <v>2</v>
      </c>
      <c r="DB34" s="174">
        <v>2</v>
      </c>
      <c r="DC34" s="174" t="s">
        <v>186</v>
      </c>
      <c r="DD34" s="174" t="s">
        <v>186</v>
      </c>
      <c r="DE34" s="174" t="s">
        <v>186</v>
      </c>
      <c r="DF34" s="174" t="s">
        <v>186</v>
      </c>
      <c r="DG34" s="276" t="s">
        <v>217</v>
      </c>
      <c r="DH34" s="174">
        <v>17</v>
      </c>
      <c r="DI34" s="174">
        <v>13</v>
      </c>
      <c r="DJ34" s="174">
        <v>4</v>
      </c>
      <c r="DK34" s="174">
        <v>9</v>
      </c>
      <c r="DL34" s="174">
        <v>5</v>
      </c>
      <c r="DM34" s="174">
        <v>4</v>
      </c>
      <c r="DN34" s="174">
        <v>4</v>
      </c>
      <c r="DO34" s="174">
        <v>2</v>
      </c>
      <c r="DP34" s="174">
        <v>2</v>
      </c>
      <c r="DQ34" s="174">
        <v>5</v>
      </c>
      <c r="DR34" s="174">
        <v>3</v>
      </c>
      <c r="DS34" s="174">
        <v>2</v>
      </c>
      <c r="DT34" s="174">
        <v>2</v>
      </c>
      <c r="DU34" s="174">
        <v>1</v>
      </c>
      <c r="DV34" s="174">
        <v>1</v>
      </c>
      <c r="DW34" s="174">
        <v>1</v>
      </c>
      <c r="DX34" s="174" t="s">
        <v>186</v>
      </c>
      <c r="DY34" s="174">
        <v>1</v>
      </c>
      <c r="DZ34" s="174">
        <v>1</v>
      </c>
      <c r="EA34" s="174">
        <v>1</v>
      </c>
      <c r="EB34" s="174" t="s">
        <v>186</v>
      </c>
      <c r="EC34" s="276" t="s">
        <v>217</v>
      </c>
      <c r="ED34" s="174">
        <v>8</v>
      </c>
      <c r="EE34" s="174">
        <v>1</v>
      </c>
      <c r="EF34" s="174">
        <v>7</v>
      </c>
      <c r="EG34" s="174">
        <v>5</v>
      </c>
      <c r="EH34" s="174">
        <v>1</v>
      </c>
      <c r="EI34" s="174">
        <v>4</v>
      </c>
      <c r="EJ34" s="174">
        <v>3</v>
      </c>
      <c r="EK34" s="174" t="s">
        <v>186</v>
      </c>
      <c r="EL34" s="174">
        <v>3</v>
      </c>
      <c r="EM34" s="174">
        <v>4</v>
      </c>
      <c r="EN34" s="174" t="s">
        <v>186</v>
      </c>
      <c r="EO34" s="174">
        <v>4</v>
      </c>
      <c r="EP34" s="174">
        <v>4</v>
      </c>
      <c r="EQ34" s="174" t="s">
        <v>186</v>
      </c>
      <c r="ER34" s="174">
        <v>4</v>
      </c>
      <c r="ES34" s="174" t="s">
        <v>186</v>
      </c>
      <c r="ET34" s="174" t="s">
        <v>186</v>
      </c>
      <c r="EU34" s="174" t="s">
        <v>186</v>
      </c>
      <c r="EV34" s="174">
        <v>17</v>
      </c>
      <c r="EW34" s="174">
        <v>10</v>
      </c>
      <c r="EX34" s="174">
        <v>7</v>
      </c>
      <c r="EY34" s="276" t="s">
        <v>217</v>
      </c>
      <c r="EZ34" s="174" t="s">
        <v>186</v>
      </c>
      <c r="FA34" s="174" t="s">
        <v>186</v>
      </c>
      <c r="FB34" s="174" t="s">
        <v>186</v>
      </c>
      <c r="FC34" s="174">
        <v>1</v>
      </c>
      <c r="FD34" s="174" t="s">
        <v>186</v>
      </c>
      <c r="FE34" s="174">
        <v>1</v>
      </c>
      <c r="FF34" s="174">
        <v>7</v>
      </c>
      <c r="FG34" s="174">
        <v>4</v>
      </c>
      <c r="FH34" s="174">
        <v>3</v>
      </c>
      <c r="FI34" s="174">
        <v>6</v>
      </c>
      <c r="FJ34" s="174">
        <v>4</v>
      </c>
      <c r="FK34" s="174">
        <v>2</v>
      </c>
      <c r="FL34" s="174">
        <v>3</v>
      </c>
      <c r="FM34" s="174">
        <v>2</v>
      </c>
      <c r="FN34" s="174">
        <v>1</v>
      </c>
      <c r="FO34" s="174" t="s">
        <v>186</v>
      </c>
      <c r="FP34" s="174" t="s">
        <v>186</v>
      </c>
      <c r="FQ34" s="174" t="s">
        <v>186</v>
      </c>
      <c r="FR34" s="174" t="s">
        <v>186</v>
      </c>
      <c r="FS34" s="174" t="s">
        <v>186</v>
      </c>
      <c r="FT34" s="174" t="s">
        <v>186</v>
      </c>
      <c r="FU34" s="276" t="s">
        <v>217</v>
      </c>
      <c r="FV34" s="174">
        <v>148</v>
      </c>
      <c r="FW34" s="174">
        <v>62</v>
      </c>
      <c r="FX34" s="174">
        <v>86</v>
      </c>
      <c r="FY34" s="174">
        <v>5</v>
      </c>
      <c r="FZ34" s="174">
        <v>3</v>
      </c>
      <c r="GA34" s="174">
        <v>2</v>
      </c>
      <c r="GB34" s="174">
        <v>3</v>
      </c>
      <c r="GC34" s="174">
        <v>2</v>
      </c>
      <c r="GD34" s="174">
        <v>1</v>
      </c>
      <c r="GE34" s="174">
        <v>2</v>
      </c>
      <c r="GF34" s="174">
        <v>1</v>
      </c>
      <c r="GG34" s="174">
        <v>1</v>
      </c>
      <c r="GH34" s="174">
        <v>87</v>
      </c>
      <c r="GI34" s="174">
        <v>36</v>
      </c>
      <c r="GJ34" s="174">
        <v>51</v>
      </c>
      <c r="GK34" s="174" t="s">
        <v>186</v>
      </c>
      <c r="GL34" s="174" t="s">
        <v>186</v>
      </c>
      <c r="GM34" s="174" t="s">
        <v>186</v>
      </c>
      <c r="GN34" s="174">
        <v>22</v>
      </c>
      <c r="GO34" s="174">
        <v>10</v>
      </c>
      <c r="GP34" s="174">
        <v>12</v>
      </c>
      <c r="GQ34" s="276" t="s">
        <v>217</v>
      </c>
      <c r="GR34" s="174">
        <v>4</v>
      </c>
      <c r="GS34" s="174">
        <v>3</v>
      </c>
      <c r="GT34" s="174">
        <v>1</v>
      </c>
      <c r="GU34" s="174">
        <v>4</v>
      </c>
      <c r="GV34" s="174">
        <v>1</v>
      </c>
      <c r="GW34" s="174">
        <v>3</v>
      </c>
      <c r="GX34" s="174" t="s">
        <v>186</v>
      </c>
      <c r="GY34" s="174" t="s">
        <v>186</v>
      </c>
      <c r="GZ34" s="174" t="s">
        <v>186</v>
      </c>
      <c r="HA34" s="174">
        <v>17</v>
      </c>
      <c r="HB34" s="174">
        <v>7</v>
      </c>
      <c r="HC34" s="174">
        <v>10</v>
      </c>
      <c r="HD34" s="174">
        <v>37</v>
      </c>
      <c r="HE34" s="174">
        <v>13</v>
      </c>
      <c r="HF34" s="174">
        <v>24</v>
      </c>
      <c r="HG34" s="174">
        <v>3</v>
      </c>
      <c r="HH34" s="174">
        <v>2</v>
      </c>
      <c r="HI34" s="174">
        <v>1</v>
      </c>
      <c r="HJ34" s="174">
        <v>50</v>
      </c>
      <c r="HK34" s="174">
        <v>21</v>
      </c>
      <c r="HL34" s="174">
        <v>29</v>
      </c>
      <c r="HM34" s="276" t="s">
        <v>217</v>
      </c>
      <c r="HN34" s="174">
        <v>6</v>
      </c>
      <c r="HO34" s="174" t="s">
        <v>186</v>
      </c>
      <c r="HP34" s="174">
        <v>6</v>
      </c>
      <c r="HQ34" s="174">
        <v>14</v>
      </c>
      <c r="HR34" s="174">
        <v>6</v>
      </c>
      <c r="HS34" s="174">
        <v>8</v>
      </c>
      <c r="HT34" s="174">
        <v>28</v>
      </c>
      <c r="HU34" s="174">
        <v>14</v>
      </c>
      <c r="HV34" s="174">
        <v>14</v>
      </c>
      <c r="HW34" s="174">
        <v>2</v>
      </c>
      <c r="HX34" s="174">
        <v>1</v>
      </c>
      <c r="HY34" s="174">
        <v>1</v>
      </c>
      <c r="HZ34" s="174">
        <v>4</v>
      </c>
      <c r="IA34" s="174">
        <v>2</v>
      </c>
      <c r="IB34" s="174">
        <v>2</v>
      </c>
      <c r="IC34" s="174">
        <v>2</v>
      </c>
      <c r="ID34" s="174" t="s">
        <v>186</v>
      </c>
      <c r="IE34" s="174">
        <v>2</v>
      </c>
      <c r="IF34" s="174">
        <v>80</v>
      </c>
      <c r="IG34" s="174">
        <v>50</v>
      </c>
      <c r="IH34" s="174">
        <v>30</v>
      </c>
    </row>
    <row r="35" spans="1:242" s="184" customFormat="1">
      <c r="A35" s="276"/>
      <c r="B35" s="174"/>
      <c r="C35" s="174"/>
      <c r="D35" s="174"/>
      <c r="E35" s="174"/>
      <c r="F35" s="174"/>
      <c r="G35" s="174"/>
      <c r="H35" s="174"/>
      <c r="I35" s="174"/>
      <c r="J35" s="174"/>
      <c r="K35" s="174"/>
      <c r="L35" s="174"/>
      <c r="M35" s="174"/>
      <c r="N35" s="174"/>
      <c r="O35" s="174"/>
      <c r="P35" s="174"/>
      <c r="Q35" s="174"/>
      <c r="R35" s="174"/>
      <c r="S35" s="174"/>
      <c r="T35" s="174"/>
      <c r="U35" s="174"/>
      <c r="V35" s="174"/>
      <c r="W35" s="276"/>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276"/>
      <c r="AT35" s="174"/>
      <c r="AU35" s="174"/>
      <c r="AV35" s="174"/>
      <c r="AW35" s="174"/>
      <c r="AX35" s="174"/>
      <c r="AY35" s="174"/>
      <c r="AZ35" s="174"/>
      <c r="BA35" s="174"/>
      <c r="BB35" s="174"/>
      <c r="BC35" s="174"/>
      <c r="BD35" s="174"/>
      <c r="BE35" s="174"/>
      <c r="BF35" s="174"/>
      <c r="BG35" s="174"/>
      <c r="BH35" s="174"/>
      <c r="BI35" s="174"/>
      <c r="BJ35" s="174"/>
      <c r="BK35" s="174"/>
      <c r="BL35" s="174"/>
      <c r="BM35" s="174"/>
      <c r="BN35" s="174"/>
      <c r="BO35" s="276"/>
      <c r="BP35" s="174"/>
      <c r="BQ35" s="174"/>
      <c r="BR35" s="174"/>
      <c r="BS35" s="174"/>
      <c r="BT35" s="174"/>
      <c r="BU35" s="174"/>
      <c r="BV35" s="174"/>
      <c r="BW35" s="174"/>
      <c r="BX35" s="174"/>
      <c r="BY35" s="174"/>
      <c r="BZ35" s="174"/>
      <c r="CA35" s="174"/>
      <c r="CB35" s="174"/>
      <c r="CC35" s="174"/>
      <c r="CD35" s="174"/>
      <c r="CE35" s="174"/>
      <c r="CF35" s="174"/>
      <c r="CG35" s="174"/>
      <c r="CH35" s="174"/>
      <c r="CI35" s="174"/>
      <c r="CJ35" s="174"/>
      <c r="CK35" s="276"/>
      <c r="CL35" s="174"/>
      <c r="CM35" s="174"/>
      <c r="CN35" s="174"/>
      <c r="CO35" s="174"/>
      <c r="CP35" s="174"/>
      <c r="CQ35" s="174"/>
      <c r="CR35" s="174"/>
      <c r="CS35" s="174"/>
      <c r="CT35" s="174"/>
      <c r="CU35" s="174"/>
      <c r="CV35" s="174"/>
      <c r="CW35" s="174"/>
      <c r="CX35" s="174"/>
      <c r="CY35" s="174"/>
      <c r="CZ35" s="174"/>
      <c r="DA35" s="174"/>
      <c r="DB35" s="174"/>
      <c r="DC35" s="174"/>
      <c r="DD35" s="174"/>
      <c r="DE35" s="174"/>
      <c r="DF35" s="174"/>
      <c r="DG35" s="276"/>
      <c r="DH35" s="174"/>
      <c r="DI35" s="174"/>
      <c r="DJ35" s="174"/>
      <c r="DK35" s="174"/>
      <c r="DL35" s="174"/>
      <c r="DM35" s="174"/>
      <c r="DN35" s="174"/>
      <c r="DO35" s="174"/>
      <c r="DP35" s="174"/>
      <c r="DQ35" s="174"/>
      <c r="DR35" s="174"/>
      <c r="DS35" s="174"/>
      <c r="DT35" s="174"/>
      <c r="DU35" s="174"/>
      <c r="DV35" s="174"/>
      <c r="DW35" s="174"/>
      <c r="DX35" s="174"/>
      <c r="DY35" s="174"/>
      <c r="DZ35" s="174"/>
      <c r="EA35" s="174"/>
      <c r="EB35" s="174"/>
      <c r="EC35" s="276"/>
      <c r="ED35" s="174"/>
      <c r="EE35" s="174"/>
      <c r="EF35" s="174"/>
      <c r="EG35" s="174"/>
      <c r="EH35" s="174"/>
      <c r="EI35" s="174"/>
      <c r="EJ35" s="174"/>
      <c r="EK35" s="174"/>
      <c r="EL35" s="174"/>
      <c r="EM35" s="174"/>
      <c r="EN35" s="174"/>
      <c r="EO35" s="174"/>
      <c r="EP35" s="174"/>
      <c r="EQ35" s="174"/>
      <c r="ER35" s="174"/>
      <c r="ES35" s="174"/>
      <c r="ET35" s="174"/>
      <c r="EU35" s="174"/>
      <c r="EV35" s="174"/>
      <c r="EW35" s="174"/>
      <c r="EX35" s="174"/>
      <c r="EY35" s="276"/>
      <c r="EZ35" s="174"/>
      <c r="FA35" s="174"/>
      <c r="FB35" s="174"/>
      <c r="FC35" s="174"/>
      <c r="FD35" s="174"/>
      <c r="FE35" s="174"/>
      <c r="FF35" s="174"/>
      <c r="FG35" s="174"/>
      <c r="FH35" s="174"/>
      <c r="FI35" s="174"/>
      <c r="FJ35" s="174"/>
      <c r="FK35" s="174"/>
      <c r="FL35" s="174"/>
      <c r="FM35" s="174"/>
      <c r="FN35" s="174"/>
      <c r="FO35" s="174"/>
      <c r="FP35" s="174"/>
      <c r="FQ35" s="174"/>
      <c r="FR35" s="174"/>
      <c r="FS35" s="174"/>
      <c r="FT35" s="174"/>
      <c r="FU35" s="276"/>
      <c r="FV35" s="174"/>
      <c r="FW35" s="174"/>
      <c r="FX35" s="174"/>
      <c r="FY35" s="174"/>
      <c r="FZ35" s="174"/>
      <c r="GA35" s="174"/>
      <c r="GB35" s="174"/>
      <c r="GC35" s="174"/>
      <c r="GD35" s="174"/>
      <c r="GE35" s="174"/>
      <c r="GF35" s="174"/>
      <c r="GG35" s="174"/>
      <c r="GH35" s="174"/>
      <c r="GI35" s="174"/>
      <c r="GJ35" s="174"/>
      <c r="GK35" s="174"/>
      <c r="GL35" s="174"/>
      <c r="GM35" s="174"/>
      <c r="GN35" s="174"/>
      <c r="GO35" s="174"/>
      <c r="GP35" s="174"/>
      <c r="GQ35" s="276"/>
      <c r="GR35" s="174"/>
      <c r="GS35" s="174"/>
      <c r="GT35" s="174"/>
      <c r="GU35" s="174"/>
      <c r="GV35" s="174"/>
      <c r="GW35" s="174"/>
      <c r="GX35" s="174"/>
      <c r="GY35" s="174"/>
      <c r="GZ35" s="174"/>
      <c r="HA35" s="174"/>
      <c r="HB35" s="174"/>
      <c r="HC35" s="174"/>
      <c r="HD35" s="174"/>
      <c r="HE35" s="174"/>
      <c r="HF35" s="174"/>
      <c r="HG35" s="174"/>
      <c r="HH35" s="174"/>
      <c r="HI35" s="174"/>
      <c r="HJ35" s="174"/>
      <c r="HK35" s="174"/>
      <c r="HL35" s="174"/>
      <c r="HM35" s="276"/>
      <c r="HN35" s="174"/>
      <c r="HO35" s="174"/>
      <c r="HP35" s="174"/>
      <c r="HQ35" s="174"/>
      <c r="HR35" s="174"/>
      <c r="HS35" s="174"/>
      <c r="HT35" s="174"/>
      <c r="HU35" s="174"/>
      <c r="HV35" s="174"/>
      <c r="HW35" s="174"/>
      <c r="HX35" s="174"/>
      <c r="HY35" s="174"/>
      <c r="HZ35" s="174"/>
      <c r="IA35" s="174"/>
      <c r="IB35" s="174"/>
      <c r="IC35" s="174"/>
      <c r="ID35" s="174"/>
      <c r="IE35" s="174"/>
      <c r="IF35" s="174"/>
      <c r="IG35" s="174"/>
      <c r="IH35" s="174"/>
    </row>
    <row r="36" spans="1:242" s="186" customFormat="1">
      <c r="A36" s="337" t="s">
        <v>216</v>
      </c>
      <c r="B36" s="180">
        <v>3043</v>
      </c>
      <c r="C36" s="180">
        <v>1569</v>
      </c>
      <c r="D36" s="180">
        <v>1474</v>
      </c>
      <c r="E36" s="180">
        <v>56</v>
      </c>
      <c r="F36" s="180">
        <v>27</v>
      </c>
      <c r="G36" s="180">
        <v>29</v>
      </c>
      <c r="H36" s="180">
        <v>9</v>
      </c>
      <c r="I36" s="180">
        <v>4</v>
      </c>
      <c r="J36" s="180">
        <v>5</v>
      </c>
      <c r="K36" s="180">
        <v>3</v>
      </c>
      <c r="L36" s="180">
        <v>2</v>
      </c>
      <c r="M36" s="180">
        <v>1</v>
      </c>
      <c r="N36" s="180">
        <v>2</v>
      </c>
      <c r="O36" s="180">
        <v>1</v>
      </c>
      <c r="P36" s="180">
        <v>1</v>
      </c>
      <c r="Q36" s="180">
        <v>1</v>
      </c>
      <c r="R36" s="180">
        <v>1</v>
      </c>
      <c r="S36" s="180" t="s">
        <v>186</v>
      </c>
      <c r="T36" s="180">
        <v>26</v>
      </c>
      <c r="U36" s="180">
        <v>14</v>
      </c>
      <c r="V36" s="180">
        <v>12</v>
      </c>
      <c r="W36" s="337" t="s">
        <v>216</v>
      </c>
      <c r="X36" s="180">
        <v>7</v>
      </c>
      <c r="Y36" s="180">
        <v>2</v>
      </c>
      <c r="Z36" s="180">
        <v>5</v>
      </c>
      <c r="AA36" s="180" t="s">
        <v>186</v>
      </c>
      <c r="AB36" s="180" t="s">
        <v>186</v>
      </c>
      <c r="AC36" s="180" t="s">
        <v>186</v>
      </c>
      <c r="AD36" s="180">
        <v>7</v>
      </c>
      <c r="AE36" s="180">
        <v>2</v>
      </c>
      <c r="AF36" s="180">
        <v>5</v>
      </c>
      <c r="AG36" s="180" t="s">
        <v>186</v>
      </c>
      <c r="AH36" s="180" t="s">
        <v>186</v>
      </c>
      <c r="AI36" s="180" t="s">
        <v>186</v>
      </c>
      <c r="AJ36" s="180" t="s">
        <v>186</v>
      </c>
      <c r="AK36" s="180" t="s">
        <v>186</v>
      </c>
      <c r="AL36" s="180" t="s">
        <v>186</v>
      </c>
      <c r="AM36" s="180">
        <v>11</v>
      </c>
      <c r="AN36" s="180">
        <v>5</v>
      </c>
      <c r="AO36" s="180">
        <v>6</v>
      </c>
      <c r="AP36" s="180">
        <v>765</v>
      </c>
      <c r="AQ36" s="180">
        <v>463</v>
      </c>
      <c r="AR36" s="180">
        <v>302</v>
      </c>
      <c r="AS36" s="337" t="s">
        <v>216</v>
      </c>
      <c r="AT36" s="180">
        <v>745</v>
      </c>
      <c r="AU36" s="180">
        <v>453</v>
      </c>
      <c r="AV36" s="180">
        <v>292</v>
      </c>
      <c r="AW36" s="180">
        <v>18</v>
      </c>
      <c r="AX36" s="180">
        <v>14</v>
      </c>
      <c r="AY36" s="180">
        <v>4</v>
      </c>
      <c r="AZ36" s="180">
        <v>15</v>
      </c>
      <c r="BA36" s="180">
        <v>12</v>
      </c>
      <c r="BB36" s="180">
        <v>3</v>
      </c>
      <c r="BC36" s="180">
        <v>98</v>
      </c>
      <c r="BD36" s="180">
        <v>59</v>
      </c>
      <c r="BE36" s="180">
        <v>39</v>
      </c>
      <c r="BF36" s="180">
        <v>72</v>
      </c>
      <c r="BG36" s="180">
        <v>32</v>
      </c>
      <c r="BH36" s="180">
        <v>40</v>
      </c>
      <c r="BI36" s="180">
        <v>39</v>
      </c>
      <c r="BJ36" s="180">
        <v>28</v>
      </c>
      <c r="BK36" s="180">
        <v>11</v>
      </c>
      <c r="BL36" s="180">
        <v>45</v>
      </c>
      <c r="BM36" s="180">
        <v>33</v>
      </c>
      <c r="BN36" s="180">
        <v>12</v>
      </c>
      <c r="BO36" s="337" t="s">
        <v>216</v>
      </c>
      <c r="BP36" s="180">
        <v>37</v>
      </c>
      <c r="BQ36" s="180">
        <v>19</v>
      </c>
      <c r="BR36" s="180">
        <v>18</v>
      </c>
      <c r="BS36" s="180">
        <v>65</v>
      </c>
      <c r="BT36" s="180">
        <v>28</v>
      </c>
      <c r="BU36" s="180">
        <v>37</v>
      </c>
      <c r="BV36" s="180">
        <v>4</v>
      </c>
      <c r="BW36" s="180">
        <v>4</v>
      </c>
      <c r="BX36" s="180" t="s">
        <v>186</v>
      </c>
      <c r="BY36" s="180">
        <v>144</v>
      </c>
      <c r="BZ36" s="180">
        <v>115</v>
      </c>
      <c r="CA36" s="180">
        <v>29</v>
      </c>
      <c r="CB36" s="180">
        <v>3</v>
      </c>
      <c r="CC36" s="180">
        <v>2</v>
      </c>
      <c r="CD36" s="180">
        <v>1</v>
      </c>
      <c r="CE36" s="180">
        <v>21</v>
      </c>
      <c r="CF36" s="180" t="s">
        <v>186</v>
      </c>
      <c r="CG36" s="180">
        <v>21</v>
      </c>
      <c r="CH36" s="180">
        <v>21</v>
      </c>
      <c r="CI36" s="180" t="s">
        <v>188</v>
      </c>
      <c r="CJ36" s="180">
        <v>21</v>
      </c>
      <c r="CK36" s="337" t="s">
        <v>216</v>
      </c>
      <c r="CL36" s="180">
        <v>10</v>
      </c>
      <c r="CM36" s="180" t="s">
        <v>188</v>
      </c>
      <c r="CN36" s="180">
        <v>10</v>
      </c>
      <c r="CO36" s="180">
        <v>19</v>
      </c>
      <c r="CP36" s="180">
        <v>19</v>
      </c>
      <c r="CQ36" s="180" t="s">
        <v>188</v>
      </c>
      <c r="CR36" s="180">
        <v>18</v>
      </c>
      <c r="CS36" s="180">
        <v>14</v>
      </c>
      <c r="CT36" s="180">
        <v>4</v>
      </c>
      <c r="CU36" s="180">
        <v>4</v>
      </c>
      <c r="CV36" s="180">
        <v>2</v>
      </c>
      <c r="CW36" s="180">
        <v>2</v>
      </c>
      <c r="CX36" s="180">
        <v>30</v>
      </c>
      <c r="CY36" s="180">
        <v>15</v>
      </c>
      <c r="CZ36" s="180">
        <v>15</v>
      </c>
      <c r="DA36" s="180">
        <v>17</v>
      </c>
      <c r="DB36" s="180">
        <v>15</v>
      </c>
      <c r="DC36" s="180">
        <v>2</v>
      </c>
      <c r="DD36" s="180">
        <v>8</v>
      </c>
      <c r="DE36" s="180">
        <v>7</v>
      </c>
      <c r="DF36" s="180">
        <v>1</v>
      </c>
      <c r="DG36" s="337" t="s">
        <v>216</v>
      </c>
      <c r="DH36" s="180">
        <v>57</v>
      </c>
      <c r="DI36" s="180">
        <v>35</v>
      </c>
      <c r="DJ36" s="180">
        <v>22</v>
      </c>
      <c r="DK36" s="180">
        <v>20</v>
      </c>
      <c r="DL36" s="180">
        <v>10</v>
      </c>
      <c r="DM36" s="180">
        <v>10</v>
      </c>
      <c r="DN36" s="180">
        <v>4</v>
      </c>
      <c r="DO36" s="180">
        <v>2</v>
      </c>
      <c r="DP36" s="180">
        <v>2</v>
      </c>
      <c r="DQ36" s="180">
        <v>16</v>
      </c>
      <c r="DR36" s="180">
        <v>8</v>
      </c>
      <c r="DS36" s="180">
        <v>8</v>
      </c>
      <c r="DT36" s="180">
        <v>8</v>
      </c>
      <c r="DU36" s="180">
        <v>6</v>
      </c>
      <c r="DV36" s="180">
        <v>2</v>
      </c>
      <c r="DW36" s="180">
        <v>5</v>
      </c>
      <c r="DX36" s="180">
        <v>4</v>
      </c>
      <c r="DY36" s="180">
        <v>1</v>
      </c>
      <c r="DZ36" s="180">
        <v>3</v>
      </c>
      <c r="EA36" s="180">
        <v>2</v>
      </c>
      <c r="EB36" s="180">
        <v>1</v>
      </c>
      <c r="EC36" s="337" t="s">
        <v>216</v>
      </c>
      <c r="ED36" s="180">
        <v>57</v>
      </c>
      <c r="EE36" s="180">
        <v>24</v>
      </c>
      <c r="EF36" s="180">
        <v>33</v>
      </c>
      <c r="EG36" s="180">
        <v>32</v>
      </c>
      <c r="EH36" s="180">
        <v>14</v>
      </c>
      <c r="EI36" s="180">
        <v>18</v>
      </c>
      <c r="EJ36" s="180">
        <v>25</v>
      </c>
      <c r="EK36" s="180">
        <v>10</v>
      </c>
      <c r="EL36" s="180">
        <v>15</v>
      </c>
      <c r="EM36" s="180">
        <v>37</v>
      </c>
      <c r="EN36" s="180">
        <v>6</v>
      </c>
      <c r="EO36" s="180">
        <v>31</v>
      </c>
      <c r="EP36" s="180">
        <v>34</v>
      </c>
      <c r="EQ36" s="180">
        <v>6</v>
      </c>
      <c r="ER36" s="180">
        <v>28</v>
      </c>
      <c r="ES36" s="180">
        <v>3</v>
      </c>
      <c r="ET36" s="180" t="s">
        <v>186</v>
      </c>
      <c r="EU36" s="180">
        <v>3</v>
      </c>
      <c r="EV36" s="180">
        <v>76</v>
      </c>
      <c r="EW36" s="180">
        <v>35</v>
      </c>
      <c r="EX36" s="180">
        <v>41</v>
      </c>
      <c r="EY36" s="337" t="s">
        <v>216</v>
      </c>
      <c r="EZ36" s="180" t="s">
        <v>186</v>
      </c>
      <c r="FA36" s="180" t="s">
        <v>186</v>
      </c>
      <c r="FB36" s="180" t="s">
        <v>186</v>
      </c>
      <c r="FC36" s="180">
        <v>10</v>
      </c>
      <c r="FD36" s="180">
        <v>8</v>
      </c>
      <c r="FE36" s="180">
        <v>2</v>
      </c>
      <c r="FF36" s="180">
        <v>23</v>
      </c>
      <c r="FG36" s="180">
        <v>8</v>
      </c>
      <c r="FH36" s="180">
        <v>15</v>
      </c>
      <c r="FI36" s="180">
        <v>21</v>
      </c>
      <c r="FJ36" s="180">
        <v>6</v>
      </c>
      <c r="FK36" s="180">
        <v>15</v>
      </c>
      <c r="FL36" s="180">
        <v>22</v>
      </c>
      <c r="FM36" s="180">
        <v>13</v>
      </c>
      <c r="FN36" s="180">
        <v>9</v>
      </c>
      <c r="FO36" s="180" t="s">
        <v>186</v>
      </c>
      <c r="FP36" s="180" t="s">
        <v>186</v>
      </c>
      <c r="FQ36" s="180" t="s">
        <v>186</v>
      </c>
      <c r="FR36" s="180" t="s">
        <v>186</v>
      </c>
      <c r="FS36" s="180" t="s">
        <v>186</v>
      </c>
      <c r="FT36" s="180" t="s">
        <v>186</v>
      </c>
      <c r="FU36" s="337" t="s">
        <v>216</v>
      </c>
      <c r="FV36" s="180">
        <v>821</v>
      </c>
      <c r="FW36" s="180">
        <v>376</v>
      </c>
      <c r="FX36" s="180">
        <v>445</v>
      </c>
      <c r="FY36" s="180">
        <v>17</v>
      </c>
      <c r="FZ36" s="180">
        <v>4</v>
      </c>
      <c r="GA36" s="180">
        <v>13</v>
      </c>
      <c r="GB36" s="180">
        <v>9</v>
      </c>
      <c r="GC36" s="180">
        <v>2</v>
      </c>
      <c r="GD36" s="180">
        <v>7</v>
      </c>
      <c r="GE36" s="180">
        <v>8</v>
      </c>
      <c r="GF36" s="180">
        <v>2</v>
      </c>
      <c r="GG36" s="180">
        <v>6</v>
      </c>
      <c r="GH36" s="180">
        <v>460</v>
      </c>
      <c r="GI36" s="180">
        <v>218</v>
      </c>
      <c r="GJ36" s="180">
        <v>242</v>
      </c>
      <c r="GK36" s="180">
        <v>10</v>
      </c>
      <c r="GL36" s="180">
        <v>4</v>
      </c>
      <c r="GM36" s="180">
        <v>6</v>
      </c>
      <c r="GN36" s="180">
        <v>105</v>
      </c>
      <c r="GO36" s="180">
        <v>61</v>
      </c>
      <c r="GP36" s="180">
        <v>44</v>
      </c>
      <c r="GQ36" s="337" t="s">
        <v>216</v>
      </c>
      <c r="GR36" s="180">
        <v>55</v>
      </c>
      <c r="GS36" s="180">
        <v>26</v>
      </c>
      <c r="GT36" s="180">
        <v>29</v>
      </c>
      <c r="GU36" s="180">
        <v>26</v>
      </c>
      <c r="GV36" s="180">
        <v>8</v>
      </c>
      <c r="GW36" s="180">
        <v>18</v>
      </c>
      <c r="GX36" s="180">
        <v>8</v>
      </c>
      <c r="GY36" s="180">
        <v>6</v>
      </c>
      <c r="GZ36" s="180">
        <v>2</v>
      </c>
      <c r="HA36" s="180">
        <v>67</v>
      </c>
      <c r="HB36" s="180">
        <v>35</v>
      </c>
      <c r="HC36" s="180">
        <v>32</v>
      </c>
      <c r="HD36" s="180">
        <v>180</v>
      </c>
      <c r="HE36" s="180">
        <v>72</v>
      </c>
      <c r="HF36" s="180">
        <v>108</v>
      </c>
      <c r="HG36" s="180">
        <v>9</v>
      </c>
      <c r="HH36" s="180">
        <v>6</v>
      </c>
      <c r="HI36" s="180">
        <v>3</v>
      </c>
      <c r="HJ36" s="180">
        <v>293</v>
      </c>
      <c r="HK36" s="180">
        <v>133</v>
      </c>
      <c r="HL36" s="180">
        <v>160</v>
      </c>
      <c r="HM36" s="337" t="s">
        <v>216</v>
      </c>
      <c r="HN36" s="180">
        <v>31</v>
      </c>
      <c r="HO36" s="180">
        <v>12</v>
      </c>
      <c r="HP36" s="180">
        <v>19</v>
      </c>
      <c r="HQ36" s="180">
        <v>81</v>
      </c>
      <c r="HR36" s="180">
        <v>43</v>
      </c>
      <c r="HS36" s="180">
        <v>38</v>
      </c>
      <c r="HT36" s="180">
        <v>177</v>
      </c>
      <c r="HU36" s="180">
        <v>77</v>
      </c>
      <c r="HV36" s="180">
        <v>100</v>
      </c>
      <c r="HW36" s="180">
        <v>4</v>
      </c>
      <c r="HX36" s="180">
        <v>1</v>
      </c>
      <c r="HY36" s="180">
        <v>3</v>
      </c>
      <c r="HZ36" s="180">
        <v>34</v>
      </c>
      <c r="IA36" s="180">
        <v>17</v>
      </c>
      <c r="IB36" s="180">
        <v>17</v>
      </c>
      <c r="IC36" s="180">
        <v>17</v>
      </c>
      <c r="ID36" s="180">
        <v>4</v>
      </c>
      <c r="IE36" s="180">
        <v>13</v>
      </c>
      <c r="IF36" s="180">
        <v>557</v>
      </c>
      <c r="IG36" s="180">
        <v>337</v>
      </c>
      <c r="IH36" s="180">
        <v>220</v>
      </c>
    </row>
    <row r="37" spans="1:242" s="184" customFormat="1">
      <c r="A37" s="276" t="s">
        <v>215</v>
      </c>
      <c r="B37" s="174">
        <v>3043</v>
      </c>
      <c r="C37" s="174">
        <v>1569</v>
      </c>
      <c r="D37" s="174">
        <v>1474</v>
      </c>
      <c r="E37" s="174">
        <v>56</v>
      </c>
      <c r="F37" s="174">
        <v>27</v>
      </c>
      <c r="G37" s="174">
        <v>29</v>
      </c>
      <c r="H37" s="174">
        <v>9</v>
      </c>
      <c r="I37" s="174">
        <v>4</v>
      </c>
      <c r="J37" s="174">
        <v>5</v>
      </c>
      <c r="K37" s="174">
        <v>3</v>
      </c>
      <c r="L37" s="174">
        <v>2</v>
      </c>
      <c r="M37" s="174">
        <v>1</v>
      </c>
      <c r="N37" s="174">
        <v>2</v>
      </c>
      <c r="O37" s="174">
        <v>1</v>
      </c>
      <c r="P37" s="174">
        <v>1</v>
      </c>
      <c r="Q37" s="174">
        <v>1</v>
      </c>
      <c r="R37" s="174">
        <v>1</v>
      </c>
      <c r="S37" s="174" t="s">
        <v>186</v>
      </c>
      <c r="T37" s="174">
        <v>26</v>
      </c>
      <c r="U37" s="174">
        <v>14</v>
      </c>
      <c r="V37" s="174">
        <v>12</v>
      </c>
      <c r="W37" s="276" t="s">
        <v>215</v>
      </c>
      <c r="X37" s="174">
        <v>7</v>
      </c>
      <c r="Y37" s="174">
        <v>2</v>
      </c>
      <c r="Z37" s="174">
        <v>5</v>
      </c>
      <c r="AA37" s="174" t="s">
        <v>186</v>
      </c>
      <c r="AB37" s="174" t="s">
        <v>186</v>
      </c>
      <c r="AC37" s="174" t="s">
        <v>186</v>
      </c>
      <c r="AD37" s="174">
        <v>7</v>
      </c>
      <c r="AE37" s="174">
        <v>2</v>
      </c>
      <c r="AF37" s="174">
        <v>5</v>
      </c>
      <c r="AG37" s="174" t="s">
        <v>186</v>
      </c>
      <c r="AH37" s="174" t="s">
        <v>186</v>
      </c>
      <c r="AI37" s="174" t="s">
        <v>186</v>
      </c>
      <c r="AJ37" s="174" t="s">
        <v>186</v>
      </c>
      <c r="AK37" s="174" t="s">
        <v>186</v>
      </c>
      <c r="AL37" s="174" t="s">
        <v>186</v>
      </c>
      <c r="AM37" s="174">
        <v>11</v>
      </c>
      <c r="AN37" s="174">
        <v>5</v>
      </c>
      <c r="AO37" s="174">
        <v>6</v>
      </c>
      <c r="AP37" s="174">
        <v>765</v>
      </c>
      <c r="AQ37" s="174">
        <v>463</v>
      </c>
      <c r="AR37" s="174">
        <v>302</v>
      </c>
      <c r="AS37" s="276" t="s">
        <v>215</v>
      </c>
      <c r="AT37" s="174">
        <v>745</v>
      </c>
      <c r="AU37" s="174">
        <v>453</v>
      </c>
      <c r="AV37" s="174">
        <v>292</v>
      </c>
      <c r="AW37" s="174">
        <v>18</v>
      </c>
      <c r="AX37" s="174">
        <v>14</v>
      </c>
      <c r="AY37" s="174">
        <v>4</v>
      </c>
      <c r="AZ37" s="174">
        <v>15</v>
      </c>
      <c r="BA37" s="174">
        <v>12</v>
      </c>
      <c r="BB37" s="174">
        <v>3</v>
      </c>
      <c r="BC37" s="174">
        <v>98</v>
      </c>
      <c r="BD37" s="174">
        <v>59</v>
      </c>
      <c r="BE37" s="174">
        <v>39</v>
      </c>
      <c r="BF37" s="174">
        <v>72</v>
      </c>
      <c r="BG37" s="174">
        <v>32</v>
      </c>
      <c r="BH37" s="174">
        <v>40</v>
      </c>
      <c r="BI37" s="174">
        <v>39</v>
      </c>
      <c r="BJ37" s="174">
        <v>28</v>
      </c>
      <c r="BK37" s="174">
        <v>11</v>
      </c>
      <c r="BL37" s="174">
        <v>45</v>
      </c>
      <c r="BM37" s="174">
        <v>33</v>
      </c>
      <c r="BN37" s="174">
        <v>12</v>
      </c>
      <c r="BO37" s="276" t="s">
        <v>215</v>
      </c>
      <c r="BP37" s="174">
        <v>37</v>
      </c>
      <c r="BQ37" s="174">
        <v>19</v>
      </c>
      <c r="BR37" s="174">
        <v>18</v>
      </c>
      <c r="BS37" s="174">
        <v>65</v>
      </c>
      <c r="BT37" s="174">
        <v>28</v>
      </c>
      <c r="BU37" s="174">
        <v>37</v>
      </c>
      <c r="BV37" s="174">
        <v>4</v>
      </c>
      <c r="BW37" s="174">
        <v>4</v>
      </c>
      <c r="BX37" s="174" t="s">
        <v>186</v>
      </c>
      <c r="BY37" s="174">
        <v>144</v>
      </c>
      <c r="BZ37" s="174">
        <v>115</v>
      </c>
      <c r="CA37" s="174">
        <v>29</v>
      </c>
      <c r="CB37" s="174">
        <v>3</v>
      </c>
      <c r="CC37" s="174">
        <v>2</v>
      </c>
      <c r="CD37" s="174">
        <v>1</v>
      </c>
      <c r="CE37" s="174">
        <v>21</v>
      </c>
      <c r="CF37" s="174" t="s">
        <v>186</v>
      </c>
      <c r="CG37" s="174">
        <v>21</v>
      </c>
      <c r="CH37" s="174">
        <v>21</v>
      </c>
      <c r="CI37" s="174" t="s">
        <v>188</v>
      </c>
      <c r="CJ37" s="174">
        <v>21</v>
      </c>
      <c r="CK37" s="276" t="s">
        <v>215</v>
      </c>
      <c r="CL37" s="174">
        <v>10</v>
      </c>
      <c r="CM37" s="174" t="s">
        <v>188</v>
      </c>
      <c r="CN37" s="174">
        <v>10</v>
      </c>
      <c r="CO37" s="174">
        <v>19</v>
      </c>
      <c r="CP37" s="174">
        <v>19</v>
      </c>
      <c r="CQ37" s="174" t="s">
        <v>188</v>
      </c>
      <c r="CR37" s="174">
        <v>18</v>
      </c>
      <c r="CS37" s="174">
        <v>14</v>
      </c>
      <c r="CT37" s="174">
        <v>4</v>
      </c>
      <c r="CU37" s="174">
        <v>4</v>
      </c>
      <c r="CV37" s="174">
        <v>2</v>
      </c>
      <c r="CW37" s="174">
        <v>2</v>
      </c>
      <c r="CX37" s="174">
        <v>30</v>
      </c>
      <c r="CY37" s="174">
        <v>15</v>
      </c>
      <c r="CZ37" s="174">
        <v>15</v>
      </c>
      <c r="DA37" s="174">
        <v>17</v>
      </c>
      <c r="DB37" s="174">
        <v>15</v>
      </c>
      <c r="DC37" s="174">
        <v>2</v>
      </c>
      <c r="DD37" s="174">
        <v>8</v>
      </c>
      <c r="DE37" s="174">
        <v>7</v>
      </c>
      <c r="DF37" s="174">
        <v>1</v>
      </c>
      <c r="DG37" s="276" t="s">
        <v>215</v>
      </c>
      <c r="DH37" s="174">
        <v>57</v>
      </c>
      <c r="DI37" s="174">
        <v>35</v>
      </c>
      <c r="DJ37" s="174">
        <v>22</v>
      </c>
      <c r="DK37" s="174">
        <v>20</v>
      </c>
      <c r="DL37" s="174">
        <v>10</v>
      </c>
      <c r="DM37" s="174">
        <v>10</v>
      </c>
      <c r="DN37" s="174">
        <v>4</v>
      </c>
      <c r="DO37" s="174">
        <v>2</v>
      </c>
      <c r="DP37" s="174">
        <v>2</v>
      </c>
      <c r="DQ37" s="174">
        <v>16</v>
      </c>
      <c r="DR37" s="174">
        <v>8</v>
      </c>
      <c r="DS37" s="174">
        <v>8</v>
      </c>
      <c r="DT37" s="174">
        <v>8</v>
      </c>
      <c r="DU37" s="174">
        <v>6</v>
      </c>
      <c r="DV37" s="174">
        <v>2</v>
      </c>
      <c r="DW37" s="174">
        <v>5</v>
      </c>
      <c r="DX37" s="174">
        <v>4</v>
      </c>
      <c r="DY37" s="174">
        <v>1</v>
      </c>
      <c r="DZ37" s="174">
        <v>3</v>
      </c>
      <c r="EA37" s="174">
        <v>2</v>
      </c>
      <c r="EB37" s="174">
        <v>1</v>
      </c>
      <c r="EC37" s="276" t="s">
        <v>215</v>
      </c>
      <c r="ED37" s="174">
        <v>57</v>
      </c>
      <c r="EE37" s="174">
        <v>24</v>
      </c>
      <c r="EF37" s="174">
        <v>33</v>
      </c>
      <c r="EG37" s="174">
        <v>32</v>
      </c>
      <c r="EH37" s="174">
        <v>14</v>
      </c>
      <c r="EI37" s="174">
        <v>18</v>
      </c>
      <c r="EJ37" s="174">
        <v>25</v>
      </c>
      <c r="EK37" s="174">
        <v>10</v>
      </c>
      <c r="EL37" s="174">
        <v>15</v>
      </c>
      <c r="EM37" s="174">
        <v>37</v>
      </c>
      <c r="EN37" s="174">
        <v>6</v>
      </c>
      <c r="EO37" s="174">
        <v>31</v>
      </c>
      <c r="EP37" s="174">
        <v>34</v>
      </c>
      <c r="EQ37" s="174">
        <v>6</v>
      </c>
      <c r="ER37" s="174">
        <v>28</v>
      </c>
      <c r="ES37" s="174">
        <v>3</v>
      </c>
      <c r="ET37" s="174" t="s">
        <v>186</v>
      </c>
      <c r="EU37" s="174">
        <v>3</v>
      </c>
      <c r="EV37" s="174">
        <v>76</v>
      </c>
      <c r="EW37" s="174">
        <v>35</v>
      </c>
      <c r="EX37" s="174">
        <v>41</v>
      </c>
      <c r="EY37" s="276" t="s">
        <v>215</v>
      </c>
      <c r="EZ37" s="174" t="s">
        <v>186</v>
      </c>
      <c r="FA37" s="174" t="s">
        <v>186</v>
      </c>
      <c r="FB37" s="174" t="s">
        <v>186</v>
      </c>
      <c r="FC37" s="174">
        <v>10</v>
      </c>
      <c r="FD37" s="174">
        <v>8</v>
      </c>
      <c r="FE37" s="174">
        <v>2</v>
      </c>
      <c r="FF37" s="174">
        <v>23</v>
      </c>
      <c r="FG37" s="174">
        <v>8</v>
      </c>
      <c r="FH37" s="174">
        <v>15</v>
      </c>
      <c r="FI37" s="174">
        <v>21</v>
      </c>
      <c r="FJ37" s="174">
        <v>6</v>
      </c>
      <c r="FK37" s="174">
        <v>15</v>
      </c>
      <c r="FL37" s="174">
        <v>22</v>
      </c>
      <c r="FM37" s="174">
        <v>13</v>
      </c>
      <c r="FN37" s="174">
        <v>9</v>
      </c>
      <c r="FO37" s="174" t="s">
        <v>186</v>
      </c>
      <c r="FP37" s="174" t="s">
        <v>186</v>
      </c>
      <c r="FQ37" s="174" t="s">
        <v>186</v>
      </c>
      <c r="FR37" s="174" t="s">
        <v>186</v>
      </c>
      <c r="FS37" s="174" t="s">
        <v>186</v>
      </c>
      <c r="FT37" s="174" t="s">
        <v>186</v>
      </c>
      <c r="FU37" s="276" t="s">
        <v>215</v>
      </c>
      <c r="FV37" s="174">
        <v>821</v>
      </c>
      <c r="FW37" s="174">
        <v>376</v>
      </c>
      <c r="FX37" s="174">
        <v>445</v>
      </c>
      <c r="FY37" s="174">
        <v>17</v>
      </c>
      <c r="FZ37" s="174">
        <v>4</v>
      </c>
      <c r="GA37" s="174">
        <v>13</v>
      </c>
      <c r="GB37" s="174">
        <v>9</v>
      </c>
      <c r="GC37" s="174">
        <v>2</v>
      </c>
      <c r="GD37" s="174">
        <v>7</v>
      </c>
      <c r="GE37" s="174">
        <v>8</v>
      </c>
      <c r="GF37" s="174">
        <v>2</v>
      </c>
      <c r="GG37" s="174">
        <v>6</v>
      </c>
      <c r="GH37" s="174">
        <v>460</v>
      </c>
      <c r="GI37" s="174">
        <v>218</v>
      </c>
      <c r="GJ37" s="174">
        <v>242</v>
      </c>
      <c r="GK37" s="174">
        <v>10</v>
      </c>
      <c r="GL37" s="174">
        <v>4</v>
      </c>
      <c r="GM37" s="174">
        <v>6</v>
      </c>
      <c r="GN37" s="174">
        <v>105</v>
      </c>
      <c r="GO37" s="174">
        <v>61</v>
      </c>
      <c r="GP37" s="174">
        <v>44</v>
      </c>
      <c r="GQ37" s="276" t="s">
        <v>215</v>
      </c>
      <c r="GR37" s="174">
        <v>55</v>
      </c>
      <c r="GS37" s="174">
        <v>26</v>
      </c>
      <c r="GT37" s="174">
        <v>29</v>
      </c>
      <c r="GU37" s="174">
        <v>26</v>
      </c>
      <c r="GV37" s="174">
        <v>8</v>
      </c>
      <c r="GW37" s="174">
        <v>18</v>
      </c>
      <c r="GX37" s="174">
        <v>8</v>
      </c>
      <c r="GY37" s="174">
        <v>6</v>
      </c>
      <c r="GZ37" s="174">
        <v>2</v>
      </c>
      <c r="HA37" s="174">
        <v>67</v>
      </c>
      <c r="HB37" s="174">
        <v>35</v>
      </c>
      <c r="HC37" s="174">
        <v>32</v>
      </c>
      <c r="HD37" s="174">
        <v>180</v>
      </c>
      <c r="HE37" s="174">
        <v>72</v>
      </c>
      <c r="HF37" s="174">
        <v>108</v>
      </c>
      <c r="HG37" s="174">
        <v>9</v>
      </c>
      <c r="HH37" s="174">
        <v>6</v>
      </c>
      <c r="HI37" s="174">
        <v>3</v>
      </c>
      <c r="HJ37" s="174">
        <v>293</v>
      </c>
      <c r="HK37" s="174">
        <v>133</v>
      </c>
      <c r="HL37" s="174">
        <v>160</v>
      </c>
      <c r="HM37" s="276" t="s">
        <v>215</v>
      </c>
      <c r="HN37" s="174">
        <v>31</v>
      </c>
      <c r="HO37" s="174">
        <v>12</v>
      </c>
      <c r="HP37" s="174">
        <v>19</v>
      </c>
      <c r="HQ37" s="174">
        <v>81</v>
      </c>
      <c r="HR37" s="174">
        <v>43</v>
      </c>
      <c r="HS37" s="174">
        <v>38</v>
      </c>
      <c r="HT37" s="174">
        <v>177</v>
      </c>
      <c r="HU37" s="174">
        <v>77</v>
      </c>
      <c r="HV37" s="174">
        <v>100</v>
      </c>
      <c r="HW37" s="174">
        <v>4</v>
      </c>
      <c r="HX37" s="174">
        <v>1</v>
      </c>
      <c r="HY37" s="174">
        <v>3</v>
      </c>
      <c r="HZ37" s="174">
        <v>34</v>
      </c>
      <c r="IA37" s="174">
        <v>17</v>
      </c>
      <c r="IB37" s="174">
        <v>17</v>
      </c>
      <c r="IC37" s="174">
        <v>17</v>
      </c>
      <c r="ID37" s="174">
        <v>4</v>
      </c>
      <c r="IE37" s="174">
        <v>13</v>
      </c>
      <c r="IF37" s="174">
        <v>557</v>
      </c>
      <c r="IG37" s="174">
        <v>337</v>
      </c>
      <c r="IH37" s="174">
        <v>220</v>
      </c>
    </row>
    <row r="38" spans="1:242" s="184" customFormat="1">
      <c r="A38" s="276"/>
      <c r="B38" s="174"/>
      <c r="C38" s="174"/>
      <c r="D38" s="174"/>
      <c r="E38" s="174"/>
      <c r="F38" s="174"/>
      <c r="G38" s="174"/>
      <c r="H38" s="174"/>
      <c r="I38" s="174"/>
      <c r="J38" s="174"/>
      <c r="K38" s="174"/>
      <c r="L38" s="174"/>
      <c r="M38" s="174"/>
      <c r="N38" s="174"/>
      <c r="O38" s="174"/>
      <c r="P38" s="174"/>
      <c r="Q38" s="174"/>
      <c r="R38" s="174"/>
      <c r="S38" s="174"/>
      <c r="T38" s="174"/>
      <c r="U38" s="174"/>
      <c r="V38" s="174"/>
      <c r="W38" s="276"/>
      <c r="X38" s="174"/>
      <c r="Y38" s="174"/>
      <c r="Z38" s="174"/>
      <c r="AA38" s="174"/>
      <c r="AB38" s="174"/>
      <c r="AC38" s="174"/>
      <c r="AD38" s="174"/>
      <c r="AE38" s="174"/>
      <c r="AF38" s="174"/>
      <c r="AG38" s="174"/>
      <c r="AH38" s="174"/>
      <c r="AI38" s="174"/>
      <c r="AJ38" s="174"/>
      <c r="AK38" s="174"/>
      <c r="AL38" s="174"/>
      <c r="AM38" s="174"/>
      <c r="AN38" s="174"/>
      <c r="AO38" s="174"/>
      <c r="AP38" s="174"/>
      <c r="AQ38" s="174"/>
      <c r="AR38" s="174"/>
      <c r="AS38" s="276"/>
      <c r="AT38" s="174"/>
      <c r="AU38" s="174"/>
      <c r="AV38" s="174"/>
      <c r="AW38" s="174"/>
      <c r="AX38" s="174"/>
      <c r="AY38" s="174"/>
      <c r="AZ38" s="174"/>
      <c r="BA38" s="174"/>
      <c r="BB38" s="174"/>
      <c r="BC38" s="174"/>
      <c r="BD38" s="174"/>
      <c r="BE38" s="174"/>
      <c r="BF38" s="174"/>
      <c r="BG38" s="174"/>
      <c r="BH38" s="174"/>
      <c r="BI38" s="174"/>
      <c r="BJ38" s="174"/>
      <c r="BK38" s="174"/>
      <c r="BL38" s="174"/>
      <c r="BM38" s="174"/>
      <c r="BN38" s="174"/>
      <c r="BO38" s="276"/>
      <c r="BP38" s="174"/>
      <c r="BQ38" s="174"/>
      <c r="BR38" s="174"/>
      <c r="BS38" s="174"/>
      <c r="BT38" s="174"/>
      <c r="BU38" s="174"/>
      <c r="BV38" s="174"/>
      <c r="BW38" s="174"/>
      <c r="BX38" s="174"/>
      <c r="BY38" s="174"/>
      <c r="BZ38" s="174"/>
      <c r="CA38" s="174"/>
      <c r="CB38" s="174"/>
      <c r="CC38" s="174"/>
      <c r="CD38" s="174"/>
      <c r="CE38" s="174"/>
      <c r="CF38" s="174"/>
      <c r="CG38" s="174"/>
      <c r="CH38" s="174"/>
      <c r="CI38" s="174"/>
      <c r="CJ38" s="174"/>
      <c r="CK38" s="276"/>
      <c r="CL38" s="174"/>
      <c r="CM38" s="174"/>
      <c r="CN38" s="174"/>
      <c r="CO38" s="174"/>
      <c r="CP38" s="174"/>
      <c r="CQ38" s="174"/>
      <c r="CR38" s="174"/>
      <c r="CS38" s="174"/>
      <c r="CT38" s="174"/>
      <c r="CU38" s="174"/>
      <c r="CV38" s="174"/>
      <c r="CW38" s="174"/>
      <c r="CX38" s="174"/>
      <c r="CY38" s="174"/>
      <c r="CZ38" s="174"/>
      <c r="DA38" s="174"/>
      <c r="DB38" s="174"/>
      <c r="DC38" s="174"/>
      <c r="DD38" s="174"/>
      <c r="DE38" s="174"/>
      <c r="DF38" s="174"/>
      <c r="DG38" s="276"/>
      <c r="DH38" s="174"/>
      <c r="DI38" s="174"/>
      <c r="DJ38" s="174"/>
      <c r="DK38" s="174"/>
      <c r="DL38" s="174"/>
      <c r="DM38" s="174"/>
      <c r="DN38" s="174"/>
      <c r="DO38" s="174"/>
      <c r="DP38" s="174"/>
      <c r="DQ38" s="174"/>
      <c r="DR38" s="174"/>
      <c r="DS38" s="174"/>
      <c r="DT38" s="174"/>
      <c r="DU38" s="174"/>
      <c r="DV38" s="174"/>
      <c r="DW38" s="174"/>
      <c r="DX38" s="174"/>
      <c r="DY38" s="174"/>
      <c r="DZ38" s="174"/>
      <c r="EA38" s="174"/>
      <c r="EB38" s="174"/>
      <c r="EC38" s="276"/>
      <c r="ED38" s="174"/>
      <c r="EE38" s="174"/>
      <c r="EF38" s="174"/>
      <c r="EG38" s="174"/>
      <c r="EH38" s="174"/>
      <c r="EI38" s="174"/>
      <c r="EJ38" s="174"/>
      <c r="EK38" s="174"/>
      <c r="EL38" s="174"/>
      <c r="EM38" s="174"/>
      <c r="EN38" s="174"/>
      <c r="EO38" s="174"/>
      <c r="EP38" s="174"/>
      <c r="EQ38" s="174"/>
      <c r="ER38" s="174"/>
      <c r="ES38" s="174"/>
      <c r="ET38" s="174"/>
      <c r="EU38" s="174"/>
      <c r="EV38" s="174"/>
      <c r="EW38" s="174"/>
      <c r="EX38" s="174"/>
      <c r="EY38" s="276"/>
      <c r="EZ38" s="174"/>
      <c r="FA38" s="174"/>
      <c r="FB38" s="174"/>
      <c r="FC38" s="174"/>
      <c r="FD38" s="174"/>
      <c r="FE38" s="174"/>
      <c r="FF38" s="174"/>
      <c r="FG38" s="174"/>
      <c r="FH38" s="174"/>
      <c r="FI38" s="174"/>
      <c r="FJ38" s="174"/>
      <c r="FK38" s="174"/>
      <c r="FL38" s="174"/>
      <c r="FM38" s="174"/>
      <c r="FN38" s="174"/>
      <c r="FO38" s="174"/>
      <c r="FP38" s="174"/>
      <c r="FQ38" s="174"/>
      <c r="FR38" s="174"/>
      <c r="FS38" s="174"/>
      <c r="FT38" s="174"/>
      <c r="FU38" s="276"/>
      <c r="FV38" s="174"/>
      <c r="FW38" s="174"/>
      <c r="FX38" s="174"/>
      <c r="FY38" s="174"/>
      <c r="FZ38" s="174"/>
      <c r="GA38" s="174"/>
      <c r="GB38" s="174"/>
      <c r="GC38" s="174"/>
      <c r="GD38" s="174"/>
      <c r="GE38" s="174"/>
      <c r="GF38" s="174"/>
      <c r="GG38" s="174"/>
      <c r="GH38" s="174"/>
      <c r="GI38" s="174"/>
      <c r="GJ38" s="174"/>
      <c r="GK38" s="174"/>
      <c r="GL38" s="174"/>
      <c r="GM38" s="174"/>
      <c r="GN38" s="174"/>
      <c r="GO38" s="174"/>
      <c r="GP38" s="174"/>
      <c r="GQ38" s="276"/>
      <c r="GR38" s="174"/>
      <c r="GS38" s="174"/>
      <c r="GT38" s="174"/>
      <c r="GU38" s="174"/>
      <c r="GV38" s="174"/>
      <c r="GW38" s="174"/>
      <c r="GX38" s="174"/>
      <c r="GY38" s="174"/>
      <c r="GZ38" s="174"/>
      <c r="HA38" s="174"/>
      <c r="HB38" s="174"/>
      <c r="HC38" s="174"/>
      <c r="HD38" s="174"/>
      <c r="HE38" s="174"/>
      <c r="HF38" s="174"/>
      <c r="HG38" s="174"/>
      <c r="HH38" s="174"/>
      <c r="HI38" s="174"/>
      <c r="HJ38" s="174"/>
      <c r="HK38" s="174"/>
      <c r="HL38" s="174"/>
      <c r="HM38" s="276"/>
      <c r="HN38" s="174"/>
      <c r="HO38" s="174"/>
      <c r="HP38" s="174"/>
      <c r="HQ38" s="174"/>
      <c r="HR38" s="174"/>
      <c r="HS38" s="174"/>
      <c r="HT38" s="174"/>
      <c r="HU38" s="174"/>
      <c r="HV38" s="174"/>
      <c r="HW38" s="174"/>
      <c r="HX38" s="174"/>
      <c r="HY38" s="174"/>
      <c r="HZ38" s="174"/>
      <c r="IA38" s="174"/>
      <c r="IB38" s="174"/>
      <c r="IC38" s="174"/>
      <c r="ID38" s="174"/>
      <c r="IE38" s="174"/>
      <c r="IF38" s="174"/>
      <c r="IG38" s="174"/>
      <c r="IH38" s="174"/>
    </row>
    <row r="39" spans="1:242" s="186" customFormat="1">
      <c r="A39" s="337" t="s">
        <v>214</v>
      </c>
      <c r="B39" s="180">
        <v>2610</v>
      </c>
      <c r="C39" s="180">
        <v>1317</v>
      </c>
      <c r="D39" s="180">
        <v>1293</v>
      </c>
      <c r="E39" s="180">
        <v>48</v>
      </c>
      <c r="F39" s="180">
        <v>29</v>
      </c>
      <c r="G39" s="180">
        <v>19</v>
      </c>
      <c r="H39" s="180">
        <v>5</v>
      </c>
      <c r="I39" s="180">
        <v>3</v>
      </c>
      <c r="J39" s="180">
        <v>2</v>
      </c>
      <c r="K39" s="180">
        <v>4</v>
      </c>
      <c r="L39" s="180">
        <v>4</v>
      </c>
      <c r="M39" s="180" t="s">
        <v>186</v>
      </c>
      <c r="N39" s="180">
        <v>3</v>
      </c>
      <c r="O39" s="180">
        <v>3</v>
      </c>
      <c r="P39" s="180" t="s">
        <v>186</v>
      </c>
      <c r="Q39" s="180">
        <v>1</v>
      </c>
      <c r="R39" s="180">
        <v>1</v>
      </c>
      <c r="S39" s="180" t="s">
        <v>186</v>
      </c>
      <c r="T39" s="180">
        <v>20</v>
      </c>
      <c r="U39" s="180">
        <v>12</v>
      </c>
      <c r="V39" s="180">
        <v>8</v>
      </c>
      <c r="W39" s="337" t="s">
        <v>214</v>
      </c>
      <c r="X39" s="180">
        <v>5</v>
      </c>
      <c r="Y39" s="180">
        <v>2</v>
      </c>
      <c r="Z39" s="180">
        <v>3</v>
      </c>
      <c r="AA39" s="180" t="s">
        <v>186</v>
      </c>
      <c r="AB39" s="180" t="s">
        <v>186</v>
      </c>
      <c r="AC39" s="180" t="s">
        <v>186</v>
      </c>
      <c r="AD39" s="180">
        <v>5</v>
      </c>
      <c r="AE39" s="180">
        <v>2</v>
      </c>
      <c r="AF39" s="180">
        <v>3</v>
      </c>
      <c r="AG39" s="180" t="s">
        <v>186</v>
      </c>
      <c r="AH39" s="180" t="s">
        <v>186</v>
      </c>
      <c r="AI39" s="180" t="s">
        <v>186</v>
      </c>
      <c r="AJ39" s="180" t="s">
        <v>186</v>
      </c>
      <c r="AK39" s="180" t="s">
        <v>186</v>
      </c>
      <c r="AL39" s="180" t="s">
        <v>186</v>
      </c>
      <c r="AM39" s="180">
        <v>14</v>
      </c>
      <c r="AN39" s="180">
        <v>8</v>
      </c>
      <c r="AO39" s="180">
        <v>6</v>
      </c>
      <c r="AP39" s="180">
        <v>718</v>
      </c>
      <c r="AQ39" s="180">
        <v>436</v>
      </c>
      <c r="AR39" s="180">
        <v>282</v>
      </c>
      <c r="AS39" s="337" t="s">
        <v>214</v>
      </c>
      <c r="AT39" s="180">
        <v>702</v>
      </c>
      <c r="AU39" s="180">
        <v>428</v>
      </c>
      <c r="AV39" s="180">
        <v>274</v>
      </c>
      <c r="AW39" s="180">
        <v>13</v>
      </c>
      <c r="AX39" s="180">
        <v>11</v>
      </c>
      <c r="AY39" s="180">
        <v>2</v>
      </c>
      <c r="AZ39" s="180">
        <v>25</v>
      </c>
      <c r="BA39" s="180">
        <v>23</v>
      </c>
      <c r="BB39" s="180">
        <v>2</v>
      </c>
      <c r="BC39" s="180">
        <v>94</v>
      </c>
      <c r="BD39" s="180">
        <v>62</v>
      </c>
      <c r="BE39" s="180">
        <v>32</v>
      </c>
      <c r="BF39" s="180">
        <v>69</v>
      </c>
      <c r="BG39" s="180">
        <v>33</v>
      </c>
      <c r="BH39" s="180">
        <v>36</v>
      </c>
      <c r="BI39" s="180">
        <v>19</v>
      </c>
      <c r="BJ39" s="180">
        <v>8</v>
      </c>
      <c r="BK39" s="180">
        <v>11</v>
      </c>
      <c r="BL39" s="180">
        <v>38</v>
      </c>
      <c r="BM39" s="180">
        <v>28</v>
      </c>
      <c r="BN39" s="180">
        <v>10</v>
      </c>
      <c r="BO39" s="337" t="s">
        <v>214</v>
      </c>
      <c r="BP39" s="180">
        <v>35</v>
      </c>
      <c r="BQ39" s="180">
        <v>17</v>
      </c>
      <c r="BR39" s="180">
        <v>18</v>
      </c>
      <c r="BS39" s="180">
        <v>81</v>
      </c>
      <c r="BT39" s="180">
        <v>38</v>
      </c>
      <c r="BU39" s="180">
        <v>43</v>
      </c>
      <c r="BV39" s="180">
        <v>2</v>
      </c>
      <c r="BW39" s="180">
        <v>2</v>
      </c>
      <c r="BX39" s="180" t="s">
        <v>186</v>
      </c>
      <c r="BY39" s="180">
        <v>140</v>
      </c>
      <c r="BZ39" s="180">
        <v>103</v>
      </c>
      <c r="CA39" s="180">
        <v>37</v>
      </c>
      <c r="CB39" s="180">
        <v>2</v>
      </c>
      <c r="CC39" s="180">
        <v>2</v>
      </c>
      <c r="CD39" s="180" t="s">
        <v>186</v>
      </c>
      <c r="CE39" s="180">
        <v>18</v>
      </c>
      <c r="CF39" s="180" t="s">
        <v>186</v>
      </c>
      <c r="CG39" s="180">
        <v>18</v>
      </c>
      <c r="CH39" s="180">
        <v>10</v>
      </c>
      <c r="CI39" s="180" t="s">
        <v>188</v>
      </c>
      <c r="CJ39" s="180">
        <v>10</v>
      </c>
      <c r="CK39" s="337" t="s">
        <v>214</v>
      </c>
      <c r="CL39" s="180">
        <v>7</v>
      </c>
      <c r="CM39" s="180" t="s">
        <v>188</v>
      </c>
      <c r="CN39" s="180">
        <v>7</v>
      </c>
      <c r="CO39" s="180">
        <v>29</v>
      </c>
      <c r="CP39" s="180">
        <v>29</v>
      </c>
      <c r="CQ39" s="180" t="s">
        <v>188</v>
      </c>
      <c r="CR39" s="180">
        <v>12</v>
      </c>
      <c r="CS39" s="180">
        <v>8</v>
      </c>
      <c r="CT39" s="180">
        <v>4</v>
      </c>
      <c r="CU39" s="180">
        <v>3</v>
      </c>
      <c r="CV39" s="180">
        <v>3</v>
      </c>
      <c r="CW39" s="180" t="s">
        <v>186</v>
      </c>
      <c r="CX39" s="180">
        <v>27</v>
      </c>
      <c r="CY39" s="180">
        <v>19</v>
      </c>
      <c r="CZ39" s="180">
        <v>8</v>
      </c>
      <c r="DA39" s="180">
        <v>9</v>
      </c>
      <c r="DB39" s="180">
        <v>4</v>
      </c>
      <c r="DC39" s="180">
        <v>5</v>
      </c>
      <c r="DD39" s="180">
        <v>13</v>
      </c>
      <c r="DE39" s="180">
        <v>6</v>
      </c>
      <c r="DF39" s="180">
        <v>7</v>
      </c>
      <c r="DG39" s="337" t="s">
        <v>214</v>
      </c>
      <c r="DH39" s="180">
        <v>56</v>
      </c>
      <c r="DI39" s="180">
        <v>32</v>
      </c>
      <c r="DJ39" s="180">
        <v>24</v>
      </c>
      <c r="DK39" s="180">
        <v>16</v>
      </c>
      <c r="DL39" s="180">
        <v>8</v>
      </c>
      <c r="DM39" s="180">
        <v>8</v>
      </c>
      <c r="DN39" s="180">
        <v>6</v>
      </c>
      <c r="DO39" s="180">
        <v>4</v>
      </c>
      <c r="DP39" s="180">
        <v>2</v>
      </c>
      <c r="DQ39" s="180">
        <v>10</v>
      </c>
      <c r="DR39" s="180">
        <v>4</v>
      </c>
      <c r="DS39" s="180">
        <v>6</v>
      </c>
      <c r="DT39" s="180">
        <v>8</v>
      </c>
      <c r="DU39" s="180">
        <v>6</v>
      </c>
      <c r="DV39" s="180">
        <v>2</v>
      </c>
      <c r="DW39" s="180">
        <v>4</v>
      </c>
      <c r="DX39" s="180">
        <v>3</v>
      </c>
      <c r="DY39" s="180">
        <v>1</v>
      </c>
      <c r="DZ39" s="180">
        <v>4</v>
      </c>
      <c r="EA39" s="180">
        <v>3</v>
      </c>
      <c r="EB39" s="180">
        <v>1</v>
      </c>
      <c r="EC39" s="337" t="s">
        <v>214</v>
      </c>
      <c r="ED39" s="180">
        <v>49</v>
      </c>
      <c r="EE39" s="180">
        <v>24</v>
      </c>
      <c r="EF39" s="180">
        <v>25</v>
      </c>
      <c r="EG39" s="180">
        <v>26</v>
      </c>
      <c r="EH39" s="180">
        <v>12</v>
      </c>
      <c r="EI39" s="180">
        <v>14</v>
      </c>
      <c r="EJ39" s="180">
        <v>23</v>
      </c>
      <c r="EK39" s="180">
        <v>12</v>
      </c>
      <c r="EL39" s="180">
        <v>11</v>
      </c>
      <c r="EM39" s="180">
        <v>47</v>
      </c>
      <c r="EN39" s="180">
        <v>9</v>
      </c>
      <c r="EO39" s="180">
        <v>38</v>
      </c>
      <c r="EP39" s="180">
        <v>43</v>
      </c>
      <c r="EQ39" s="180">
        <v>7</v>
      </c>
      <c r="ER39" s="180">
        <v>36</v>
      </c>
      <c r="ES39" s="180">
        <v>4</v>
      </c>
      <c r="ET39" s="180">
        <v>2</v>
      </c>
      <c r="EU39" s="180">
        <v>2</v>
      </c>
      <c r="EV39" s="180">
        <v>54</v>
      </c>
      <c r="EW39" s="180">
        <v>23</v>
      </c>
      <c r="EX39" s="180">
        <v>31</v>
      </c>
      <c r="EY39" s="337" t="s">
        <v>214</v>
      </c>
      <c r="EZ39" s="180">
        <v>1</v>
      </c>
      <c r="FA39" s="180" t="s">
        <v>186</v>
      </c>
      <c r="FB39" s="180">
        <v>1</v>
      </c>
      <c r="FC39" s="180">
        <v>2</v>
      </c>
      <c r="FD39" s="180">
        <v>1</v>
      </c>
      <c r="FE39" s="180">
        <v>1</v>
      </c>
      <c r="FF39" s="180">
        <v>17</v>
      </c>
      <c r="FG39" s="180">
        <v>8</v>
      </c>
      <c r="FH39" s="180">
        <v>9</v>
      </c>
      <c r="FI39" s="180">
        <v>19</v>
      </c>
      <c r="FJ39" s="180">
        <v>5</v>
      </c>
      <c r="FK39" s="180">
        <v>14</v>
      </c>
      <c r="FL39" s="180">
        <v>15</v>
      </c>
      <c r="FM39" s="180">
        <v>9</v>
      </c>
      <c r="FN39" s="180">
        <v>6</v>
      </c>
      <c r="FO39" s="180" t="s">
        <v>186</v>
      </c>
      <c r="FP39" s="180" t="s">
        <v>186</v>
      </c>
      <c r="FQ39" s="180" t="s">
        <v>186</v>
      </c>
      <c r="FR39" s="180" t="s">
        <v>186</v>
      </c>
      <c r="FS39" s="180" t="s">
        <v>186</v>
      </c>
      <c r="FT39" s="180" t="s">
        <v>186</v>
      </c>
      <c r="FU39" s="337" t="s">
        <v>214</v>
      </c>
      <c r="FV39" s="180">
        <v>649</v>
      </c>
      <c r="FW39" s="180">
        <v>286</v>
      </c>
      <c r="FX39" s="180">
        <v>363</v>
      </c>
      <c r="FY39" s="180">
        <v>12</v>
      </c>
      <c r="FZ39" s="180">
        <v>3</v>
      </c>
      <c r="GA39" s="180">
        <v>9</v>
      </c>
      <c r="GB39" s="180">
        <v>2</v>
      </c>
      <c r="GC39" s="180">
        <v>2</v>
      </c>
      <c r="GD39" s="180" t="s">
        <v>186</v>
      </c>
      <c r="GE39" s="180">
        <v>10</v>
      </c>
      <c r="GF39" s="180">
        <v>1</v>
      </c>
      <c r="GG39" s="180">
        <v>9</v>
      </c>
      <c r="GH39" s="180">
        <v>362</v>
      </c>
      <c r="GI39" s="180">
        <v>166</v>
      </c>
      <c r="GJ39" s="180">
        <v>196</v>
      </c>
      <c r="GK39" s="180">
        <v>3</v>
      </c>
      <c r="GL39" s="180">
        <v>1</v>
      </c>
      <c r="GM39" s="180">
        <v>2</v>
      </c>
      <c r="GN39" s="180">
        <v>97</v>
      </c>
      <c r="GO39" s="180">
        <v>56</v>
      </c>
      <c r="GP39" s="180">
        <v>41</v>
      </c>
      <c r="GQ39" s="337" t="s">
        <v>214</v>
      </c>
      <c r="GR39" s="180">
        <v>31</v>
      </c>
      <c r="GS39" s="180">
        <v>15</v>
      </c>
      <c r="GT39" s="180">
        <v>16</v>
      </c>
      <c r="GU39" s="180">
        <v>32</v>
      </c>
      <c r="GV39" s="180">
        <v>11</v>
      </c>
      <c r="GW39" s="180">
        <v>21</v>
      </c>
      <c r="GX39" s="180">
        <v>11</v>
      </c>
      <c r="GY39" s="180">
        <v>5</v>
      </c>
      <c r="GZ39" s="180">
        <v>6</v>
      </c>
      <c r="HA39" s="180">
        <v>74</v>
      </c>
      <c r="HB39" s="180">
        <v>37</v>
      </c>
      <c r="HC39" s="180">
        <v>37</v>
      </c>
      <c r="HD39" s="180">
        <v>111</v>
      </c>
      <c r="HE39" s="180">
        <v>39</v>
      </c>
      <c r="HF39" s="180">
        <v>72</v>
      </c>
      <c r="HG39" s="180">
        <v>3</v>
      </c>
      <c r="HH39" s="180">
        <v>2</v>
      </c>
      <c r="HI39" s="180">
        <v>1</v>
      </c>
      <c r="HJ39" s="180">
        <v>232</v>
      </c>
      <c r="HK39" s="180">
        <v>100</v>
      </c>
      <c r="HL39" s="180">
        <v>132</v>
      </c>
      <c r="HM39" s="337" t="s">
        <v>214</v>
      </c>
      <c r="HN39" s="180">
        <v>25</v>
      </c>
      <c r="HO39" s="180">
        <v>7</v>
      </c>
      <c r="HP39" s="180">
        <v>18</v>
      </c>
      <c r="HQ39" s="180">
        <v>81</v>
      </c>
      <c r="HR39" s="180">
        <v>37</v>
      </c>
      <c r="HS39" s="180">
        <v>44</v>
      </c>
      <c r="HT39" s="180">
        <v>118</v>
      </c>
      <c r="HU39" s="180">
        <v>53</v>
      </c>
      <c r="HV39" s="180">
        <v>65</v>
      </c>
      <c r="HW39" s="180">
        <v>8</v>
      </c>
      <c r="HX39" s="180">
        <v>3</v>
      </c>
      <c r="HY39" s="180">
        <v>5</v>
      </c>
      <c r="HZ39" s="180">
        <v>30</v>
      </c>
      <c r="IA39" s="180">
        <v>12</v>
      </c>
      <c r="IB39" s="180">
        <v>18</v>
      </c>
      <c r="IC39" s="180">
        <v>13</v>
      </c>
      <c r="ID39" s="180">
        <v>5</v>
      </c>
      <c r="IE39" s="180">
        <v>8</v>
      </c>
      <c r="IF39" s="180">
        <v>438</v>
      </c>
      <c r="IG39" s="180">
        <v>240</v>
      </c>
      <c r="IH39" s="180">
        <v>198</v>
      </c>
    </row>
    <row r="40" spans="1:242" s="185" customFormat="1">
      <c r="A40" s="278" t="s">
        <v>213</v>
      </c>
      <c r="B40" s="172">
        <v>2003</v>
      </c>
      <c r="C40" s="172">
        <v>1014</v>
      </c>
      <c r="D40" s="172">
        <v>989</v>
      </c>
      <c r="E40" s="172">
        <v>38</v>
      </c>
      <c r="F40" s="172">
        <v>22</v>
      </c>
      <c r="G40" s="172">
        <v>16</v>
      </c>
      <c r="H40" s="172">
        <v>5</v>
      </c>
      <c r="I40" s="172">
        <v>3</v>
      </c>
      <c r="J40" s="172">
        <v>2</v>
      </c>
      <c r="K40" s="172">
        <v>2</v>
      </c>
      <c r="L40" s="172">
        <v>2</v>
      </c>
      <c r="M40" s="172" t="s">
        <v>186</v>
      </c>
      <c r="N40" s="172">
        <v>2</v>
      </c>
      <c r="O40" s="172">
        <v>2</v>
      </c>
      <c r="P40" s="172" t="s">
        <v>186</v>
      </c>
      <c r="Q40" s="172" t="s">
        <v>186</v>
      </c>
      <c r="R40" s="172" t="s">
        <v>186</v>
      </c>
      <c r="S40" s="172" t="s">
        <v>186</v>
      </c>
      <c r="T40" s="172">
        <v>15</v>
      </c>
      <c r="U40" s="172">
        <v>9</v>
      </c>
      <c r="V40" s="172">
        <v>6</v>
      </c>
      <c r="W40" s="278" t="s">
        <v>213</v>
      </c>
      <c r="X40" s="172">
        <v>5</v>
      </c>
      <c r="Y40" s="172">
        <v>2</v>
      </c>
      <c r="Z40" s="172">
        <v>3</v>
      </c>
      <c r="AA40" s="172" t="s">
        <v>186</v>
      </c>
      <c r="AB40" s="172" t="s">
        <v>186</v>
      </c>
      <c r="AC40" s="172" t="s">
        <v>186</v>
      </c>
      <c r="AD40" s="172">
        <v>5</v>
      </c>
      <c r="AE40" s="172">
        <v>2</v>
      </c>
      <c r="AF40" s="172">
        <v>3</v>
      </c>
      <c r="AG40" s="172" t="s">
        <v>186</v>
      </c>
      <c r="AH40" s="172" t="s">
        <v>186</v>
      </c>
      <c r="AI40" s="172" t="s">
        <v>186</v>
      </c>
      <c r="AJ40" s="172" t="s">
        <v>186</v>
      </c>
      <c r="AK40" s="172" t="s">
        <v>186</v>
      </c>
      <c r="AL40" s="172" t="s">
        <v>186</v>
      </c>
      <c r="AM40" s="172">
        <v>11</v>
      </c>
      <c r="AN40" s="172">
        <v>6</v>
      </c>
      <c r="AO40" s="172">
        <v>5</v>
      </c>
      <c r="AP40" s="172">
        <v>562</v>
      </c>
      <c r="AQ40" s="172">
        <v>344</v>
      </c>
      <c r="AR40" s="172">
        <v>218</v>
      </c>
      <c r="AS40" s="278" t="s">
        <v>213</v>
      </c>
      <c r="AT40" s="172">
        <v>550</v>
      </c>
      <c r="AU40" s="172">
        <v>338</v>
      </c>
      <c r="AV40" s="172">
        <v>212</v>
      </c>
      <c r="AW40" s="172">
        <v>13</v>
      </c>
      <c r="AX40" s="172">
        <v>11</v>
      </c>
      <c r="AY40" s="172">
        <v>2</v>
      </c>
      <c r="AZ40" s="172">
        <v>23</v>
      </c>
      <c r="BA40" s="172">
        <v>21</v>
      </c>
      <c r="BB40" s="172">
        <v>2</v>
      </c>
      <c r="BC40" s="172">
        <v>71</v>
      </c>
      <c r="BD40" s="172">
        <v>47</v>
      </c>
      <c r="BE40" s="172">
        <v>24</v>
      </c>
      <c r="BF40" s="172">
        <v>52</v>
      </c>
      <c r="BG40" s="172">
        <v>26</v>
      </c>
      <c r="BH40" s="172">
        <v>26</v>
      </c>
      <c r="BI40" s="172">
        <v>19</v>
      </c>
      <c r="BJ40" s="172">
        <v>8</v>
      </c>
      <c r="BK40" s="172">
        <v>11</v>
      </c>
      <c r="BL40" s="172">
        <v>30</v>
      </c>
      <c r="BM40" s="172">
        <v>22</v>
      </c>
      <c r="BN40" s="172">
        <v>8</v>
      </c>
      <c r="BO40" s="278" t="s">
        <v>213</v>
      </c>
      <c r="BP40" s="172">
        <v>23</v>
      </c>
      <c r="BQ40" s="172">
        <v>13</v>
      </c>
      <c r="BR40" s="172">
        <v>10</v>
      </c>
      <c r="BS40" s="172">
        <v>61</v>
      </c>
      <c r="BT40" s="172">
        <v>27</v>
      </c>
      <c r="BU40" s="172">
        <v>34</v>
      </c>
      <c r="BV40" s="172">
        <v>2</v>
      </c>
      <c r="BW40" s="172">
        <v>2</v>
      </c>
      <c r="BX40" s="172" t="s">
        <v>186</v>
      </c>
      <c r="BY40" s="172">
        <v>107</v>
      </c>
      <c r="BZ40" s="172">
        <v>78</v>
      </c>
      <c r="CA40" s="172">
        <v>29</v>
      </c>
      <c r="CB40" s="172">
        <v>2</v>
      </c>
      <c r="CC40" s="172">
        <v>2</v>
      </c>
      <c r="CD40" s="172" t="s">
        <v>186</v>
      </c>
      <c r="CE40" s="172">
        <v>15</v>
      </c>
      <c r="CF40" s="172" t="s">
        <v>186</v>
      </c>
      <c r="CG40" s="172">
        <v>15</v>
      </c>
      <c r="CH40" s="172">
        <v>7</v>
      </c>
      <c r="CI40" s="172" t="s">
        <v>188</v>
      </c>
      <c r="CJ40" s="172">
        <v>7</v>
      </c>
      <c r="CK40" s="278" t="s">
        <v>213</v>
      </c>
      <c r="CL40" s="172">
        <v>7</v>
      </c>
      <c r="CM40" s="172" t="s">
        <v>188</v>
      </c>
      <c r="CN40" s="172">
        <v>7</v>
      </c>
      <c r="CO40" s="172">
        <v>23</v>
      </c>
      <c r="CP40" s="172">
        <v>23</v>
      </c>
      <c r="CQ40" s="172" t="s">
        <v>188</v>
      </c>
      <c r="CR40" s="172">
        <v>10</v>
      </c>
      <c r="CS40" s="172">
        <v>6</v>
      </c>
      <c r="CT40" s="172">
        <v>4</v>
      </c>
      <c r="CU40" s="172">
        <v>3</v>
      </c>
      <c r="CV40" s="172">
        <v>3</v>
      </c>
      <c r="CW40" s="172" t="s">
        <v>186</v>
      </c>
      <c r="CX40" s="172">
        <v>18</v>
      </c>
      <c r="CY40" s="172">
        <v>12</v>
      </c>
      <c r="CZ40" s="172">
        <v>6</v>
      </c>
      <c r="DA40" s="172">
        <v>7</v>
      </c>
      <c r="DB40" s="172">
        <v>3</v>
      </c>
      <c r="DC40" s="172">
        <v>4</v>
      </c>
      <c r="DD40" s="172">
        <v>9</v>
      </c>
      <c r="DE40" s="172">
        <v>5</v>
      </c>
      <c r="DF40" s="172">
        <v>4</v>
      </c>
      <c r="DG40" s="278" t="s">
        <v>213</v>
      </c>
      <c r="DH40" s="172">
        <v>48</v>
      </c>
      <c r="DI40" s="172">
        <v>29</v>
      </c>
      <c r="DJ40" s="172">
        <v>19</v>
      </c>
      <c r="DK40" s="172">
        <v>12</v>
      </c>
      <c r="DL40" s="172">
        <v>6</v>
      </c>
      <c r="DM40" s="172">
        <v>6</v>
      </c>
      <c r="DN40" s="172">
        <v>4</v>
      </c>
      <c r="DO40" s="172">
        <v>3</v>
      </c>
      <c r="DP40" s="172">
        <v>1</v>
      </c>
      <c r="DQ40" s="172">
        <v>8</v>
      </c>
      <c r="DR40" s="172">
        <v>3</v>
      </c>
      <c r="DS40" s="172">
        <v>5</v>
      </c>
      <c r="DT40" s="172">
        <v>6</v>
      </c>
      <c r="DU40" s="172">
        <v>4</v>
      </c>
      <c r="DV40" s="172">
        <v>2</v>
      </c>
      <c r="DW40" s="172">
        <v>3</v>
      </c>
      <c r="DX40" s="172">
        <v>2</v>
      </c>
      <c r="DY40" s="172">
        <v>1</v>
      </c>
      <c r="DZ40" s="172">
        <v>3</v>
      </c>
      <c r="EA40" s="172">
        <v>2</v>
      </c>
      <c r="EB40" s="172">
        <v>1</v>
      </c>
      <c r="EC40" s="278" t="s">
        <v>213</v>
      </c>
      <c r="ED40" s="172">
        <v>39</v>
      </c>
      <c r="EE40" s="172">
        <v>19</v>
      </c>
      <c r="EF40" s="172">
        <v>20</v>
      </c>
      <c r="EG40" s="172">
        <v>21</v>
      </c>
      <c r="EH40" s="172">
        <v>10</v>
      </c>
      <c r="EI40" s="172">
        <v>11</v>
      </c>
      <c r="EJ40" s="172">
        <v>18</v>
      </c>
      <c r="EK40" s="172">
        <v>9</v>
      </c>
      <c r="EL40" s="172">
        <v>9</v>
      </c>
      <c r="EM40" s="172">
        <v>38</v>
      </c>
      <c r="EN40" s="172">
        <v>8</v>
      </c>
      <c r="EO40" s="172">
        <v>30</v>
      </c>
      <c r="EP40" s="172">
        <v>35</v>
      </c>
      <c r="EQ40" s="172">
        <v>7</v>
      </c>
      <c r="ER40" s="172">
        <v>28</v>
      </c>
      <c r="ES40" s="172">
        <v>3</v>
      </c>
      <c r="ET40" s="172">
        <v>1</v>
      </c>
      <c r="EU40" s="172">
        <v>2</v>
      </c>
      <c r="EV40" s="172">
        <v>37</v>
      </c>
      <c r="EW40" s="172">
        <v>14</v>
      </c>
      <c r="EX40" s="172">
        <v>23</v>
      </c>
      <c r="EY40" s="278" t="s">
        <v>213</v>
      </c>
      <c r="EZ40" s="172">
        <v>1</v>
      </c>
      <c r="FA40" s="172" t="s">
        <v>186</v>
      </c>
      <c r="FB40" s="172">
        <v>1</v>
      </c>
      <c r="FC40" s="172">
        <v>2</v>
      </c>
      <c r="FD40" s="172">
        <v>1</v>
      </c>
      <c r="FE40" s="172">
        <v>1</v>
      </c>
      <c r="FF40" s="172">
        <v>10</v>
      </c>
      <c r="FG40" s="172">
        <v>5</v>
      </c>
      <c r="FH40" s="172">
        <v>5</v>
      </c>
      <c r="FI40" s="172">
        <v>16</v>
      </c>
      <c r="FJ40" s="172">
        <v>4</v>
      </c>
      <c r="FK40" s="172">
        <v>12</v>
      </c>
      <c r="FL40" s="172">
        <v>8</v>
      </c>
      <c r="FM40" s="172">
        <v>4</v>
      </c>
      <c r="FN40" s="172">
        <v>4</v>
      </c>
      <c r="FO40" s="172" t="s">
        <v>186</v>
      </c>
      <c r="FP40" s="172" t="s">
        <v>186</v>
      </c>
      <c r="FQ40" s="172" t="s">
        <v>186</v>
      </c>
      <c r="FR40" s="172" t="s">
        <v>186</v>
      </c>
      <c r="FS40" s="172" t="s">
        <v>186</v>
      </c>
      <c r="FT40" s="172" t="s">
        <v>186</v>
      </c>
      <c r="FU40" s="278" t="s">
        <v>213</v>
      </c>
      <c r="FV40" s="172">
        <v>492</v>
      </c>
      <c r="FW40" s="172">
        <v>216</v>
      </c>
      <c r="FX40" s="172">
        <v>276</v>
      </c>
      <c r="FY40" s="172">
        <v>11</v>
      </c>
      <c r="FZ40" s="172">
        <v>3</v>
      </c>
      <c r="GA40" s="172">
        <v>8</v>
      </c>
      <c r="GB40" s="172">
        <v>2</v>
      </c>
      <c r="GC40" s="172">
        <v>2</v>
      </c>
      <c r="GD40" s="172" t="s">
        <v>186</v>
      </c>
      <c r="GE40" s="172">
        <v>9</v>
      </c>
      <c r="GF40" s="172">
        <v>1</v>
      </c>
      <c r="GG40" s="172">
        <v>8</v>
      </c>
      <c r="GH40" s="172">
        <v>272</v>
      </c>
      <c r="GI40" s="172">
        <v>124</v>
      </c>
      <c r="GJ40" s="172">
        <v>148</v>
      </c>
      <c r="GK40" s="172">
        <v>3</v>
      </c>
      <c r="GL40" s="172">
        <v>1</v>
      </c>
      <c r="GM40" s="172">
        <v>2</v>
      </c>
      <c r="GN40" s="172">
        <v>72</v>
      </c>
      <c r="GO40" s="172">
        <v>43</v>
      </c>
      <c r="GP40" s="172">
        <v>29</v>
      </c>
      <c r="GQ40" s="278" t="s">
        <v>213</v>
      </c>
      <c r="GR40" s="172">
        <v>22</v>
      </c>
      <c r="GS40" s="172">
        <v>10</v>
      </c>
      <c r="GT40" s="172">
        <v>12</v>
      </c>
      <c r="GU40" s="172">
        <v>25</v>
      </c>
      <c r="GV40" s="172">
        <v>9</v>
      </c>
      <c r="GW40" s="172">
        <v>16</v>
      </c>
      <c r="GX40" s="172">
        <v>7</v>
      </c>
      <c r="GY40" s="172">
        <v>4</v>
      </c>
      <c r="GZ40" s="172">
        <v>3</v>
      </c>
      <c r="HA40" s="172">
        <v>60</v>
      </c>
      <c r="HB40" s="172">
        <v>31</v>
      </c>
      <c r="HC40" s="172">
        <v>29</v>
      </c>
      <c r="HD40" s="172">
        <v>81</v>
      </c>
      <c r="HE40" s="172">
        <v>25</v>
      </c>
      <c r="HF40" s="172">
        <v>56</v>
      </c>
      <c r="HG40" s="172">
        <v>2</v>
      </c>
      <c r="HH40" s="172">
        <v>1</v>
      </c>
      <c r="HI40" s="172">
        <v>1</v>
      </c>
      <c r="HJ40" s="172">
        <v>179</v>
      </c>
      <c r="HK40" s="172">
        <v>76</v>
      </c>
      <c r="HL40" s="172">
        <v>103</v>
      </c>
      <c r="HM40" s="278" t="s">
        <v>213</v>
      </c>
      <c r="HN40" s="172">
        <v>19</v>
      </c>
      <c r="HO40" s="172">
        <v>4</v>
      </c>
      <c r="HP40" s="172">
        <v>15</v>
      </c>
      <c r="HQ40" s="172">
        <v>64</v>
      </c>
      <c r="HR40" s="172">
        <v>28</v>
      </c>
      <c r="HS40" s="172">
        <v>36</v>
      </c>
      <c r="HT40" s="172">
        <v>92</v>
      </c>
      <c r="HU40" s="172">
        <v>41</v>
      </c>
      <c r="HV40" s="172">
        <v>51</v>
      </c>
      <c r="HW40" s="172">
        <v>4</v>
      </c>
      <c r="HX40" s="172">
        <v>3</v>
      </c>
      <c r="HY40" s="172">
        <v>1</v>
      </c>
      <c r="HZ40" s="172">
        <v>24</v>
      </c>
      <c r="IA40" s="172">
        <v>10</v>
      </c>
      <c r="IB40" s="172">
        <v>14</v>
      </c>
      <c r="IC40" s="172">
        <v>6</v>
      </c>
      <c r="ID40" s="172">
        <v>3</v>
      </c>
      <c r="IE40" s="172">
        <v>3</v>
      </c>
      <c r="IF40" s="172">
        <v>342</v>
      </c>
      <c r="IG40" s="172">
        <v>188</v>
      </c>
      <c r="IH40" s="172">
        <v>154</v>
      </c>
    </row>
    <row r="41" spans="1:242" s="185" customFormat="1">
      <c r="A41" s="278" t="s">
        <v>384</v>
      </c>
      <c r="B41" s="172">
        <v>607</v>
      </c>
      <c r="C41" s="172">
        <v>303</v>
      </c>
      <c r="D41" s="172">
        <v>304</v>
      </c>
      <c r="E41" s="172">
        <v>10</v>
      </c>
      <c r="F41" s="172">
        <v>7</v>
      </c>
      <c r="G41" s="172">
        <v>3</v>
      </c>
      <c r="H41" s="172" t="s">
        <v>186</v>
      </c>
      <c r="I41" s="172" t="s">
        <v>186</v>
      </c>
      <c r="J41" s="172" t="s">
        <v>186</v>
      </c>
      <c r="K41" s="172">
        <v>2</v>
      </c>
      <c r="L41" s="172">
        <v>2</v>
      </c>
      <c r="M41" s="172" t="s">
        <v>186</v>
      </c>
      <c r="N41" s="172">
        <v>1</v>
      </c>
      <c r="O41" s="172">
        <v>1</v>
      </c>
      <c r="P41" s="172" t="s">
        <v>186</v>
      </c>
      <c r="Q41" s="172">
        <v>1</v>
      </c>
      <c r="R41" s="172">
        <v>1</v>
      </c>
      <c r="S41" s="172" t="s">
        <v>186</v>
      </c>
      <c r="T41" s="172">
        <v>5</v>
      </c>
      <c r="U41" s="172">
        <v>3</v>
      </c>
      <c r="V41" s="172">
        <v>2</v>
      </c>
      <c r="W41" s="278" t="s">
        <v>384</v>
      </c>
      <c r="X41" s="172" t="s">
        <v>186</v>
      </c>
      <c r="Y41" s="172" t="s">
        <v>186</v>
      </c>
      <c r="Z41" s="172" t="s">
        <v>186</v>
      </c>
      <c r="AA41" s="172" t="s">
        <v>186</v>
      </c>
      <c r="AB41" s="172" t="s">
        <v>186</v>
      </c>
      <c r="AC41" s="172" t="s">
        <v>186</v>
      </c>
      <c r="AD41" s="172" t="s">
        <v>186</v>
      </c>
      <c r="AE41" s="172" t="s">
        <v>186</v>
      </c>
      <c r="AF41" s="172" t="s">
        <v>186</v>
      </c>
      <c r="AG41" s="172" t="s">
        <v>186</v>
      </c>
      <c r="AH41" s="172" t="s">
        <v>186</v>
      </c>
      <c r="AI41" s="172" t="s">
        <v>186</v>
      </c>
      <c r="AJ41" s="172" t="s">
        <v>186</v>
      </c>
      <c r="AK41" s="172" t="s">
        <v>186</v>
      </c>
      <c r="AL41" s="172" t="s">
        <v>186</v>
      </c>
      <c r="AM41" s="172">
        <v>3</v>
      </c>
      <c r="AN41" s="172">
        <v>2</v>
      </c>
      <c r="AO41" s="172">
        <v>1</v>
      </c>
      <c r="AP41" s="172">
        <v>156</v>
      </c>
      <c r="AQ41" s="172">
        <v>92</v>
      </c>
      <c r="AR41" s="172">
        <v>64</v>
      </c>
      <c r="AS41" s="278" t="s">
        <v>384</v>
      </c>
      <c r="AT41" s="172">
        <v>152</v>
      </c>
      <c r="AU41" s="172">
        <v>90</v>
      </c>
      <c r="AV41" s="172">
        <v>62</v>
      </c>
      <c r="AW41" s="172" t="s">
        <v>186</v>
      </c>
      <c r="AX41" s="172" t="s">
        <v>186</v>
      </c>
      <c r="AY41" s="172" t="s">
        <v>186</v>
      </c>
      <c r="AZ41" s="172">
        <v>2</v>
      </c>
      <c r="BA41" s="172">
        <v>2</v>
      </c>
      <c r="BB41" s="172" t="s">
        <v>186</v>
      </c>
      <c r="BC41" s="172">
        <v>23</v>
      </c>
      <c r="BD41" s="172">
        <v>15</v>
      </c>
      <c r="BE41" s="172">
        <v>8</v>
      </c>
      <c r="BF41" s="172">
        <v>17</v>
      </c>
      <c r="BG41" s="172">
        <v>7</v>
      </c>
      <c r="BH41" s="172">
        <v>10</v>
      </c>
      <c r="BI41" s="172" t="s">
        <v>186</v>
      </c>
      <c r="BJ41" s="172" t="s">
        <v>186</v>
      </c>
      <c r="BK41" s="172" t="s">
        <v>186</v>
      </c>
      <c r="BL41" s="172">
        <v>8</v>
      </c>
      <c r="BM41" s="172">
        <v>6</v>
      </c>
      <c r="BN41" s="172">
        <v>2</v>
      </c>
      <c r="BO41" s="278" t="s">
        <v>384</v>
      </c>
      <c r="BP41" s="172">
        <v>12</v>
      </c>
      <c r="BQ41" s="172">
        <v>4</v>
      </c>
      <c r="BR41" s="172">
        <v>8</v>
      </c>
      <c r="BS41" s="172">
        <v>20</v>
      </c>
      <c r="BT41" s="172">
        <v>11</v>
      </c>
      <c r="BU41" s="172">
        <v>9</v>
      </c>
      <c r="BV41" s="172" t="s">
        <v>186</v>
      </c>
      <c r="BW41" s="172" t="s">
        <v>186</v>
      </c>
      <c r="BX41" s="172" t="s">
        <v>186</v>
      </c>
      <c r="BY41" s="172">
        <v>33</v>
      </c>
      <c r="BZ41" s="172">
        <v>25</v>
      </c>
      <c r="CA41" s="172">
        <v>8</v>
      </c>
      <c r="CB41" s="172" t="s">
        <v>186</v>
      </c>
      <c r="CC41" s="172" t="s">
        <v>186</v>
      </c>
      <c r="CD41" s="172" t="s">
        <v>186</v>
      </c>
      <c r="CE41" s="172">
        <v>3</v>
      </c>
      <c r="CF41" s="172" t="s">
        <v>186</v>
      </c>
      <c r="CG41" s="172">
        <v>3</v>
      </c>
      <c r="CH41" s="172">
        <v>3</v>
      </c>
      <c r="CI41" s="172" t="s">
        <v>188</v>
      </c>
      <c r="CJ41" s="172">
        <v>3</v>
      </c>
      <c r="CK41" s="278" t="s">
        <v>384</v>
      </c>
      <c r="CL41" s="172" t="s">
        <v>186</v>
      </c>
      <c r="CM41" s="172" t="s">
        <v>188</v>
      </c>
      <c r="CN41" s="172" t="s">
        <v>186</v>
      </c>
      <c r="CO41" s="172">
        <v>6</v>
      </c>
      <c r="CP41" s="172">
        <v>6</v>
      </c>
      <c r="CQ41" s="172" t="s">
        <v>188</v>
      </c>
      <c r="CR41" s="172">
        <v>2</v>
      </c>
      <c r="CS41" s="172">
        <v>2</v>
      </c>
      <c r="CT41" s="172" t="s">
        <v>186</v>
      </c>
      <c r="CU41" s="172" t="s">
        <v>186</v>
      </c>
      <c r="CV41" s="172" t="s">
        <v>186</v>
      </c>
      <c r="CW41" s="172" t="s">
        <v>186</v>
      </c>
      <c r="CX41" s="172">
        <v>9</v>
      </c>
      <c r="CY41" s="172">
        <v>7</v>
      </c>
      <c r="CZ41" s="172">
        <v>2</v>
      </c>
      <c r="DA41" s="172">
        <v>2</v>
      </c>
      <c r="DB41" s="172">
        <v>1</v>
      </c>
      <c r="DC41" s="172">
        <v>1</v>
      </c>
      <c r="DD41" s="172">
        <v>4</v>
      </c>
      <c r="DE41" s="172">
        <v>1</v>
      </c>
      <c r="DF41" s="172">
        <v>3</v>
      </c>
      <c r="DG41" s="278" t="s">
        <v>384</v>
      </c>
      <c r="DH41" s="172">
        <v>8</v>
      </c>
      <c r="DI41" s="172">
        <v>3</v>
      </c>
      <c r="DJ41" s="172">
        <v>5</v>
      </c>
      <c r="DK41" s="172">
        <v>4</v>
      </c>
      <c r="DL41" s="172">
        <v>2</v>
      </c>
      <c r="DM41" s="172">
        <v>2</v>
      </c>
      <c r="DN41" s="172">
        <v>2</v>
      </c>
      <c r="DO41" s="172">
        <v>1</v>
      </c>
      <c r="DP41" s="172">
        <v>1</v>
      </c>
      <c r="DQ41" s="172">
        <v>2</v>
      </c>
      <c r="DR41" s="172">
        <v>1</v>
      </c>
      <c r="DS41" s="172">
        <v>1</v>
      </c>
      <c r="DT41" s="172">
        <v>2</v>
      </c>
      <c r="DU41" s="172">
        <v>2</v>
      </c>
      <c r="DV41" s="172" t="s">
        <v>186</v>
      </c>
      <c r="DW41" s="172">
        <v>1</v>
      </c>
      <c r="DX41" s="172">
        <v>1</v>
      </c>
      <c r="DY41" s="172" t="s">
        <v>186</v>
      </c>
      <c r="DZ41" s="172">
        <v>1</v>
      </c>
      <c r="EA41" s="172">
        <v>1</v>
      </c>
      <c r="EB41" s="172" t="s">
        <v>186</v>
      </c>
      <c r="EC41" s="278" t="s">
        <v>384</v>
      </c>
      <c r="ED41" s="172">
        <v>10</v>
      </c>
      <c r="EE41" s="172">
        <v>5</v>
      </c>
      <c r="EF41" s="172">
        <v>5</v>
      </c>
      <c r="EG41" s="172">
        <v>5</v>
      </c>
      <c r="EH41" s="172">
        <v>2</v>
      </c>
      <c r="EI41" s="172">
        <v>3</v>
      </c>
      <c r="EJ41" s="172">
        <v>5</v>
      </c>
      <c r="EK41" s="172">
        <v>3</v>
      </c>
      <c r="EL41" s="172">
        <v>2</v>
      </c>
      <c r="EM41" s="172">
        <v>9</v>
      </c>
      <c r="EN41" s="172">
        <v>1</v>
      </c>
      <c r="EO41" s="172">
        <v>8</v>
      </c>
      <c r="EP41" s="172">
        <v>8</v>
      </c>
      <c r="EQ41" s="172" t="s">
        <v>186</v>
      </c>
      <c r="ER41" s="172">
        <v>8</v>
      </c>
      <c r="ES41" s="172">
        <v>1</v>
      </c>
      <c r="ET41" s="172">
        <v>1</v>
      </c>
      <c r="EU41" s="172" t="s">
        <v>186</v>
      </c>
      <c r="EV41" s="172">
        <v>17</v>
      </c>
      <c r="EW41" s="172">
        <v>9</v>
      </c>
      <c r="EX41" s="172">
        <v>8</v>
      </c>
      <c r="EY41" s="278" t="s">
        <v>384</v>
      </c>
      <c r="EZ41" s="172" t="s">
        <v>186</v>
      </c>
      <c r="FA41" s="172" t="s">
        <v>186</v>
      </c>
      <c r="FB41" s="172" t="s">
        <v>186</v>
      </c>
      <c r="FC41" s="172" t="s">
        <v>186</v>
      </c>
      <c r="FD41" s="172" t="s">
        <v>186</v>
      </c>
      <c r="FE41" s="172" t="s">
        <v>186</v>
      </c>
      <c r="FF41" s="172">
        <v>7</v>
      </c>
      <c r="FG41" s="172">
        <v>3</v>
      </c>
      <c r="FH41" s="172">
        <v>4</v>
      </c>
      <c r="FI41" s="172">
        <v>3</v>
      </c>
      <c r="FJ41" s="172">
        <v>1</v>
      </c>
      <c r="FK41" s="172">
        <v>2</v>
      </c>
      <c r="FL41" s="172">
        <v>7</v>
      </c>
      <c r="FM41" s="172">
        <v>5</v>
      </c>
      <c r="FN41" s="172">
        <v>2</v>
      </c>
      <c r="FO41" s="172" t="s">
        <v>186</v>
      </c>
      <c r="FP41" s="172" t="s">
        <v>186</v>
      </c>
      <c r="FQ41" s="172" t="s">
        <v>186</v>
      </c>
      <c r="FR41" s="172" t="s">
        <v>186</v>
      </c>
      <c r="FS41" s="172" t="s">
        <v>186</v>
      </c>
      <c r="FT41" s="172" t="s">
        <v>186</v>
      </c>
      <c r="FU41" s="278" t="s">
        <v>384</v>
      </c>
      <c r="FV41" s="172">
        <v>157</v>
      </c>
      <c r="FW41" s="172">
        <v>70</v>
      </c>
      <c r="FX41" s="172">
        <v>87</v>
      </c>
      <c r="FY41" s="172">
        <v>1</v>
      </c>
      <c r="FZ41" s="172" t="s">
        <v>186</v>
      </c>
      <c r="GA41" s="172">
        <v>1</v>
      </c>
      <c r="GB41" s="172" t="s">
        <v>186</v>
      </c>
      <c r="GC41" s="172" t="s">
        <v>186</v>
      </c>
      <c r="GD41" s="172" t="s">
        <v>186</v>
      </c>
      <c r="GE41" s="172">
        <v>1</v>
      </c>
      <c r="GF41" s="172" t="s">
        <v>186</v>
      </c>
      <c r="GG41" s="172">
        <v>1</v>
      </c>
      <c r="GH41" s="172">
        <v>90</v>
      </c>
      <c r="GI41" s="172">
        <v>42</v>
      </c>
      <c r="GJ41" s="172">
        <v>48</v>
      </c>
      <c r="GK41" s="172" t="s">
        <v>186</v>
      </c>
      <c r="GL41" s="172" t="s">
        <v>186</v>
      </c>
      <c r="GM41" s="172" t="s">
        <v>186</v>
      </c>
      <c r="GN41" s="172">
        <v>25</v>
      </c>
      <c r="GO41" s="172">
        <v>13</v>
      </c>
      <c r="GP41" s="172">
        <v>12</v>
      </c>
      <c r="GQ41" s="278" t="s">
        <v>384</v>
      </c>
      <c r="GR41" s="172">
        <v>9</v>
      </c>
      <c r="GS41" s="172">
        <v>5</v>
      </c>
      <c r="GT41" s="172">
        <v>4</v>
      </c>
      <c r="GU41" s="172">
        <v>7</v>
      </c>
      <c r="GV41" s="172">
        <v>2</v>
      </c>
      <c r="GW41" s="172">
        <v>5</v>
      </c>
      <c r="GX41" s="172">
        <v>4</v>
      </c>
      <c r="GY41" s="172">
        <v>1</v>
      </c>
      <c r="GZ41" s="172">
        <v>3</v>
      </c>
      <c r="HA41" s="172">
        <v>14</v>
      </c>
      <c r="HB41" s="172">
        <v>6</v>
      </c>
      <c r="HC41" s="172">
        <v>8</v>
      </c>
      <c r="HD41" s="172">
        <v>30</v>
      </c>
      <c r="HE41" s="172">
        <v>14</v>
      </c>
      <c r="HF41" s="172">
        <v>16</v>
      </c>
      <c r="HG41" s="172">
        <v>1</v>
      </c>
      <c r="HH41" s="172">
        <v>1</v>
      </c>
      <c r="HI41" s="172" t="s">
        <v>186</v>
      </c>
      <c r="HJ41" s="172">
        <v>53</v>
      </c>
      <c r="HK41" s="172">
        <v>24</v>
      </c>
      <c r="HL41" s="172">
        <v>29</v>
      </c>
      <c r="HM41" s="278" t="s">
        <v>384</v>
      </c>
      <c r="HN41" s="172">
        <v>6</v>
      </c>
      <c r="HO41" s="172">
        <v>3</v>
      </c>
      <c r="HP41" s="172">
        <v>3</v>
      </c>
      <c r="HQ41" s="172">
        <v>17</v>
      </c>
      <c r="HR41" s="172">
        <v>9</v>
      </c>
      <c r="HS41" s="172">
        <v>8</v>
      </c>
      <c r="HT41" s="172">
        <v>26</v>
      </c>
      <c r="HU41" s="172">
        <v>12</v>
      </c>
      <c r="HV41" s="172">
        <v>14</v>
      </c>
      <c r="HW41" s="172">
        <v>4</v>
      </c>
      <c r="HX41" s="172" t="s">
        <v>186</v>
      </c>
      <c r="HY41" s="172">
        <v>4</v>
      </c>
      <c r="HZ41" s="172">
        <v>6</v>
      </c>
      <c r="IA41" s="172">
        <v>2</v>
      </c>
      <c r="IB41" s="172">
        <v>4</v>
      </c>
      <c r="IC41" s="172">
        <v>7</v>
      </c>
      <c r="ID41" s="172">
        <v>2</v>
      </c>
      <c r="IE41" s="172">
        <v>5</v>
      </c>
      <c r="IF41" s="172">
        <v>96</v>
      </c>
      <c r="IG41" s="172">
        <v>52</v>
      </c>
      <c r="IH41" s="172">
        <v>44</v>
      </c>
    </row>
    <row r="42" spans="1:242" s="184" customFormat="1">
      <c r="A42" s="276" t="s">
        <v>211</v>
      </c>
      <c r="B42" s="174">
        <v>181</v>
      </c>
      <c r="C42" s="174">
        <v>82</v>
      </c>
      <c r="D42" s="174">
        <v>99</v>
      </c>
      <c r="E42" s="174">
        <v>4</v>
      </c>
      <c r="F42" s="174">
        <v>3</v>
      </c>
      <c r="G42" s="174">
        <v>1</v>
      </c>
      <c r="H42" s="174" t="s">
        <v>186</v>
      </c>
      <c r="I42" s="174" t="s">
        <v>186</v>
      </c>
      <c r="J42" s="174" t="s">
        <v>186</v>
      </c>
      <c r="K42" s="174">
        <v>1</v>
      </c>
      <c r="L42" s="174">
        <v>1</v>
      </c>
      <c r="M42" s="174" t="s">
        <v>186</v>
      </c>
      <c r="N42" s="174">
        <v>1</v>
      </c>
      <c r="O42" s="174">
        <v>1</v>
      </c>
      <c r="P42" s="174" t="s">
        <v>186</v>
      </c>
      <c r="Q42" s="174" t="s">
        <v>186</v>
      </c>
      <c r="R42" s="174" t="s">
        <v>186</v>
      </c>
      <c r="S42" s="174" t="s">
        <v>186</v>
      </c>
      <c r="T42" s="174">
        <v>2</v>
      </c>
      <c r="U42" s="174">
        <v>2</v>
      </c>
      <c r="V42" s="174" t="s">
        <v>186</v>
      </c>
      <c r="W42" s="276" t="s">
        <v>211</v>
      </c>
      <c r="X42" s="174" t="s">
        <v>186</v>
      </c>
      <c r="Y42" s="174" t="s">
        <v>186</v>
      </c>
      <c r="Z42" s="174" t="s">
        <v>186</v>
      </c>
      <c r="AA42" s="174" t="s">
        <v>186</v>
      </c>
      <c r="AB42" s="174" t="s">
        <v>186</v>
      </c>
      <c r="AC42" s="174" t="s">
        <v>186</v>
      </c>
      <c r="AD42" s="174" t="s">
        <v>186</v>
      </c>
      <c r="AE42" s="174" t="s">
        <v>186</v>
      </c>
      <c r="AF42" s="174" t="s">
        <v>186</v>
      </c>
      <c r="AG42" s="174" t="s">
        <v>186</v>
      </c>
      <c r="AH42" s="174" t="s">
        <v>186</v>
      </c>
      <c r="AI42" s="174" t="s">
        <v>186</v>
      </c>
      <c r="AJ42" s="174" t="s">
        <v>186</v>
      </c>
      <c r="AK42" s="174" t="s">
        <v>186</v>
      </c>
      <c r="AL42" s="174" t="s">
        <v>186</v>
      </c>
      <c r="AM42" s="174">
        <v>1</v>
      </c>
      <c r="AN42" s="174" t="s">
        <v>186</v>
      </c>
      <c r="AO42" s="174">
        <v>1</v>
      </c>
      <c r="AP42" s="174">
        <v>51</v>
      </c>
      <c r="AQ42" s="174">
        <v>27</v>
      </c>
      <c r="AR42" s="174">
        <v>24</v>
      </c>
      <c r="AS42" s="276" t="s">
        <v>211</v>
      </c>
      <c r="AT42" s="174">
        <v>50</v>
      </c>
      <c r="AU42" s="174">
        <v>26</v>
      </c>
      <c r="AV42" s="174">
        <v>24</v>
      </c>
      <c r="AW42" s="174" t="s">
        <v>186</v>
      </c>
      <c r="AX42" s="174" t="s">
        <v>186</v>
      </c>
      <c r="AY42" s="174" t="s">
        <v>186</v>
      </c>
      <c r="AZ42" s="174" t="s">
        <v>186</v>
      </c>
      <c r="BA42" s="174" t="s">
        <v>186</v>
      </c>
      <c r="BB42" s="174" t="s">
        <v>186</v>
      </c>
      <c r="BC42" s="174">
        <v>11</v>
      </c>
      <c r="BD42" s="174">
        <v>6</v>
      </c>
      <c r="BE42" s="174">
        <v>5</v>
      </c>
      <c r="BF42" s="174">
        <v>7</v>
      </c>
      <c r="BG42" s="174">
        <v>3</v>
      </c>
      <c r="BH42" s="174">
        <v>4</v>
      </c>
      <c r="BI42" s="174" t="s">
        <v>186</v>
      </c>
      <c r="BJ42" s="174" t="s">
        <v>186</v>
      </c>
      <c r="BK42" s="174" t="s">
        <v>186</v>
      </c>
      <c r="BL42" s="174">
        <v>5</v>
      </c>
      <c r="BM42" s="174">
        <v>3</v>
      </c>
      <c r="BN42" s="174">
        <v>2</v>
      </c>
      <c r="BO42" s="276" t="s">
        <v>211</v>
      </c>
      <c r="BP42" s="174">
        <v>2</v>
      </c>
      <c r="BQ42" s="174" t="s">
        <v>186</v>
      </c>
      <c r="BR42" s="174">
        <v>2</v>
      </c>
      <c r="BS42" s="174">
        <v>5</v>
      </c>
      <c r="BT42" s="174">
        <v>3</v>
      </c>
      <c r="BU42" s="174">
        <v>2</v>
      </c>
      <c r="BV42" s="174" t="s">
        <v>186</v>
      </c>
      <c r="BW42" s="174" t="s">
        <v>186</v>
      </c>
      <c r="BX42" s="174" t="s">
        <v>186</v>
      </c>
      <c r="BY42" s="174">
        <v>7</v>
      </c>
      <c r="BZ42" s="174">
        <v>4</v>
      </c>
      <c r="CA42" s="174">
        <v>3</v>
      </c>
      <c r="CB42" s="174" t="s">
        <v>186</v>
      </c>
      <c r="CC42" s="174" t="s">
        <v>186</v>
      </c>
      <c r="CD42" s="174" t="s">
        <v>186</v>
      </c>
      <c r="CE42" s="174">
        <v>2</v>
      </c>
      <c r="CF42" s="174" t="s">
        <v>186</v>
      </c>
      <c r="CG42" s="174">
        <v>2</v>
      </c>
      <c r="CH42" s="174">
        <v>2</v>
      </c>
      <c r="CI42" s="174" t="s">
        <v>188</v>
      </c>
      <c r="CJ42" s="174">
        <v>2</v>
      </c>
      <c r="CK42" s="276" t="s">
        <v>211</v>
      </c>
      <c r="CL42" s="174" t="s">
        <v>186</v>
      </c>
      <c r="CM42" s="174" t="s">
        <v>188</v>
      </c>
      <c r="CN42" s="174" t="s">
        <v>186</v>
      </c>
      <c r="CO42" s="174">
        <v>3</v>
      </c>
      <c r="CP42" s="174">
        <v>3</v>
      </c>
      <c r="CQ42" s="174" t="s">
        <v>188</v>
      </c>
      <c r="CR42" s="174" t="s">
        <v>186</v>
      </c>
      <c r="CS42" s="174" t="s">
        <v>186</v>
      </c>
      <c r="CT42" s="174" t="s">
        <v>186</v>
      </c>
      <c r="CU42" s="174" t="s">
        <v>186</v>
      </c>
      <c r="CV42" s="174" t="s">
        <v>186</v>
      </c>
      <c r="CW42" s="174" t="s">
        <v>186</v>
      </c>
      <c r="CX42" s="174">
        <v>3</v>
      </c>
      <c r="CY42" s="174">
        <v>3</v>
      </c>
      <c r="CZ42" s="174" t="s">
        <v>186</v>
      </c>
      <c r="DA42" s="174" t="s">
        <v>186</v>
      </c>
      <c r="DB42" s="174" t="s">
        <v>186</v>
      </c>
      <c r="DC42" s="174" t="s">
        <v>186</v>
      </c>
      <c r="DD42" s="174">
        <v>1</v>
      </c>
      <c r="DE42" s="174" t="s">
        <v>186</v>
      </c>
      <c r="DF42" s="174">
        <v>1</v>
      </c>
      <c r="DG42" s="276" t="s">
        <v>211</v>
      </c>
      <c r="DH42" s="174">
        <v>2</v>
      </c>
      <c r="DI42" s="174">
        <v>1</v>
      </c>
      <c r="DJ42" s="174">
        <v>1</v>
      </c>
      <c r="DK42" s="174">
        <v>1</v>
      </c>
      <c r="DL42" s="174">
        <v>1</v>
      </c>
      <c r="DM42" s="174" t="s">
        <v>186</v>
      </c>
      <c r="DN42" s="174">
        <v>1</v>
      </c>
      <c r="DO42" s="174">
        <v>1</v>
      </c>
      <c r="DP42" s="174" t="s">
        <v>186</v>
      </c>
      <c r="DQ42" s="174" t="s">
        <v>186</v>
      </c>
      <c r="DR42" s="174" t="s">
        <v>186</v>
      </c>
      <c r="DS42" s="174" t="s">
        <v>186</v>
      </c>
      <c r="DT42" s="174">
        <v>1</v>
      </c>
      <c r="DU42" s="174">
        <v>1</v>
      </c>
      <c r="DV42" s="174" t="s">
        <v>186</v>
      </c>
      <c r="DW42" s="174">
        <v>1</v>
      </c>
      <c r="DX42" s="174">
        <v>1</v>
      </c>
      <c r="DY42" s="174" t="s">
        <v>186</v>
      </c>
      <c r="DZ42" s="174" t="s">
        <v>186</v>
      </c>
      <c r="EA42" s="174" t="s">
        <v>186</v>
      </c>
      <c r="EB42" s="174" t="s">
        <v>186</v>
      </c>
      <c r="EC42" s="276" t="s">
        <v>211</v>
      </c>
      <c r="ED42" s="174">
        <v>2</v>
      </c>
      <c r="EE42" s="174" t="s">
        <v>186</v>
      </c>
      <c r="EF42" s="174">
        <v>2</v>
      </c>
      <c r="EG42" s="174">
        <v>1</v>
      </c>
      <c r="EH42" s="174" t="s">
        <v>186</v>
      </c>
      <c r="EI42" s="174">
        <v>1</v>
      </c>
      <c r="EJ42" s="174">
        <v>1</v>
      </c>
      <c r="EK42" s="174" t="s">
        <v>186</v>
      </c>
      <c r="EL42" s="174">
        <v>1</v>
      </c>
      <c r="EM42" s="174">
        <v>3</v>
      </c>
      <c r="EN42" s="174">
        <v>1</v>
      </c>
      <c r="EO42" s="174">
        <v>2</v>
      </c>
      <c r="EP42" s="174">
        <v>2</v>
      </c>
      <c r="EQ42" s="174" t="s">
        <v>186</v>
      </c>
      <c r="ER42" s="174">
        <v>2</v>
      </c>
      <c r="ES42" s="174">
        <v>1</v>
      </c>
      <c r="ET42" s="174">
        <v>1</v>
      </c>
      <c r="EU42" s="174" t="s">
        <v>186</v>
      </c>
      <c r="EV42" s="174">
        <v>1</v>
      </c>
      <c r="EW42" s="174" t="s">
        <v>186</v>
      </c>
      <c r="EX42" s="174">
        <v>1</v>
      </c>
      <c r="EY42" s="276" t="s">
        <v>211</v>
      </c>
      <c r="EZ42" s="174" t="s">
        <v>186</v>
      </c>
      <c r="FA42" s="174" t="s">
        <v>186</v>
      </c>
      <c r="FB42" s="174" t="s">
        <v>186</v>
      </c>
      <c r="FC42" s="174" t="s">
        <v>186</v>
      </c>
      <c r="FD42" s="174" t="s">
        <v>186</v>
      </c>
      <c r="FE42" s="174" t="s">
        <v>186</v>
      </c>
      <c r="FF42" s="174" t="s">
        <v>186</v>
      </c>
      <c r="FG42" s="174" t="s">
        <v>186</v>
      </c>
      <c r="FH42" s="174" t="s">
        <v>186</v>
      </c>
      <c r="FI42" s="174" t="s">
        <v>186</v>
      </c>
      <c r="FJ42" s="174" t="s">
        <v>186</v>
      </c>
      <c r="FK42" s="174" t="s">
        <v>186</v>
      </c>
      <c r="FL42" s="174">
        <v>1</v>
      </c>
      <c r="FM42" s="174" t="s">
        <v>186</v>
      </c>
      <c r="FN42" s="174">
        <v>1</v>
      </c>
      <c r="FO42" s="174" t="s">
        <v>186</v>
      </c>
      <c r="FP42" s="174" t="s">
        <v>186</v>
      </c>
      <c r="FQ42" s="174" t="s">
        <v>186</v>
      </c>
      <c r="FR42" s="174" t="s">
        <v>186</v>
      </c>
      <c r="FS42" s="174" t="s">
        <v>186</v>
      </c>
      <c r="FT42" s="174" t="s">
        <v>186</v>
      </c>
      <c r="FU42" s="276" t="s">
        <v>211</v>
      </c>
      <c r="FV42" s="174">
        <v>45</v>
      </c>
      <c r="FW42" s="174">
        <v>18</v>
      </c>
      <c r="FX42" s="174">
        <v>27</v>
      </c>
      <c r="FY42" s="174" t="s">
        <v>186</v>
      </c>
      <c r="FZ42" s="174" t="s">
        <v>186</v>
      </c>
      <c r="GA42" s="174" t="s">
        <v>186</v>
      </c>
      <c r="GB42" s="174" t="s">
        <v>186</v>
      </c>
      <c r="GC42" s="174" t="s">
        <v>186</v>
      </c>
      <c r="GD42" s="174" t="s">
        <v>186</v>
      </c>
      <c r="GE42" s="174" t="s">
        <v>186</v>
      </c>
      <c r="GF42" s="174" t="s">
        <v>186</v>
      </c>
      <c r="GG42" s="174" t="s">
        <v>186</v>
      </c>
      <c r="GH42" s="174">
        <v>28</v>
      </c>
      <c r="GI42" s="174">
        <v>12</v>
      </c>
      <c r="GJ42" s="174">
        <v>16</v>
      </c>
      <c r="GK42" s="174" t="s">
        <v>186</v>
      </c>
      <c r="GL42" s="174" t="s">
        <v>186</v>
      </c>
      <c r="GM42" s="174" t="s">
        <v>186</v>
      </c>
      <c r="GN42" s="174">
        <v>7</v>
      </c>
      <c r="GO42" s="174">
        <v>3</v>
      </c>
      <c r="GP42" s="174">
        <v>4</v>
      </c>
      <c r="GQ42" s="276" t="s">
        <v>211</v>
      </c>
      <c r="GR42" s="174">
        <v>3</v>
      </c>
      <c r="GS42" s="174" t="s">
        <v>186</v>
      </c>
      <c r="GT42" s="174">
        <v>3</v>
      </c>
      <c r="GU42" s="174">
        <v>1</v>
      </c>
      <c r="GV42" s="174">
        <v>1</v>
      </c>
      <c r="GW42" s="174" t="s">
        <v>186</v>
      </c>
      <c r="GX42" s="174">
        <v>1</v>
      </c>
      <c r="GY42" s="174" t="s">
        <v>186</v>
      </c>
      <c r="GZ42" s="174">
        <v>1</v>
      </c>
      <c r="HA42" s="174">
        <v>2</v>
      </c>
      <c r="HB42" s="174">
        <v>1</v>
      </c>
      <c r="HC42" s="174">
        <v>1</v>
      </c>
      <c r="HD42" s="174">
        <v>13</v>
      </c>
      <c r="HE42" s="174">
        <v>6</v>
      </c>
      <c r="HF42" s="174">
        <v>7</v>
      </c>
      <c r="HG42" s="174">
        <v>1</v>
      </c>
      <c r="HH42" s="174">
        <v>1</v>
      </c>
      <c r="HI42" s="174" t="s">
        <v>186</v>
      </c>
      <c r="HJ42" s="174">
        <v>12</v>
      </c>
      <c r="HK42" s="174">
        <v>5</v>
      </c>
      <c r="HL42" s="174">
        <v>7</v>
      </c>
      <c r="HM42" s="276" t="s">
        <v>211</v>
      </c>
      <c r="HN42" s="174">
        <v>3</v>
      </c>
      <c r="HO42" s="174">
        <v>1</v>
      </c>
      <c r="HP42" s="174">
        <v>2</v>
      </c>
      <c r="HQ42" s="174">
        <v>3</v>
      </c>
      <c r="HR42" s="174">
        <v>1</v>
      </c>
      <c r="HS42" s="174">
        <v>2</v>
      </c>
      <c r="HT42" s="174">
        <v>5</v>
      </c>
      <c r="HU42" s="174">
        <v>3</v>
      </c>
      <c r="HV42" s="174">
        <v>2</v>
      </c>
      <c r="HW42" s="174">
        <v>1</v>
      </c>
      <c r="HX42" s="174" t="s">
        <v>186</v>
      </c>
      <c r="HY42" s="174">
        <v>1</v>
      </c>
      <c r="HZ42" s="174" t="s">
        <v>186</v>
      </c>
      <c r="IA42" s="174" t="s">
        <v>186</v>
      </c>
      <c r="IB42" s="174" t="s">
        <v>186</v>
      </c>
      <c r="IC42" s="174">
        <v>5</v>
      </c>
      <c r="ID42" s="174">
        <v>1</v>
      </c>
      <c r="IE42" s="174">
        <v>4</v>
      </c>
      <c r="IF42" s="174">
        <v>32</v>
      </c>
      <c r="IG42" s="174">
        <v>15</v>
      </c>
      <c r="IH42" s="174">
        <v>17</v>
      </c>
    </row>
    <row r="43" spans="1:242" s="184" customFormat="1">
      <c r="A43" s="276" t="s">
        <v>210</v>
      </c>
      <c r="B43" s="174">
        <v>250</v>
      </c>
      <c r="C43" s="174">
        <v>132</v>
      </c>
      <c r="D43" s="174">
        <v>118</v>
      </c>
      <c r="E43" s="174">
        <v>4</v>
      </c>
      <c r="F43" s="174">
        <v>3</v>
      </c>
      <c r="G43" s="174">
        <v>1</v>
      </c>
      <c r="H43" s="174" t="s">
        <v>186</v>
      </c>
      <c r="I43" s="174" t="s">
        <v>186</v>
      </c>
      <c r="J43" s="174" t="s">
        <v>186</v>
      </c>
      <c r="K43" s="174" t="s">
        <v>186</v>
      </c>
      <c r="L43" s="174" t="s">
        <v>186</v>
      </c>
      <c r="M43" s="174" t="s">
        <v>186</v>
      </c>
      <c r="N43" s="174" t="s">
        <v>186</v>
      </c>
      <c r="O43" s="174" t="s">
        <v>186</v>
      </c>
      <c r="P43" s="174" t="s">
        <v>186</v>
      </c>
      <c r="Q43" s="174" t="s">
        <v>186</v>
      </c>
      <c r="R43" s="174" t="s">
        <v>186</v>
      </c>
      <c r="S43" s="174" t="s">
        <v>186</v>
      </c>
      <c r="T43" s="174">
        <v>2</v>
      </c>
      <c r="U43" s="174">
        <v>1</v>
      </c>
      <c r="V43" s="174">
        <v>1</v>
      </c>
      <c r="W43" s="276" t="s">
        <v>210</v>
      </c>
      <c r="X43" s="174" t="s">
        <v>186</v>
      </c>
      <c r="Y43" s="174" t="s">
        <v>186</v>
      </c>
      <c r="Z43" s="174" t="s">
        <v>186</v>
      </c>
      <c r="AA43" s="174" t="s">
        <v>186</v>
      </c>
      <c r="AB43" s="174" t="s">
        <v>186</v>
      </c>
      <c r="AC43" s="174" t="s">
        <v>186</v>
      </c>
      <c r="AD43" s="174" t="s">
        <v>186</v>
      </c>
      <c r="AE43" s="174" t="s">
        <v>186</v>
      </c>
      <c r="AF43" s="174" t="s">
        <v>186</v>
      </c>
      <c r="AG43" s="174" t="s">
        <v>186</v>
      </c>
      <c r="AH43" s="174" t="s">
        <v>186</v>
      </c>
      <c r="AI43" s="174" t="s">
        <v>186</v>
      </c>
      <c r="AJ43" s="174" t="s">
        <v>186</v>
      </c>
      <c r="AK43" s="174" t="s">
        <v>186</v>
      </c>
      <c r="AL43" s="174" t="s">
        <v>186</v>
      </c>
      <c r="AM43" s="174">
        <v>2</v>
      </c>
      <c r="AN43" s="174">
        <v>2</v>
      </c>
      <c r="AO43" s="174" t="s">
        <v>186</v>
      </c>
      <c r="AP43" s="174">
        <v>62</v>
      </c>
      <c r="AQ43" s="174">
        <v>37</v>
      </c>
      <c r="AR43" s="174">
        <v>25</v>
      </c>
      <c r="AS43" s="276" t="s">
        <v>210</v>
      </c>
      <c r="AT43" s="174">
        <v>61</v>
      </c>
      <c r="AU43" s="174">
        <v>37</v>
      </c>
      <c r="AV43" s="174">
        <v>24</v>
      </c>
      <c r="AW43" s="174" t="s">
        <v>186</v>
      </c>
      <c r="AX43" s="174" t="s">
        <v>186</v>
      </c>
      <c r="AY43" s="174" t="s">
        <v>186</v>
      </c>
      <c r="AZ43" s="174">
        <v>1</v>
      </c>
      <c r="BA43" s="174">
        <v>1</v>
      </c>
      <c r="BB43" s="174" t="s">
        <v>186</v>
      </c>
      <c r="BC43" s="174">
        <v>6</v>
      </c>
      <c r="BD43" s="174">
        <v>5</v>
      </c>
      <c r="BE43" s="174">
        <v>1</v>
      </c>
      <c r="BF43" s="174">
        <v>7</v>
      </c>
      <c r="BG43" s="174">
        <v>1</v>
      </c>
      <c r="BH43" s="174">
        <v>6</v>
      </c>
      <c r="BI43" s="174" t="s">
        <v>186</v>
      </c>
      <c r="BJ43" s="174" t="s">
        <v>186</v>
      </c>
      <c r="BK43" s="174" t="s">
        <v>186</v>
      </c>
      <c r="BL43" s="174">
        <v>2</v>
      </c>
      <c r="BM43" s="174">
        <v>2</v>
      </c>
      <c r="BN43" s="174" t="s">
        <v>186</v>
      </c>
      <c r="BO43" s="276" t="s">
        <v>210</v>
      </c>
      <c r="BP43" s="174">
        <v>7</v>
      </c>
      <c r="BQ43" s="174">
        <v>3</v>
      </c>
      <c r="BR43" s="174">
        <v>4</v>
      </c>
      <c r="BS43" s="174">
        <v>9</v>
      </c>
      <c r="BT43" s="174">
        <v>4</v>
      </c>
      <c r="BU43" s="174">
        <v>5</v>
      </c>
      <c r="BV43" s="174" t="s">
        <v>186</v>
      </c>
      <c r="BW43" s="174" t="s">
        <v>186</v>
      </c>
      <c r="BX43" s="174" t="s">
        <v>186</v>
      </c>
      <c r="BY43" s="174">
        <v>18</v>
      </c>
      <c r="BZ43" s="174">
        <v>15</v>
      </c>
      <c r="CA43" s="174">
        <v>3</v>
      </c>
      <c r="CB43" s="174" t="s">
        <v>186</v>
      </c>
      <c r="CC43" s="174" t="s">
        <v>186</v>
      </c>
      <c r="CD43" s="174" t="s">
        <v>186</v>
      </c>
      <c r="CE43" s="174">
        <v>1</v>
      </c>
      <c r="CF43" s="174" t="s">
        <v>186</v>
      </c>
      <c r="CG43" s="174">
        <v>1</v>
      </c>
      <c r="CH43" s="174" t="s">
        <v>186</v>
      </c>
      <c r="CI43" s="174" t="s">
        <v>188</v>
      </c>
      <c r="CJ43" s="174" t="s">
        <v>186</v>
      </c>
      <c r="CK43" s="276" t="s">
        <v>210</v>
      </c>
      <c r="CL43" s="174" t="s">
        <v>186</v>
      </c>
      <c r="CM43" s="174" t="s">
        <v>188</v>
      </c>
      <c r="CN43" s="174" t="s">
        <v>186</v>
      </c>
      <c r="CO43" s="174">
        <v>1</v>
      </c>
      <c r="CP43" s="174">
        <v>1</v>
      </c>
      <c r="CQ43" s="174" t="s">
        <v>188</v>
      </c>
      <c r="CR43" s="174">
        <v>1</v>
      </c>
      <c r="CS43" s="174">
        <v>1</v>
      </c>
      <c r="CT43" s="174" t="s">
        <v>186</v>
      </c>
      <c r="CU43" s="174" t="s">
        <v>186</v>
      </c>
      <c r="CV43" s="174" t="s">
        <v>186</v>
      </c>
      <c r="CW43" s="174" t="s">
        <v>186</v>
      </c>
      <c r="CX43" s="174">
        <v>3</v>
      </c>
      <c r="CY43" s="174">
        <v>2</v>
      </c>
      <c r="CZ43" s="174">
        <v>1</v>
      </c>
      <c r="DA43" s="174">
        <v>1</v>
      </c>
      <c r="DB43" s="174" t="s">
        <v>186</v>
      </c>
      <c r="DC43" s="174">
        <v>1</v>
      </c>
      <c r="DD43" s="174">
        <v>1</v>
      </c>
      <c r="DE43" s="174" t="s">
        <v>186</v>
      </c>
      <c r="DF43" s="174">
        <v>1</v>
      </c>
      <c r="DG43" s="276" t="s">
        <v>210</v>
      </c>
      <c r="DH43" s="174">
        <v>3</v>
      </c>
      <c r="DI43" s="174">
        <v>2</v>
      </c>
      <c r="DJ43" s="174">
        <v>1</v>
      </c>
      <c r="DK43" s="174">
        <v>1</v>
      </c>
      <c r="DL43" s="174" t="s">
        <v>186</v>
      </c>
      <c r="DM43" s="174">
        <v>1</v>
      </c>
      <c r="DN43" s="174">
        <v>1</v>
      </c>
      <c r="DO43" s="174" t="s">
        <v>186</v>
      </c>
      <c r="DP43" s="174">
        <v>1</v>
      </c>
      <c r="DQ43" s="174" t="s">
        <v>186</v>
      </c>
      <c r="DR43" s="174" t="s">
        <v>186</v>
      </c>
      <c r="DS43" s="174" t="s">
        <v>186</v>
      </c>
      <c r="DT43" s="174" t="s">
        <v>186</v>
      </c>
      <c r="DU43" s="174" t="s">
        <v>186</v>
      </c>
      <c r="DV43" s="174" t="s">
        <v>186</v>
      </c>
      <c r="DW43" s="174" t="s">
        <v>186</v>
      </c>
      <c r="DX43" s="174" t="s">
        <v>186</v>
      </c>
      <c r="DY43" s="174" t="s">
        <v>186</v>
      </c>
      <c r="DZ43" s="174" t="s">
        <v>186</v>
      </c>
      <c r="EA43" s="174" t="s">
        <v>186</v>
      </c>
      <c r="EB43" s="174" t="s">
        <v>186</v>
      </c>
      <c r="EC43" s="276" t="s">
        <v>210</v>
      </c>
      <c r="ED43" s="174">
        <v>5</v>
      </c>
      <c r="EE43" s="174">
        <v>2</v>
      </c>
      <c r="EF43" s="174">
        <v>3</v>
      </c>
      <c r="EG43" s="174">
        <v>3</v>
      </c>
      <c r="EH43" s="174">
        <v>1</v>
      </c>
      <c r="EI43" s="174">
        <v>2</v>
      </c>
      <c r="EJ43" s="174">
        <v>2</v>
      </c>
      <c r="EK43" s="174">
        <v>1</v>
      </c>
      <c r="EL43" s="174">
        <v>1</v>
      </c>
      <c r="EM43" s="174">
        <v>2</v>
      </c>
      <c r="EN43" s="174" t="s">
        <v>186</v>
      </c>
      <c r="EO43" s="174">
        <v>2</v>
      </c>
      <c r="EP43" s="174">
        <v>2</v>
      </c>
      <c r="EQ43" s="174" t="s">
        <v>186</v>
      </c>
      <c r="ER43" s="174">
        <v>2</v>
      </c>
      <c r="ES43" s="174" t="s">
        <v>186</v>
      </c>
      <c r="ET43" s="174" t="s">
        <v>186</v>
      </c>
      <c r="EU43" s="174" t="s">
        <v>186</v>
      </c>
      <c r="EV43" s="174">
        <v>8</v>
      </c>
      <c r="EW43" s="174">
        <v>5</v>
      </c>
      <c r="EX43" s="174">
        <v>3</v>
      </c>
      <c r="EY43" s="276" t="s">
        <v>210</v>
      </c>
      <c r="EZ43" s="174" t="s">
        <v>186</v>
      </c>
      <c r="FA43" s="174" t="s">
        <v>186</v>
      </c>
      <c r="FB43" s="174" t="s">
        <v>186</v>
      </c>
      <c r="FC43" s="174" t="s">
        <v>186</v>
      </c>
      <c r="FD43" s="174" t="s">
        <v>186</v>
      </c>
      <c r="FE43" s="174" t="s">
        <v>186</v>
      </c>
      <c r="FF43" s="174">
        <v>6</v>
      </c>
      <c r="FG43" s="174">
        <v>3</v>
      </c>
      <c r="FH43" s="174">
        <v>3</v>
      </c>
      <c r="FI43" s="174" t="s">
        <v>186</v>
      </c>
      <c r="FJ43" s="174" t="s">
        <v>186</v>
      </c>
      <c r="FK43" s="174" t="s">
        <v>186</v>
      </c>
      <c r="FL43" s="174">
        <v>2</v>
      </c>
      <c r="FM43" s="174">
        <v>2</v>
      </c>
      <c r="FN43" s="174" t="s">
        <v>186</v>
      </c>
      <c r="FO43" s="174" t="s">
        <v>186</v>
      </c>
      <c r="FP43" s="174" t="s">
        <v>186</v>
      </c>
      <c r="FQ43" s="174" t="s">
        <v>186</v>
      </c>
      <c r="FR43" s="174" t="s">
        <v>186</v>
      </c>
      <c r="FS43" s="174" t="s">
        <v>186</v>
      </c>
      <c r="FT43" s="174" t="s">
        <v>186</v>
      </c>
      <c r="FU43" s="276" t="s">
        <v>210</v>
      </c>
      <c r="FV43" s="174">
        <v>71</v>
      </c>
      <c r="FW43" s="174">
        <v>33</v>
      </c>
      <c r="FX43" s="174">
        <v>38</v>
      </c>
      <c r="FY43" s="174" t="s">
        <v>186</v>
      </c>
      <c r="FZ43" s="174" t="s">
        <v>186</v>
      </c>
      <c r="GA43" s="174" t="s">
        <v>186</v>
      </c>
      <c r="GB43" s="174" t="s">
        <v>186</v>
      </c>
      <c r="GC43" s="174" t="s">
        <v>186</v>
      </c>
      <c r="GD43" s="174" t="s">
        <v>186</v>
      </c>
      <c r="GE43" s="174" t="s">
        <v>186</v>
      </c>
      <c r="GF43" s="174" t="s">
        <v>186</v>
      </c>
      <c r="GG43" s="174" t="s">
        <v>186</v>
      </c>
      <c r="GH43" s="174">
        <v>42</v>
      </c>
      <c r="GI43" s="174">
        <v>20</v>
      </c>
      <c r="GJ43" s="174">
        <v>22</v>
      </c>
      <c r="GK43" s="174" t="s">
        <v>186</v>
      </c>
      <c r="GL43" s="174" t="s">
        <v>186</v>
      </c>
      <c r="GM43" s="174" t="s">
        <v>186</v>
      </c>
      <c r="GN43" s="174">
        <v>12</v>
      </c>
      <c r="GO43" s="174">
        <v>6</v>
      </c>
      <c r="GP43" s="174">
        <v>6</v>
      </c>
      <c r="GQ43" s="276" t="s">
        <v>210</v>
      </c>
      <c r="GR43" s="174">
        <v>3</v>
      </c>
      <c r="GS43" s="174">
        <v>3</v>
      </c>
      <c r="GT43" s="174" t="s">
        <v>186</v>
      </c>
      <c r="GU43" s="174">
        <v>5</v>
      </c>
      <c r="GV43" s="174">
        <v>1</v>
      </c>
      <c r="GW43" s="174">
        <v>4</v>
      </c>
      <c r="GX43" s="174">
        <v>3</v>
      </c>
      <c r="GY43" s="174">
        <v>1</v>
      </c>
      <c r="GZ43" s="174">
        <v>2</v>
      </c>
      <c r="HA43" s="174">
        <v>7</v>
      </c>
      <c r="HB43" s="174">
        <v>4</v>
      </c>
      <c r="HC43" s="174">
        <v>3</v>
      </c>
      <c r="HD43" s="174">
        <v>12</v>
      </c>
      <c r="HE43" s="174">
        <v>5</v>
      </c>
      <c r="HF43" s="174">
        <v>7</v>
      </c>
      <c r="HG43" s="174" t="s">
        <v>186</v>
      </c>
      <c r="HH43" s="174" t="s">
        <v>186</v>
      </c>
      <c r="HI43" s="174" t="s">
        <v>186</v>
      </c>
      <c r="HJ43" s="174">
        <v>23</v>
      </c>
      <c r="HK43" s="174">
        <v>10</v>
      </c>
      <c r="HL43" s="174">
        <v>13</v>
      </c>
      <c r="HM43" s="276" t="s">
        <v>210</v>
      </c>
      <c r="HN43" s="174">
        <v>3</v>
      </c>
      <c r="HO43" s="174">
        <v>2</v>
      </c>
      <c r="HP43" s="174">
        <v>1</v>
      </c>
      <c r="HQ43" s="174">
        <v>5</v>
      </c>
      <c r="HR43" s="174">
        <v>4</v>
      </c>
      <c r="HS43" s="174">
        <v>1</v>
      </c>
      <c r="HT43" s="174">
        <v>15</v>
      </c>
      <c r="HU43" s="174">
        <v>4</v>
      </c>
      <c r="HV43" s="174">
        <v>11</v>
      </c>
      <c r="HW43" s="174" t="s">
        <v>186</v>
      </c>
      <c r="HX43" s="174" t="s">
        <v>186</v>
      </c>
      <c r="HY43" s="174" t="s">
        <v>186</v>
      </c>
      <c r="HZ43" s="174">
        <v>5</v>
      </c>
      <c r="IA43" s="174">
        <v>2</v>
      </c>
      <c r="IB43" s="174">
        <v>3</v>
      </c>
      <c r="IC43" s="174">
        <v>1</v>
      </c>
      <c r="ID43" s="174">
        <v>1</v>
      </c>
      <c r="IE43" s="174" t="s">
        <v>186</v>
      </c>
      <c r="IF43" s="174">
        <v>36</v>
      </c>
      <c r="IG43" s="174">
        <v>22</v>
      </c>
      <c r="IH43" s="174">
        <v>14</v>
      </c>
    </row>
    <row r="44" spans="1:242" s="184" customFormat="1">
      <c r="A44" s="276" t="s">
        <v>209</v>
      </c>
      <c r="B44" s="174">
        <v>176</v>
      </c>
      <c r="C44" s="174">
        <v>89</v>
      </c>
      <c r="D44" s="174">
        <v>87</v>
      </c>
      <c r="E44" s="174">
        <v>2</v>
      </c>
      <c r="F44" s="174">
        <v>1</v>
      </c>
      <c r="G44" s="174">
        <v>1</v>
      </c>
      <c r="H44" s="174" t="s">
        <v>186</v>
      </c>
      <c r="I44" s="174" t="s">
        <v>186</v>
      </c>
      <c r="J44" s="174" t="s">
        <v>186</v>
      </c>
      <c r="K44" s="174">
        <v>1</v>
      </c>
      <c r="L44" s="174">
        <v>1</v>
      </c>
      <c r="M44" s="174" t="s">
        <v>186</v>
      </c>
      <c r="N44" s="174" t="s">
        <v>186</v>
      </c>
      <c r="O44" s="174" t="s">
        <v>186</v>
      </c>
      <c r="P44" s="174" t="s">
        <v>186</v>
      </c>
      <c r="Q44" s="174">
        <v>1</v>
      </c>
      <c r="R44" s="174">
        <v>1</v>
      </c>
      <c r="S44" s="174" t="s">
        <v>186</v>
      </c>
      <c r="T44" s="174">
        <v>1</v>
      </c>
      <c r="U44" s="174" t="s">
        <v>186</v>
      </c>
      <c r="V44" s="174">
        <v>1</v>
      </c>
      <c r="W44" s="276" t="s">
        <v>209</v>
      </c>
      <c r="X44" s="174" t="s">
        <v>186</v>
      </c>
      <c r="Y44" s="174" t="s">
        <v>186</v>
      </c>
      <c r="Z44" s="174" t="s">
        <v>186</v>
      </c>
      <c r="AA44" s="174" t="s">
        <v>186</v>
      </c>
      <c r="AB44" s="174" t="s">
        <v>186</v>
      </c>
      <c r="AC44" s="174" t="s">
        <v>186</v>
      </c>
      <c r="AD44" s="174" t="s">
        <v>186</v>
      </c>
      <c r="AE44" s="174" t="s">
        <v>186</v>
      </c>
      <c r="AF44" s="174" t="s">
        <v>186</v>
      </c>
      <c r="AG44" s="174" t="s">
        <v>186</v>
      </c>
      <c r="AH44" s="174" t="s">
        <v>186</v>
      </c>
      <c r="AI44" s="174" t="s">
        <v>186</v>
      </c>
      <c r="AJ44" s="174" t="s">
        <v>186</v>
      </c>
      <c r="AK44" s="174" t="s">
        <v>186</v>
      </c>
      <c r="AL44" s="174" t="s">
        <v>186</v>
      </c>
      <c r="AM44" s="174" t="s">
        <v>186</v>
      </c>
      <c r="AN44" s="174" t="s">
        <v>186</v>
      </c>
      <c r="AO44" s="174" t="s">
        <v>186</v>
      </c>
      <c r="AP44" s="174">
        <v>43</v>
      </c>
      <c r="AQ44" s="174">
        <v>28</v>
      </c>
      <c r="AR44" s="174">
        <v>15</v>
      </c>
      <c r="AS44" s="276" t="s">
        <v>209</v>
      </c>
      <c r="AT44" s="174">
        <v>41</v>
      </c>
      <c r="AU44" s="174">
        <v>27</v>
      </c>
      <c r="AV44" s="174">
        <v>14</v>
      </c>
      <c r="AW44" s="174" t="s">
        <v>186</v>
      </c>
      <c r="AX44" s="174" t="s">
        <v>186</v>
      </c>
      <c r="AY44" s="174" t="s">
        <v>186</v>
      </c>
      <c r="AZ44" s="174">
        <v>1</v>
      </c>
      <c r="BA44" s="174">
        <v>1</v>
      </c>
      <c r="BB44" s="174" t="s">
        <v>186</v>
      </c>
      <c r="BC44" s="174">
        <v>6</v>
      </c>
      <c r="BD44" s="174">
        <v>4</v>
      </c>
      <c r="BE44" s="174">
        <v>2</v>
      </c>
      <c r="BF44" s="174">
        <v>3</v>
      </c>
      <c r="BG44" s="174">
        <v>3</v>
      </c>
      <c r="BH44" s="174" t="s">
        <v>186</v>
      </c>
      <c r="BI44" s="174" t="s">
        <v>186</v>
      </c>
      <c r="BJ44" s="174" t="s">
        <v>186</v>
      </c>
      <c r="BK44" s="174" t="s">
        <v>186</v>
      </c>
      <c r="BL44" s="174">
        <v>1</v>
      </c>
      <c r="BM44" s="174">
        <v>1</v>
      </c>
      <c r="BN44" s="174" t="s">
        <v>186</v>
      </c>
      <c r="BO44" s="276" t="s">
        <v>209</v>
      </c>
      <c r="BP44" s="174">
        <v>3</v>
      </c>
      <c r="BQ44" s="174">
        <v>1</v>
      </c>
      <c r="BR44" s="174">
        <v>2</v>
      </c>
      <c r="BS44" s="174">
        <v>6</v>
      </c>
      <c r="BT44" s="174">
        <v>4</v>
      </c>
      <c r="BU44" s="174">
        <v>2</v>
      </c>
      <c r="BV44" s="174" t="s">
        <v>186</v>
      </c>
      <c r="BW44" s="174" t="s">
        <v>186</v>
      </c>
      <c r="BX44" s="174" t="s">
        <v>186</v>
      </c>
      <c r="BY44" s="174">
        <v>8</v>
      </c>
      <c r="BZ44" s="174">
        <v>6</v>
      </c>
      <c r="CA44" s="174">
        <v>2</v>
      </c>
      <c r="CB44" s="174" t="s">
        <v>186</v>
      </c>
      <c r="CC44" s="174" t="s">
        <v>186</v>
      </c>
      <c r="CD44" s="174" t="s">
        <v>186</v>
      </c>
      <c r="CE44" s="174" t="s">
        <v>186</v>
      </c>
      <c r="CF44" s="174" t="s">
        <v>186</v>
      </c>
      <c r="CG44" s="174" t="s">
        <v>186</v>
      </c>
      <c r="CH44" s="174">
        <v>1</v>
      </c>
      <c r="CI44" s="174" t="s">
        <v>188</v>
      </c>
      <c r="CJ44" s="174">
        <v>1</v>
      </c>
      <c r="CK44" s="276" t="s">
        <v>209</v>
      </c>
      <c r="CL44" s="174" t="s">
        <v>186</v>
      </c>
      <c r="CM44" s="174" t="s">
        <v>188</v>
      </c>
      <c r="CN44" s="174" t="s">
        <v>186</v>
      </c>
      <c r="CO44" s="174">
        <v>2</v>
      </c>
      <c r="CP44" s="174">
        <v>2</v>
      </c>
      <c r="CQ44" s="174" t="s">
        <v>188</v>
      </c>
      <c r="CR44" s="174">
        <v>1</v>
      </c>
      <c r="CS44" s="174">
        <v>1</v>
      </c>
      <c r="CT44" s="174" t="s">
        <v>186</v>
      </c>
      <c r="CU44" s="174" t="s">
        <v>186</v>
      </c>
      <c r="CV44" s="174" t="s">
        <v>186</v>
      </c>
      <c r="CW44" s="174" t="s">
        <v>186</v>
      </c>
      <c r="CX44" s="174">
        <v>3</v>
      </c>
      <c r="CY44" s="174">
        <v>2</v>
      </c>
      <c r="CZ44" s="174">
        <v>1</v>
      </c>
      <c r="DA44" s="174">
        <v>1</v>
      </c>
      <c r="DB44" s="174">
        <v>1</v>
      </c>
      <c r="DC44" s="174" t="s">
        <v>186</v>
      </c>
      <c r="DD44" s="174">
        <v>2</v>
      </c>
      <c r="DE44" s="174">
        <v>1</v>
      </c>
      <c r="DF44" s="174">
        <v>1</v>
      </c>
      <c r="DG44" s="276" t="s">
        <v>209</v>
      </c>
      <c r="DH44" s="174">
        <v>3</v>
      </c>
      <c r="DI44" s="174" t="s">
        <v>186</v>
      </c>
      <c r="DJ44" s="174">
        <v>3</v>
      </c>
      <c r="DK44" s="174">
        <v>2</v>
      </c>
      <c r="DL44" s="174">
        <v>1</v>
      </c>
      <c r="DM44" s="174">
        <v>1</v>
      </c>
      <c r="DN44" s="174" t="s">
        <v>186</v>
      </c>
      <c r="DO44" s="174" t="s">
        <v>186</v>
      </c>
      <c r="DP44" s="174" t="s">
        <v>186</v>
      </c>
      <c r="DQ44" s="174">
        <v>2</v>
      </c>
      <c r="DR44" s="174">
        <v>1</v>
      </c>
      <c r="DS44" s="174">
        <v>1</v>
      </c>
      <c r="DT44" s="174">
        <v>1</v>
      </c>
      <c r="DU44" s="174">
        <v>1</v>
      </c>
      <c r="DV44" s="174" t="s">
        <v>186</v>
      </c>
      <c r="DW44" s="174" t="s">
        <v>186</v>
      </c>
      <c r="DX44" s="174" t="s">
        <v>186</v>
      </c>
      <c r="DY44" s="174" t="s">
        <v>186</v>
      </c>
      <c r="DZ44" s="174">
        <v>1</v>
      </c>
      <c r="EA44" s="174">
        <v>1</v>
      </c>
      <c r="EB44" s="174" t="s">
        <v>186</v>
      </c>
      <c r="EC44" s="276" t="s">
        <v>209</v>
      </c>
      <c r="ED44" s="174">
        <v>3</v>
      </c>
      <c r="EE44" s="174">
        <v>3</v>
      </c>
      <c r="EF44" s="174" t="s">
        <v>186</v>
      </c>
      <c r="EG44" s="174">
        <v>1</v>
      </c>
      <c r="EH44" s="174">
        <v>1</v>
      </c>
      <c r="EI44" s="174" t="s">
        <v>186</v>
      </c>
      <c r="EJ44" s="174">
        <v>2</v>
      </c>
      <c r="EK44" s="174">
        <v>2</v>
      </c>
      <c r="EL44" s="174" t="s">
        <v>186</v>
      </c>
      <c r="EM44" s="174">
        <v>4</v>
      </c>
      <c r="EN44" s="174" t="s">
        <v>186</v>
      </c>
      <c r="EO44" s="174">
        <v>4</v>
      </c>
      <c r="EP44" s="174">
        <v>4</v>
      </c>
      <c r="EQ44" s="174" t="s">
        <v>186</v>
      </c>
      <c r="ER44" s="174">
        <v>4</v>
      </c>
      <c r="ES44" s="174" t="s">
        <v>186</v>
      </c>
      <c r="ET44" s="174" t="s">
        <v>186</v>
      </c>
      <c r="EU44" s="174" t="s">
        <v>186</v>
      </c>
      <c r="EV44" s="174">
        <v>8</v>
      </c>
      <c r="EW44" s="174">
        <v>4</v>
      </c>
      <c r="EX44" s="174">
        <v>4</v>
      </c>
      <c r="EY44" s="276" t="s">
        <v>209</v>
      </c>
      <c r="EZ44" s="174" t="s">
        <v>186</v>
      </c>
      <c r="FA44" s="174" t="s">
        <v>186</v>
      </c>
      <c r="FB44" s="174" t="s">
        <v>186</v>
      </c>
      <c r="FC44" s="174" t="s">
        <v>186</v>
      </c>
      <c r="FD44" s="174" t="s">
        <v>186</v>
      </c>
      <c r="FE44" s="174" t="s">
        <v>186</v>
      </c>
      <c r="FF44" s="174">
        <v>1</v>
      </c>
      <c r="FG44" s="174" t="s">
        <v>186</v>
      </c>
      <c r="FH44" s="174">
        <v>1</v>
      </c>
      <c r="FI44" s="174">
        <v>3</v>
      </c>
      <c r="FJ44" s="174">
        <v>1</v>
      </c>
      <c r="FK44" s="174">
        <v>2</v>
      </c>
      <c r="FL44" s="174">
        <v>4</v>
      </c>
      <c r="FM44" s="174">
        <v>3</v>
      </c>
      <c r="FN44" s="174">
        <v>1</v>
      </c>
      <c r="FO44" s="174" t="s">
        <v>186</v>
      </c>
      <c r="FP44" s="174" t="s">
        <v>186</v>
      </c>
      <c r="FQ44" s="174" t="s">
        <v>186</v>
      </c>
      <c r="FR44" s="174" t="s">
        <v>186</v>
      </c>
      <c r="FS44" s="174" t="s">
        <v>186</v>
      </c>
      <c r="FT44" s="174" t="s">
        <v>186</v>
      </c>
      <c r="FU44" s="276" t="s">
        <v>209</v>
      </c>
      <c r="FV44" s="174">
        <v>41</v>
      </c>
      <c r="FW44" s="174">
        <v>19</v>
      </c>
      <c r="FX44" s="174">
        <v>22</v>
      </c>
      <c r="FY44" s="174">
        <v>1</v>
      </c>
      <c r="FZ44" s="174" t="s">
        <v>186</v>
      </c>
      <c r="GA44" s="174">
        <v>1</v>
      </c>
      <c r="GB44" s="174" t="s">
        <v>186</v>
      </c>
      <c r="GC44" s="174" t="s">
        <v>186</v>
      </c>
      <c r="GD44" s="174" t="s">
        <v>186</v>
      </c>
      <c r="GE44" s="174">
        <v>1</v>
      </c>
      <c r="GF44" s="174" t="s">
        <v>186</v>
      </c>
      <c r="GG44" s="174">
        <v>1</v>
      </c>
      <c r="GH44" s="174">
        <v>20</v>
      </c>
      <c r="GI44" s="174">
        <v>10</v>
      </c>
      <c r="GJ44" s="174">
        <v>10</v>
      </c>
      <c r="GK44" s="174" t="s">
        <v>186</v>
      </c>
      <c r="GL44" s="174" t="s">
        <v>186</v>
      </c>
      <c r="GM44" s="174" t="s">
        <v>186</v>
      </c>
      <c r="GN44" s="174">
        <v>6</v>
      </c>
      <c r="GO44" s="174">
        <v>4</v>
      </c>
      <c r="GP44" s="174">
        <v>2</v>
      </c>
      <c r="GQ44" s="276" t="s">
        <v>209</v>
      </c>
      <c r="GR44" s="174">
        <v>3</v>
      </c>
      <c r="GS44" s="174">
        <v>2</v>
      </c>
      <c r="GT44" s="174">
        <v>1</v>
      </c>
      <c r="GU44" s="174">
        <v>1</v>
      </c>
      <c r="GV44" s="174" t="s">
        <v>186</v>
      </c>
      <c r="GW44" s="174">
        <v>1</v>
      </c>
      <c r="GX44" s="174" t="s">
        <v>186</v>
      </c>
      <c r="GY44" s="174" t="s">
        <v>186</v>
      </c>
      <c r="GZ44" s="174" t="s">
        <v>186</v>
      </c>
      <c r="HA44" s="174">
        <v>5</v>
      </c>
      <c r="HB44" s="174">
        <v>1</v>
      </c>
      <c r="HC44" s="174">
        <v>4</v>
      </c>
      <c r="HD44" s="174">
        <v>5</v>
      </c>
      <c r="HE44" s="174">
        <v>3</v>
      </c>
      <c r="HF44" s="174">
        <v>2</v>
      </c>
      <c r="HG44" s="174" t="s">
        <v>186</v>
      </c>
      <c r="HH44" s="174" t="s">
        <v>186</v>
      </c>
      <c r="HI44" s="174" t="s">
        <v>186</v>
      </c>
      <c r="HJ44" s="174">
        <v>18</v>
      </c>
      <c r="HK44" s="174">
        <v>9</v>
      </c>
      <c r="HL44" s="174">
        <v>9</v>
      </c>
      <c r="HM44" s="276" t="s">
        <v>209</v>
      </c>
      <c r="HN44" s="174" t="s">
        <v>186</v>
      </c>
      <c r="HO44" s="174" t="s">
        <v>186</v>
      </c>
      <c r="HP44" s="174" t="s">
        <v>186</v>
      </c>
      <c r="HQ44" s="174">
        <v>9</v>
      </c>
      <c r="HR44" s="174">
        <v>4</v>
      </c>
      <c r="HS44" s="174">
        <v>5</v>
      </c>
      <c r="HT44" s="174">
        <v>6</v>
      </c>
      <c r="HU44" s="174">
        <v>5</v>
      </c>
      <c r="HV44" s="174">
        <v>1</v>
      </c>
      <c r="HW44" s="174">
        <v>3</v>
      </c>
      <c r="HX44" s="174" t="s">
        <v>186</v>
      </c>
      <c r="HY44" s="174">
        <v>3</v>
      </c>
      <c r="HZ44" s="174">
        <v>1</v>
      </c>
      <c r="IA44" s="174" t="s">
        <v>186</v>
      </c>
      <c r="IB44" s="174">
        <v>1</v>
      </c>
      <c r="IC44" s="174">
        <v>1</v>
      </c>
      <c r="ID44" s="174" t="s">
        <v>186</v>
      </c>
      <c r="IE44" s="174">
        <v>1</v>
      </c>
      <c r="IF44" s="174">
        <v>28</v>
      </c>
      <c r="IG44" s="174">
        <v>15</v>
      </c>
      <c r="IH44" s="174">
        <v>13</v>
      </c>
    </row>
    <row r="45" spans="1:242" s="184" customFormat="1">
      <c r="A45" s="276"/>
      <c r="B45" s="174"/>
      <c r="C45" s="174"/>
      <c r="D45" s="174"/>
      <c r="E45" s="174"/>
      <c r="F45" s="174"/>
      <c r="G45" s="174"/>
      <c r="H45" s="174"/>
      <c r="I45" s="174"/>
      <c r="J45" s="174"/>
      <c r="K45" s="174"/>
      <c r="L45" s="174"/>
      <c r="M45" s="174"/>
      <c r="N45" s="174"/>
      <c r="O45" s="174"/>
      <c r="P45" s="174"/>
      <c r="Q45" s="174"/>
      <c r="R45" s="174"/>
      <c r="S45" s="174"/>
      <c r="T45" s="174"/>
      <c r="U45" s="174"/>
      <c r="V45" s="174"/>
      <c r="W45" s="276"/>
      <c r="X45" s="174"/>
      <c r="Y45" s="174"/>
      <c r="Z45" s="174"/>
      <c r="AA45" s="174"/>
      <c r="AB45" s="174"/>
      <c r="AC45" s="174"/>
      <c r="AD45" s="174"/>
      <c r="AE45" s="174"/>
      <c r="AF45" s="174"/>
      <c r="AG45" s="174"/>
      <c r="AH45" s="174"/>
      <c r="AI45" s="174"/>
      <c r="AJ45" s="174"/>
      <c r="AK45" s="174"/>
      <c r="AL45" s="174"/>
      <c r="AM45" s="174"/>
      <c r="AN45" s="174"/>
      <c r="AO45" s="174"/>
      <c r="AP45" s="174"/>
      <c r="AQ45" s="174"/>
      <c r="AR45" s="174"/>
      <c r="AS45" s="276"/>
      <c r="AT45" s="174"/>
      <c r="AU45" s="174"/>
      <c r="AV45" s="174"/>
      <c r="AW45" s="174"/>
      <c r="AX45" s="174"/>
      <c r="AY45" s="174"/>
      <c r="AZ45" s="174"/>
      <c r="BA45" s="174"/>
      <c r="BB45" s="174"/>
      <c r="BC45" s="174"/>
      <c r="BD45" s="174"/>
      <c r="BE45" s="174"/>
      <c r="BF45" s="174"/>
      <c r="BG45" s="174"/>
      <c r="BH45" s="174"/>
      <c r="BI45" s="174"/>
      <c r="BJ45" s="174"/>
      <c r="BK45" s="174"/>
      <c r="BL45" s="174"/>
      <c r="BM45" s="174"/>
      <c r="BN45" s="174"/>
      <c r="BO45" s="276"/>
      <c r="BP45" s="174"/>
      <c r="BQ45" s="174"/>
      <c r="BR45" s="174"/>
      <c r="BS45" s="174"/>
      <c r="BT45" s="174"/>
      <c r="BU45" s="174"/>
      <c r="BV45" s="174"/>
      <c r="BW45" s="174"/>
      <c r="BX45" s="174"/>
      <c r="BY45" s="174"/>
      <c r="BZ45" s="174"/>
      <c r="CA45" s="174"/>
      <c r="CB45" s="174"/>
      <c r="CC45" s="174"/>
      <c r="CD45" s="174"/>
      <c r="CE45" s="174"/>
      <c r="CF45" s="174"/>
      <c r="CG45" s="174"/>
      <c r="CH45" s="174"/>
      <c r="CI45" s="174"/>
      <c r="CJ45" s="174"/>
      <c r="CK45" s="276"/>
      <c r="CL45" s="174"/>
      <c r="CM45" s="174"/>
      <c r="CN45" s="174"/>
      <c r="CO45" s="174"/>
      <c r="CP45" s="174"/>
      <c r="CQ45" s="174"/>
      <c r="CR45" s="174"/>
      <c r="CS45" s="174"/>
      <c r="CT45" s="174"/>
      <c r="CU45" s="174"/>
      <c r="CV45" s="174"/>
      <c r="CW45" s="174"/>
      <c r="CX45" s="174"/>
      <c r="CY45" s="174"/>
      <c r="CZ45" s="174"/>
      <c r="DA45" s="174"/>
      <c r="DB45" s="174"/>
      <c r="DC45" s="174"/>
      <c r="DD45" s="174"/>
      <c r="DE45" s="174"/>
      <c r="DF45" s="174"/>
      <c r="DG45" s="276"/>
      <c r="DH45" s="174"/>
      <c r="DI45" s="174"/>
      <c r="DJ45" s="174"/>
      <c r="DK45" s="174"/>
      <c r="DL45" s="174"/>
      <c r="DM45" s="174"/>
      <c r="DN45" s="174"/>
      <c r="DO45" s="174"/>
      <c r="DP45" s="174"/>
      <c r="DQ45" s="174"/>
      <c r="DR45" s="174"/>
      <c r="DS45" s="174"/>
      <c r="DT45" s="174"/>
      <c r="DU45" s="174"/>
      <c r="DV45" s="174"/>
      <c r="DW45" s="174"/>
      <c r="DX45" s="174"/>
      <c r="DY45" s="174"/>
      <c r="DZ45" s="174"/>
      <c r="EA45" s="174"/>
      <c r="EB45" s="174"/>
      <c r="EC45" s="276"/>
      <c r="ED45" s="174"/>
      <c r="EE45" s="174"/>
      <c r="EF45" s="174"/>
      <c r="EG45" s="174"/>
      <c r="EH45" s="174"/>
      <c r="EI45" s="174"/>
      <c r="EJ45" s="174"/>
      <c r="EK45" s="174"/>
      <c r="EL45" s="174"/>
      <c r="EM45" s="174"/>
      <c r="EN45" s="174"/>
      <c r="EO45" s="174"/>
      <c r="EP45" s="174"/>
      <c r="EQ45" s="174"/>
      <c r="ER45" s="174"/>
      <c r="ES45" s="174"/>
      <c r="ET45" s="174"/>
      <c r="EU45" s="174"/>
      <c r="EV45" s="174"/>
      <c r="EW45" s="174"/>
      <c r="EX45" s="174"/>
      <c r="EY45" s="276"/>
      <c r="EZ45" s="174"/>
      <c r="FA45" s="174"/>
      <c r="FB45" s="174"/>
      <c r="FC45" s="174"/>
      <c r="FD45" s="174"/>
      <c r="FE45" s="174"/>
      <c r="FF45" s="174"/>
      <c r="FG45" s="174"/>
      <c r="FH45" s="174"/>
      <c r="FI45" s="174"/>
      <c r="FJ45" s="174"/>
      <c r="FK45" s="174"/>
      <c r="FL45" s="174"/>
      <c r="FM45" s="174"/>
      <c r="FN45" s="174"/>
      <c r="FO45" s="174"/>
      <c r="FP45" s="174"/>
      <c r="FQ45" s="174"/>
      <c r="FR45" s="174"/>
      <c r="FS45" s="174"/>
      <c r="FT45" s="174"/>
      <c r="FU45" s="276"/>
      <c r="FV45" s="174"/>
      <c r="FW45" s="174"/>
      <c r="FX45" s="174"/>
      <c r="FY45" s="174"/>
      <c r="FZ45" s="174"/>
      <c r="GA45" s="174"/>
      <c r="GB45" s="174"/>
      <c r="GC45" s="174"/>
      <c r="GD45" s="174"/>
      <c r="GE45" s="174"/>
      <c r="GF45" s="174"/>
      <c r="GG45" s="174"/>
      <c r="GH45" s="174"/>
      <c r="GI45" s="174"/>
      <c r="GJ45" s="174"/>
      <c r="GK45" s="174"/>
      <c r="GL45" s="174"/>
      <c r="GM45" s="174"/>
      <c r="GN45" s="174"/>
      <c r="GO45" s="174"/>
      <c r="GP45" s="174"/>
      <c r="GQ45" s="276"/>
      <c r="GR45" s="174"/>
      <c r="GS45" s="174"/>
      <c r="GT45" s="174"/>
      <c r="GU45" s="174"/>
      <c r="GV45" s="174"/>
      <c r="GW45" s="174"/>
      <c r="GX45" s="174"/>
      <c r="GY45" s="174"/>
      <c r="GZ45" s="174"/>
      <c r="HA45" s="174"/>
      <c r="HB45" s="174"/>
      <c r="HC45" s="174"/>
      <c r="HD45" s="174"/>
      <c r="HE45" s="174"/>
      <c r="HF45" s="174"/>
      <c r="HG45" s="174"/>
      <c r="HH45" s="174"/>
      <c r="HI45" s="174"/>
      <c r="HJ45" s="174"/>
      <c r="HK45" s="174"/>
      <c r="HL45" s="174"/>
      <c r="HM45" s="276"/>
      <c r="HN45" s="174"/>
      <c r="HO45" s="174"/>
      <c r="HP45" s="174"/>
      <c r="HQ45" s="174"/>
      <c r="HR45" s="174"/>
      <c r="HS45" s="174"/>
      <c r="HT45" s="174"/>
      <c r="HU45" s="174"/>
      <c r="HV45" s="174"/>
      <c r="HW45" s="174"/>
      <c r="HX45" s="174"/>
      <c r="HY45" s="174"/>
      <c r="HZ45" s="174"/>
      <c r="IA45" s="174"/>
      <c r="IB45" s="174"/>
      <c r="IC45" s="174"/>
      <c r="ID45" s="174"/>
      <c r="IE45" s="174"/>
      <c r="IF45" s="174"/>
      <c r="IG45" s="174"/>
      <c r="IH45" s="174"/>
    </row>
    <row r="46" spans="1:242" s="186" customFormat="1">
      <c r="A46" s="337" t="s">
        <v>208</v>
      </c>
      <c r="B46" s="180">
        <v>3277</v>
      </c>
      <c r="C46" s="180">
        <v>1653</v>
      </c>
      <c r="D46" s="180">
        <v>1624</v>
      </c>
      <c r="E46" s="180">
        <v>70</v>
      </c>
      <c r="F46" s="180">
        <v>31</v>
      </c>
      <c r="G46" s="180">
        <v>39</v>
      </c>
      <c r="H46" s="180">
        <v>9</v>
      </c>
      <c r="I46" s="180">
        <v>4</v>
      </c>
      <c r="J46" s="180">
        <v>5</v>
      </c>
      <c r="K46" s="180">
        <v>6</v>
      </c>
      <c r="L46" s="180">
        <v>4</v>
      </c>
      <c r="M46" s="180">
        <v>2</v>
      </c>
      <c r="N46" s="180">
        <v>6</v>
      </c>
      <c r="O46" s="180">
        <v>4</v>
      </c>
      <c r="P46" s="180">
        <v>2</v>
      </c>
      <c r="Q46" s="180" t="s">
        <v>186</v>
      </c>
      <c r="R46" s="180" t="s">
        <v>186</v>
      </c>
      <c r="S46" s="180" t="s">
        <v>186</v>
      </c>
      <c r="T46" s="180">
        <v>29</v>
      </c>
      <c r="U46" s="180">
        <v>13</v>
      </c>
      <c r="V46" s="180">
        <v>16</v>
      </c>
      <c r="W46" s="337" t="s">
        <v>208</v>
      </c>
      <c r="X46" s="180">
        <v>11</v>
      </c>
      <c r="Y46" s="180">
        <v>3</v>
      </c>
      <c r="Z46" s="180">
        <v>8</v>
      </c>
      <c r="AA46" s="180">
        <v>1</v>
      </c>
      <c r="AB46" s="180" t="s">
        <v>186</v>
      </c>
      <c r="AC46" s="180">
        <v>1</v>
      </c>
      <c r="AD46" s="180">
        <v>10</v>
      </c>
      <c r="AE46" s="180">
        <v>3</v>
      </c>
      <c r="AF46" s="180">
        <v>7</v>
      </c>
      <c r="AG46" s="180" t="s">
        <v>186</v>
      </c>
      <c r="AH46" s="180" t="s">
        <v>186</v>
      </c>
      <c r="AI46" s="180" t="s">
        <v>186</v>
      </c>
      <c r="AJ46" s="180">
        <v>1</v>
      </c>
      <c r="AK46" s="180">
        <v>1</v>
      </c>
      <c r="AL46" s="180" t="s">
        <v>186</v>
      </c>
      <c r="AM46" s="180">
        <v>14</v>
      </c>
      <c r="AN46" s="180">
        <v>6</v>
      </c>
      <c r="AO46" s="180">
        <v>8</v>
      </c>
      <c r="AP46" s="180">
        <v>837</v>
      </c>
      <c r="AQ46" s="180">
        <v>520</v>
      </c>
      <c r="AR46" s="180">
        <v>317</v>
      </c>
      <c r="AS46" s="337" t="s">
        <v>208</v>
      </c>
      <c r="AT46" s="180">
        <v>811</v>
      </c>
      <c r="AU46" s="180">
        <v>508</v>
      </c>
      <c r="AV46" s="180">
        <v>303</v>
      </c>
      <c r="AW46" s="180">
        <v>17</v>
      </c>
      <c r="AX46" s="180">
        <v>12</v>
      </c>
      <c r="AY46" s="180">
        <v>5</v>
      </c>
      <c r="AZ46" s="180">
        <v>22</v>
      </c>
      <c r="BA46" s="180">
        <v>19</v>
      </c>
      <c r="BB46" s="180">
        <v>3</v>
      </c>
      <c r="BC46" s="180">
        <v>102</v>
      </c>
      <c r="BD46" s="180">
        <v>64</v>
      </c>
      <c r="BE46" s="180">
        <v>38</v>
      </c>
      <c r="BF46" s="180">
        <v>63</v>
      </c>
      <c r="BG46" s="180">
        <v>39</v>
      </c>
      <c r="BH46" s="180">
        <v>24</v>
      </c>
      <c r="BI46" s="180">
        <v>23</v>
      </c>
      <c r="BJ46" s="180">
        <v>16</v>
      </c>
      <c r="BK46" s="180">
        <v>7</v>
      </c>
      <c r="BL46" s="180">
        <v>65</v>
      </c>
      <c r="BM46" s="180">
        <v>45</v>
      </c>
      <c r="BN46" s="180">
        <v>20</v>
      </c>
      <c r="BO46" s="337" t="s">
        <v>208</v>
      </c>
      <c r="BP46" s="180">
        <v>50</v>
      </c>
      <c r="BQ46" s="180">
        <v>24</v>
      </c>
      <c r="BR46" s="180">
        <v>26</v>
      </c>
      <c r="BS46" s="180">
        <v>78</v>
      </c>
      <c r="BT46" s="180">
        <v>41</v>
      </c>
      <c r="BU46" s="180">
        <v>37</v>
      </c>
      <c r="BV46" s="180">
        <v>1</v>
      </c>
      <c r="BW46" s="180">
        <v>1</v>
      </c>
      <c r="BX46" s="180" t="s">
        <v>186</v>
      </c>
      <c r="BY46" s="180">
        <v>172</v>
      </c>
      <c r="BZ46" s="180">
        <v>126</v>
      </c>
      <c r="CA46" s="180">
        <v>46</v>
      </c>
      <c r="CB46" s="180">
        <v>5</v>
      </c>
      <c r="CC46" s="180">
        <v>4</v>
      </c>
      <c r="CD46" s="180">
        <v>1</v>
      </c>
      <c r="CE46" s="180">
        <v>33</v>
      </c>
      <c r="CF46" s="180" t="s">
        <v>186</v>
      </c>
      <c r="CG46" s="180">
        <v>33</v>
      </c>
      <c r="CH46" s="180">
        <v>5</v>
      </c>
      <c r="CI46" s="180" t="s">
        <v>188</v>
      </c>
      <c r="CJ46" s="180">
        <v>5</v>
      </c>
      <c r="CK46" s="337" t="s">
        <v>208</v>
      </c>
      <c r="CL46" s="180">
        <v>7</v>
      </c>
      <c r="CM46" s="180" t="s">
        <v>188</v>
      </c>
      <c r="CN46" s="180">
        <v>7</v>
      </c>
      <c r="CO46" s="180">
        <v>27</v>
      </c>
      <c r="CP46" s="180">
        <v>27</v>
      </c>
      <c r="CQ46" s="180" t="s">
        <v>188</v>
      </c>
      <c r="CR46" s="180">
        <v>18</v>
      </c>
      <c r="CS46" s="180">
        <v>14</v>
      </c>
      <c r="CT46" s="180">
        <v>4</v>
      </c>
      <c r="CU46" s="180">
        <v>5</v>
      </c>
      <c r="CV46" s="180">
        <v>4</v>
      </c>
      <c r="CW46" s="180">
        <v>1</v>
      </c>
      <c r="CX46" s="180">
        <v>26</v>
      </c>
      <c r="CY46" s="180">
        <v>20</v>
      </c>
      <c r="CZ46" s="180">
        <v>6</v>
      </c>
      <c r="DA46" s="180">
        <v>23</v>
      </c>
      <c r="DB46" s="180">
        <v>14</v>
      </c>
      <c r="DC46" s="180">
        <v>9</v>
      </c>
      <c r="DD46" s="180">
        <v>10</v>
      </c>
      <c r="DE46" s="180">
        <v>8</v>
      </c>
      <c r="DF46" s="180">
        <v>2</v>
      </c>
      <c r="DG46" s="337" t="s">
        <v>208</v>
      </c>
      <c r="DH46" s="180">
        <v>59</v>
      </c>
      <c r="DI46" s="180">
        <v>30</v>
      </c>
      <c r="DJ46" s="180">
        <v>29</v>
      </c>
      <c r="DK46" s="180">
        <v>26</v>
      </c>
      <c r="DL46" s="180">
        <v>12</v>
      </c>
      <c r="DM46" s="180">
        <v>14</v>
      </c>
      <c r="DN46" s="180">
        <v>9</v>
      </c>
      <c r="DO46" s="180">
        <v>3</v>
      </c>
      <c r="DP46" s="180">
        <v>6</v>
      </c>
      <c r="DQ46" s="180">
        <v>17</v>
      </c>
      <c r="DR46" s="180">
        <v>9</v>
      </c>
      <c r="DS46" s="180">
        <v>8</v>
      </c>
      <c r="DT46" s="180">
        <v>7</v>
      </c>
      <c r="DU46" s="180">
        <v>6</v>
      </c>
      <c r="DV46" s="180">
        <v>1</v>
      </c>
      <c r="DW46" s="180">
        <v>3</v>
      </c>
      <c r="DX46" s="180">
        <v>3</v>
      </c>
      <c r="DY46" s="180" t="s">
        <v>186</v>
      </c>
      <c r="DZ46" s="180">
        <v>4</v>
      </c>
      <c r="EA46" s="180">
        <v>3</v>
      </c>
      <c r="EB46" s="180">
        <v>1</v>
      </c>
      <c r="EC46" s="337" t="s">
        <v>208</v>
      </c>
      <c r="ED46" s="180">
        <v>67</v>
      </c>
      <c r="EE46" s="180">
        <v>38</v>
      </c>
      <c r="EF46" s="180">
        <v>29</v>
      </c>
      <c r="EG46" s="180">
        <v>40</v>
      </c>
      <c r="EH46" s="180">
        <v>27</v>
      </c>
      <c r="EI46" s="180">
        <v>13</v>
      </c>
      <c r="EJ46" s="180">
        <v>27</v>
      </c>
      <c r="EK46" s="180">
        <v>11</v>
      </c>
      <c r="EL46" s="180">
        <v>16</v>
      </c>
      <c r="EM46" s="180">
        <v>48</v>
      </c>
      <c r="EN46" s="180">
        <v>18</v>
      </c>
      <c r="EO46" s="180">
        <v>30</v>
      </c>
      <c r="EP46" s="180">
        <v>43</v>
      </c>
      <c r="EQ46" s="180">
        <v>14</v>
      </c>
      <c r="ER46" s="180">
        <v>29</v>
      </c>
      <c r="ES46" s="180">
        <v>5</v>
      </c>
      <c r="ET46" s="180">
        <v>4</v>
      </c>
      <c r="EU46" s="180">
        <v>1</v>
      </c>
      <c r="EV46" s="180">
        <v>72</v>
      </c>
      <c r="EW46" s="180">
        <v>31</v>
      </c>
      <c r="EX46" s="180">
        <v>41</v>
      </c>
      <c r="EY46" s="337" t="s">
        <v>208</v>
      </c>
      <c r="EZ46" s="180">
        <v>2</v>
      </c>
      <c r="FA46" s="180">
        <v>1</v>
      </c>
      <c r="FB46" s="180">
        <v>1</v>
      </c>
      <c r="FC46" s="180">
        <v>6</v>
      </c>
      <c r="FD46" s="180">
        <v>3</v>
      </c>
      <c r="FE46" s="180">
        <v>3</v>
      </c>
      <c r="FF46" s="180">
        <v>21</v>
      </c>
      <c r="FG46" s="180">
        <v>10</v>
      </c>
      <c r="FH46" s="180">
        <v>11</v>
      </c>
      <c r="FI46" s="180">
        <v>17</v>
      </c>
      <c r="FJ46" s="180">
        <v>5</v>
      </c>
      <c r="FK46" s="180">
        <v>12</v>
      </c>
      <c r="FL46" s="180">
        <v>26</v>
      </c>
      <c r="FM46" s="180">
        <v>12</v>
      </c>
      <c r="FN46" s="180">
        <v>14</v>
      </c>
      <c r="FO46" s="180" t="s">
        <v>186</v>
      </c>
      <c r="FP46" s="180" t="s">
        <v>186</v>
      </c>
      <c r="FQ46" s="180" t="s">
        <v>186</v>
      </c>
      <c r="FR46" s="180" t="s">
        <v>186</v>
      </c>
      <c r="FS46" s="180" t="s">
        <v>186</v>
      </c>
      <c r="FT46" s="180" t="s">
        <v>186</v>
      </c>
      <c r="FU46" s="337" t="s">
        <v>208</v>
      </c>
      <c r="FV46" s="180">
        <v>907</v>
      </c>
      <c r="FW46" s="180">
        <v>445</v>
      </c>
      <c r="FX46" s="180">
        <v>462</v>
      </c>
      <c r="FY46" s="180">
        <v>17</v>
      </c>
      <c r="FZ46" s="180" t="s">
        <v>186</v>
      </c>
      <c r="GA46" s="180">
        <v>17</v>
      </c>
      <c r="GB46" s="180">
        <v>6</v>
      </c>
      <c r="GC46" s="180" t="s">
        <v>186</v>
      </c>
      <c r="GD46" s="180">
        <v>6</v>
      </c>
      <c r="GE46" s="180">
        <v>11</v>
      </c>
      <c r="GF46" s="180" t="s">
        <v>186</v>
      </c>
      <c r="GG46" s="180">
        <v>11</v>
      </c>
      <c r="GH46" s="180">
        <v>489</v>
      </c>
      <c r="GI46" s="180">
        <v>237</v>
      </c>
      <c r="GJ46" s="180">
        <v>252</v>
      </c>
      <c r="GK46" s="180">
        <v>2</v>
      </c>
      <c r="GL46" s="180">
        <v>1</v>
      </c>
      <c r="GM46" s="180">
        <v>1</v>
      </c>
      <c r="GN46" s="180">
        <v>157</v>
      </c>
      <c r="GO46" s="180">
        <v>98</v>
      </c>
      <c r="GP46" s="180">
        <v>59</v>
      </c>
      <c r="GQ46" s="337" t="s">
        <v>208</v>
      </c>
      <c r="GR46" s="180">
        <v>85</v>
      </c>
      <c r="GS46" s="180">
        <v>48</v>
      </c>
      <c r="GT46" s="180">
        <v>37</v>
      </c>
      <c r="GU46" s="180">
        <v>26</v>
      </c>
      <c r="GV46" s="180">
        <v>6</v>
      </c>
      <c r="GW46" s="180">
        <v>20</v>
      </c>
      <c r="GX46" s="180">
        <v>9</v>
      </c>
      <c r="GY46" s="180">
        <v>5</v>
      </c>
      <c r="GZ46" s="180">
        <v>4</v>
      </c>
      <c r="HA46" s="180">
        <v>62</v>
      </c>
      <c r="HB46" s="180">
        <v>26</v>
      </c>
      <c r="HC46" s="180">
        <v>36</v>
      </c>
      <c r="HD46" s="180">
        <v>140</v>
      </c>
      <c r="HE46" s="180">
        <v>50</v>
      </c>
      <c r="HF46" s="180">
        <v>90</v>
      </c>
      <c r="HG46" s="180">
        <v>8</v>
      </c>
      <c r="HH46" s="180">
        <v>3</v>
      </c>
      <c r="HI46" s="180">
        <v>5</v>
      </c>
      <c r="HJ46" s="180">
        <v>332</v>
      </c>
      <c r="HK46" s="180">
        <v>164</v>
      </c>
      <c r="HL46" s="180">
        <v>168</v>
      </c>
      <c r="HM46" s="337" t="s">
        <v>208</v>
      </c>
      <c r="HN46" s="180">
        <v>28</v>
      </c>
      <c r="HO46" s="180">
        <v>12</v>
      </c>
      <c r="HP46" s="180">
        <v>16</v>
      </c>
      <c r="HQ46" s="180">
        <v>97</v>
      </c>
      <c r="HR46" s="180">
        <v>54</v>
      </c>
      <c r="HS46" s="180">
        <v>43</v>
      </c>
      <c r="HT46" s="180">
        <v>194</v>
      </c>
      <c r="HU46" s="180">
        <v>91</v>
      </c>
      <c r="HV46" s="180">
        <v>103</v>
      </c>
      <c r="HW46" s="180">
        <v>13</v>
      </c>
      <c r="HX46" s="180">
        <v>7</v>
      </c>
      <c r="HY46" s="180">
        <v>6</v>
      </c>
      <c r="HZ46" s="180">
        <v>52</v>
      </c>
      <c r="IA46" s="180">
        <v>35</v>
      </c>
      <c r="IB46" s="180">
        <v>17</v>
      </c>
      <c r="IC46" s="180">
        <v>17</v>
      </c>
      <c r="ID46" s="180">
        <v>9</v>
      </c>
      <c r="IE46" s="180">
        <v>8</v>
      </c>
      <c r="IF46" s="180">
        <v>456</v>
      </c>
      <c r="IG46" s="180">
        <v>251</v>
      </c>
      <c r="IH46" s="180">
        <v>205</v>
      </c>
    </row>
    <row r="47" spans="1:242" s="184" customFormat="1">
      <c r="A47" s="276" t="s">
        <v>207</v>
      </c>
      <c r="B47" s="174">
        <v>1493</v>
      </c>
      <c r="C47" s="174">
        <v>719</v>
      </c>
      <c r="D47" s="174">
        <v>774</v>
      </c>
      <c r="E47" s="174">
        <v>34</v>
      </c>
      <c r="F47" s="174">
        <v>16</v>
      </c>
      <c r="G47" s="174">
        <v>18</v>
      </c>
      <c r="H47" s="174">
        <v>2</v>
      </c>
      <c r="I47" s="174">
        <v>2</v>
      </c>
      <c r="J47" s="174" t="s">
        <v>186</v>
      </c>
      <c r="K47" s="174">
        <v>4</v>
      </c>
      <c r="L47" s="174">
        <v>2</v>
      </c>
      <c r="M47" s="174">
        <v>2</v>
      </c>
      <c r="N47" s="174">
        <v>4</v>
      </c>
      <c r="O47" s="174">
        <v>2</v>
      </c>
      <c r="P47" s="174">
        <v>2</v>
      </c>
      <c r="Q47" s="174" t="s">
        <v>186</v>
      </c>
      <c r="R47" s="174" t="s">
        <v>186</v>
      </c>
      <c r="S47" s="174" t="s">
        <v>186</v>
      </c>
      <c r="T47" s="174">
        <v>13</v>
      </c>
      <c r="U47" s="174">
        <v>6</v>
      </c>
      <c r="V47" s="174">
        <v>7</v>
      </c>
      <c r="W47" s="276" t="s">
        <v>207</v>
      </c>
      <c r="X47" s="174">
        <v>6</v>
      </c>
      <c r="Y47" s="174">
        <v>2</v>
      </c>
      <c r="Z47" s="174">
        <v>4</v>
      </c>
      <c r="AA47" s="174" t="s">
        <v>186</v>
      </c>
      <c r="AB47" s="174" t="s">
        <v>186</v>
      </c>
      <c r="AC47" s="174" t="s">
        <v>186</v>
      </c>
      <c r="AD47" s="174">
        <v>6</v>
      </c>
      <c r="AE47" s="174">
        <v>2</v>
      </c>
      <c r="AF47" s="174">
        <v>4</v>
      </c>
      <c r="AG47" s="174" t="s">
        <v>186</v>
      </c>
      <c r="AH47" s="174" t="s">
        <v>186</v>
      </c>
      <c r="AI47" s="174" t="s">
        <v>186</v>
      </c>
      <c r="AJ47" s="174" t="s">
        <v>186</v>
      </c>
      <c r="AK47" s="174" t="s">
        <v>186</v>
      </c>
      <c r="AL47" s="174" t="s">
        <v>186</v>
      </c>
      <c r="AM47" s="174">
        <v>9</v>
      </c>
      <c r="AN47" s="174">
        <v>4</v>
      </c>
      <c r="AO47" s="174">
        <v>5</v>
      </c>
      <c r="AP47" s="174">
        <v>383</v>
      </c>
      <c r="AQ47" s="174">
        <v>233</v>
      </c>
      <c r="AR47" s="174">
        <v>150</v>
      </c>
      <c r="AS47" s="276" t="s">
        <v>207</v>
      </c>
      <c r="AT47" s="174">
        <v>372</v>
      </c>
      <c r="AU47" s="174">
        <v>227</v>
      </c>
      <c r="AV47" s="174">
        <v>145</v>
      </c>
      <c r="AW47" s="174">
        <v>9</v>
      </c>
      <c r="AX47" s="174">
        <v>6</v>
      </c>
      <c r="AY47" s="174">
        <v>3</v>
      </c>
      <c r="AZ47" s="174">
        <v>9</v>
      </c>
      <c r="BA47" s="174">
        <v>7</v>
      </c>
      <c r="BB47" s="174">
        <v>2</v>
      </c>
      <c r="BC47" s="174">
        <v>43</v>
      </c>
      <c r="BD47" s="174">
        <v>24</v>
      </c>
      <c r="BE47" s="174">
        <v>19</v>
      </c>
      <c r="BF47" s="174">
        <v>32</v>
      </c>
      <c r="BG47" s="174">
        <v>19</v>
      </c>
      <c r="BH47" s="174">
        <v>13</v>
      </c>
      <c r="BI47" s="174">
        <v>7</v>
      </c>
      <c r="BJ47" s="174">
        <v>6</v>
      </c>
      <c r="BK47" s="174">
        <v>1</v>
      </c>
      <c r="BL47" s="174">
        <v>37</v>
      </c>
      <c r="BM47" s="174">
        <v>26</v>
      </c>
      <c r="BN47" s="174">
        <v>11</v>
      </c>
      <c r="BO47" s="276" t="s">
        <v>207</v>
      </c>
      <c r="BP47" s="174">
        <v>25</v>
      </c>
      <c r="BQ47" s="174">
        <v>14</v>
      </c>
      <c r="BR47" s="174">
        <v>11</v>
      </c>
      <c r="BS47" s="174">
        <v>44</v>
      </c>
      <c r="BT47" s="174">
        <v>22</v>
      </c>
      <c r="BU47" s="174">
        <v>22</v>
      </c>
      <c r="BV47" s="174">
        <v>1</v>
      </c>
      <c r="BW47" s="174">
        <v>1</v>
      </c>
      <c r="BX47" s="174" t="s">
        <v>186</v>
      </c>
      <c r="BY47" s="174">
        <v>74</v>
      </c>
      <c r="BZ47" s="174">
        <v>54</v>
      </c>
      <c r="CA47" s="174">
        <v>20</v>
      </c>
      <c r="CB47" s="174">
        <v>3</v>
      </c>
      <c r="CC47" s="174">
        <v>3</v>
      </c>
      <c r="CD47" s="174" t="s">
        <v>186</v>
      </c>
      <c r="CE47" s="174">
        <v>20</v>
      </c>
      <c r="CF47" s="174" t="s">
        <v>186</v>
      </c>
      <c r="CG47" s="174">
        <v>20</v>
      </c>
      <c r="CH47" s="174">
        <v>2</v>
      </c>
      <c r="CI47" s="174" t="s">
        <v>188</v>
      </c>
      <c r="CJ47" s="174">
        <v>2</v>
      </c>
      <c r="CK47" s="276" t="s">
        <v>207</v>
      </c>
      <c r="CL47" s="174">
        <v>1</v>
      </c>
      <c r="CM47" s="174" t="s">
        <v>188</v>
      </c>
      <c r="CN47" s="174">
        <v>1</v>
      </c>
      <c r="CO47" s="174">
        <v>10</v>
      </c>
      <c r="CP47" s="174">
        <v>10</v>
      </c>
      <c r="CQ47" s="174" t="s">
        <v>188</v>
      </c>
      <c r="CR47" s="174">
        <v>8</v>
      </c>
      <c r="CS47" s="174">
        <v>6</v>
      </c>
      <c r="CT47" s="174">
        <v>2</v>
      </c>
      <c r="CU47" s="174">
        <v>2</v>
      </c>
      <c r="CV47" s="174">
        <v>2</v>
      </c>
      <c r="CW47" s="174" t="s">
        <v>186</v>
      </c>
      <c r="CX47" s="174">
        <v>10</v>
      </c>
      <c r="CY47" s="174">
        <v>9</v>
      </c>
      <c r="CZ47" s="174">
        <v>1</v>
      </c>
      <c r="DA47" s="174">
        <v>7</v>
      </c>
      <c r="DB47" s="174">
        <v>3</v>
      </c>
      <c r="DC47" s="174">
        <v>4</v>
      </c>
      <c r="DD47" s="174">
        <v>3</v>
      </c>
      <c r="DE47" s="174">
        <v>3</v>
      </c>
      <c r="DF47" s="174" t="s">
        <v>186</v>
      </c>
      <c r="DG47" s="276" t="s">
        <v>207</v>
      </c>
      <c r="DH47" s="174">
        <v>25</v>
      </c>
      <c r="DI47" s="174">
        <v>12</v>
      </c>
      <c r="DJ47" s="174">
        <v>13</v>
      </c>
      <c r="DK47" s="174">
        <v>11</v>
      </c>
      <c r="DL47" s="174">
        <v>6</v>
      </c>
      <c r="DM47" s="174">
        <v>5</v>
      </c>
      <c r="DN47" s="174">
        <v>4</v>
      </c>
      <c r="DO47" s="174">
        <v>3</v>
      </c>
      <c r="DP47" s="174">
        <v>1</v>
      </c>
      <c r="DQ47" s="174">
        <v>7</v>
      </c>
      <c r="DR47" s="174">
        <v>3</v>
      </c>
      <c r="DS47" s="174">
        <v>4</v>
      </c>
      <c r="DT47" s="174">
        <v>1</v>
      </c>
      <c r="DU47" s="174" t="s">
        <v>186</v>
      </c>
      <c r="DV47" s="174">
        <v>1</v>
      </c>
      <c r="DW47" s="174" t="s">
        <v>186</v>
      </c>
      <c r="DX47" s="174" t="s">
        <v>186</v>
      </c>
      <c r="DY47" s="174" t="s">
        <v>186</v>
      </c>
      <c r="DZ47" s="174">
        <v>1</v>
      </c>
      <c r="EA47" s="174" t="s">
        <v>186</v>
      </c>
      <c r="EB47" s="174">
        <v>1</v>
      </c>
      <c r="EC47" s="276" t="s">
        <v>207</v>
      </c>
      <c r="ED47" s="174">
        <v>31</v>
      </c>
      <c r="EE47" s="174">
        <v>19</v>
      </c>
      <c r="EF47" s="174">
        <v>12</v>
      </c>
      <c r="EG47" s="174">
        <v>21</v>
      </c>
      <c r="EH47" s="174">
        <v>14</v>
      </c>
      <c r="EI47" s="174">
        <v>7</v>
      </c>
      <c r="EJ47" s="174">
        <v>10</v>
      </c>
      <c r="EK47" s="174">
        <v>5</v>
      </c>
      <c r="EL47" s="174">
        <v>5</v>
      </c>
      <c r="EM47" s="174">
        <v>17</v>
      </c>
      <c r="EN47" s="174">
        <v>4</v>
      </c>
      <c r="EO47" s="174">
        <v>13</v>
      </c>
      <c r="EP47" s="174">
        <v>15</v>
      </c>
      <c r="EQ47" s="174">
        <v>3</v>
      </c>
      <c r="ER47" s="174">
        <v>12</v>
      </c>
      <c r="ES47" s="174">
        <v>2</v>
      </c>
      <c r="ET47" s="174">
        <v>1</v>
      </c>
      <c r="EU47" s="174">
        <v>1</v>
      </c>
      <c r="EV47" s="174">
        <v>29</v>
      </c>
      <c r="EW47" s="174">
        <v>9</v>
      </c>
      <c r="EX47" s="174">
        <v>20</v>
      </c>
      <c r="EY47" s="276" t="s">
        <v>207</v>
      </c>
      <c r="EZ47" s="174" t="s">
        <v>186</v>
      </c>
      <c r="FA47" s="174" t="s">
        <v>186</v>
      </c>
      <c r="FB47" s="174" t="s">
        <v>186</v>
      </c>
      <c r="FC47" s="174">
        <v>2</v>
      </c>
      <c r="FD47" s="174">
        <v>1</v>
      </c>
      <c r="FE47" s="174">
        <v>1</v>
      </c>
      <c r="FF47" s="174">
        <v>10</v>
      </c>
      <c r="FG47" s="174">
        <v>3</v>
      </c>
      <c r="FH47" s="174">
        <v>7</v>
      </c>
      <c r="FI47" s="174">
        <v>6</v>
      </c>
      <c r="FJ47" s="174">
        <v>2</v>
      </c>
      <c r="FK47" s="174">
        <v>4</v>
      </c>
      <c r="FL47" s="174">
        <v>11</v>
      </c>
      <c r="FM47" s="174">
        <v>3</v>
      </c>
      <c r="FN47" s="174">
        <v>8</v>
      </c>
      <c r="FO47" s="174" t="s">
        <v>186</v>
      </c>
      <c r="FP47" s="174" t="s">
        <v>186</v>
      </c>
      <c r="FQ47" s="174" t="s">
        <v>186</v>
      </c>
      <c r="FR47" s="174" t="s">
        <v>186</v>
      </c>
      <c r="FS47" s="174" t="s">
        <v>186</v>
      </c>
      <c r="FT47" s="174" t="s">
        <v>186</v>
      </c>
      <c r="FU47" s="276" t="s">
        <v>207</v>
      </c>
      <c r="FV47" s="174">
        <v>418</v>
      </c>
      <c r="FW47" s="174">
        <v>194</v>
      </c>
      <c r="FX47" s="174">
        <v>224</v>
      </c>
      <c r="FY47" s="174">
        <v>9</v>
      </c>
      <c r="FZ47" s="174" t="s">
        <v>186</v>
      </c>
      <c r="GA47" s="174">
        <v>9</v>
      </c>
      <c r="GB47" s="174">
        <v>3</v>
      </c>
      <c r="GC47" s="174" t="s">
        <v>186</v>
      </c>
      <c r="GD47" s="174">
        <v>3</v>
      </c>
      <c r="GE47" s="174">
        <v>6</v>
      </c>
      <c r="GF47" s="174" t="s">
        <v>186</v>
      </c>
      <c r="GG47" s="174">
        <v>6</v>
      </c>
      <c r="GH47" s="174">
        <v>230</v>
      </c>
      <c r="GI47" s="174">
        <v>104</v>
      </c>
      <c r="GJ47" s="174">
        <v>126</v>
      </c>
      <c r="GK47" s="174" t="s">
        <v>186</v>
      </c>
      <c r="GL47" s="174" t="s">
        <v>186</v>
      </c>
      <c r="GM47" s="174" t="s">
        <v>186</v>
      </c>
      <c r="GN47" s="174">
        <v>89</v>
      </c>
      <c r="GO47" s="174">
        <v>53</v>
      </c>
      <c r="GP47" s="174">
        <v>36</v>
      </c>
      <c r="GQ47" s="276" t="s">
        <v>207</v>
      </c>
      <c r="GR47" s="174">
        <v>34</v>
      </c>
      <c r="GS47" s="174">
        <v>17</v>
      </c>
      <c r="GT47" s="174">
        <v>17</v>
      </c>
      <c r="GU47" s="174">
        <v>6</v>
      </c>
      <c r="GV47" s="174" t="s">
        <v>186</v>
      </c>
      <c r="GW47" s="174">
        <v>6</v>
      </c>
      <c r="GX47" s="174">
        <v>5</v>
      </c>
      <c r="GY47" s="174">
        <v>3</v>
      </c>
      <c r="GZ47" s="174">
        <v>2</v>
      </c>
      <c r="HA47" s="174">
        <v>23</v>
      </c>
      <c r="HB47" s="174">
        <v>9</v>
      </c>
      <c r="HC47" s="174">
        <v>14</v>
      </c>
      <c r="HD47" s="174">
        <v>73</v>
      </c>
      <c r="HE47" s="174">
        <v>22</v>
      </c>
      <c r="HF47" s="174">
        <v>51</v>
      </c>
      <c r="HG47" s="174" t="s">
        <v>186</v>
      </c>
      <c r="HH47" s="174" t="s">
        <v>186</v>
      </c>
      <c r="HI47" s="174" t="s">
        <v>186</v>
      </c>
      <c r="HJ47" s="174">
        <v>150</v>
      </c>
      <c r="HK47" s="174">
        <v>71</v>
      </c>
      <c r="HL47" s="174">
        <v>79</v>
      </c>
      <c r="HM47" s="276" t="s">
        <v>207</v>
      </c>
      <c r="HN47" s="174">
        <v>15</v>
      </c>
      <c r="HO47" s="174">
        <v>7</v>
      </c>
      <c r="HP47" s="174">
        <v>8</v>
      </c>
      <c r="HQ47" s="174">
        <v>45</v>
      </c>
      <c r="HR47" s="174">
        <v>25</v>
      </c>
      <c r="HS47" s="174">
        <v>20</v>
      </c>
      <c r="HT47" s="174">
        <v>84</v>
      </c>
      <c r="HU47" s="174">
        <v>37</v>
      </c>
      <c r="HV47" s="174">
        <v>47</v>
      </c>
      <c r="HW47" s="174">
        <v>6</v>
      </c>
      <c r="HX47" s="174">
        <v>2</v>
      </c>
      <c r="HY47" s="174">
        <v>4</v>
      </c>
      <c r="HZ47" s="174">
        <v>23</v>
      </c>
      <c r="IA47" s="174">
        <v>16</v>
      </c>
      <c r="IB47" s="174">
        <v>7</v>
      </c>
      <c r="IC47" s="174">
        <v>6</v>
      </c>
      <c r="ID47" s="174">
        <v>3</v>
      </c>
      <c r="IE47" s="174">
        <v>3</v>
      </c>
      <c r="IF47" s="174">
        <v>208</v>
      </c>
      <c r="IG47" s="174">
        <v>116</v>
      </c>
      <c r="IH47" s="174">
        <v>92</v>
      </c>
    </row>
    <row r="48" spans="1:242" s="184" customFormat="1">
      <c r="A48" s="276" t="s">
        <v>206</v>
      </c>
      <c r="B48" s="174">
        <v>265</v>
      </c>
      <c r="C48" s="174">
        <v>147</v>
      </c>
      <c r="D48" s="174">
        <v>118</v>
      </c>
      <c r="E48" s="174">
        <v>5</v>
      </c>
      <c r="F48" s="174">
        <v>5</v>
      </c>
      <c r="G48" s="174" t="s">
        <v>186</v>
      </c>
      <c r="H48" s="174" t="s">
        <v>186</v>
      </c>
      <c r="I48" s="174" t="s">
        <v>186</v>
      </c>
      <c r="J48" s="174" t="s">
        <v>186</v>
      </c>
      <c r="K48" s="174" t="s">
        <v>186</v>
      </c>
      <c r="L48" s="174" t="s">
        <v>186</v>
      </c>
      <c r="M48" s="174" t="s">
        <v>186</v>
      </c>
      <c r="N48" s="174" t="s">
        <v>186</v>
      </c>
      <c r="O48" s="174" t="s">
        <v>186</v>
      </c>
      <c r="P48" s="174" t="s">
        <v>186</v>
      </c>
      <c r="Q48" s="174" t="s">
        <v>186</v>
      </c>
      <c r="R48" s="174" t="s">
        <v>186</v>
      </c>
      <c r="S48" s="174" t="s">
        <v>186</v>
      </c>
      <c r="T48" s="174">
        <v>5</v>
      </c>
      <c r="U48" s="174">
        <v>5</v>
      </c>
      <c r="V48" s="174" t="s">
        <v>186</v>
      </c>
      <c r="W48" s="276" t="s">
        <v>206</v>
      </c>
      <c r="X48" s="174" t="s">
        <v>186</v>
      </c>
      <c r="Y48" s="174" t="s">
        <v>186</v>
      </c>
      <c r="Z48" s="174" t="s">
        <v>186</v>
      </c>
      <c r="AA48" s="174" t="s">
        <v>186</v>
      </c>
      <c r="AB48" s="174" t="s">
        <v>186</v>
      </c>
      <c r="AC48" s="174" t="s">
        <v>186</v>
      </c>
      <c r="AD48" s="174" t="s">
        <v>186</v>
      </c>
      <c r="AE48" s="174" t="s">
        <v>186</v>
      </c>
      <c r="AF48" s="174" t="s">
        <v>186</v>
      </c>
      <c r="AG48" s="174" t="s">
        <v>186</v>
      </c>
      <c r="AH48" s="174" t="s">
        <v>186</v>
      </c>
      <c r="AI48" s="174" t="s">
        <v>186</v>
      </c>
      <c r="AJ48" s="174" t="s">
        <v>186</v>
      </c>
      <c r="AK48" s="174" t="s">
        <v>186</v>
      </c>
      <c r="AL48" s="174" t="s">
        <v>186</v>
      </c>
      <c r="AM48" s="174" t="s">
        <v>186</v>
      </c>
      <c r="AN48" s="174" t="s">
        <v>186</v>
      </c>
      <c r="AO48" s="174" t="s">
        <v>186</v>
      </c>
      <c r="AP48" s="174">
        <v>81</v>
      </c>
      <c r="AQ48" s="174">
        <v>48</v>
      </c>
      <c r="AR48" s="174">
        <v>33</v>
      </c>
      <c r="AS48" s="276" t="s">
        <v>206</v>
      </c>
      <c r="AT48" s="174">
        <v>79</v>
      </c>
      <c r="AU48" s="174">
        <v>47</v>
      </c>
      <c r="AV48" s="174">
        <v>32</v>
      </c>
      <c r="AW48" s="174" t="s">
        <v>186</v>
      </c>
      <c r="AX48" s="174" t="s">
        <v>186</v>
      </c>
      <c r="AY48" s="174" t="s">
        <v>186</v>
      </c>
      <c r="AZ48" s="174">
        <v>2</v>
      </c>
      <c r="BA48" s="174">
        <v>2</v>
      </c>
      <c r="BB48" s="174" t="s">
        <v>186</v>
      </c>
      <c r="BC48" s="174">
        <v>14</v>
      </c>
      <c r="BD48" s="174">
        <v>7</v>
      </c>
      <c r="BE48" s="174">
        <v>7</v>
      </c>
      <c r="BF48" s="174">
        <v>5</v>
      </c>
      <c r="BG48" s="174">
        <v>1</v>
      </c>
      <c r="BH48" s="174">
        <v>4</v>
      </c>
      <c r="BI48" s="174">
        <v>3</v>
      </c>
      <c r="BJ48" s="174">
        <v>2</v>
      </c>
      <c r="BK48" s="174">
        <v>1</v>
      </c>
      <c r="BL48" s="174">
        <v>2</v>
      </c>
      <c r="BM48" s="174">
        <v>1</v>
      </c>
      <c r="BN48" s="174">
        <v>1</v>
      </c>
      <c r="BO48" s="276" t="s">
        <v>206</v>
      </c>
      <c r="BP48" s="174">
        <v>4</v>
      </c>
      <c r="BQ48" s="174">
        <v>2</v>
      </c>
      <c r="BR48" s="174">
        <v>2</v>
      </c>
      <c r="BS48" s="174">
        <v>7</v>
      </c>
      <c r="BT48" s="174">
        <v>4</v>
      </c>
      <c r="BU48" s="174">
        <v>3</v>
      </c>
      <c r="BV48" s="174" t="s">
        <v>186</v>
      </c>
      <c r="BW48" s="174" t="s">
        <v>186</v>
      </c>
      <c r="BX48" s="174" t="s">
        <v>186</v>
      </c>
      <c r="BY48" s="174">
        <v>14</v>
      </c>
      <c r="BZ48" s="174">
        <v>11</v>
      </c>
      <c r="CA48" s="174">
        <v>3</v>
      </c>
      <c r="CB48" s="174" t="s">
        <v>186</v>
      </c>
      <c r="CC48" s="174" t="s">
        <v>186</v>
      </c>
      <c r="CD48" s="174" t="s">
        <v>186</v>
      </c>
      <c r="CE48" s="174">
        <v>4</v>
      </c>
      <c r="CF48" s="174" t="s">
        <v>186</v>
      </c>
      <c r="CG48" s="174">
        <v>4</v>
      </c>
      <c r="CH48" s="174">
        <v>3</v>
      </c>
      <c r="CI48" s="174" t="s">
        <v>188</v>
      </c>
      <c r="CJ48" s="174">
        <v>3</v>
      </c>
      <c r="CK48" s="276" t="s">
        <v>206</v>
      </c>
      <c r="CL48" s="174">
        <v>1</v>
      </c>
      <c r="CM48" s="174" t="s">
        <v>188</v>
      </c>
      <c r="CN48" s="174">
        <v>1</v>
      </c>
      <c r="CO48" s="174">
        <v>5</v>
      </c>
      <c r="CP48" s="174">
        <v>5</v>
      </c>
      <c r="CQ48" s="174" t="s">
        <v>188</v>
      </c>
      <c r="CR48" s="174">
        <v>2</v>
      </c>
      <c r="CS48" s="174">
        <v>2</v>
      </c>
      <c r="CT48" s="174" t="s">
        <v>186</v>
      </c>
      <c r="CU48" s="174" t="s">
        <v>186</v>
      </c>
      <c r="CV48" s="174" t="s">
        <v>186</v>
      </c>
      <c r="CW48" s="174" t="s">
        <v>186</v>
      </c>
      <c r="CX48" s="174">
        <v>4</v>
      </c>
      <c r="CY48" s="174">
        <v>3</v>
      </c>
      <c r="CZ48" s="174">
        <v>1</v>
      </c>
      <c r="DA48" s="174">
        <v>2</v>
      </c>
      <c r="DB48" s="174">
        <v>1</v>
      </c>
      <c r="DC48" s="174">
        <v>1</v>
      </c>
      <c r="DD48" s="174">
        <v>2</v>
      </c>
      <c r="DE48" s="174">
        <v>2</v>
      </c>
      <c r="DF48" s="174" t="s">
        <v>186</v>
      </c>
      <c r="DG48" s="276" t="s">
        <v>206</v>
      </c>
      <c r="DH48" s="174">
        <v>5</v>
      </c>
      <c r="DI48" s="174">
        <v>4</v>
      </c>
      <c r="DJ48" s="174">
        <v>1</v>
      </c>
      <c r="DK48" s="174">
        <v>2</v>
      </c>
      <c r="DL48" s="174">
        <v>1</v>
      </c>
      <c r="DM48" s="174">
        <v>1</v>
      </c>
      <c r="DN48" s="174">
        <v>1</v>
      </c>
      <c r="DO48" s="174" t="s">
        <v>186</v>
      </c>
      <c r="DP48" s="174">
        <v>1</v>
      </c>
      <c r="DQ48" s="174">
        <v>1</v>
      </c>
      <c r="DR48" s="174">
        <v>1</v>
      </c>
      <c r="DS48" s="174" t="s">
        <v>186</v>
      </c>
      <c r="DT48" s="174">
        <v>1</v>
      </c>
      <c r="DU48" s="174">
        <v>1</v>
      </c>
      <c r="DV48" s="174" t="s">
        <v>186</v>
      </c>
      <c r="DW48" s="174">
        <v>1</v>
      </c>
      <c r="DX48" s="174">
        <v>1</v>
      </c>
      <c r="DY48" s="174" t="s">
        <v>186</v>
      </c>
      <c r="DZ48" s="174" t="s">
        <v>186</v>
      </c>
      <c r="EA48" s="174" t="s">
        <v>186</v>
      </c>
      <c r="EB48" s="174" t="s">
        <v>186</v>
      </c>
      <c r="EC48" s="276" t="s">
        <v>206</v>
      </c>
      <c r="ED48" s="174">
        <v>4</v>
      </c>
      <c r="EE48" s="174">
        <v>2</v>
      </c>
      <c r="EF48" s="174">
        <v>2</v>
      </c>
      <c r="EG48" s="174">
        <v>1</v>
      </c>
      <c r="EH48" s="174">
        <v>1</v>
      </c>
      <c r="EI48" s="174" t="s">
        <v>186</v>
      </c>
      <c r="EJ48" s="174">
        <v>3</v>
      </c>
      <c r="EK48" s="174">
        <v>1</v>
      </c>
      <c r="EL48" s="174">
        <v>2</v>
      </c>
      <c r="EM48" s="174">
        <v>2</v>
      </c>
      <c r="EN48" s="174" t="s">
        <v>186</v>
      </c>
      <c r="EO48" s="174">
        <v>2</v>
      </c>
      <c r="EP48" s="174">
        <v>2</v>
      </c>
      <c r="EQ48" s="174" t="s">
        <v>186</v>
      </c>
      <c r="ER48" s="174">
        <v>2</v>
      </c>
      <c r="ES48" s="174" t="s">
        <v>186</v>
      </c>
      <c r="ET48" s="174" t="s">
        <v>186</v>
      </c>
      <c r="EU48" s="174" t="s">
        <v>186</v>
      </c>
      <c r="EV48" s="174">
        <v>6</v>
      </c>
      <c r="EW48" s="174">
        <v>4</v>
      </c>
      <c r="EX48" s="174">
        <v>2</v>
      </c>
      <c r="EY48" s="276" t="s">
        <v>206</v>
      </c>
      <c r="EZ48" s="174">
        <v>1</v>
      </c>
      <c r="FA48" s="174">
        <v>1</v>
      </c>
      <c r="FB48" s="174" t="s">
        <v>186</v>
      </c>
      <c r="FC48" s="174" t="s">
        <v>186</v>
      </c>
      <c r="FD48" s="174" t="s">
        <v>186</v>
      </c>
      <c r="FE48" s="174" t="s">
        <v>186</v>
      </c>
      <c r="FF48" s="174" t="s">
        <v>186</v>
      </c>
      <c r="FG48" s="174" t="s">
        <v>186</v>
      </c>
      <c r="FH48" s="174" t="s">
        <v>186</v>
      </c>
      <c r="FI48" s="174" t="s">
        <v>186</v>
      </c>
      <c r="FJ48" s="174" t="s">
        <v>186</v>
      </c>
      <c r="FK48" s="174" t="s">
        <v>186</v>
      </c>
      <c r="FL48" s="174">
        <v>5</v>
      </c>
      <c r="FM48" s="174">
        <v>3</v>
      </c>
      <c r="FN48" s="174">
        <v>2</v>
      </c>
      <c r="FO48" s="174" t="s">
        <v>186</v>
      </c>
      <c r="FP48" s="174" t="s">
        <v>186</v>
      </c>
      <c r="FQ48" s="174" t="s">
        <v>186</v>
      </c>
      <c r="FR48" s="174" t="s">
        <v>186</v>
      </c>
      <c r="FS48" s="174" t="s">
        <v>186</v>
      </c>
      <c r="FT48" s="174" t="s">
        <v>186</v>
      </c>
      <c r="FU48" s="276" t="s">
        <v>206</v>
      </c>
      <c r="FV48" s="174">
        <v>66</v>
      </c>
      <c r="FW48" s="174">
        <v>40</v>
      </c>
      <c r="FX48" s="174">
        <v>26</v>
      </c>
      <c r="FY48" s="174">
        <v>1</v>
      </c>
      <c r="FZ48" s="174" t="s">
        <v>186</v>
      </c>
      <c r="GA48" s="174">
        <v>1</v>
      </c>
      <c r="GB48" s="174">
        <v>1</v>
      </c>
      <c r="GC48" s="174" t="s">
        <v>186</v>
      </c>
      <c r="GD48" s="174">
        <v>1</v>
      </c>
      <c r="GE48" s="174" t="s">
        <v>186</v>
      </c>
      <c r="GF48" s="174" t="s">
        <v>186</v>
      </c>
      <c r="GG48" s="174" t="s">
        <v>186</v>
      </c>
      <c r="GH48" s="174">
        <v>35</v>
      </c>
      <c r="GI48" s="174">
        <v>22</v>
      </c>
      <c r="GJ48" s="174">
        <v>13</v>
      </c>
      <c r="GK48" s="174" t="s">
        <v>186</v>
      </c>
      <c r="GL48" s="174" t="s">
        <v>186</v>
      </c>
      <c r="GM48" s="174" t="s">
        <v>186</v>
      </c>
      <c r="GN48" s="174">
        <v>10</v>
      </c>
      <c r="GO48" s="174">
        <v>7</v>
      </c>
      <c r="GP48" s="174">
        <v>3</v>
      </c>
      <c r="GQ48" s="276" t="s">
        <v>206</v>
      </c>
      <c r="GR48" s="174">
        <v>7</v>
      </c>
      <c r="GS48" s="174">
        <v>5</v>
      </c>
      <c r="GT48" s="174">
        <v>2</v>
      </c>
      <c r="GU48" s="174">
        <v>2</v>
      </c>
      <c r="GV48" s="174" t="s">
        <v>186</v>
      </c>
      <c r="GW48" s="174">
        <v>2</v>
      </c>
      <c r="GX48" s="174">
        <v>1</v>
      </c>
      <c r="GY48" s="174" t="s">
        <v>186</v>
      </c>
      <c r="GZ48" s="174">
        <v>1</v>
      </c>
      <c r="HA48" s="174">
        <v>3</v>
      </c>
      <c r="HB48" s="174">
        <v>2</v>
      </c>
      <c r="HC48" s="174">
        <v>1</v>
      </c>
      <c r="HD48" s="174">
        <v>10</v>
      </c>
      <c r="HE48" s="174">
        <v>7</v>
      </c>
      <c r="HF48" s="174">
        <v>3</v>
      </c>
      <c r="HG48" s="174">
        <v>2</v>
      </c>
      <c r="HH48" s="174">
        <v>1</v>
      </c>
      <c r="HI48" s="174">
        <v>1</v>
      </c>
      <c r="HJ48" s="174">
        <v>24</v>
      </c>
      <c r="HK48" s="174">
        <v>14</v>
      </c>
      <c r="HL48" s="174">
        <v>10</v>
      </c>
      <c r="HM48" s="276" t="s">
        <v>206</v>
      </c>
      <c r="HN48" s="174" t="s">
        <v>186</v>
      </c>
      <c r="HO48" s="174" t="s">
        <v>186</v>
      </c>
      <c r="HP48" s="174" t="s">
        <v>186</v>
      </c>
      <c r="HQ48" s="174">
        <v>10</v>
      </c>
      <c r="HR48" s="174">
        <v>7</v>
      </c>
      <c r="HS48" s="174">
        <v>3</v>
      </c>
      <c r="HT48" s="174">
        <v>13</v>
      </c>
      <c r="HU48" s="174">
        <v>6</v>
      </c>
      <c r="HV48" s="174">
        <v>7</v>
      </c>
      <c r="HW48" s="174">
        <v>1</v>
      </c>
      <c r="HX48" s="174">
        <v>1</v>
      </c>
      <c r="HY48" s="174" t="s">
        <v>186</v>
      </c>
      <c r="HZ48" s="174">
        <v>4</v>
      </c>
      <c r="IA48" s="174">
        <v>3</v>
      </c>
      <c r="IB48" s="174">
        <v>1</v>
      </c>
      <c r="IC48" s="174">
        <v>2</v>
      </c>
      <c r="ID48" s="174">
        <v>1</v>
      </c>
      <c r="IE48" s="174">
        <v>1</v>
      </c>
      <c r="IF48" s="174">
        <v>35</v>
      </c>
      <c r="IG48" s="174">
        <v>18</v>
      </c>
      <c r="IH48" s="174">
        <v>17</v>
      </c>
    </row>
    <row r="49" spans="1:242" s="185" customFormat="1">
      <c r="A49" s="278" t="s">
        <v>205</v>
      </c>
      <c r="B49" s="172">
        <v>813</v>
      </c>
      <c r="C49" s="172">
        <v>421</v>
      </c>
      <c r="D49" s="172">
        <v>392</v>
      </c>
      <c r="E49" s="172">
        <v>19</v>
      </c>
      <c r="F49" s="172">
        <v>5</v>
      </c>
      <c r="G49" s="172">
        <v>14</v>
      </c>
      <c r="H49" s="172">
        <v>5</v>
      </c>
      <c r="I49" s="172">
        <v>1</v>
      </c>
      <c r="J49" s="172">
        <v>4</v>
      </c>
      <c r="K49" s="172">
        <v>1</v>
      </c>
      <c r="L49" s="172">
        <v>1</v>
      </c>
      <c r="M49" s="172" t="s">
        <v>186</v>
      </c>
      <c r="N49" s="172">
        <v>1</v>
      </c>
      <c r="O49" s="172">
        <v>1</v>
      </c>
      <c r="P49" s="172" t="s">
        <v>186</v>
      </c>
      <c r="Q49" s="172" t="s">
        <v>186</v>
      </c>
      <c r="R49" s="172" t="s">
        <v>186</v>
      </c>
      <c r="S49" s="172" t="s">
        <v>186</v>
      </c>
      <c r="T49" s="172">
        <v>7</v>
      </c>
      <c r="U49" s="172">
        <v>1</v>
      </c>
      <c r="V49" s="172">
        <v>6</v>
      </c>
      <c r="W49" s="278" t="s">
        <v>205</v>
      </c>
      <c r="X49" s="172">
        <v>4</v>
      </c>
      <c r="Y49" s="172">
        <v>1</v>
      </c>
      <c r="Z49" s="172">
        <v>3</v>
      </c>
      <c r="AA49" s="172">
        <v>1</v>
      </c>
      <c r="AB49" s="172" t="s">
        <v>186</v>
      </c>
      <c r="AC49" s="172">
        <v>1</v>
      </c>
      <c r="AD49" s="172">
        <v>3</v>
      </c>
      <c r="AE49" s="172">
        <v>1</v>
      </c>
      <c r="AF49" s="172">
        <v>2</v>
      </c>
      <c r="AG49" s="172" t="s">
        <v>186</v>
      </c>
      <c r="AH49" s="172" t="s">
        <v>186</v>
      </c>
      <c r="AI49" s="172" t="s">
        <v>186</v>
      </c>
      <c r="AJ49" s="172" t="s">
        <v>186</v>
      </c>
      <c r="AK49" s="172" t="s">
        <v>186</v>
      </c>
      <c r="AL49" s="172" t="s">
        <v>186</v>
      </c>
      <c r="AM49" s="172">
        <v>2</v>
      </c>
      <c r="AN49" s="172">
        <v>1</v>
      </c>
      <c r="AO49" s="172">
        <v>1</v>
      </c>
      <c r="AP49" s="172">
        <v>201</v>
      </c>
      <c r="AQ49" s="172">
        <v>126</v>
      </c>
      <c r="AR49" s="172">
        <v>75</v>
      </c>
      <c r="AS49" s="278" t="s">
        <v>205</v>
      </c>
      <c r="AT49" s="172">
        <v>192</v>
      </c>
      <c r="AU49" s="172">
        <v>124</v>
      </c>
      <c r="AV49" s="172">
        <v>68</v>
      </c>
      <c r="AW49" s="172">
        <v>6</v>
      </c>
      <c r="AX49" s="172">
        <v>5</v>
      </c>
      <c r="AY49" s="172">
        <v>1</v>
      </c>
      <c r="AZ49" s="172">
        <v>7</v>
      </c>
      <c r="BA49" s="172">
        <v>6</v>
      </c>
      <c r="BB49" s="172">
        <v>1</v>
      </c>
      <c r="BC49" s="172">
        <v>25</v>
      </c>
      <c r="BD49" s="172">
        <v>18</v>
      </c>
      <c r="BE49" s="172">
        <v>7</v>
      </c>
      <c r="BF49" s="172">
        <v>13</v>
      </c>
      <c r="BG49" s="172">
        <v>9</v>
      </c>
      <c r="BH49" s="172">
        <v>4</v>
      </c>
      <c r="BI49" s="172">
        <v>4</v>
      </c>
      <c r="BJ49" s="172">
        <v>2</v>
      </c>
      <c r="BK49" s="172">
        <v>2</v>
      </c>
      <c r="BL49" s="172">
        <v>11</v>
      </c>
      <c r="BM49" s="172">
        <v>7</v>
      </c>
      <c r="BN49" s="172">
        <v>4</v>
      </c>
      <c r="BO49" s="278" t="s">
        <v>205</v>
      </c>
      <c r="BP49" s="172">
        <v>9</v>
      </c>
      <c r="BQ49" s="172">
        <v>3</v>
      </c>
      <c r="BR49" s="172">
        <v>6</v>
      </c>
      <c r="BS49" s="172">
        <v>13</v>
      </c>
      <c r="BT49" s="172">
        <v>8</v>
      </c>
      <c r="BU49" s="172">
        <v>5</v>
      </c>
      <c r="BV49" s="172" t="s">
        <v>186</v>
      </c>
      <c r="BW49" s="172" t="s">
        <v>186</v>
      </c>
      <c r="BX49" s="172" t="s">
        <v>186</v>
      </c>
      <c r="BY49" s="172">
        <v>45</v>
      </c>
      <c r="BZ49" s="172">
        <v>33</v>
      </c>
      <c r="CA49" s="172">
        <v>12</v>
      </c>
      <c r="CB49" s="172">
        <v>1</v>
      </c>
      <c r="CC49" s="172">
        <v>1</v>
      </c>
      <c r="CD49" s="172" t="s">
        <v>186</v>
      </c>
      <c r="CE49" s="172">
        <v>3</v>
      </c>
      <c r="CF49" s="172" t="s">
        <v>186</v>
      </c>
      <c r="CG49" s="172">
        <v>3</v>
      </c>
      <c r="CH49" s="172" t="s">
        <v>186</v>
      </c>
      <c r="CI49" s="172" t="s">
        <v>188</v>
      </c>
      <c r="CJ49" s="172" t="s">
        <v>186</v>
      </c>
      <c r="CK49" s="278" t="s">
        <v>205</v>
      </c>
      <c r="CL49" s="172">
        <v>5</v>
      </c>
      <c r="CM49" s="172" t="s">
        <v>188</v>
      </c>
      <c r="CN49" s="172">
        <v>5</v>
      </c>
      <c r="CO49" s="172">
        <v>4</v>
      </c>
      <c r="CP49" s="172">
        <v>4</v>
      </c>
      <c r="CQ49" s="172" t="s">
        <v>188</v>
      </c>
      <c r="CR49" s="172">
        <v>7</v>
      </c>
      <c r="CS49" s="172">
        <v>5</v>
      </c>
      <c r="CT49" s="172">
        <v>2</v>
      </c>
      <c r="CU49" s="172" t="s">
        <v>186</v>
      </c>
      <c r="CV49" s="172" t="s">
        <v>186</v>
      </c>
      <c r="CW49" s="172" t="s">
        <v>186</v>
      </c>
      <c r="CX49" s="172">
        <v>5</v>
      </c>
      <c r="CY49" s="172">
        <v>1</v>
      </c>
      <c r="CZ49" s="172">
        <v>4</v>
      </c>
      <c r="DA49" s="172">
        <v>9</v>
      </c>
      <c r="DB49" s="172">
        <v>8</v>
      </c>
      <c r="DC49" s="172">
        <v>1</v>
      </c>
      <c r="DD49" s="172">
        <v>4</v>
      </c>
      <c r="DE49" s="172">
        <v>3</v>
      </c>
      <c r="DF49" s="172">
        <v>1</v>
      </c>
      <c r="DG49" s="278" t="s">
        <v>205</v>
      </c>
      <c r="DH49" s="172">
        <v>21</v>
      </c>
      <c r="DI49" s="172">
        <v>11</v>
      </c>
      <c r="DJ49" s="172">
        <v>10</v>
      </c>
      <c r="DK49" s="172">
        <v>9</v>
      </c>
      <c r="DL49" s="172">
        <v>2</v>
      </c>
      <c r="DM49" s="172">
        <v>7</v>
      </c>
      <c r="DN49" s="172">
        <v>3</v>
      </c>
      <c r="DO49" s="172" t="s">
        <v>186</v>
      </c>
      <c r="DP49" s="172">
        <v>3</v>
      </c>
      <c r="DQ49" s="172">
        <v>6</v>
      </c>
      <c r="DR49" s="172">
        <v>2</v>
      </c>
      <c r="DS49" s="172">
        <v>4</v>
      </c>
      <c r="DT49" s="172">
        <v>3</v>
      </c>
      <c r="DU49" s="172">
        <v>3</v>
      </c>
      <c r="DV49" s="172" t="s">
        <v>186</v>
      </c>
      <c r="DW49" s="172">
        <v>1</v>
      </c>
      <c r="DX49" s="172">
        <v>1</v>
      </c>
      <c r="DY49" s="172" t="s">
        <v>186</v>
      </c>
      <c r="DZ49" s="172">
        <v>2</v>
      </c>
      <c r="EA49" s="172">
        <v>2</v>
      </c>
      <c r="EB49" s="172" t="s">
        <v>186</v>
      </c>
      <c r="EC49" s="278" t="s">
        <v>205</v>
      </c>
      <c r="ED49" s="172">
        <v>15</v>
      </c>
      <c r="EE49" s="172">
        <v>8</v>
      </c>
      <c r="EF49" s="172">
        <v>7</v>
      </c>
      <c r="EG49" s="172">
        <v>9</v>
      </c>
      <c r="EH49" s="172">
        <v>6</v>
      </c>
      <c r="EI49" s="172">
        <v>3</v>
      </c>
      <c r="EJ49" s="172">
        <v>6</v>
      </c>
      <c r="EK49" s="172">
        <v>2</v>
      </c>
      <c r="EL49" s="172">
        <v>4</v>
      </c>
      <c r="EM49" s="172">
        <v>17</v>
      </c>
      <c r="EN49" s="172">
        <v>8</v>
      </c>
      <c r="EO49" s="172">
        <v>9</v>
      </c>
      <c r="EP49" s="172">
        <v>16</v>
      </c>
      <c r="EQ49" s="172">
        <v>7</v>
      </c>
      <c r="ER49" s="172">
        <v>9</v>
      </c>
      <c r="ES49" s="172">
        <v>1</v>
      </c>
      <c r="ET49" s="172">
        <v>1</v>
      </c>
      <c r="EU49" s="172" t="s">
        <v>186</v>
      </c>
      <c r="EV49" s="172">
        <v>19</v>
      </c>
      <c r="EW49" s="172">
        <v>11</v>
      </c>
      <c r="EX49" s="172">
        <v>8</v>
      </c>
      <c r="EY49" s="278" t="s">
        <v>205</v>
      </c>
      <c r="EZ49" s="172" t="s">
        <v>186</v>
      </c>
      <c r="FA49" s="172" t="s">
        <v>186</v>
      </c>
      <c r="FB49" s="172" t="s">
        <v>186</v>
      </c>
      <c r="FC49" s="172">
        <v>2</v>
      </c>
      <c r="FD49" s="172">
        <v>1</v>
      </c>
      <c r="FE49" s="172">
        <v>1</v>
      </c>
      <c r="FF49" s="172">
        <v>7</v>
      </c>
      <c r="FG49" s="172">
        <v>6</v>
      </c>
      <c r="FH49" s="172">
        <v>1</v>
      </c>
      <c r="FI49" s="172">
        <v>7</v>
      </c>
      <c r="FJ49" s="172">
        <v>2</v>
      </c>
      <c r="FK49" s="172">
        <v>5</v>
      </c>
      <c r="FL49" s="172">
        <v>3</v>
      </c>
      <c r="FM49" s="172">
        <v>2</v>
      </c>
      <c r="FN49" s="172">
        <v>1</v>
      </c>
      <c r="FO49" s="172" t="s">
        <v>186</v>
      </c>
      <c r="FP49" s="172" t="s">
        <v>186</v>
      </c>
      <c r="FQ49" s="172" t="s">
        <v>186</v>
      </c>
      <c r="FR49" s="172" t="s">
        <v>186</v>
      </c>
      <c r="FS49" s="172" t="s">
        <v>186</v>
      </c>
      <c r="FT49" s="172" t="s">
        <v>186</v>
      </c>
      <c r="FU49" s="278" t="s">
        <v>205</v>
      </c>
      <c r="FV49" s="172">
        <v>217</v>
      </c>
      <c r="FW49" s="172">
        <v>113</v>
      </c>
      <c r="FX49" s="172">
        <v>104</v>
      </c>
      <c r="FY49" s="172">
        <v>3</v>
      </c>
      <c r="FZ49" s="172" t="s">
        <v>186</v>
      </c>
      <c r="GA49" s="172">
        <v>3</v>
      </c>
      <c r="GB49" s="172">
        <v>1</v>
      </c>
      <c r="GC49" s="172" t="s">
        <v>186</v>
      </c>
      <c r="GD49" s="172">
        <v>1</v>
      </c>
      <c r="GE49" s="172">
        <v>2</v>
      </c>
      <c r="GF49" s="172" t="s">
        <v>186</v>
      </c>
      <c r="GG49" s="172">
        <v>2</v>
      </c>
      <c r="GH49" s="172">
        <v>115</v>
      </c>
      <c r="GI49" s="172">
        <v>62</v>
      </c>
      <c r="GJ49" s="172">
        <v>53</v>
      </c>
      <c r="GK49" s="172">
        <v>1</v>
      </c>
      <c r="GL49" s="172" t="s">
        <v>186</v>
      </c>
      <c r="GM49" s="172">
        <v>1</v>
      </c>
      <c r="GN49" s="172">
        <v>33</v>
      </c>
      <c r="GO49" s="172">
        <v>21</v>
      </c>
      <c r="GP49" s="172">
        <v>12</v>
      </c>
      <c r="GQ49" s="278" t="s">
        <v>205</v>
      </c>
      <c r="GR49" s="172">
        <v>26</v>
      </c>
      <c r="GS49" s="172">
        <v>21</v>
      </c>
      <c r="GT49" s="172">
        <v>5</v>
      </c>
      <c r="GU49" s="172">
        <v>9</v>
      </c>
      <c r="GV49" s="172">
        <v>1</v>
      </c>
      <c r="GW49" s="172">
        <v>8</v>
      </c>
      <c r="GX49" s="172">
        <v>1</v>
      </c>
      <c r="GY49" s="172">
        <v>1</v>
      </c>
      <c r="GZ49" s="172" t="s">
        <v>186</v>
      </c>
      <c r="HA49" s="172">
        <v>19</v>
      </c>
      <c r="HB49" s="172">
        <v>9</v>
      </c>
      <c r="HC49" s="172">
        <v>10</v>
      </c>
      <c r="HD49" s="172">
        <v>23</v>
      </c>
      <c r="HE49" s="172">
        <v>8</v>
      </c>
      <c r="HF49" s="172">
        <v>15</v>
      </c>
      <c r="HG49" s="172">
        <v>3</v>
      </c>
      <c r="HH49" s="172">
        <v>1</v>
      </c>
      <c r="HI49" s="172">
        <v>2</v>
      </c>
      <c r="HJ49" s="172">
        <v>79</v>
      </c>
      <c r="HK49" s="172">
        <v>41</v>
      </c>
      <c r="HL49" s="172">
        <v>38</v>
      </c>
      <c r="HM49" s="278" t="s">
        <v>205</v>
      </c>
      <c r="HN49" s="172">
        <v>7</v>
      </c>
      <c r="HO49" s="172">
        <v>3</v>
      </c>
      <c r="HP49" s="172">
        <v>4</v>
      </c>
      <c r="HQ49" s="172">
        <v>23</v>
      </c>
      <c r="HR49" s="172">
        <v>11</v>
      </c>
      <c r="HS49" s="172">
        <v>12</v>
      </c>
      <c r="HT49" s="172">
        <v>45</v>
      </c>
      <c r="HU49" s="172">
        <v>25</v>
      </c>
      <c r="HV49" s="172">
        <v>20</v>
      </c>
      <c r="HW49" s="172">
        <v>4</v>
      </c>
      <c r="HX49" s="172">
        <v>2</v>
      </c>
      <c r="HY49" s="172">
        <v>2</v>
      </c>
      <c r="HZ49" s="172">
        <v>12</v>
      </c>
      <c r="IA49" s="172">
        <v>6</v>
      </c>
      <c r="IB49" s="172">
        <v>6</v>
      </c>
      <c r="IC49" s="172">
        <v>8</v>
      </c>
      <c r="ID49" s="172">
        <v>4</v>
      </c>
      <c r="IE49" s="172">
        <v>4</v>
      </c>
      <c r="IF49" s="172">
        <v>117</v>
      </c>
      <c r="IG49" s="172">
        <v>66</v>
      </c>
      <c r="IH49" s="172">
        <v>51</v>
      </c>
    </row>
    <row r="50" spans="1:242" s="185" customFormat="1">
      <c r="A50" s="278" t="s">
        <v>383</v>
      </c>
      <c r="B50" s="172">
        <v>706</v>
      </c>
      <c r="C50" s="172">
        <v>366</v>
      </c>
      <c r="D50" s="172">
        <v>340</v>
      </c>
      <c r="E50" s="172">
        <v>12</v>
      </c>
      <c r="F50" s="172">
        <v>5</v>
      </c>
      <c r="G50" s="172">
        <v>7</v>
      </c>
      <c r="H50" s="172">
        <v>2</v>
      </c>
      <c r="I50" s="172">
        <v>1</v>
      </c>
      <c r="J50" s="172">
        <v>1</v>
      </c>
      <c r="K50" s="172">
        <v>1</v>
      </c>
      <c r="L50" s="172">
        <v>1</v>
      </c>
      <c r="M50" s="172" t="s">
        <v>186</v>
      </c>
      <c r="N50" s="172">
        <v>1</v>
      </c>
      <c r="O50" s="172">
        <v>1</v>
      </c>
      <c r="P50" s="172" t="s">
        <v>186</v>
      </c>
      <c r="Q50" s="172" t="s">
        <v>186</v>
      </c>
      <c r="R50" s="172" t="s">
        <v>186</v>
      </c>
      <c r="S50" s="172" t="s">
        <v>186</v>
      </c>
      <c r="T50" s="172">
        <v>4</v>
      </c>
      <c r="U50" s="172">
        <v>1</v>
      </c>
      <c r="V50" s="172">
        <v>3</v>
      </c>
      <c r="W50" s="278" t="s">
        <v>383</v>
      </c>
      <c r="X50" s="172">
        <v>1</v>
      </c>
      <c r="Y50" s="172" t="s">
        <v>186</v>
      </c>
      <c r="Z50" s="172">
        <v>1</v>
      </c>
      <c r="AA50" s="172" t="s">
        <v>186</v>
      </c>
      <c r="AB50" s="172" t="s">
        <v>186</v>
      </c>
      <c r="AC50" s="172" t="s">
        <v>186</v>
      </c>
      <c r="AD50" s="172">
        <v>1</v>
      </c>
      <c r="AE50" s="172" t="s">
        <v>186</v>
      </c>
      <c r="AF50" s="172">
        <v>1</v>
      </c>
      <c r="AG50" s="172" t="s">
        <v>186</v>
      </c>
      <c r="AH50" s="172" t="s">
        <v>186</v>
      </c>
      <c r="AI50" s="172" t="s">
        <v>186</v>
      </c>
      <c r="AJ50" s="172">
        <v>1</v>
      </c>
      <c r="AK50" s="172">
        <v>1</v>
      </c>
      <c r="AL50" s="172" t="s">
        <v>186</v>
      </c>
      <c r="AM50" s="172">
        <v>3</v>
      </c>
      <c r="AN50" s="172">
        <v>1</v>
      </c>
      <c r="AO50" s="172">
        <v>2</v>
      </c>
      <c r="AP50" s="172">
        <v>172</v>
      </c>
      <c r="AQ50" s="172">
        <v>113</v>
      </c>
      <c r="AR50" s="172">
        <v>59</v>
      </c>
      <c r="AS50" s="278" t="s">
        <v>383</v>
      </c>
      <c r="AT50" s="172">
        <v>168</v>
      </c>
      <c r="AU50" s="172">
        <v>110</v>
      </c>
      <c r="AV50" s="172">
        <v>58</v>
      </c>
      <c r="AW50" s="172">
        <v>2</v>
      </c>
      <c r="AX50" s="172">
        <v>1</v>
      </c>
      <c r="AY50" s="172">
        <v>1</v>
      </c>
      <c r="AZ50" s="172">
        <v>4</v>
      </c>
      <c r="BA50" s="172">
        <v>4</v>
      </c>
      <c r="BB50" s="172" t="s">
        <v>186</v>
      </c>
      <c r="BC50" s="172">
        <v>20</v>
      </c>
      <c r="BD50" s="172">
        <v>15</v>
      </c>
      <c r="BE50" s="172">
        <v>5</v>
      </c>
      <c r="BF50" s="172">
        <v>13</v>
      </c>
      <c r="BG50" s="172">
        <v>10</v>
      </c>
      <c r="BH50" s="172">
        <v>3</v>
      </c>
      <c r="BI50" s="172">
        <v>9</v>
      </c>
      <c r="BJ50" s="172">
        <v>6</v>
      </c>
      <c r="BK50" s="172">
        <v>3</v>
      </c>
      <c r="BL50" s="172">
        <v>15</v>
      </c>
      <c r="BM50" s="172">
        <v>11</v>
      </c>
      <c r="BN50" s="172">
        <v>4</v>
      </c>
      <c r="BO50" s="278" t="s">
        <v>383</v>
      </c>
      <c r="BP50" s="172">
        <v>12</v>
      </c>
      <c r="BQ50" s="172">
        <v>5</v>
      </c>
      <c r="BR50" s="172">
        <v>7</v>
      </c>
      <c r="BS50" s="172">
        <v>14</v>
      </c>
      <c r="BT50" s="172">
        <v>7</v>
      </c>
      <c r="BU50" s="172">
        <v>7</v>
      </c>
      <c r="BV50" s="172" t="s">
        <v>186</v>
      </c>
      <c r="BW50" s="172" t="s">
        <v>186</v>
      </c>
      <c r="BX50" s="172" t="s">
        <v>186</v>
      </c>
      <c r="BY50" s="172">
        <v>39</v>
      </c>
      <c r="BZ50" s="172">
        <v>28</v>
      </c>
      <c r="CA50" s="172">
        <v>11</v>
      </c>
      <c r="CB50" s="172">
        <v>1</v>
      </c>
      <c r="CC50" s="172" t="s">
        <v>186</v>
      </c>
      <c r="CD50" s="172">
        <v>1</v>
      </c>
      <c r="CE50" s="172">
        <v>6</v>
      </c>
      <c r="CF50" s="172" t="s">
        <v>186</v>
      </c>
      <c r="CG50" s="172">
        <v>6</v>
      </c>
      <c r="CH50" s="172" t="s">
        <v>186</v>
      </c>
      <c r="CI50" s="172" t="s">
        <v>188</v>
      </c>
      <c r="CJ50" s="172" t="s">
        <v>186</v>
      </c>
      <c r="CK50" s="278" t="s">
        <v>383</v>
      </c>
      <c r="CL50" s="172" t="s">
        <v>186</v>
      </c>
      <c r="CM50" s="172" t="s">
        <v>188</v>
      </c>
      <c r="CN50" s="172" t="s">
        <v>186</v>
      </c>
      <c r="CO50" s="172">
        <v>8</v>
      </c>
      <c r="CP50" s="172">
        <v>8</v>
      </c>
      <c r="CQ50" s="172" t="s">
        <v>188</v>
      </c>
      <c r="CR50" s="172">
        <v>1</v>
      </c>
      <c r="CS50" s="172">
        <v>1</v>
      </c>
      <c r="CT50" s="172" t="s">
        <v>186</v>
      </c>
      <c r="CU50" s="172">
        <v>3</v>
      </c>
      <c r="CV50" s="172">
        <v>2</v>
      </c>
      <c r="CW50" s="172">
        <v>1</v>
      </c>
      <c r="CX50" s="172">
        <v>7</v>
      </c>
      <c r="CY50" s="172">
        <v>7</v>
      </c>
      <c r="CZ50" s="172" t="s">
        <v>186</v>
      </c>
      <c r="DA50" s="172">
        <v>5</v>
      </c>
      <c r="DB50" s="172">
        <v>2</v>
      </c>
      <c r="DC50" s="172">
        <v>3</v>
      </c>
      <c r="DD50" s="172">
        <v>1</v>
      </c>
      <c r="DE50" s="172" t="s">
        <v>186</v>
      </c>
      <c r="DF50" s="172">
        <v>1</v>
      </c>
      <c r="DG50" s="278" t="s">
        <v>383</v>
      </c>
      <c r="DH50" s="172">
        <v>8</v>
      </c>
      <c r="DI50" s="172">
        <v>3</v>
      </c>
      <c r="DJ50" s="172">
        <v>5</v>
      </c>
      <c r="DK50" s="172">
        <v>4</v>
      </c>
      <c r="DL50" s="172">
        <v>3</v>
      </c>
      <c r="DM50" s="172">
        <v>1</v>
      </c>
      <c r="DN50" s="172">
        <v>1</v>
      </c>
      <c r="DO50" s="172" t="s">
        <v>186</v>
      </c>
      <c r="DP50" s="172">
        <v>1</v>
      </c>
      <c r="DQ50" s="172">
        <v>3</v>
      </c>
      <c r="DR50" s="172">
        <v>3</v>
      </c>
      <c r="DS50" s="172" t="s">
        <v>186</v>
      </c>
      <c r="DT50" s="172">
        <v>2</v>
      </c>
      <c r="DU50" s="172">
        <v>2</v>
      </c>
      <c r="DV50" s="172" t="s">
        <v>186</v>
      </c>
      <c r="DW50" s="172">
        <v>1</v>
      </c>
      <c r="DX50" s="172">
        <v>1</v>
      </c>
      <c r="DY50" s="172" t="s">
        <v>186</v>
      </c>
      <c r="DZ50" s="172">
        <v>1</v>
      </c>
      <c r="EA50" s="172">
        <v>1</v>
      </c>
      <c r="EB50" s="172" t="s">
        <v>186</v>
      </c>
      <c r="EC50" s="278" t="s">
        <v>383</v>
      </c>
      <c r="ED50" s="172">
        <v>17</v>
      </c>
      <c r="EE50" s="172">
        <v>9</v>
      </c>
      <c r="EF50" s="172">
        <v>8</v>
      </c>
      <c r="EG50" s="172">
        <v>9</v>
      </c>
      <c r="EH50" s="172">
        <v>6</v>
      </c>
      <c r="EI50" s="172">
        <v>3</v>
      </c>
      <c r="EJ50" s="172">
        <v>8</v>
      </c>
      <c r="EK50" s="172">
        <v>3</v>
      </c>
      <c r="EL50" s="172">
        <v>5</v>
      </c>
      <c r="EM50" s="172">
        <v>12</v>
      </c>
      <c r="EN50" s="172">
        <v>6</v>
      </c>
      <c r="EO50" s="172">
        <v>6</v>
      </c>
      <c r="EP50" s="172">
        <v>10</v>
      </c>
      <c r="EQ50" s="172">
        <v>4</v>
      </c>
      <c r="ER50" s="172">
        <v>6</v>
      </c>
      <c r="ES50" s="172">
        <v>2</v>
      </c>
      <c r="ET50" s="172">
        <v>2</v>
      </c>
      <c r="EU50" s="172" t="s">
        <v>186</v>
      </c>
      <c r="EV50" s="172">
        <v>18</v>
      </c>
      <c r="EW50" s="172">
        <v>7</v>
      </c>
      <c r="EX50" s="172">
        <v>11</v>
      </c>
      <c r="EY50" s="278" t="s">
        <v>383</v>
      </c>
      <c r="EZ50" s="172">
        <v>1</v>
      </c>
      <c r="FA50" s="172" t="s">
        <v>186</v>
      </c>
      <c r="FB50" s="172">
        <v>1</v>
      </c>
      <c r="FC50" s="172">
        <v>2</v>
      </c>
      <c r="FD50" s="172">
        <v>1</v>
      </c>
      <c r="FE50" s="172">
        <v>1</v>
      </c>
      <c r="FF50" s="172">
        <v>4</v>
      </c>
      <c r="FG50" s="172">
        <v>1</v>
      </c>
      <c r="FH50" s="172">
        <v>3</v>
      </c>
      <c r="FI50" s="172">
        <v>4</v>
      </c>
      <c r="FJ50" s="172">
        <v>1</v>
      </c>
      <c r="FK50" s="172">
        <v>3</v>
      </c>
      <c r="FL50" s="172">
        <v>7</v>
      </c>
      <c r="FM50" s="172">
        <v>4</v>
      </c>
      <c r="FN50" s="172">
        <v>3</v>
      </c>
      <c r="FO50" s="172" t="s">
        <v>186</v>
      </c>
      <c r="FP50" s="172" t="s">
        <v>186</v>
      </c>
      <c r="FQ50" s="172" t="s">
        <v>186</v>
      </c>
      <c r="FR50" s="172" t="s">
        <v>186</v>
      </c>
      <c r="FS50" s="172" t="s">
        <v>186</v>
      </c>
      <c r="FT50" s="172" t="s">
        <v>186</v>
      </c>
      <c r="FU50" s="278" t="s">
        <v>383</v>
      </c>
      <c r="FV50" s="172">
        <v>206</v>
      </c>
      <c r="FW50" s="172">
        <v>98</v>
      </c>
      <c r="FX50" s="172">
        <v>108</v>
      </c>
      <c r="FY50" s="172">
        <v>4</v>
      </c>
      <c r="FZ50" s="172" t="s">
        <v>186</v>
      </c>
      <c r="GA50" s="172">
        <v>4</v>
      </c>
      <c r="GB50" s="172">
        <v>1</v>
      </c>
      <c r="GC50" s="172" t="s">
        <v>186</v>
      </c>
      <c r="GD50" s="172">
        <v>1</v>
      </c>
      <c r="GE50" s="172">
        <v>3</v>
      </c>
      <c r="GF50" s="172" t="s">
        <v>186</v>
      </c>
      <c r="GG50" s="172">
        <v>3</v>
      </c>
      <c r="GH50" s="172">
        <v>109</v>
      </c>
      <c r="GI50" s="172">
        <v>49</v>
      </c>
      <c r="GJ50" s="172">
        <v>60</v>
      </c>
      <c r="GK50" s="172">
        <v>1</v>
      </c>
      <c r="GL50" s="172">
        <v>1</v>
      </c>
      <c r="GM50" s="172" t="s">
        <v>186</v>
      </c>
      <c r="GN50" s="172">
        <v>25</v>
      </c>
      <c r="GO50" s="172">
        <v>17</v>
      </c>
      <c r="GP50" s="172">
        <v>8</v>
      </c>
      <c r="GQ50" s="278" t="s">
        <v>383</v>
      </c>
      <c r="GR50" s="172">
        <v>18</v>
      </c>
      <c r="GS50" s="172">
        <v>5</v>
      </c>
      <c r="GT50" s="172">
        <v>13</v>
      </c>
      <c r="GU50" s="172">
        <v>9</v>
      </c>
      <c r="GV50" s="172">
        <v>5</v>
      </c>
      <c r="GW50" s="172">
        <v>4</v>
      </c>
      <c r="GX50" s="172">
        <v>2</v>
      </c>
      <c r="GY50" s="172">
        <v>1</v>
      </c>
      <c r="GZ50" s="172">
        <v>1</v>
      </c>
      <c r="HA50" s="172">
        <v>17</v>
      </c>
      <c r="HB50" s="172">
        <v>6</v>
      </c>
      <c r="HC50" s="172">
        <v>11</v>
      </c>
      <c r="HD50" s="172">
        <v>34</v>
      </c>
      <c r="HE50" s="172">
        <v>13</v>
      </c>
      <c r="HF50" s="172">
        <v>21</v>
      </c>
      <c r="HG50" s="172">
        <v>3</v>
      </c>
      <c r="HH50" s="172">
        <v>1</v>
      </c>
      <c r="HI50" s="172">
        <v>2</v>
      </c>
      <c r="HJ50" s="172">
        <v>79</v>
      </c>
      <c r="HK50" s="172">
        <v>38</v>
      </c>
      <c r="HL50" s="172">
        <v>41</v>
      </c>
      <c r="HM50" s="278" t="s">
        <v>383</v>
      </c>
      <c r="HN50" s="172">
        <v>6</v>
      </c>
      <c r="HO50" s="172">
        <v>2</v>
      </c>
      <c r="HP50" s="172">
        <v>4</v>
      </c>
      <c r="HQ50" s="172">
        <v>19</v>
      </c>
      <c r="HR50" s="172">
        <v>11</v>
      </c>
      <c r="HS50" s="172">
        <v>8</v>
      </c>
      <c r="HT50" s="172">
        <v>52</v>
      </c>
      <c r="HU50" s="172">
        <v>23</v>
      </c>
      <c r="HV50" s="172">
        <v>29</v>
      </c>
      <c r="HW50" s="172">
        <v>2</v>
      </c>
      <c r="HX50" s="172">
        <v>2</v>
      </c>
      <c r="HY50" s="172" t="s">
        <v>186</v>
      </c>
      <c r="HZ50" s="172">
        <v>13</v>
      </c>
      <c r="IA50" s="172">
        <v>10</v>
      </c>
      <c r="IB50" s="172">
        <v>3</v>
      </c>
      <c r="IC50" s="172">
        <v>1</v>
      </c>
      <c r="ID50" s="172">
        <v>1</v>
      </c>
      <c r="IE50" s="172" t="s">
        <v>186</v>
      </c>
      <c r="IF50" s="172">
        <v>96</v>
      </c>
      <c r="IG50" s="172">
        <v>51</v>
      </c>
      <c r="IH50" s="172">
        <v>45</v>
      </c>
    </row>
    <row r="51" spans="1:242" s="184" customFormat="1">
      <c r="A51" s="276" t="s">
        <v>203</v>
      </c>
      <c r="B51" s="174">
        <v>143</v>
      </c>
      <c r="C51" s="174">
        <v>86</v>
      </c>
      <c r="D51" s="174">
        <v>57</v>
      </c>
      <c r="E51" s="174">
        <v>4</v>
      </c>
      <c r="F51" s="174">
        <v>2</v>
      </c>
      <c r="G51" s="174">
        <v>2</v>
      </c>
      <c r="H51" s="174">
        <v>1</v>
      </c>
      <c r="I51" s="174">
        <v>1</v>
      </c>
      <c r="J51" s="174" t="s">
        <v>186</v>
      </c>
      <c r="K51" s="174">
        <v>1</v>
      </c>
      <c r="L51" s="174">
        <v>1</v>
      </c>
      <c r="M51" s="174" t="s">
        <v>186</v>
      </c>
      <c r="N51" s="174">
        <v>1</v>
      </c>
      <c r="O51" s="174">
        <v>1</v>
      </c>
      <c r="P51" s="174" t="s">
        <v>186</v>
      </c>
      <c r="Q51" s="174" t="s">
        <v>186</v>
      </c>
      <c r="R51" s="174" t="s">
        <v>186</v>
      </c>
      <c r="S51" s="174" t="s">
        <v>186</v>
      </c>
      <c r="T51" s="174">
        <v>1</v>
      </c>
      <c r="U51" s="174" t="s">
        <v>186</v>
      </c>
      <c r="V51" s="174">
        <v>1</v>
      </c>
      <c r="W51" s="276" t="s">
        <v>203</v>
      </c>
      <c r="X51" s="174" t="s">
        <v>186</v>
      </c>
      <c r="Y51" s="174" t="s">
        <v>186</v>
      </c>
      <c r="Z51" s="174" t="s">
        <v>186</v>
      </c>
      <c r="AA51" s="174" t="s">
        <v>186</v>
      </c>
      <c r="AB51" s="174" t="s">
        <v>186</v>
      </c>
      <c r="AC51" s="174" t="s">
        <v>186</v>
      </c>
      <c r="AD51" s="174" t="s">
        <v>186</v>
      </c>
      <c r="AE51" s="174" t="s">
        <v>186</v>
      </c>
      <c r="AF51" s="174" t="s">
        <v>186</v>
      </c>
      <c r="AG51" s="174" t="s">
        <v>186</v>
      </c>
      <c r="AH51" s="174" t="s">
        <v>186</v>
      </c>
      <c r="AI51" s="174" t="s">
        <v>186</v>
      </c>
      <c r="AJ51" s="174" t="s">
        <v>186</v>
      </c>
      <c r="AK51" s="174" t="s">
        <v>186</v>
      </c>
      <c r="AL51" s="174" t="s">
        <v>186</v>
      </c>
      <c r="AM51" s="174">
        <v>1</v>
      </c>
      <c r="AN51" s="174" t="s">
        <v>186</v>
      </c>
      <c r="AO51" s="174">
        <v>1</v>
      </c>
      <c r="AP51" s="174">
        <v>40</v>
      </c>
      <c r="AQ51" s="174">
        <v>26</v>
      </c>
      <c r="AR51" s="174">
        <v>14</v>
      </c>
      <c r="AS51" s="276" t="s">
        <v>203</v>
      </c>
      <c r="AT51" s="174">
        <v>40</v>
      </c>
      <c r="AU51" s="174">
        <v>26</v>
      </c>
      <c r="AV51" s="174">
        <v>14</v>
      </c>
      <c r="AW51" s="174" t="s">
        <v>186</v>
      </c>
      <c r="AX51" s="174" t="s">
        <v>186</v>
      </c>
      <c r="AY51" s="174" t="s">
        <v>186</v>
      </c>
      <c r="AZ51" s="174">
        <v>2</v>
      </c>
      <c r="BA51" s="174">
        <v>2</v>
      </c>
      <c r="BB51" s="174" t="s">
        <v>186</v>
      </c>
      <c r="BC51" s="174">
        <v>4</v>
      </c>
      <c r="BD51" s="174">
        <v>2</v>
      </c>
      <c r="BE51" s="174">
        <v>2</v>
      </c>
      <c r="BF51" s="174">
        <v>2</v>
      </c>
      <c r="BG51" s="174">
        <v>1</v>
      </c>
      <c r="BH51" s="174">
        <v>1</v>
      </c>
      <c r="BI51" s="174">
        <v>2</v>
      </c>
      <c r="BJ51" s="174">
        <v>1</v>
      </c>
      <c r="BK51" s="174">
        <v>1</v>
      </c>
      <c r="BL51" s="174">
        <v>4</v>
      </c>
      <c r="BM51" s="174">
        <v>3</v>
      </c>
      <c r="BN51" s="174">
        <v>1</v>
      </c>
      <c r="BO51" s="276" t="s">
        <v>203</v>
      </c>
      <c r="BP51" s="174">
        <v>5</v>
      </c>
      <c r="BQ51" s="174">
        <v>1</v>
      </c>
      <c r="BR51" s="174">
        <v>4</v>
      </c>
      <c r="BS51" s="174">
        <v>1</v>
      </c>
      <c r="BT51" s="174" t="s">
        <v>186</v>
      </c>
      <c r="BU51" s="174">
        <v>1</v>
      </c>
      <c r="BV51" s="174" t="s">
        <v>186</v>
      </c>
      <c r="BW51" s="174" t="s">
        <v>186</v>
      </c>
      <c r="BX51" s="174" t="s">
        <v>186</v>
      </c>
      <c r="BY51" s="174">
        <v>10</v>
      </c>
      <c r="BZ51" s="174">
        <v>9</v>
      </c>
      <c r="CA51" s="174">
        <v>1</v>
      </c>
      <c r="CB51" s="174" t="s">
        <v>186</v>
      </c>
      <c r="CC51" s="174" t="s">
        <v>186</v>
      </c>
      <c r="CD51" s="174" t="s">
        <v>186</v>
      </c>
      <c r="CE51" s="174">
        <v>1</v>
      </c>
      <c r="CF51" s="174" t="s">
        <v>186</v>
      </c>
      <c r="CG51" s="174">
        <v>1</v>
      </c>
      <c r="CH51" s="174" t="s">
        <v>186</v>
      </c>
      <c r="CI51" s="174" t="s">
        <v>188</v>
      </c>
      <c r="CJ51" s="174" t="s">
        <v>186</v>
      </c>
      <c r="CK51" s="276" t="s">
        <v>203</v>
      </c>
      <c r="CL51" s="174" t="s">
        <v>186</v>
      </c>
      <c r="CM51" s="174" t="s">
        <v>188</v>
      </c>
      <c r="CN51" s="174" t="s">
        <v>186</v>
      </c>
      <c r="CO51" s="174">
        <v>3</v>
      </c>
      <c r="CP51" s="174">
        <v>3</v>
      </c>
      <c r="CQ51" s="174" t="s">
        <v>188</v>
      </c>
      <c r="CR51" s="174" t="s">
        <v>186</v>
      </c>
      <c r="CS51" s="174" t="s">
        <v>186</v>
      </c>
      <c r="CT51" s="174" t="s">
        <v>186</v>
      </c>
      <c r="CU51" s="174">
        <v>1</v>
      </c>
      <c r="CV51" s="174">
        <v>1</v>
      </c>
      <c r="CW51" s="174" t="s">
        <v>186</v>
      </c>
      <c r="CX51" s="174">
        <v>2</v>
      </c>
      <c r="CY51" s="174">
        <v>2</v>
      </c>
      <c r="CZ51" s="174" t="s">
        <v>186</v>
      </c>
      <c r="DA51" s="174">
        <v>1</v>
      </c>
      <c r="DB51" s="174" t="s">
        <v>186</v>
      </c>
      <c r="DC51" s="174">
        <v>1</v>
      </c>
      <c r="DD51" s="174" t="s">
        <v>186</v>
      </c>
      <c r="DE51" s="174" t="s">
        <v>186</v>
      </c>
      <c r="DF51" s="174" t="s">
        <v>186</v>
      </c>
      <c r="DG51" s="276" t="s">
        <v>203</v>
      </c>
      <c r="DH51" s="174">
        <v>2</v>
      </c>
      <c r="DI51" s="174">
        <v>1</v>
      </c>
      <c r="DJ51" s="174">
        <v>1</v>
      </c>
      <c r="DK51" s="174" t="s">
        <v>186</v>
      </c>
      <c r="DL51" s="174" t="s">
        <v>186</v>
      </c>
      <c r="DM51" s="174" t="s">
        <v>186</v>
      </c>
      <c r="DN51" s="174" t="s">
        <v>186</v>
      </c>
      <c r="DO51" s="174" t="s">
        <v>186</v>
      </c>
      <c r="DP51" s="174" t="s">
        <v>186</v>
      </c>
      <c r="DQ51" s="174" t="s">
        <v>186</v>
      </c>
      <c r="DR51" s="174" t="s">
        <v>186</v>
      </c>
      <c r="DS51" s="174" t="s">
        <v>186</v>
      </c>
      <c r="DT51" s="174" t="s">
        <v>186</v>
      </c>
      <c r="DU51" s="174" t="s">
        <v>186</v>
      </c>
      <c r="DV51" s="174" t="s">
        <v>186</v>
      </c>
      <c r="DW51" s="174" t="s">
        <v>186</v>
      </c>
      <c r="DX51" s="174" t="s">
        <v>186</v>
      </c>
      <c r="DY51" s="174" t="s">
        <v>186</v>
      </c>
      <c r="DZ51" s="174" t="s">
        <v>186</v>
      </c>
      <c r="EA51" s="174" t="s">
        <v>186</v>
      </c>
      <c r="EB51" s="174" t="s">
        <v>186</v>
      </c>
      <c r="EC51" s="276" t="s">
        <v>203</v>
      </c>
      <c r="ED51" s="174">
        <v>2</v>
      </c>
      <c r="EE51" s="174">
        <v>2</v>
      </c>
      <c r="EF51" s="174" t="s">
        <v>186</v>
      </c>
      <c r="EG51" s="174">
        <v>2</v>
      </c>
      <c r="EH51" s="174">
        <v>2</v>
      </c>
      <c r="EI51" s="174" t="s">
        <v>186</v>
      </c>
      <c r="EJ51" s="174" t="s">
        <v>186</v>
      </c>
      <c r="EK51" s="174" t="s">
        <v>186</v>
      </c>
      <c r="EL51" s="174" t="s">
        <v>186</v>
      </c>
      <c r="EM51" s="174">
        <v>3</v>
      </c>
      <c r="EN51" s="174">
        <v>2</v>
      </c>
      <c r="EO51" s="174">
        <v>1</v>
      </c>
      <c r="EP51" s="174">
        <v>2</v>
      </c>
      <c r="EQ51" s="174">
        <v>1</v>
      </c>
      <c r="ER51" s="174">
        <v>1</v>
      </c>
      <c r="ES51" s="174">
        <v>1</v>
      </c>
      <c r="ET51" s="174">
        <v>1</v>
      </c>
      <c r="EU51" s="174" t="s">
        <v>186</v>
      </c>
      <c r="EV51" s="174">
        <v>4</v>
      </c>
      <c r="EW51" s="174">
        <v>1</v>
      </c>
      <c r="EX51" s="174">
        <v>3</v>
      </c>
      <c r="EY51" s="276" t="s">
        <v>203</v>
      </c>
      <c r="EZ51" s="174" t="s">
        <v>186</v>
      </c>
      <c r="FA51" s="174" t="s">
        <v>186</v>
      </c>
      <c r="FB51" s="174" t="s">
        <v>186</v>
      </c>
      <c r="FC51" s="174" t="s">
        <v>186</v>
      </c>
      <c r="FD51" s="174" t="s">
        <v>186</v>
      </c>
      <c r="FE51" s="174" t="s">
        <v>186</v>
      </c>
      <c r="FF51" s="174" t="s">
        <v>186</v>
      </c>
      <c r="FG51" s="174" t="s">
        <v>186</v>
      </c>
      <c r="FH51" s="174" t="s">
        <v>186</v>
      </c>
      <c r="FI51" s="174">
        <v>2</v>
      </c>
      <c r="FJ51" s="174">
        <v>1</v>
      </c>
      <c r="FK51" s="174">
        <v>1</v>
      </c>
      <c r="FL51" s="174">
        <v>2</v>
      </c>
      <c r="FM51" s="174" t="s">
        <v>186</v>
      </c>
      <c r="FN51" s="174">
        <v>2</v>
      </c>
      <c r="FO51" s="174" t="s">
        <v>186</v>
      </c>
      <c r="FP51" s="174" t="s">
        <v>186</v>
      </c>
      <c r="FQ51" s="174" t="s">
        <v>186</v>
      </c>
      <c r="FR51" s="174" t="s">
        <v>186</v>
      </c>
      <c r="FS51" s="174" t="s">
        <v>186</v>
      </c>
      <c r="FT51" s="174" t="s">
        <v>186</v>
      </c>
      <c r="FU51" s="276" t="s">
        <v>203</v>
      </c>
      <c r="FV51" s="174">
        <v>39</v>
      </c>
      <c r="FW51" s="174">
        <v>24</v>
      </c>
      <c r="FX51" s="174">
        <v>15</v>
      </c>
      <c r="FY51" s="174" t="s">
        <v>186</v>
      </c>
      <c r="FZ51" s="174" t="s">
        <v>186</v>
      </c>
      <c r="GA51" s="174" t="s">
        <v>186</v>
      </c>
      <c r="GB51" s="174" t="s">
        <v>186</v>
      </c>
      <c r="GC51" s="174" t="s">
        <v>186</v>
      </c>
      <c r="GD51" s="174" t="s">
        <v>186</v>
      </c>
      <c r="GE51" s="174" t="s">
        <v>186</v>
      </c>
      <c r="GF51" s="174" t="s">
        <v>186</v>
      </c>
      <c r="GG51" s="174" t="s">
        <v>186</v>
      </c>
      <c r="GH51" s="174">
        <v>20</v>
      </c>
      <c r="GI51" s="174">
        <v>12</v>
      </c>
      <c r="GJ51" s="174">
        <v>8</v>
      </c>
      <c r="GK51" s="174" t="s">
        <v>186</v>
      </c>
      <c r="GL51" s="174" t="s">
        <v>186</v>
      </c>
      <c r="GM51" s="174" t="s">
        <v>186</v>
      </c>
      <c r="GN51" s="174">
        <v>7</v>
      </c>
      <c r="GO51" s="174">
        <v>5</v>
      </c>
      <c r="GP51" s="174">
        <v>2</v>
      </c>
      <c r="GQ51" s="276" t="s">
        <v>203</v>
      </c>
      <c r="GR51" s="174">
        <v>1</v>
      </c>
      <c r="GS51" s="174">
        <v>1</v>
      </c>
      <c r="GT51" s="174" t="s">
        <v>186</v>
      </c>
      <c r="GU51" s="174">
        <v>1</v>
      </c>
      <c r="GV51" s="174">
        <v>1</v>
      </c>
      <c r="GW51" s="174" t="s">
        <v>186</v>
      </c>
      <c r="GX51" s="174">
        <v>1</v>
      </c>
      <c r="GY51" s="174" t="s">
        <v>186</v>
      </c>
      <c r="GZ51" s="174">
        <v>1</v>
      </c>
      <c r="HA51" s="174">
        <v>3</v>
      </c>
      <c r="HB51" s="174" t="s">
        <v>186</v>
      </c>
      <c r="HC51" s="174">
        <v>3</v>
      </c>
      <c r="HD51" s="174">
        <v>7</v>
      </c>
      <c r="HE51" s="174">
        <v>5</v>
      </c>
      <c r="HF51" s="174">
        <v>2</v>
      </c>
      <c r="HG51" s="174" t="s">
        <v>186</v>
      </c>
      <c r="HH51" s="174" t="s">
        <v>186</v>
      </c>
      <c r="HI51" s="174" t="s">
        <v>186</v>
      </c>
      <c r="HJ51" s="174">
        <v>17</v>
      </c>
      <c r="HK51" s="174">
        <v>10</v>
      </c>
      <c r="HL51" s="174">
        <v>7</v>
      </c>
      <c r="HM51" s="276" t="s">
        <v>203</v>
      </c>
      <c r="HN51" s="174">
        <v>3</v>
      </c>
      <c r="HO51" s="174">
        <v>1</v>
      </c>
      <c r="HP51" s="174">
        <v>2</v>
      </c>
      <c r="HQ51" s="174">
        <v>3</v>
      </c>
      <c r="HR51" s="174">
        <v>3</v>
      </c>
      <c r="HS51" s="174" t="s">
        <v>186</v>
      </c>
      <c r="HT51" s="174">
        <v>10</v>
      </c>
      <c r="HU51" s="174">
        <v>5</v>
      </c>
      <c r="HV51" s="174">
        <v>5</v>
      </c>
      <c r="HW51" s="174">
        <v>1</v>
      </c>
      <c r="HX51" s="174">
        <v>1</v>
      </c>
      <c r="HY51" s="174" t="s">
        <v>186</v>
      </c>
      <c r="HZ51" s="174">
        <v>2</v>
      </c>
      <c r="IA51" s="174">
        <v>2</v>
      </c>
      <c r="IB51" s="174" t="s">
        <v>186</v>
      </c>
      <c r="IC51" s="174" t="s">
        <v>186</v>
      </c>
      <c r="ID51" s="174" t="s">
        <v>186</v>
      </c>
      <c r="IE51" s="174" t="s">
        <v>186</v>
      </c>
      <c r="IF51" s="174">
        <v>17</v>
      </c>
      <c r="IG51" s="174">
        <v>11</v>
      </c>
      <c r="IH51" s="174">
        <v>6</v>
      </c>
    </row>
    <row r="52" spans="1:242" s="184" customFormat="1">
      <c r="A52" s="276" t="s">
        <v>202</v>
      </c>
      <c r="B52" s="174">
        <v>103</v>
      </c>
      <c r="C52" s="174">
        <v>47</v>
      </c>
      <c r="D52" s="174">
        <v>56</v>
      </c>
      <c r="E52" s="174">
        <v>2</v>
      </c>
      <c r="F52" s="174">
        <v>1</v>
      </c>
      <c r="G52" s="174">
        <v>1</v>
      </c>
      <c r="H52" s="174" t="s">
        <v>186</v>
      </c>
      <c r="I52" s="174" t="s">
        <v>186</v>
      </c>
      <c r="J52" s="174" t="s">
        <v>186</v>
      </c>
      <c r="K52" s="174" t="s">
        <v>186</v>
      </c>
      <c r="L52" s="174" t="s">
        <v>186</v>
      </c>
      <c r="M52" s="174" t="s">
        <v>186</v>
      </c>
      <c r="N52" s="174" t="s">
        <v>186</v>
      </c>
      <c r="O52" s="174" t="s">
        <v>186</v>
      </c>
      <c r="P52" s="174" t="s">
        <v>186</v>
      </c>
      <c r="Q52" s="174" t="s">
        <v>186</v>
      </c>
      <c r="R52" s="174" t="s">
        <v>186</v>
      </c>
      <c r="S52" s="174" t="s">
        <v>186</v>
      </c>
      <c r="T52" s="174">
        <v>1</v>
      </c>
      <c r="U52" s="174" t="s">
        <v>186</v>
      </c>
      <c r="V52" s="174">
        <v>1</v>
      </c>
      <c r="W52" s="276" t="s">
        <v>202</v>
      </c>
      <c r="X52" s="174" t="s">
        <v>186</v>
      </c>
      <c r="Y52" s="174" t="s">
        <v>186</v>
      </c>
      <c r="Z52" s="174" t="s">
        <v>186</v>
      </c>
      <c r="AA52" s="174" t="s">
        <v>186</v>
      </c>
      <c r="AB52" s="174" t="s">
        <v>186</v>
      </c>
      <c r="AC52" s="174" t="s">
        <v>186</v>
      </c>
      <c r="AD52" s="174" t="s">
        <v>186</v>
      </c>
      <c r="AE52" s="174" t="s">
        <v>186</v>
      </c>
      <c r="AF52" s="174" t="s">
        <v>186</v>
      </c>
      <c r="AG52" s="174" t="s">
        <v>186</v>
      </c>
      <c r="AH52" s="174" t="s">
        <v>186</v>
      </c>
      <c r="AI52" s="174" t="s">
        <v>186</v>
      </c>
      <c r="AJ52" s="174" t="s">
        <v>186</v>
      </c>
      <c r="AK52" s="174" t="s">
        <v>186</v>
      </c>
      <c r="AL52" s="174" t="s">
        <v>186</v>
      </c>
      <c r="AM52" s="174">
        <v>1</v>
      </c>
      <c r="AN52" s="174">
        <v>1</v>
      </c>
      <c r="AO52" s="174" t="s">
        <v>186</v>
      </c>
      <c r="AP52" s="174">
        <v>25</v>
      </c>
      <c r="AQ52" s="174">
        <v>16</v>
      </c>
      <c r="AR52" s="174">
        <v>9</v>
      </c>
      <c r="AS52" s="276" t="s">
        <v>202</v>
      </c>
      <c r="AT52" s="174">
        <v>25</v>
      </c>
      <c r="AU52" s="174">
        <v>16</v>
      </c>
      <c r="AV52" s="174">
        <v>9</v>
      </c>
      <c r="AW52" s="174">
        <v>1</v>
      </c>
      <c r="AX52" s="174">
        <v>1</v>
      </c>
      <c r="AY52" s="174" t="s">
        <v>186</v>
      </c>
      <c r="AZ52" s="174">
        <v>1</v>
      </c>
      <c r="BA52" s="174">
        <v>1</v>
      </c>
      <c r="BB52" s="174" t="s">
        <v>186</v>
      </c>
      <c r="BC52" s="174">
        <v>2</v>
      </c>
      <c r="BD52" s="174">
        <v>1</v>
      </c>
      <c r="BE52" s="174">
        <v>1</v>
      </c>
      <c r="BF52" s="174">
        <v>2</v>
      </c>
      <c r="BG52" s="174">
        <v>2</v>
      </c>
      <c r="BH52" s="174" t="s">
        <v>186</v>
      </c>
      <c r="BI52" s="174">
        <v>2</v>
      </c>
      <c r="BJ52" s="174">
        <v>1</v>
      </c>
      <c r="BK52" s="174">
        <v>1</v>
      </c>
      <c r="BL52" s="174" t="s">
        <v>186</v>
      </c>
      <c r="BM52" s="174" t="s">
        <v>186</v>
      </c>
      <c r="BN52" s="174" t="s">
        <v>186</v>
      </c>
      <c r="BO52" s="276" t="s">
        <v>202</v>
      </c>
      <c r="BP52" s="174" t="s">
        <v>186</v>
      </c>
      <c r="BQ52" s="174" t="s">
        <v>186</v>
      </c>
      <c r="BR52" s="174" t="s">
        <v>186</v>
      </c>
      <c r="BS52" s="174">
        <v>5</v>
      </c>
      <c r="BT52" s="174">
        <v>3</v>
      </c>
      <c r="BU52" s="174">
        <v>2</v>
      </c>
      <c r="BV52" s="174" t="s">
        <v>186</v>
      </c>
      <c r="BW52" s="174" t="s">
        <v>186</v>
      </c>
      <c r="BX52" s="174" t="s">
        <v>186</v>
      </c>
      <c r="BY52" s="174">
        <v>8</v>
      </c>
      <c r="BZ52" s="174">
        <v>6</v>
      </c>
      <c r="CA52" s="174">
        <v>2</v>
      </c>
      <c r="CB52" s="174" t="s">
        <v>186</v>
      </c>
      <c r="CC52" s="174" t="s">
        <v>186</v>
      </c>
      <c r="CD52" s="174" t="s">
        <v>186</v>
      </c>
      <c r="CE52" s="174">
        <v>1</v>
      </c>
      <c r="CF52" s="174" t="s">
        <v>186</v>
      </c>
      <c r="CG52" s="174">
        <v>1</v>
      </c>
      <c r="CH52" s="174" t="s">
        <v>186</v>
      </c>
      <c r="CI52" s="174" t="s">
        <v>188</v>
      </c>
      <c r="CJ52" s="174" t="s">
        <v>186</v>
      </c>
      <c r="CK52" s="276" t="s">
        <v>202</v>
      </c>
      <c r="CL52" s="174" t="s">
        <v>186</v>
      </c>
      <c r="CM52" s="174" t="s">
        <v>188</v>
      </c>
      <c r="CN52" s="174" t="s">
        <v>186</v>
      </c>
      <c r="CO52" s="174" t="s">
        <v>186</v>
      </c>
      <c r="CP52" s="174" t="s">
        <v>186</v>
      </c>
      <c r="CQ52" s="174" t="s">
        <v>188</v>
      </c>
      <c r="CR52" s="174" t="s">
        <v>186</v>
      </c>
      <c r="CS52" s="174" t="s">
        <v>186</v>
      </c>
      <c r="CT52" s="174" t="s">
        <v>186</v>
      </c>
      <c r="CU52" s="174" t="s">
        <v>186</v>
      </c>
      <c r="CV52" s="174" t="s">
        <v>186</v>
      </c>
      <c r="CW52" s="174" t="s">
        <v>186</v>
      </c>
      <c r="CX52" s="174" t="s">
        <v>186</v>
      </c>
      <c r="CY52" s="174" t="s">
        <v>186</v>
      </c>
      <c r="CZ52" s="174" t="s">
        <v>186</v>
      </c>
      <c r="DA52" s="174">
        <v>1</v>
      </c>
      <c r="DB52" s="174">
        <v>1</v>
      </c>
      <c r="DC52" s="174" t="s">
        <v>186</v>
      </c>
      <c r="DD52" s="174">
        <v>1</v>
      </c>
      <c r="DE52" s="174" t="s">
        <v>186</v>
      </c>
      <c r="DF52" s="174">
        <v>1</v>
      </c>
      <c r="DG52" s="276" t="s">
        <v>202</v>
      </c>
      <c r="DH52" s="174">
        <v>1</v>
      </c>
      <c r="DI52" s="174" t="s">
        <v>186</v>
      </c>
      <c r="DJ52" s="174">
        <v>1</v>
      </c>
      <c r="DK52" s="174" t="s">
        <v>186</v>
      </c>
      <c r="DL52" s="174" t="s">
        <v>186</v>
      </c>
      <c r="DM52" s="174" t="s">
        <v>186</v>
      </c>
      <c r="DN52" s="174" t="s">
        <v>186</v>
      </c>
      <c r="DO52" s="174" t="s">
        <v>186</v>
      </c>
      <c r="DP52" s="174" t="s">
        <v>186</v>
      </c>
      <c r="DQ52" s="174" t="s">
        <v>186</v>
      </c>
      <c r="DR52" s="174" t="s">
        <v>186</v>
      </c>
      <c r="DS52" s="174" t="s">
        <v>186</v>
      </c>
      <c r="DT52" s="174" t="s">
        <v>186</v>
      </c>
      <c r="DU52" s="174" t="s">
        <v>186</v>
      </c>
      <c r="DV52" s="174" t="s">
        <v>186</v>
      </c>
      <c r="DW52" s="174" t="s">
        <v>186</v>
      </c>
      <c r="DX52" s="174" t="s">
        <v>186</v>
      </c>
      <c r="DY52" s="174" t="s">
        <v>186</v>
      </c>
      <c r="DZ52" s="174" t="s">
        <v>186</v>
      </c>
      <c r="EA52" s="174" t="s">
        <v>186</v>
      </c>
      <c r="EB52" s="174" t="s">
        <v>186</v>
      </c>
      <c r="EC52" s="276" t="s">
        <v>202</v>
      </c>
      <c r="ED52" s="174">
        <v>4</v>
      </c>
      <c r="EE52" s="174">
        <v>3</v>
      </c>
      <c r="EF52" s="174">
        <v>1</v>
      </c>
      <c r="EG52" s="174">
        <v>2</v>
      </c>
      <c r="EH52" s="174">
        <v>1</v>
      </c>
      <c r="EI52" s="174">
        <v>1</v>
      </c>
      <c r="EJ52" s="174">
        <v>2</v>
      </c>
      <c r="EK52" s="174">
        <v>2</v>
      </c>
      <c r="EL52" s="174" t="s">
        <v>186</v>
      </c>
      <c r="EM52" s="174">
        <v>3</v>
      </c>
      <c r="EN52" s="174">
        <v>1</v>
      </c>
      <c r="EO52" s="174">
        <v>2</v>
      </c>
      <c r="EP52" s="174">
        <v>2</v>
      </c>
      <c r="EQ52" s="174" t="s">
        <v>186</v>
      </c>
      <c r="ER52" s="174">
        <v>2</v>
      </c>
      <c r="ES52" s="174">
        <v>1</v>
      </c>
      <c r="ET52" s="174">
        <v>1</v>
      </c>
      <c r="EU52" s="174" t="s">
        <v>186</v>
      </c>
      <c r="EV52" s="174">
        <v>1</v>
      </c>
      <c r="EW52" s="174">
        <v>1</v>
      </c>
      <c r="EX52" s="174" t="s">
        <v>186</v>
      </c>
      <c r="EY52" s="276" t="s">
        <v>202</v>
      </c>
      <c r="EZ52" s="174" t="s">
        <v>186</v>
      </c>
      <c r="FA52" s="174" t="s">
        <v>186</v>
      </c>
      <c r="FB52" s="174" t="s">
        <v>186</v>
      </c>
      <c r="FC52" s="174" t="s">
        <v>186</v>
      </c>
      <c r="FD52" s="174" t="s">
        <v>186</v>
      </c>
      <c r="FE52" s="174" t="s">
        <v>186</v>
      </c>
      <c r="FF52" s="174">
        <v>1</v>
      </c>
      <c r="FG52" s="174">
        <v>1</v>
      </c>
      <c r="FH52" s="174" t="s">
        <v>186</v>
      </c>
      <c r="FI52" s="174" t="s">
        <v>186</v>
      </c>
      <c r="FJ52" s="174" t="s">
        <v>186</v>
      </c>
      <c r="FK52" s="174" t="s">
        <v>186</v>
      </c>
      <c r="FL52" s="174" t="s">
        <v>186</v>
      </c>
      <c r="FM52" s="174" t="s">
        <v>186</v>
      </c>
      <c r="FN52" s="174" t="s">
        <v>186</v>
      </c>
      <c r="FO52" s="174" t="s">
        <v>186</v>
      </c>
      <c r="FP52" s="174" t="s">
        <v>186</v>
      </c>
      <c r="FQ52" s="174" t="s">
        <v>186</v>
      </c>
      <c r="FR52" s="174" t="s">
        <v>186</v>
      </c>
      <c r="FS52" s="174" t="s">
        <v>186</v>
      </c>
      <c r="FT52" s="174" t="s">
        <v>186</v>
      </c>
      <c r="FU52" s="276" t="s">
        <v>202</v>
      </c>
      <c r="FV52" s="174">
        <v>23</v>
      </c>
      <c r="FW52" s="174">
        <v>12</v>
      </c>
      <c r="FX52" s="174">
        <v>11</v>
      </c>
      <c r="FY52" s="174">
        <v>1</v>
      </c>
      <c r="FZ52" s="174" t="s">
        <v>186</v>
      </c>
      <c r="GA52" s="174">
        <v>1</v>
      </c>
      <c r="GB52" s="174" t="s">
        <v>186</v>
      </c>
      <c r="GC52" s="174" t="s">
        <v>186</v>
      </c>
      <c r="GD52" s="174" t="s">
        <v>186</v>
      </c>
      <c r="GE52" s="174">
        <v>1</v>
      </c>
      <c r="GF52" s="174" t="s">
        <v>186</v>
      </c>
      <c r="GG52" s="174">
        <v>1</v>
      </c>
      <c r="GH52" s="174">
        <v>11</v>
      </c>
      <c r="GI52" s="174">
        <v>4</v>
      </c>
      <c r="GJ52" s="174">
        <v>7</v>
      </c>
      <c r="GK52" s="174" t="s">
        <v>186</v>
      </c>
      <c r="GL52" s="174" t="s">
        <v>186</v>
      </c>
      <c r="GM52" s="174" t="s">
        <v>186</v>
      </c>
      <c r="GN52" s="174">
        <v>1</v>
      </c>
      <c r="GO52" s="174">
        <v>1</v>
      </c>
      <c r="GP52" s="174" t="s">
        <v>186</v>
      </c>
      <c r="GQ52" s="276" t="s">
        <v>202</v>
      </c>
      <c r="GR52" s="174">
        <v>1</v>
      </c>
      <c r="GS52" s="174">
        <v>1</v>
      </c>
      <c r="GT52" s="174" t="s">
        <v>186</v>
      </c>
      <c r="GU52" s="174" t="s">
        <v>186</v>
      </c>
      <c r="GV52" s="174" t="s">
        <v>186</v>
      </c>
      <c r="GW52" s="174" t="s">
        <v>186</v>
      </c>
      <c r="GX52" s="174" t="s">
        <v>186</v>
      </c>
      <c r="GY52" s="174" t="s">
        <v>186</v>
      </c>
      <c r="GZ52" s="174" t="s">
        <v>186</v>
      </c>
      <c r="HA52" s="174">
        <v>2</v>
      </c>
      <c r="HB52" s="174">
        <v>1</v>
      </c>
      <c r="HC52" s="174">
        <v>1</v>
      </c>
      <c r="HD52" s="174">
        <v>7</v>
      </c>
      <c r="HE52" s="174">
        <v>1</v>
      </c>
      <c r="HF52" s="174">
        <v>6</v>
      </c>
      <c r="HG52" s="174" t="s">
        <v>186</v>
      </c>
      <c r="HH52" s="174" t="s">
        <v>186</v>
      </c>
      <c r="HI52" s="174" t="s">
        <v>186</v>
      </c>
      <c r="HJ52" s="174">
        <v>9</v>
      </c>
      <c r="HK52" s="174">
        <v>6</v>
      </c>
      <c r="HL52" s="174">
        <v>3</v>
      </c>
      <c r="HM52" s="276" t="s">
        <v>202</v>
      </c>
      <c r="HN52" s="174">
        <v>1</v>
      </c>
      <c r="HO52" s="174">
        <v>1</v>
      </c>
      <c r="HP52" s="174" t="s">
        <v>186</v>
      </c>
      <c r="HQ52" s="174">
        <v>4</v>
      </c>
      <c r="HR52" s="174">
        <v>2</v>
      </c>
      <c r="HS52" s="174">
        <v>2</v>
      </c>
      <c r="HT52" s="174">
        <v>4</v>
      </c>
      <c r="HU52" s="174">
        <v>3</v>
      </c>
      <c r="HV52" s="174">
        <v>1</v>
      </c>
      <c r="HW52" s="174" t="s">
        <v>186</v>
      </c>
      <c r="HX52" s="174" t="s">
        <v>186</v>
      </c>
      <c r="HY52" s="174" t="s">
        <v>186</v>
      </c>
      <c r="HZ52" s="174">
        <v>2</v>
      </c>
      <c r="IA52" s="174">
        <v>2</v>
      </c>
      <c r="IB52" s="174" t="s">
        <v>186</v>
      </c>
      <c r="IC52" s="174" t="s">
        <v>186</v>
      </c>
      <c r="ID52" s="174" t="s">
        <v>186</v>
      </c>
      <c r="IE52" s="174" t="s">
        <v>186</v>
      </c>
      <c r="IF52" s="174">
        <v>11</v>
      </c>
      <c r="IG52" s="174">
        <v>6</v>
      </c>
      <c r="IH52" s="174">
        <v>5</v>
      </c>
    </row>
    <row r="53" spans="1:242" s="184" customFormat="1">
      <c r="A53" s="276" t="s">
        <v>201</v>
      </c>
      <c r="B53" s="174">
        <v>186</v>
      </c>
      <c r="C53" s="174">
        <v>89</v>
      </c>
      <c r="D53" s="174">
        <v>97</v>
      </c>
      <c r="E53" s="174">
        <v>2</v>
      </c>
      <c r="F53" s="174">
        <v>1</v>
      </c>
      <c r="G53" s="174">
        <v>1</v>
      </c>
      <c r="H53" s="174">
        <v>1</v>
      </c>
      <c r="I53" s="174" t="s">
        <v>186</v>
      </c>
      <c r="J53" s="174">
        <v>1</v>
      </c>
      <c r="K53" s="174" t="s">
        <v>186</v>
      </c>
      <c r="L53" s="174" t="s">
        <v>186</v>
      </c>
      <c r="M53" s="174" t="s">
        <v>186</v>
      </c>
      <c r="N53" s="174" t="s">
        <v>186</v>
      </c>
      <c r="O53" s="174" t="s">
        <v>186</v>
      </c>
      <c r="P53" s="174" t="s">
        <v>186</v>
      </c>
      <c r="Q53" s="174" t="s">
        <v>186</v>
      </c>
      <c r="R53" s="174" t="s">
        <v>186</v>
      </c>
      <c r="S53" s="174" t="s">
        <v>186</v>
      </c>
      <c r="T53" s="174">
        <v>1</v>
      </c>
      <c r="U53" s="174">
        <v>1</v>
      </c>
      <c r="V53" s="174" t="s">
        <v>186</v>
      </c>
      <c r="W53" s="276" t="s">
        <v>201</v>
      </c>
      <c r="X53" s="174" t="s">
        <v>186</v>
      </c>
      <c r="Y53" s="174" t="s">
        <v>186</v>
      </c>
      <c r="Z53" s="174" t="s">
        <v>186</v>
      </c>
      <c r="AA53" s="174" t="s">
        <v>186</v>
      </c>
      <c r="AB53" s="174" t="s">
        <v>186</v>
      </c>
      <c r="AC53" s="174" t="s">
        <v>186</v>
      </c>
      <c r="AD53" s="174" t="s">
        <v>186</v>
      </c>
      <c r="AE53" s="174" t="s">
        <v>186</v>
      </c>
      <c r="AF53" s="174" t="s">
        <v>186</v>
      </c>
      <c r="AG53" s="174" t="s">
        <v>186</v>
      </c>
      <c r="AH53" s="174" t="s">
        <v>186</v>
      </c>
      <c r="AI53" s="174" t="s">
        <v>186</v>
      </c>
      <c r="AJ53" s="174" t="s">
        <v>186</v>
      </c>
      <c r="AK53" s="174" t="s">
        <v>186</v>
      </c>
      <c r="AL53" s="174" t="s">
        <v>186</v>
      </c>
      <c r="AM53" s="174" t="s">
        <v>186</v>
      </c>
      <c r="AN53" s="174" t="s">
        <v>186</v>
      </c>
      <c r="AO53" s="174" t="s">
        <v>186</v>
      </c>
      <c r="AP53" s="174">
        <v>44</v>
      </c>
      <c r="AQ53" s="174">
        <v>27</v>
      </c>
      <c r="AR53" s="174">
        <v>17</v>
      </c>
      <c r="AS53" s="276" t="s">
        <v>201</v>
      </c>
      <c r="AT53" s="174">
        <v>42</v>
      </c>
      <c r="AU53" s="174">
        <v>26</v>
      </c>
      <c r="AV53" s="174">
        <v>16</v>
      </c>
      <c r="AW53" s="174">
        <v>1</v>
      </c>
      <c r="AX53" s="174" t="s">
        <v>186</v>
      </c>
      <c r="AY53" s="174">
        <v>1</v>
      </c>
      <c r="AZ53" s="174">
        <v>1</v>
      </c>
      <c r="BA53" s="174">
        <v>1</v>
      </c>
      <c r="BB53" s="174" t="s">
        <v>186</v>
      </c>
      <c r="BC53" s="174">
        <v>3</v>
      </c>
      <c r="BD53" s="174">
        <v>3</v>
      </c>
      <c r="BE53" s="174" t="s">
        <v>186</v>
      </c>
      <c r="BF53" s="174">
        <v>3</v>
      </c>
      <c r="BG53" s="174">
        <v>2</v>
      </c>
      <c r="BH53" s="174">
        <v>1</v>
      </c>
      <c r="BI53" s="174">
        <v>2</v>
      </c>
      <c r="BJ53" s="174">
        <v>2</v>
      </c>
      <c r="BK53" s="174" t="s">
        <v>186</v>
      </c>
      <c r="BL53" s="174">
        <v>6</v>
      </c>
      <c r="BM53" s="174">
        <v>4</v>
      </c>
      <c r="BN53" s="174">
        <v>2</v>
      </c>
      <c r="BO53" s="276" t="s">
        <v>201</v>
      </c>
      <c r="BP53" s="174">
        <v>3</v>
      </c>
      <c r="BQ53" s="174">
        <v>2</v>
      </c>
      <c r="BR53" s="174">
        <v>1</v>
      </c>
      <c r="BS53" s="174">
        <v>2</v>
      </c>
      <c r="BT53" s="174">
        <v>1</v>
      </c>
      <c r="BU53" s="174">
        <v>1</v>
      </c>
      <c r="BV53" s="174" t="s">
        <v>186</v>
      </c>
      <c r="BW53" s="174" t="s">
        <v>186</v>
      </c>
      <c r="BX53" s="174" t="s">
        <v>186</v>
      </c>
      <c r="BY53" s="174">
        <v>10</v>
      </c>
      <c r="BZ53" s="174">
        <v>6</v>
      </c>
      <c r="CA53" s="174">
        <v>4</v>
      </c>
      <c r="CB53" s="174">
        <v>1</v>
      </c>
      <c r="CC53" s="174" t="s">
        <v>186</v>
      </c>
      <c r="CD53" s="174">
        <v>1</v>
      </c>
      <c r="CE53" s="174">
        <v>2</v>
      </c>
      <c r="CF53" s="174" t="s">
        <v>186</v>
      </c>
      <c r="CG53" s="174">
        <v>2</v>
      </c>
      <c r="CH53" s="174" t="s">
        <v>186</v>
      </c>
      <c r="CI53" s="174" t="s">
        <v>188</v>
      </c>
      <c r="CJ53" s="174" t="s">
        <v>186</v>
      </c>
      <c r="CK53" s="276" t="s">
        <v>201</v>
      </c>
      <c r="CL53" s="174" t="s">
        <v>186</v>
      </c>
      <c r="CM53" s="174" t="s">
        <v>188</v>
      </c>
      <c r="CN53" s="174" t="s">
        <v>186</v>
      </c>
      <c r="CO53" s="174">
        <v>2</v>
      </c>
      <c r="CP53" s="174">
        <v>2</v>
      </c>
      <c r="CQ53" s="174" t="s">
        <v>188</v>
      </c>
      <c r="CR53" s="174" t="s">
        <v>186</v>
      </c>
      <c r="CS53" s="174" t="s">
        <v>186</v>
      </c>
      <c r="CT53" s="174" t="s">
        <v>186</v>
      </c>
      <c r="CU53" s="174">
        <v>1</v>
      </c>
      <c r="CV53" s="174">
        <v>1</v>
      </c>
      <c r="CW53" s="174" t="s">
        <v>186</v>
      </c>
      <c r="CX53" s="174">
        <v>1</v>
      </c>
      <c r="CY53" s="174">
        <v>1</v>
      </c>
      <c r="CZ53" s="174" t="s">
        <v>186</v>
      </c>
      <c r="DA53" s="174">
        <v>1</v>
      </c>
      <c r="DB53" s="174" t="s">
        <v>186</v>
      </c>
      <c r="DC53" s="174">
        <v>1</v>
      </c>
      <c r="DD53" s="174" t="s">
        <v>186</v>
      </c>
      <c r="DE53" s="174" t="s">
        <v>186</v>
      </c>
      <c r="DF53" s="174" t="s">
        <v>186</v>
      </c>
      <c r="DG53" s="276" t="s">
        <v>201</v>
      </c>
      <c r="DH53" s="174">
        <v>3</v>
      </c>
      <c r="DI53" s="174">
        <v>1</v>
      </c>
      <c r="DJ53" s="174">
        <v>2</v>
      </c>
      <c r="DK53" s="174">
        <v>2</v>
      </c>
      <c r="DL53" s="174">
        <v>1</v>
      </c>
      <c r="DM53" s="174">
        <v>1</v>
      </c>
      <c r="DN53" s="174">
        <v>1</v>
      </c>
      <c r="DO53" s="174" t="s">
        <v>186</v>
      </c>
      <c r="DP53" s="174">
        <v>1</v>
      </c>
      <c r="DQ53" s="174">
        <v>1</v>
      </c>
      <c r="DR53" s="174">
        <v>1</v>
      </c>
      <c r="DS53" s="174" t="s">
        <v>186</v>
      </c>
      <c r="DT53" s="174" t="s">
        <v>186</v>
      </c>
      <c r="DU53" s="174" t="s">
        <v>186</v>
      </c>
      <c r="DV53" s="174" t="s">
        <v>186</v>
      </c>
      <c r="DW53" s="174" t="s">
        <v>186</v>
      </c>
      <c r="DX53" s="174" t="s">
        <v>186</v>
      </c>
      <c r="DY53" s="174" t="s">
        <v>186</v>
      </c>
      <c r="DZ53" s="174" t="s">
        <v>186</v>
      </c>
      <c r="EA53" s="174" t="s">
        <v>186</v>
      </c>
      <c r="EB53" s="174" t="s">
        <v>186</v>
      </c>
      <c r="EC53" s="276" t="s">
        <v>201</v>
      </c>
      <c r="ED53" s="174">
        <v>6</v>
      </c>
      <c r="EE53" s="174">
        <v>3</v>
      </c>
      <c r="EF53" s="174">
        <v>3</v>
      </c>
      <c r="EG53" s="174">
        <v>4</v>
      </c>
      <c r="EH53" s="174">
        <v>3</v>
      </c>
      <c r="EI53" s="174">
        <v>1</v>
      </c>
      <c r="EJ53" s="174">
        <v>2</v>
      </c>
      <c r="EK53" s="174" t="s">
        <v>186</v>
      </c>
      <c r="EL53" s="174">
        <v>2</v>
      </c>
      <c r="EM53" s="174">
        <v>4</v>
      </c>
      <c r="EN53" s="174">
        <v>2</v>
      </c>
      <c r="EO53" s="174">
        <v>2</v>
      </c>
      <c r="EP53" s="174">
        <v>4</v>
      </c>
      <c r="EQ53" s="174">
        <v>2</v>
      </c>
      <c r="ER53" s="174">
        <v>2</v>
      </c>
      <c r="ES53" s="174" t="s">
        <v>186</v>
      </c>
      <c r="ET53" s="174" t="s">
        <v>186</v>
      </c>
      <c r="EU53" s="174" t="s">
        <v>186</v>
      </c>
      <c r="EV53" s="174">
        <v>4</v>
      </c>
      <c r="EW53" s="174">
        <v>1</v>
      </c>
      <c r="EX53" s="174">
        <v>3</v>
      </c>
      <c r="EY53" s="276" t="s">
        <v>201</v>
      </c>
      <c r="EZ53" s="174" t="s">
        <v>186</v>
      </c>
      <c r="FA53" s="174" t="s">
        <v>186</v>
      </c>
      <c r="FB53" s="174" t="s">
        <v>186</v>
      </c>
      <c r="FC53" s="174" t="s">
        <v>186</v>
      </c>
      <c r="FD53" s="174" t="s">
        <v>186</v>
      </c>
      <c r="FE53" s="174" t="s">
        <v>186</v>
      </c>
      <c r="FF53" s="174">
        <v>1</v>
      </c>
      <c r="FG53" s="174" t="s">
        <v>186</v>
      </c>
      <c r="FH53" s="174">
        <v>1</v>
      </c>
      <c r="FI53" s="174">
        <v>1</v>
      </c>
      <c r="FJ53" s="174" t="s">
        <v>186</v>
      </c>
      <c r="FK53" s="174">
        <v>1</v>
      </c>
      <c r="FL53" s="174">
        <v>2</v>
      </c>
      <c r="FM53" s="174">
        <v>1</v>
      </c>
      <c r="FN53" s="174">
        <v>1</v>
      </c>
      <c r="FO53" s="174" t="s">
        <v>186</v>
      </c>
      <c r="FP53" s="174" t="s">
        <v>186</v>
      </c>
      <c r="FQ53" s="174" t="s">
        <v>186</v>
      </c>
      <c r="FR53" s="174" t="s">
        <v>186</v>
      </c>
      <c r="FS53" s="174" t="s">
        <v>186</v>
      </c>
      <c r="FT53" s="174" t="s">
        <v>186</v>
      </c>
      <c r="FU53" s="276" t="s">
        <v>201</v>
      </c>
      <c r="FV53" s="174">
        <v>58</v>
      </c>
      <c r="FW53" s="174">
        <v>26</v>
      </c>
      <c r="FX53" s="174">
        <v>32</v>
      </c>
      <c r="FY53" s="174">
        <v>1</v>
      </c>
      <c r="FZ53" s="174" t="s">
        <v>186</v>
      </c>
      <c r="GA53" s="174">
        <v>1</v>
      </c>
      <c r="GB53" s="174" t="s">
        <v>186</v>
      </c>
      <c r="GC53" s="174" t="s">
        <v>186</v>
      </c>
      <c r="GD53" s="174" t="s">
        <v>186</v>
      </c>
      <c r="GE53" s="174">
        <v>1</v>
      </c>
      <c r="GF53" s="174" t="s">
        <v>186</v>
      </c>
      <c r="GG53" s="174">
        <v>1</v>
      </c>
      <c r="GH53" s="174">
        <v>35</v>
      </c>
      <c r="GI53" s="174">
        <v>16</v>
      </c>
      <c r="GJ53" s="174">
        <v>19</v>
      </c>
      <c r="GK53" s="174" t="s">
        <v>186</v>
      </c>
      <c r="GL53" s="174" t="s">
        <v>186</v>
      </c>
      <c r="GM53" s="174" t="s">
        <v>186</v>
      </c>
      <c r="GN53" s="174">
        <v>8</v>
      </c>
      <c r="GO53" s="174">
        <v>4</v>
      </c>
      <c r="GP53" s="174">
        <v>4</v>
      </c>
      <c r="GQ53" s="276" t="s">
        <v>201</v>
      </c>
      <c r="GR53" s="174">
        <v>3</v>
      </c>
      <c r="GS53" s="174">
        <v>1</v>
      </c>
      <c r="GT53" s="174">
        <v>2</v>
      </c>
      <c r="GU53" s="174">
        <v>6</v>
      </c>
      <c r="GV53" s="174">
        <v>3</v>
      </c>
      <c r="GW53" s="174">
        <v>3</v>
      </c>
      <c r="GX53" s="174">
        <v>1</v>
      </c>
      <c r="GY53" s="174">
        <v>1</v>
      </c>
      <c r="GZ53" s="174" t="s">
        <v>186</v>
      </c>
      <c r="HA53" s="174">
        <v>7</v>
      </c>
      <c r="HB53" s="174">
        <v>3</v>
      </c>
      <c r="HC53" s="174">
        <v>4</v>
      </c>
      <c r="HD53" s="174">
        <v>9</v>
      </c>
      <c r="HE53" s="174">
        <v>4</v>
      </c>
      <c r="HF53" s="174">
        <v>5</v>
      </c>
      <c r="HG53" s="174">
        <v>1</v>
      </c>
      <c r="HH53" s="174" t="s">
        <v>186</v>
      </c>
      <c r="HI53" s="174">
        <v>1</v>
      </c>
      <c r="HJ53" s="174">
        <v>18</v>
      </c>
      <c r="HK53" s="174">
        <v>8</v>
      </c>
      <c r="HL53" s="174">
        <v>10</v>
      </c>
      <c r="HM53" s="276" t="s">
        <v>201</v>
      </c>
      <c r="HN53" s="174">
        <v>2</v>
      </c>
      <c r="HO53" s="174" t="s">
        <v>186</v>
      </c>
      <c r="HP53" s="174">
        <v>2</v>
      </c>
      <c r="HQ53" s="174">
        <v>5</v>
      </c>
      <c r="HR53" s="174">
        <v>2</v>
      </c>
      <c r="HS53" s="174">
        <v>3</v>
      </c>
      <c r="HT53" s="174">
        <v>10</v>
      </c>
      <c r="HU53" s="174">
        <v>5</v>
      </c>
      <c r="HV53" s="174">
        <v>5</v>
      </c>
      <c r="HW53" s="174">
        <v>1</v>
      </c>
      <c r="HX53" s="174">
        <v>1</v>
      </c>
      <c r="HY53" s="174" t="s">
        <v>186</v>
      </c>
      <c r="HZ53" s="174">
        <v>4</v>
      </c>
      <c r="IA53" s="174">
        <v>2</v>
      </c>
      <c r="IB53" s="174">
        <v>2</v>
      </c>
      <c r="IC53" s="174" t="s">
        <v>186</v>
      </c>
      <c r="ID53" s="174" t="s">
        <v>186</v>
      </c>
      <c r="IE53" s="174" t="s">
        <v>186</v>
      </c>
      <c r="IF53" s="174">
        <v>29</v>
      </c>
      <c r="IG53" s="174">
        <v>11</v>
      </c>
      <c r="IH53" s="174">
        <v>18</v>
      </c>
    </row>
    <row r="54" spans="1:242" s="184" customFormat="1">
      <c r="A54" s="276" t="s">
        <v>200</v>
      </c>
      <c r="B54" s="174">
        <v>274</v>
      </c>
      <c r="C54" s="174">
        <v>144</v>
      </c>
      <c r="D54" s="174">
        <v>130</v>
      </c>
      <c r="E54" s="174">
        <v>4</v>
      </c>
      <c r="F54" s="174">
        <v>1</v>
      </c>
      <c r="G54" s="174">
        <v>3</v>
      </c>
      <c r="H54" s="174" t="s">
        <v>186</v>
      </c>
      <c r="I54" s="174" t="s">
        <v>186</v>
      </c>
      <c r="J54" s="174" t="s">
        <v>186</v>
      </c>
      <c r="K54" s="174" t="s">
        <v>186</v>
      </c>
      <c r="L54" s="174" t="s">
        <v>186</v>
      </c>
      <c r="M54" s="174" t="s">
        <v>186</v>
      </c>
      <c r="N54" s="174" t="s">
        <v>186</v>
      </c>
      <c r="O54" s="174" t="s">
        <v>186</v>
      </c>
      <c r="P54" s="174" t="s">
        <v>186</v>
      </c>
      <c r="Q54" s="174" t="s">
        <v>186</v>
      </c>
      <c r="R54" s="174" t="s">
        <v>186</v>
      </c>
      <c r="S54" s="174" t="s">
        <v>186</v>
      </c>
      <c r="T54" s="174">
        <v>1</v>
      </c>
      <c r="U54" s="174" t="s">
        <v>186</v>
      </c>
      <c r="V54" s="174">
        <v>1</v>
      </c>
      <c r="W54" s="276" t="s">
        <v>200</v>
      </c>
      <c r="X54" s="174">
        <v>1</v>
      </c>
      <c r="Y54" s="174" t="s">
        <v>186</v>
      </c>
      <c r="Z54" s="174">
        <v>1</v>
      </c>
      <c r="AA54" s="174" t="s">
        <v>186</v>
      </c>
      <c r="AB54" s="174" t="s">
        <v>186</v>
      </c>
      <c r="AC54" s="174" t="s">
        <v>186</v>
      </c>
      <c r="AD54" s="174">
        <v>1</v>
      </c>
      <c r="AE54" s="174" t="s">
        <v>186</v>
      </c>
      <c r="AF54" s="174">
        <v>1</v>
      </c>
      <c r="AG54" s="174" t="s">
        <v>186</v>
      </c>
      <c r="AH54" s="174" t="s">
        <v>186</v>
      </c>
      <c r="AI54" s="174" t="s">
        <v>186</v>
      </c>
      <c r="AJ54" s="174">
        <v>1</v>
      </c>
      <c r="AK54" s="174">
        <v>1</v>
      </c>
      <c r="AL54" s="174" t="s">
        <v>186</v>
      </c>
      <c r="AM54" s="174">
        <v>1</v>
      </c>
      <c r="AN54" s="174" t="s">
        <v>186</v>
      </c>
      <c r="AO54" s="174">
        <v>1</v>
      </c>
      <c r="AP54" s="174">
        <v>63</v>
      </c>
      <c r="AQ54" s="174">
        <v>44</v>
      </c>
      <c r="AR54" s="174">
        <v>19</v>
      </c>
      <c r="AS54" s="276" t="s">
        <v>200</v>
      </c>
      <c r="AT54" s="174">
        <v>61</v>
      </c>
      <c r="AU54" s="174">
        <v>42</v>
      </c>
      <c r="AV54" s="174">
        <v>19</v>
      </c>
      <c r="AW54" s="174" t="s">
        <v>186</v>
      </c>
      <c r="AX54" s="174" t="s">
        <v>186</v>
      </c>
      <c r="AY54" s="174" t="s">
        <v>186</v>
      </c>
      <c r="AZ54" s="174" t="s">
        <v>186</v>
      </c>
      <c r="BA54" s="174" t="s">
        <v>186</v>
      </c>
      <c r="BB54" s="174" t="s">
        <v>186</v>
      </c>
      <c r="BC54" s="174">
        <v>11</v>
      </c>
      <c r="BD54" s="174">
        <v>9</v>
      </c>
      <c r="BE54" s="174">
        <v>2</v>
      </c>
      <c r="BF54" s="174">
        <v>6</v>
      </c>
      <c r="BG54" s="174">
        <v>5</v>
      </c>
      <c r="BH54" s="174">
        <v>1</v>
      </c>
      <c r="BI54" s="174">
        <v>3</v>
      </c>
      <c r="BJ54" s="174">
        <v>2</v>
      </c>
      <c r="BK54" s="174">
        <v>1</v>
      </c>
      <c r="BL54" s="174">
        <v>5</v>
      </c>
      <c r="BM54" s="174">
        <v>4</v>
      </c>
      <c r="BN54" s="174">
        <v>1</v>
      </c>
      <c r="BO54" s="276" t="s">
        <v>200</v>
      </c>
      <c r="BP54" s="174">
        <v>4</v>
      </c>
      <c r="BQ54" s="174">
        <v>2</v>
      </c>
      <c r="BR54" s="174">
        <v>2</v>
      </c>
      <c r="BS54" s="174">
        <v>6</v>
      </c>
      <c r="BT54" s="174">
        <v>3</v>
      </c>
      <c r="BU54" s="174">
        <v>3</v>
      </c>
      <c r="BV54" s="174" t="s">
        <v>186</v>
      </c>
      <c r="BW54" s="174" t="s">
        <v>186</v>
      </c>
      <c r="BX54" s="174" t="s">
        <v>186</v>
      </c>
      <c r="BY54" s="174">
        <v>11</v>
      </c>
      <c r="BZ54" s="174">
        <v>7</v>
      </c>
      <c r="CA54" s="174">
        <v>4</v>
      </c>
      <c r="CB54" s="174" t="s">
        <v>186</v>
      </c>
      <c r="CC54" s="174" t="s">
        <v>186</v>
      </c>
      <c r="CD54" s="174" t="s">
        <v>186</v>
      </c>
      <c r="CE54" s="174">
        <v>2</v>
      </c>
      <c r="CF54" s="174" t="s">
        <v>186</v>
      </c>
      <c r="CG54" s="174">
        <v>2</v>
      </c>
      <c r="CH54" s="174" t="s">
        <v>186</v>
      </c>
      <c r="CI54" s="174" t="s">
        <v>188</v>
      </c>
      <c r="CJ54" s="174" t="s">
        <v>186</v>
      </c>
      <c r="CK54" s="276" t="s">
        <v>200</v>
      </c>
      <c r="CL54" s="174" t="s">
        <v>186</v>
      </c>
      <c r="CM54" s="174" t="s">
        <v>188</v>
      </c>
      <c r="CN54" s="174" t="s">
        <v>186</v>
      </c>
      <c r="CO54" s="174">
        <v>3</v>
      </c>
      <c r="CP54" s="174">
        <v>3</v>
      </c>
      <c r="CQ54" s="174" t="s">
        <v>188</v>
      </c>
      <c r="CR54" s="174">
        <v>1</v>
      </c>
      <c r="CS54" s="174">
        <v>1</v>
      </c>
      <c r="CT54" s="174" t="s">
        <v>186</v>
      </c>
      <c r="CU54" s="174">
        <v>1</v>
      </c>
      <c r="CV54" s="174" t="s">
        <v>186</v>
      </c>
      <c r="CW54" s="174">
        <v>1</v>
      </c>
      <c r="CX54" s="174">
        <v>4</v>
      </c>
      <c r="CY54" s="174">
        <v>4</v>
      </c>
      <c r="CZ54" s="174" t="s">
        <v>186</v>
      </c>
      <c r="DA54" s="174">
        <v>2</v>
      </c>
      <c r="DB54" s="174">
        <v>1</v>
      </c>
      <c r="DC54" s="174">
        <v>1</v>
      </c>
      <c r="DD54" s="174" t="s">
        <v>186</v>
      </c>
      <c r="DE54" s="174" t="s">
        <v>186</v>
      </c>
      <c r="DF54" s="174" t="s">
        <v>186</v>
      </c>
      <c r="DG54" s="276" t="s">
        <v>200</v>
      </c>
      <c r="DH54" s="174">
        <v>2</v>
      </c>
      <c r="DI54" s="174">
        <v>1</v>
      </c>
      <c r="DJ54" s="174">
        <v>1</v>
      </c>
      <c r="DK54" s="174">
        <v>2</v>
      </c>
      <c r="DL54" s="174">
        <v>2</v>
      </c>
      <c r="DM54" s="174" t="s">
        <v>186</v>
      </c>
      <c r="DN54" s="174" t="s">
        <v>186</v>
      </c>
      <c r="DO54" s="174" t="s">
        <v>186</v>
      </c>
      <c r="DP54" s="174" t="s">
        <v>186</v>
      </c>
      <c r="DQ54" s="174">
        <v>2</v>
      </c>
      <c r="DR54" s="174">
        <v>2</v>
      </c>
      <c r="DS54" s="174" t="s">
        <v>186</v>
      </c>
      <c r="DT54" s="174">
        <v>2</v>
      </c>
      <c r="DU54" s="174">
        <v>2</v>
      </c>
      <c r="DV54" s="174" t="s">
        <v>186</v>
      </c>
      <c r="DW54" s="174">
        <v>1</v>
      </c>
      <c r="DX54" s="174">
        <v>1</v>
      </c>
      <c r="DY54" s="174" t="s">
        <v>186</v>
      </c>
      <c r="DZ54" s="174">
        <v>1</v>
      </c>
      <c r="EA54" s="174">
        <v>1</v>
      </c>
      <c r="EB54" s="174" t="s">
        <v>186</v>
      </c>
      <c r="EC54" s="276" t="s">
        <v>200</v>
      </c>
      <c r="ED54" s="174">
        <v>5</v>
      </c>
      <c r="EE54" s="174">
        <v>1</v>
      </c>
      <c r="EF54" s="174">
        <v>4</v>
      </c>
      <c r="EG54" s="174">
        <v>1</v>
      </c>
      <c r="EH54" s="174" t="s">
        <v>186</v>
      </c>
      <c r="EI54" s="174">
        <v>1</v>
      </c>
      <c r="EJ54" s="174">
        <v>4</v>
      </c>
      <c r="EK54" s="174">
        <v>1</v>
      </c>
      <c r="EL54" s="174">
        <v>3</v>
      </c>
      <c r="EM54" s="174">
        <v>2</v>
      </c>
      <c r="EN54" s="174">
        <v>1</v>
      </c>
      <c r="EO54" s="174">
        <v>1</v>
      </c>
      <c r="EP54" s="174">
        <v>2</v>
      </c>
      <c r="EQ54" s="174">
        <v>1</v>
      </c>
      <c r="ER54" s="174">
        <v>1</v>
      </c>
      <c r="ES54" s="174" t="s">
        <v>186</v>
      </c>
      <c r="ET54" s="174" t="s">
        <v>186</v>
      </c>
      <c r="EU54" s="174" t="s">
        <v>186</v>
      </c>
      <c r="EV54" s="174">
        <v>9</v>
      </c>
      <c r="EW54" s="174">
        <v>4</v>
      </c>
      <c r="EX54" s="174">
        <v>5</v>
      </c>
      <c r="EY54" s="276" t="s">
        <v>200</v>
      </c>
      <c r="EZ54" s="174">
        <v>1</v>
      </c>
      <c r="FA54" s="174" t="s">
        <v>186</v>
      </c>
      <c r="FB54" s="174">
        <v>1</v>
      </c>
      <c r="FC54" s="174">
        <v>2</v>
      </c>
      <c r="FD54" s="174">
        <v>1</v>
      </c>
      <c r="FE54" s="174">
        <v>1</v>
      </c>
      <c r="FF54" s="174">
        <v>2</v>
      </c>
      <c r="FG54" s="174" t="s">
        <v>186</v>
      </c>
      <c r="FH54" s="174">
        <v>2</v>
      </c>
      <c r="FI54" s="174">
        <v>1</v>
      </c>
      <c r="FJ54" s="174" t="s">
        <v>186</v>
      </c>
      <c r="FK54" s="174">
        <v>1</v>
      </c>
      <c r="FL54" s="174">
        <v>3</v>
      </c>
      <c r="FM54" s="174">
        <v>3</v>
      </c>
      <c r="FN54" s="174" t="s">
        <v>186</v>
      </c>
      <c r="FO54" s="174" t="s">
        <v>186</v>
      </c>
      <c r="FP54" s="174" t="s">
        <v>186</v>
      </c>
      <c r="FQ54" s="174" t="s">
        <v>186</v>
      </c>
      <c r="FR54" s="174" t="s">
        <v>186</v>
      </c>
      <c r="FS54" s="174" t="s">
        <v>186</v>
      </c>
      <c r="FT54" s="174" t="s">
        <v>186</v>
      </c>
      <c r="FU54" s="276" t="s">
        <v>200</v>
      </c>
      <c r="FV54" s="174">
        <v>86</v>
      </c>
      <c r="FW54" s="174">
        <v>36</v>
      </c>
      <c r="FX54" s="174">
        <v>50</v>
      </c>
      <c r="FY54" s="174">
        <v>2</v>
      </c>
      <c r="FZ54" s="174" t="s">
        <v>186</v>
      </c>
      <c r="GA54" s="174">
        <v>2</v>
      </c>
      <c r="GB54" s="174">
        <v>1</v>
      </c>
      <c r="GC54" s="174" t="s">
        <v>186</v>
      </c>
      <c r="GD54" s="174">
        <v>1</v>
      </c>
      <c r="GE54" s="174">
        <v>1</v>
      </c>
      <c r="GF54" s="174" t="s">
        <v>186</v>
      </c>
      <c r="GG54" s="174">
        <v>1</v>
      </c>
      <c r="GH54" s="174">
        <v>43</v>
      </c>
      <c r="GI54" s="174">
        <v>17</v>
      </c>
      <c r="GJ54" s="174">
        <v>26</v>
      </c>
      <c r="GK54" s="174">
        <v>1</v>
      </c>
      <c r="GL54" s="174">
        <v>1</v>
      </c>
      <c r="GM54" s="174" t="s">
        <v>186</v>
      </c>
      <c r="GN54" s="174">
        <v>9</v>
      </c>
      <c r="GO54" s="174">
        <v>7</v>
      </c>
      <c r="GP54" s="174">
        <v>2</v>
      </c>
      <c r="GQ54" s="276" t="s">
        <v>200</v>
      </c>
      <c r="GR54" s="174">
        <v>13</v>
      </c>
      <c r="GS54" s="174">
        <v>2</v>
      </c>
      <c r="GT54" s="174">
        <v>11</v>
      </c>
      <c r="GU54" s="174">
        <v>2</v>
      </c>
      <c r="GV54" s="174">
        <v>1</v>
      </c>
      <c r="GW54" s="174">
        <v>1</v>
      </c>
      <c r="GX54" s="174" t="s">
        <v>186</v>
      </c>
      <c r="GY54" s="174" t="s">
        <v>186</v>
      </c>
      <c r="GZ54" s="174" t="s">
        <v>186</v>
      </c>
      <c r="HA54" s="174">
        <v>5</v>
      </c>
      <c r="HB54" s="174">
        <v>2</v>
      </c>
      <c r="HC54" s="174">
        <v>3</v>
      </c>
      <c r="HD54" s="174">
        <v>11</v>
      </c>
      <c r="HE54" s="174">
        <v>3</v>
      </c>
      <c r="HF54" s="174">
        <v>8</v>
      </c>
      <c r="HG54" s="174">
        <v>2</v>
      </c>
      <c r="HH54" s="174">
        <v>1</v>
      </c>
      <c r="HI54" s="174">
        <v>1</v>
      </c>
      <c r="HJ54" s="174">
        <v>35</v>
      </c>
      <c r="HK54" s="174">
        <v>14</v>
      </c>
      <c r="HL54" s="174">
        <v>21</v>
      </c>
      <c r="HM54" s="276" t="s">
        <v>200</v>
      </c>
      <c r="HN54" s="174" t="s">
        <v>186</v>
      </c>
      <c r="HO54" s="174" t="s">
        <v>186</v>
      </c>
      <c r="HP54" s="174" t="s">
        <v>186</v>
      </c>
      <c r="HQ54" s="174">
        <v>7</v>
      </c>
      <c r="HR54" s="174">
        <v>4</v>
      </c>
      <c r="HS54" s="174">
        <v>3</v>
      </c>
      <c r="HT54" s="174">
        <v>28</v>
      </c>
      <c r="HU54" s="174">
        <v>10</v>
      </c>
      <c r="HV54" s="174">
        <v>18</v>
      </c>
      <c r="HW54" s="174" t="s">
        <v>186</v>
      </c>
      <c r="HX54" s="174" t="s">
        <v>186</v>
      </c>
      <c r="HY54" s="174" t="s">
        <v>186</v>
      </c>
      <c r="HZ54" s="174">
        <v>5</v>
      </c>
      <c r="IA54" s="174">
        <v>4</v>
      </c>
      <c r="IB54" s="174">
        <v>1</v>
      </c>
      <c r="IC54" s="174">
        <v>1</v>
      </c>
      <c r="ID54" s="174">
        <v>1</v>
      </c>
      <c r="IE54" s="174" t="s">
        <v>186</v>
      </c>
      <c r="IF54" s="174">
        <v>39</v>
      </c>
      <c r="IG54" s="174">
        <v>23</v>
      </c>
      <c r="IH54" s="174">
        <v>16</v>
      </c>
    </row>
    <row r="55" spans="1:242" s="184" customFormat="1">
      <c r="A55" s="276"/>
      <c r="B55" s="174"/>
      <c r="C55" s="174"/>
      <c r="D55" s="174"/>
      <c r="E55" s="174"/>
      <c r="F55" s="174"/>
      <c r="G55" s="174"/>
      <c r="H55" s="174"/>
      <c r="I55" s="174"/>
      <c r="J55" s="174"/>
      <c r="K55" s="174"/>
      <c r="L55" s="174"/>
      <c r="M55" s="174"/>
      <c r="N55" s="174"/>
      <c r="O55" s="174"/>
      <c r="P55" s="174"/>
      <c r="Q55" s="174"/>
      <c r="R55" s="174"/>
      <c r="S55" s="174"/>
      <c r="T55" s="174"/>
      <c r="U55" s="174"/>
      <c r="V55" s="174"/>
      <c r="W55" s="276"/>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276"/>
      <c r="AT55" s="174"/>
      <c r="AU55" s="174"/>
      <c r="AV55" s="174"/>
      <c r="AW55" s="174"/>
      <c r="AX55" s="174"/>
      <c r="AY55" s="174"/>
      <c r="AZ55" s="174"/>
      <c r="BA55" s="174"/>
      <c r="BB55" s="174"/>
      <c r="BC55" s="174"/>
      <c r="BD55" s="174"/>
      <c r="BE55" s="174"/>
      <c r="BF55" s="174"/>
      <c r="BG55" s="174"/>
      <c r="BH55" s="174"/>
      <c r="BI55" s="174"/>
      <c r="BJ55" s="174"/>
      <c r="BK55" s="174"/>
      <c r="BL55" s="174"/>
      <c r="BM55" s="174"/>
      <c r="BN55" s="174"/>
      <c r="BO55" s="276"/>
      <c r="BP55" s="174"/>
      <c r="BQ55" s="174"/>
      <c r="BR55" s="174"/>
      <c r="BS55" s="174"/>
      <c r="BT55" s="174"/>
      <c r="BU55" s="174"/>
      <c r="BV55" s="174"/>
      <c r="BW55" s="174"/>
      <c r="BX55" s="174"/>
      <c r="BY55" s="174"/>
      <c r="BZ55" s="174"/>
      <c r="CA55" s="174"/>
      <c r="CB55" s="174"/>
      <c r="CC55" s="174"/>
      <c r="CD55" s="174"/>
      <c r="CE55" s="174"/>
      <c r="CF55" s="174"/>
      <c r="CG55" s="174"/>
      <c r="CH55" s="174"/>
      <c r="CI55" s="174"/>
      <c r="CJ55" s="174"/>
      <c r="CK55" s="276"/>
      <c r="CL55" s="174"/>
      <c r="CM55" s="174"/>
      <c r="CN55" s="174"/>
      <c r="CO55" s="174"/>
      <c r="CP55" s="174"/>
      <c r="CQ55" s="174"/>
      <c r="CR55" s="174"/>
      <c r="CS55" s="174"/>
      <c r="CT55" s="174"/>
      <c r="CU55" s="174"/>
      <c r="CV55" s="174"/>
      <c r="CW55" s="174"/>
      <c r="CX55" s="174"/>
      <c r="CY55" s="174"/>
      <c r="CZ55" s="174"/>
      <c r="DA55" s="174"/>
      <c r="DB55" s="174"/>
      <c r="DC55" s="174"/>
      <c r="DD55" s="174"/>
      <c r="DE55" s="174"/>
      <c r="DF55" s="174"/>
      <c r="DG55" s="276"/>
      <c r="DH55" s="174"/>
      <c r="DI55" s="174"/>
      <c r="DJ55" s="174"/>
      <c r="DK55" s="174"/>
      <c r="DL55" s="174"/>
      <c r="DM55" s="174"/>
      <c r="DN55" s="174"/>
      <c r="DO55" s="174"/>
      <c r="DP55" s="174"/>
      <c r="DQ55" s="174"/>
      <c r="DR55" s="174"/>
      <c r="DS55" s="174"/>
      <c r="DT55" s="174"/>
      <c r="DU55" s="174"/>
      <c r="DV55" s="174"/>
      <c r="DW55" s="174"/>
      <c r="DX55" s="174"/>
      <c r="DY55" s="174"/>
      <c r="DZ55" s="174"/>
      <c r="EA55" s="174"/>
      <c r="EB55" s="174"/>
      <c r="EC55" s="276"/>
      <c r="ED55" s="174"/>
      <c r="EE55" s="174"/>
      <c r="EF55" s="174"/>
      <c r="EG55" s="174"/>
      <c r="EH55" s="174"/>
      <c r="EI55" s="174"/>
      <c r="EJ55" s="174"/>
      <c r="EK55" s="174"/>
      <c r="EL55" s="174"/>
      <c r="EM55" s="174"/>
      <c r="EN55" s="174"/>
      <c r="EO55" s="174"/>
      <c r="EP55" s="174"/>
      <c r="EQ55" s="174"/>
      <c r="ER55" s="174"/>
      <c r="ES55" s="174"/>
      <c r="ET55" s="174"/>
      <c r="EU55" s="174"/>
      <c r="EV55" s="174"/>
      <c r="EW55" s="174"/>
      <c r="EX55" s="174"/>
      <c r="EY55" s="276"/>
      <c r="EZ55" s="174"/>
      <c r="FA55" s="174"/>
      <c r="FB55" s="174"/>
      <c r="FC55" s="174"/>
      <c r="FD55" s="174"/>
      <c r="FE55" s="174"/>
      <c r="FF55" s="174"/>
      <c r="FG55" s="174"/>
      <c r="FH55" s="174"/>
      <c r="FI55" s="174"/>
      <c r="FJ55" s="174"/>
      <c r="FK55" s="174"/>
      <c r="FL55" s="174"/>
      <c r="FM55" s="174"/>
      <c r="FN55" s="174"/>
      <c r="FO55" s="174"/>
      <c r="FP55" s="174"/>
      <c r="FQ55" s="174"/>
      <c r="FR55" s="174"/>
      <c r="FS55" s="174"/>
      <c r="FT55" s="174"/>
      <c r="FU55" s="276"/>
      <c r="FV55" s="174"/>
      <c r="FW55" s="174"/>
      <c r="FX55" s="174"/>
      <c r="FY55" s="174"/>
      <c r="FZ55" s="174"/>
      <c r="GA55" s="174"/>
      <c r="GB55" s="174"/>
      <c r="GC55" s="174"/>
      <c r="GD55" s="174"/>
      <c r="GE55" s="174"/>
      <c r="GF55" s="174"/>
      <c r="GG55" s="174"/>
      <c r="GH55" s="174"/>
      <c r="GI55" s="174"/>
      <c r="GJ55" s="174"/>
      <c r="GK55" s="174"/>
      <c r="GL55" s="174"/>
      <c r="GM55" s="174"/>
      <c r="GN55" s="174"/>
      <c r="GO55" s="174"/>
      <c r="GP55" s="174"/>
      <c r="GQ55" s="276"/>
      <c r="GR55" s="174"/>
      <c r="GS55" s="174"/>
      <c r="GT55" s="174"/>
      <c r="GU55" s="174"/>
      <c r="GV55" s="174"/>
      <c r="GW55" s="174"/>
      <c r="GX55" s="174"/>
      <c r="GY55" s="174"/>
      <c r="GZ55" s="174"/>
      <c r="HA55" s="174"/>
      <c r="HB55" s="174"/>
      <c r="HC55" s="174"/>
      <c r="HD55" s="174"/>
      <c r="HE55" s="174"/>
      <c r="HF55" s="174"/>
      <c r="HG55" s="174"/>
      <c r="HH55" s="174"/>
      <c r="HI55" s="174"/>
      <c r="HJ55" s="174"/>
      <c r="HK55" s="174"/>
      <c r="HL55" s="174"/>
      <c r="HM55" s="276"/>
      <c r="HN55" s="174"/>
      <c r="HO55" s="174"/>
      <c r="HP55" s="174"/>
      <c r="HQ55" s="174"/>
      <c r="HR55" s="174"/>
      <c r="HS55" s="174"/>
      <c r="HT55" s="174"/>
      <c r="HU55" s="174"/>
      <c r="HV55" s="174"/>
      <c r="HW55" s="174"/>
      <c r="HX55" s="174"/>
      <c r="HY55" s="174"/>
      <c r="HZ55" s="174"/>
      <c r="IA55" s="174"/>
      <c r="IB55" s="174"/>
      <c r="IC55" s="174"/>
      <c r="ID55" s="174"/>
      <c r="IE55" s="174"/>
      <c r="IF55" s="174"/>
      <c r="IG55" s="174"/>
      <c r="IH55" s="174"/>
    </row>
    <row r="56" spans="1:242" s="186" customFormat="1">
      <c r="A56" s="337" t="s">
        <v>199</v>
      </c>
      <c r="B56" s="180">
        <v>1982</v>
      </c>
      <c r="C56" s="180">
        <v>988</v>
      </c>
      <c r="D56" s="180">
        <v>994</v>
      </c>
      <c r="E56" s="180">
        <v>46</v>
      </c>
      <c r="F56" s="180">
        <v>23</v>
      </c>
      <c r="G56" s="180">
        <v>23</v>
      </c>
      <c r="H56" s="180">
        <v>4</v>
      </c>
      <c r="I56" s="180">
        <v>2</v>
      </c>
      <c r="J56" s="180">
        <v>2</v>
      </c>
      <c r="K56" s="180">
        <v>8</v>
      </c>
      <c r="L56" s="180">
        <v>5</v>
      </c>
      <c r="M56" s="180">
        <v>3</v>
      </c>
      <c r="N56" s="180">
        <v>8</v>
      </c>
      <c r="O56" s="180">
        <v>5</v>
      </c>
      <c r="P56" s="180">
        <v>3</v>
      </c>
      <c r="Q56" s="180" t="s">
        <v>186</v>
      </c>
      <c r="R56" s="180" t="s">
        <v>186</v>
      </c>
      <c r="S56" s="180" t="s">
        <v>186</v>
      </c>
      <c r="T56" s="180">
        <v>14</v>
      </c>
      <c r="U56" s="180">
        <v>7</v>
      </c>
      <c r="V56" s="180">
        <v>7</v>
      </c>
      <c r="W56" s="337" t="s">
        <v>199</v>
      </c>
      <c r="X56" s="180">
        <v>10</v>
      </c>
      <c r="Y56" s="180">
        <v>4</v>
      </c>
      <c r="Z56" s="180">
        <v>6</v>
      </c>
      <c r="AA56" s="180" t="s">
        <v>186</v>
      </c>
      <c r="AB56" s="180" t="s">
        <v>186</v>
      </c>
      <c r="AC56" s="180" t="s">
        <v>186</v>
      </c>
      <c r="AD56" s="180">
        <v>9</v>
      </c>
      <c r="AE56" s="180">
        <v>4</v>
      </c>
      <c r="AF56" s="180">
        <v>5</v>
      </c>
      <c r="AG56" s="180">
        <v>1</v>
      </c>
      <c r="AH56" s="180" t="s">
        <v>186</v>
      </c>
      <c r="AI56" s="180">
        <v>1</v>
      </c>
      <c r="AJ56" s="180" t="s">
        <v>186</v>
      </c>
      <c r="AK56" s="180" t="s">
        <v>186</v>
      </c>
      <c r="AL56" s="180" t="s">
        <v>186</v>
      </c>
      <c r="AM56" s="180">
        <v>10</v>
      </c>
      <c r="AN56" s="180">
        <v>5</v>
      </c>
      <c r="AO56" s="180">
        <v>5</v>
      </c>
      <c r="AP56" s="180">
        <v>542</v>
      </c>
      <c r="AQ56" s="180">
        <v>319</v>
      </c>
      <c r="AR56" s="180">
        <v>223</v>
      </c>
      <c r="AS56" s="337" t="s">
        <v>199</v>
      </c>
      <c r="AT56" s="180">
        <v>530</v>
      </c>
      <c r="AU56" s="180">
        <v>314</v>
      </c>
      <c r="AV56" s="180">
        <v>216</v>
      </c>
      <c r="AW56" s="180">
        <v>14</v>
      </c>
      <c r="AX56" s="180">
        <v>8</v>
      </c>
      <c r="AY56" s="180">
        <v>6</v>
      </c>
      <c r="AZ56" s="180">
        <v>19</v>
      </c>
      <c r="BA56" s="180">
        <v>17</v>
      </c>
      <c r="BB56" s="180">
        <v>2</v>
      </c>
      <c r="BC56" s="180">
        <v>79</v>
      </c>
      <c r="BD56" s="180">
        <v>47</v>
      </c>
      <c r="BE56" s="180">
        <v>32</v>
      </c>
      <c r="BF56" s="180">
        <v>50</v>
      </c>
      <c r="BG56" s="180">
        <v>30</v>
      </c>
      <c r="BH56" s="180">
        <v>20</v>
      </c>
      <c r="BI56" s="180">
        <v>22</v>
      </c>
      <c r="BJ56" s="180">
        <v>13</v>
      </c>
      <c r="BK56" s="180">
        <v>9</v>
      </c>
      <c r="BL56" s="180">
        <v>40</v>
      </c>
      <c r="BM56" s="180">
        <v>22</v>
      </c>
      <c r="BN56" s="180">
        <v>18</v>
      </c>
      <c r="BO56" s="337" t="s">
        <v>199</v>
      </c>
      <c r="BP56" s="180">
        <v>19</v>
      </c>
      <c r="BQ56" s="180">
        <v>7</v>
      </c>
      <c r="BR56" s="180">
        <v>12</v>
      </c>
      <c r="BS56" s="180">
        <v>40</v>
      </c>
      <c r="BT56" s="180">
        <v>22</v>
      </c>
      <c r="BU56" s="180">
        <v>18</v>
      </c>
      <c r="BV56" s="180" t="s">
        <v>186</v>
      </c>
      <c r="BW56" s="180" t="s">
        <v>186</v>
      </c>
      <c r="BX56" s="180" t="s">
        <v>186</v>
      </c>
      <c r="BY56" s="180">
        <v>115</v>
      </c>
      <c r="BZ56" s="180">
        <v>83</v>
      </c>
      <c r="CA56" s="180">
        <v>32</v>
      </c>
      <c r="CB56" s="180">
        <v>1</v>
      </c>
      <c r="CC56" s="180">
        <v>1</v>
      </c>
      <c r="CD56" s="180" t="s">
        <v>186</v>
      </c>
      <c r="CE56" s="180">
        <v>16</v>
      </c>
      <c r="CF56" s="180" t="s">
        <v>186</v>
      </c>
      <c r="CG56" s="180">
        <v>16</v>
      </c>
      <c r="CH56" s="180">
        <v>13</v>
      </c>
      <c r="CI56" s="180" t="s">
        <v>188</v>
      </c>
      <c r="CJ56" s="180">
        <v>13</v>
      </c>
      <c r="CK56" s="337" t="s">
        <v>199</v>
      </c>
      <c r="CL56" s="180">
        <v>8</v>
      </c>
      <c r="CM56" s="180" t="s">
        <v>188</v>
      </c>
      <c r="CN56" s="180">
        <v>8</v>
      </c>
      <c r="CO56" s="180">
        <v>20</v>
      </c>
      <c r="CP56" s="180">
        <v>20</v>
      </c>
      <c r="CQ56" s="180" t="s">
        <v>188</v>
      </c>
      <c r="CR56" s="180">
        <v>8</v>
      </c>
      <c r="CS56" s="180">
        <v>7</v>
      </c>
      <c r="CT56" s="180">
        <v>1</v>
      </c>
      <c r="CU56" s="180">
        <v>5</v>
      </c>
      <c r="CV56" s="180">
        <v>3</v>
      </c>
      <c r="CW56" s="180">
        <v>2</v>
      </c>
      <c r="CX56" s="180">
        <v>22</v>
      </c>
      <c r="CY56" s="180">
        <v>13</v>
      </c>
      <c r="CZ56" s="180">
        <v>9</v>
      </c>
      <c r="DA56" s="180">
        <v>5</v>
      </c>
      <c r="DB56" s="180">
        <v>3</v>
      </c>
      <c r="DC56" s="180">
        <v>2</v>
      </c>
      <c r="DD56" s="180">
        <v>1</v>
      </c>
      <c r="DE56" s="180">
        <v>1</v>
      </c>
      <c r="DF56" s="180" t="s">
        <v>186</v>
      </c>
      <c r="DG56" s="337" t="s">
        <v>199</v>
      </c>
      <c r="DH56" s="180">
        <v>33</v>
      </c>
      <c r="DI56" s="180">
        <v>17</v>
      </c>
      <c r="DJ56" s="180">
        <v>16</v>
      </c>
      <c r="DK56" s="180">
        <v>12</v>
      </c>
      <c r="DL56" s="180">
        <v>5</v>
      </c>
      <c r="DM56" s="180">
        <v>7</v>
      </c>
      <c r="DN56" s="180">
        <v>1</v>
      </c>
      <c r="DO56" s="180" t="s">
        <v>186</v>
      </c>
      <c r="DP56" s="180">
        <v>1</v>
      </c>
      <c r="DQ56" s="180">
        <v>11</v>
      </c>
      <c r="DR56" s="180">
        <v>5</v>
      </c>
      <c r="DS56" s="180">
        <v>6</v>
      </c>
      <c r="DT56" s="180">
        <v>6</v>
      </c>
      <c r="DU56" s="180">
        <v>2</v>
      </c>
      <c r="DV56" s="180">
        <v>4</v>
      </c>
      <c r="DW56" s="180">
        <v>3</v>
      </c>
      <c r="DX56" s="180" t="s">
        <v>186</v>
      </c>
      <c r="DY56" s="180">
        <v>3</v>
      </c>
      <c r="DZ56" s="180">
        <v>3</v>
      </c>
      <c r="EA56" s="180">
        <v>2</v>
      </c>
      <c r="EB56" s="180">
        <v>1</v>
      </c>
      <c r="EC56" s="337" t="s">
        <v>199</v>
      </c>
      <c r="ED56" s="180">
        <v>33</v>
      </c>
      <c r="EE56" s="180">
        <v>17</v>
      </c>
      <c r="EF56" s="180">
        <v>16</v>
      </c>
      <c r="EG56" s="180">
        <v>19</v>
      </c>
      <c r="EH56" s="180">
        <v>10</v>
      </c>
      <c r="EI56" s="180">
        <v>9</v>
      </c>
      <c r="EJ56" s="180">
        <v>14</v>
      </c>
      <c r="EK56" s="180">
        <v>7</v>
      </c>
      <c r="EL56" s="180">
        <v>7</v>
      </c>
      <c r="EM56" s="180">
        <v>11</v>
      </c>
      <c r="EN56" s="180">
        <v>4</v>
      </c>
      <c r="EO56" s="180">
        <v>7</v>
      </c>
      <c r="EP56" s="180">
        <v>10</v>
      </c>
      <c r="EQ56" s="180">
        <v>4</v>
      </c>
      <c r="ER56" s="180">
        <v>6</v>
      </c>
      <c r="ES56" s="180">
        <v>1</v>
      </c>
      <c r="ET56" s="180" t="s">
        <v>186</v>
      </c>
      <c r="EU56" s="180">
        <v>1</v>
      </c>
      <c r="EV56" s="180">
        <v>44</v>
      </c>
      <c r="EW56" s="180">
        <v>17</v>
      </c>
      <c r="EX56" s="180">
        <v>27</v>
      </c>
      <c r="EY56" s="337" t="s">
        <v>199</v>
      </c>
      <c r="EZ56" s="180" t="s">
        <v>186</v>
      </c>
      <c r="FA56" s="180" t="s">
        <v>186</v>
      </c>
      <c r="FB56" s="180" t="s">
        <v>186</v>
      </c>
      <c r="FC56" s="180">
        <v>6</v>
      </c>
      <c r="FD56" s="180">
        <v>1</v>
      </c>
      <c r="FE56" s="180">
        <v>5</v>
      </c>
      <c r="FF56" s="180">
        <v>17</v>
      </c>
      <c r="FG56" s="180">
        <v>7</v>
      </c>
      <c r="FH56" s="180">
        <v>10</v>
      </c>
      <c r="FI56" s="180">
        <v>10</v>
      </c>
      <c r="FJ56" s="180">
        <v>4</v>
      </c>
      <c r="FK56" s="180">
        <v>6</v>
      </c>
      <c r="FL56" s="180">
        <v>11</v>
      </c>
      <c r="FM56" s="180">
        <v>5</v>
      </c>
      <c r="FN56" s="180">
        <v>6</v>
      </c>
      <c r="FO56" s="180" t="s">
        <v>186</v>
      </c>
      <c r="FP56" s="180" t="s">
        <v>186</v>
      </c>
      <c r="FQ56" s="180" t="s">
        <v>186</v>
      </c>
      <c r="FR56" s="180" t="s">
        <v>186</v>
      </c>
      <c r="FS56" s="180" t="s">
        <v>186</v>
      </c>
      <c r="FT56" s="180" t="s">
        <v>186</v>
      </c>
      <c r="FU56" s="337" t="s">
        <v>199</v>
      </c>
      <c r="FV56" s="180">
        <v>498</v>
      </c>
      <c r="FW56" s="180">
        <v>233</v>
      </c>
      <c r="FX56" s="180">
        <v>265</v>
      </c>
      <c r="FY56" s="180">
        <v>15</v>
      </c>
      <c r="FZ56" s="180">
        <v>4</v>
      </c>
      <c r="GA56" s="180">
        <v>11</v>
      </c>
      <c r="GB56" s="180">
        <v>7</v>
      </c>
      <c r="GC56" s="180">
        <v>2</v>
      </c>
      <c r="GD56" s="180">
        <v>5</v>
      </c>
      <c r="GE56" s="180">
        <v>8</v>
      </c>
      <c r="GF56" s="180">
        <v>2</v>
      </c>
      <c r="GG56" s="180">
        <v>6</v>
      </c>
      <c r="GH56" s="180">
        <v>277</v>
      </c>
      <c r="GI56" s="180">
        <v>131</v>
      </c>
      <c r="GJ56" s="180">
        <v>146</v>
      </c>
      <c r="GK56" s="180">
        <v>4</v>
      </c>
      <c r="GL56" s="180" t="s">
        <v>186</v>
      </c>
      <c r="GM56" s="180">
        <v>4</v>
      </c>
      <c r="GN56" s="180">
        <v>72</v>
      </c>
      <c r="GO56" s="180">
        <v>37</v>
      </c>
      <c r="GP56" s="180">
        <v>35</v>
      </c>
      <c r="GQ56" s="337" t="s">
        <v>199</v>
      </c>
      <c r="GR56" s="180">
        <v>37</v>
      </c>
      <c r="GS56" s="180">
        <v>23</v>
      </c>
      <c r="GT56" s="180">
        <v>14</v>
      </c>
      <c r="GU56" s="180">
        <v>15</v>
      </c>
      <c r="GV56" s="180">
        <v>6</v>
      </c>
      <c r="GW56" s="180">
        <v>9</v>
      </c>
      <c r="GX56" s="180">
        <v>6</v>
      </c>
      <c r="GY56" s="180">
        <v>5</v>
      </c>
      <c r="GZ56" s="180">
        <v>1</v>
      </c>
      <c r="HA56" s="180">
        <v>47</v>
      </c>
      <c r="HB56" s="180">
        <v>20</v>
      </c>
      <c r="HC56" s="180">
        <v>27</v>
      </c>
      <c r="HD56" s="180">
        <v>89</v>
      </c>
      <c r="HE56" s="180">
        <v>36</v>
      </c>
      <c r="HF56" s="180">
        <v>53</v>
      </c>
      <c r="HG56" s="180">
        <v>7</v>
      </c>
      <c r="HH56" s="180">
        <v>4</v>
      </c>
      <c r="HI56" s="180">
        <v>3</v>
      </c>
      <c r="HJ56" s="180">
        <v>174</v>
      </c>
      <c r="HK56" s="180">
        <v>77</v>
      </c>
      <c r="HL56" s="180">
        <v>97</v>
      </c>
      <c r="HM56" s="337" t="s">
        <v>199</v>
      </c>
      <c r="HN56" s="180">
        <v>24</v>
      </c>
      <c r="HO56" s="180">
        <v>9</v>
      </c>
      <c r="HP56" s="180">
        <v>15</v>
      </c>
      <c r="HQ56" s="180">
        <v>50</v>
      </c>
      <c r="HR56" s="180">
        <v>24</v>
      </c>
      <c r="HS56" s="180">
        <v>26</v>
      </c>
      <c r="HT56" s="180">
        <v>95</v>
      </c>
      <c r="HU56" s="180">
        <v>41</v>
      </c>
      <c r="HV56" s="180">
        <v>54</v>
      </c>
      <c r="HW56" s="180">
        <v>5</v>
      </c>
      <c r="HX56" s="180">
        <v>3</v>
      </c>
      <c r="HY56" s="180">
        <v>2</v>
      </c>
      <c r="HZ56" s="180">
        <v>24</v>
      </c>
      <c r="IA56" s="180">
        <v>15</v>
      </c>
      <c r="IB56" s="180">
        <v>9</v>
      </c>
      <c r="IC56" s="180">
        <v>8</v>
      </c>
      <c r="ID56" s="180">
        <v>6</v>
      </c>
      <c r="IE56" s="180">
        <v>2</v>
      </c>
      <c r="IF56" s="180">
        <v>274</v>
      </c>
      <c r="IG56" s="180">
        <v>169</v>
      </c>
      <c r="IH56" s="180">
        <v>105</v>
      </c>
    </row>
    <row r="57" spans="1:242" s="184" customFormat="1">
      <c r="A57" s="276" t="s">
        <v>198</v>
      </c>
      <c r="B57" s="174">
        <v>764</v>
      </c>
      <c r="C57" s="174">
        <v>391</v>
      </c>
      <c r="D57" s="174">
        <v>373</v>
      </c>
      <c r="E57" s="174">
        <v>14</v>
      </c>
      <c r="F57" s="174">
        <v>9</v>
      </c>
      <c r="G57" s="174">
        <v>5</v>
      </c>
      <c r="H57" s="174" t="s">
        <v>186</v>
      </c>
      <c r="I57" s="174" t="s">
        <v>186</v>
      </c>
      <c r="J57" s="174" t="s">
        <v>186</v>
      </c>
      <c r="K57" s="174">
        <v>2</v>
      </c>
      <c r="L57" s="174">
        <v>2</v>
      </c>
      <c r="M57" s="174" t="s">
        <v>186</v>
      </c>
      <c r="N57" s="174">
        <v>2</v>
      </c>
      <c r="O57" s="174">
        <v>2</v>
      </c>
      <c r="P57" s="174" t="s">
        <v>186</v>
      </c>
      <c r="Q57" s="174" t="s">
        <v>186</v>
      </c>
      <c r="R57" s="174" t="s">
        <v>186</v>
      </c>
      <c r="S57" s="174" t="s">
        <v>186</v>
      </c>
      <c r="T57" s="174">
        <v>3</v>
      </c>
      <c r="U57" s="174">
        <v>2</v>
      </c>
      <c r="V57" s="174">
        <v>1</v>
      </c>
      <c r="W57" s="276" t="s">
        <v>198</v>
      </c>
      <c r="X57" s="174">
        <v>5</v>
      </c>
      <c r="Y57" s="174">
        <v>2</v>
      </c>
      <c r="Z57" s="174">
        <v>3</v>
      </c>
      <c r="AA57" s="174" t="s">
        <v>186</v>
      </c>
      <c r="AB57" s="174" t="s">
        <v>186</v>
      </c>
      <c r="AC57" s="174" t="s">
        <v>186</v>
      </c>
      <c r="AD57" s="174">
        <v>4</v>
      </c>
      <c r="AE57" s="174">
        <v>2</v>
      </c>
      <c r="AF57" s="174">
        <v>2</v>
      </c>
      <c r="AG57" s="174">
        <v>1</v>
      </c>
      <c r="AH57" s="174" t="s">
        <v>186</v>
      </c>
      <c r="AI57" s="174">
        <v>1</v>
      </c>
      <c r="AJ57" s="174" t="s">
        <v>186</v>
      </c>
      <c r="AK57" s="174" t="s">
        <v>186</v>
      </c>
      <c r="AL57" s="174" t="s">
        <v>186</v>
      </c>
      <c r="AM57" s="174">
        <v>4</v>
      </c>
      <c r="AN57" s="174">
        <v>3</v>
      </c>
      <c r="AO57" s="174">
        <v>1</v>
      </c>
      <c r="AP57" s="174">
        <v>228</v>
      </c>
      <c r="AQ57" s="174">
        <v>139</v>
      </c>
      <c r="AR57" s="174">
        <v>89</v>
      </c>
      <c r="AS57" s="276" t="s">
        <v>198</v>
      </c>
      <c r="AT57" s="174">
        <v>223</v>
      </c>
      <c r="AU57" s="174">
        <v>136</v>
      </c>
      <c r="AV57" s="174">
        <v>87</v>
      </c>
      <c r="AW57" s="174">
        <v>6</v>
      </c>
      <c r="AX57" s="174">
        <v>6</v>
      </c>
      <c r="AY57" s="174" t="s">
        <v>186</v>
      </c>
      <c r="AZ57" s="174">
        <v>9</v>
      </c>
      <c r="BA57" s="174">
        <v>8</v>
      </c>
      <c r="BB57" s="174">
        <v>1</v>
      </c>
      <c r="BC57" s="174">
        <v>43</v>
      </c>
      <c r="BD57" s="174">
        <v>26</v>
      </c>
      <c r="BE57" s="174">
        <v>17</v>
      </c>
      <c r="BF57" s="174">
        <v>20</v>
      </c>
      <c r="BG57" s="174">
        <v>11</v>
      </c>
      <c r="BH57" s="174">
        <v>9</v>
      </c>
      <c r="BI57" s="174">
        <v>8</v>
      </c>
      <c r="BJ57" s="174">
        <v>3</v>
      </c>
      <c r="BK57" s="174">
        <v>5</v>
      </c>
      <c r="BL57" s="174">
        <v>12</v>
      </c>
      <c r="BM57" s="174">
        <v>7</v>
      </c>
      <c r="BN57" s="174">
        <v>5</v>
      </c>
      <c r="BO57" s="276" t="s">
        <v>198</v>
      </c>
      <c r="BP57" s="174">
        <v>5</v>
      </c>
      <c r="BQ57" s="174">
        <v>3</v>
      </c>
      <c r="BR57" s="174">
        <v>2</v>
      </c>
      <c r="BS57" s="174">
        <v>21</v>
      </c>
      <c r="BT57" s="174">
        <v>12</v>
      </c>
      <c r="BU57" s="174">
        <v>9</v>
      </c>
      <c r="BV57" s="174" t="s">
        <v>186</v>
      </c>
      <c r="BW57" s="174" t="s">
        <v>186</v>
      </c>
      <c r="BX57" s="174" t="s">
        <v>186</v>
      </c>
      <c r="BY57" s="174">
        <v>46</v>
      </c>
      <c r="BZ57" s="174">
        <v>34</v>
      </c>
      <c r="CA57" s="174">
        <v>12</v>
      </c>
      <c r="CB57" s="174" t="s">
        <v>186</v>
      </c>
      <c r="CC57" s="174" t="s">
        <v>186</v>
      </c>
      <c r="CD57" s="174" t="s">
        <v>186</v>
      </c>
      <c r="CE57" s="174">
        <v>8</v>
      </c>
      <c r="CF57" s="174" t="s">
        <v>186</v>
      </c>
      <c r="CG57" s="174">
        <v>8</v>
      </c>
      <c r="CH57" s="174">
        <v>3</v>
      </c>
      <c r="CI57" s="174" t="s">
        <v>188</v>
      </c>
      <c r="CJ57" s="174">
        <v>3</v>
      </c>
      <c r="CK57" s="276" t="s">
        <v>198</v>
      </c>
      <c r="CL57" s="174">
        <v>3</v>
      </c>
      <c r="CM57" s="174" t="s">
        <v>188</v>
      </c>
      <c r="CN57" s="174">
        <v>3</v>
      </c>
      <c r="CO57" s="174">
        <v>8</v>
      </c>
      <c r="CP57" s="174">
        <v>8</v>
      </c>
      <c r="CQ57" s="174" t="s">
        <v>188</v>
      </c>
      <c r="CR57" s="174">
        <v>1</v>
      </c>
      <c r="CS57" s="174">
        <v>1</v>
      </c>
      <c r="CT57" s="174" t="s">
        <v>186</v>
      </c>
      <c r="CU57" s="174">
        <v>3</v>
      </c>
      <c r="CV57" s="174">
        <v>2</v>
      </c>
      <c r="CW57" s="174">
        <v>1</v>
      </c>
      <c r="CX57" s="174">
        <v>12</v>
      </c>
      <c r="CY57" s="174">
        <v>6</v>
      </c>
      <c r="CZ57" s="174">
        <v>6</v>
      </c>
      <c r="DA57" s="174">
        <v>2</v>
      </c>
      <c r="DB57" s="174">
        <v>2</v>
      </c>
      <c r="DC57" s="174" t="s">
        <v>186</v>
      </c>
      <c r="DD57" s="174" t="s">
        <v>186</v>
      </c>
      <c r="DE57" s="174" t="s">
        <v>186</v>
      </c>
      <c r="DF57" s="174" t="s">
        <v>186</v>
      </c>
      <c r="DG57" s="276" t="s">
        <v>198</v>
      </c>
      <c r="DH57" s="174">
        <v>13</v>
      </c>
      <c r="DI57" s="174">
        <v>7</v>
      </c>
      <c r="DJ57" s="174">
        <v>6</v>
      </c>
      <c r="DK57" s="174">
        <v>5</v>
      </c>
      <c r="DL57" s="174">
        <v>3</v>
      </c>
      <c r="DM57" s="174">
        <v>2</v>
      </c>
      <c r="DN57" s="174" t="s">
        <v>186</v>
      </c>
      <c r="DO57" s="174" t="s">
        <v>186</v>
      </c>
      <c r="DP57" s="174" t="s">
        <v>186</v>
      </c>
      <c r="DQ57" s="174">
        <v>5</v>
      </c>
      <c r="DR57" s="174">
        <v>3</v>
      </c>
      <c r="DS57" s="174">
        <v>2</v>
      </c>
      <c r="DT57" s="174" t="s">
        <v>186</v>
      </c>
      <c r="DU57" s="174" t="s">
        <v>186</v>
      </c>
      <c r="DV57" s="174" t="s">
        <v>186</v>
      </c>
      <c r="DW57" s="174" t="s">
        <v>186</v>
      </c>
      <c r="DX57" s="174" t="s">
        <v>186</v>
      </c>
      <c r="DY57" s="174" t="s">
        <v>186</v>
      </c>
      <c r="DZ57" s="174" t="s">
        <v>186</v>
      </c>
      <c r="EA57" s="174" t="s">
        <v>186</v>
      </c>
      <c r="EB57" s="174" t="s">
        <v>186</v>
      </c>
      <c r="EC57" s="276" t="s">
        <v>198</v>
      </c>
      <c r="ED57" s="174">
        <v>15</v>
      </c>
      <c r="EE57" s="174">
        <v>10</v>
      </c>
      <c r="EF57" s="174">
        <v>5</v>
      </c>
      <c r="EG57" s="174">
        <v>8</v>
      </c>
      <c r="EH57" s="174">
        <v>5</v>
      </c>
      <c r="EI57" s="174">
        <v>3</v>
      </c>
      <c r="EJ57" s="174">
        <v>7</v>
      </c>
      <c r="EK57" s="174">
        <v>5</v>
      </c>
      <c r="EL57" s="174">
        <v>2</v>
      </c>
      <c r="EM57" s="174">
        <v>5</v>
      </c>
      <c r="EN57" s="174">
        <v>4</v>
      </c>
      <c r="EO57" s="174">
        <v>1</v>
      </c>
      <c r="EP57" s="174">
        <v>5</v>
      </c>
      <c r="EQ57" s="174">
        <v>4</v>
      </c>
      <c r="ER57" s="174">
        <v>1</v>
      </c>
      <c r="ES57" s="174" t="s">
        <v>186</v>
      </c>
      <c r="ET57" s="174" t="s">
        <v>186</v>
      </c>
      <c r="EU57" s="174" t="s">
        <v>186</v>
      </c>
      <c r="EV57" s="174">
        <v>24</v>
      </c>
      <c r="EW57" s="174">
        <v>9</v>
      </c>
      <c r="EX57" s="174">
        <v>15</v>
      </c>
      <c r="EY57" s="276" t="s">
        <v>198</v>
      </c>
      <c r="EZ57" s="174" t="s">
        <v>186</v>
      </c>
      <c r="FA57" s="174" t="s">
        <v>186</v>
      </c>
      <c r="FB57" s="174" t="s">
        <v>186</v>
      </c>
      <c r="FC57" s="174">
        <v>3</v>
      </c>
      <c r="FD57" s="174" t="s">
        <v>186</v>
      </c>
      <c r="FE57" s="174">
        <v>3</v>
      </c>
      <c r="FF57" s="174">
        <v>9</v>
      </c>
      <c r="FG57" s="174">
        <v>4</v>
      </c>
      <c r="FH57" s="174">
        <v>5</v>
      </c>
      <c r="FI57" s="174">
        <v>7</v>
      </c>
      <c r="FJ57" s="174">
        <v>3</v>
      </c>
      <c r="FK57" s="174">
        <v>4</v>
      </c>
      <c r="FL57" s="174">
        <v>5</v>
      </c>
      <c r="FM57" s="174">
        <v>2</v>
      </c>
      <c r="FN57" s="174">
        <v>3</v>
      </c>
      <c r="FO57" s="174" t="s">
        <v>186</v>
      </c>
      <c r="FP57" s="174" t="s">
        <v>186</v>
      </c>
      <c r="FQ57" s="174" t="s">
        <v>186</v>
      </c>
      <c r="FR57" s="174" t="s">
        <v>186</v>
      </c>
      <c r="FS57" s="174" t="s">
        <v>186</v>
      </c>
      <c r="FT57" s="174" t="s">
        <v>186</v>
      </c>
      <c r="FU57" s="276" t="s">
        <v>198</v>
      </c>
      <c r="FV57" s="174">
        <v>179</v>
      </c>
      <c r="FW57" s="174">
        <v>81</v>
      </c>
      <c r="FX57" s="174">
        <v>98</v>
      </c>
      <c r="FY57" s="174">
        <v>1</v>
      </c>
      <c r="FZ57" s="174" t="s">
        <v>186</v>
      </c>
      <c r="GA57" s="174">
        <v>1</v>
      </c>
      <c r="GB57" s="174" t="s">
        <v>186</v>
      </c>
      <c r="GC57" s="174" t="s">
        <v>186</v>
      </c>
      <c r="GD57" s="174" t="s">
        <v>186</v>
      </c>
      <c r="GE57" s="174">
        <v>1</v>
      </c>
      <c r="GF57" s="174" t="s">
        <v>186</v>
      </c>
      <c r="GG57" s="174">
        <v>1</v>
      </c>
      <c r="GH57" s="174">
        <v>95</v>
      </c>
      <c r="GI57" s="174">
        <v>44</v>
      </c>
      <c r="GJ57" s="174">
        <v>51</v>
      </c>
      <c r="GK57" s="174">
        <v>1</v>
      </c>
      <c r="GL57" s="174" t="s">
        <v>186</v>
      </c>
      <c r="GM57" s="174">
        <v>1</v>
      </c>
      <c r="GN57" s="174">
        <v>16</v>
      </c>
      <c r="GO57" s="174">
        <v>10</v>
      </c>
      <c r="GP57" s="174">
        <v>6</v>
      </c>
      <c r="GQ57" s="276" t="s">
        <v>198</v>
      </c>
      <c r="GR57" s="174">
        <v>12</v>
      </c>
      <c r="GS57" s="174">
        <v>7</v>
      </c>
      <c r="GT57" s="174">
        <v>5</v>
      </c>
      <c r="GU57" s="174">
        <v>6</v>
      </c>
      <c r="GV57" s="174">
        <v>3</v>
      </c>
      <c r="GW57" s="174">
        <v>3</v>
      </c>
      <c r="GX57" s="174">
        <v>2</v>
      </c>
      <c r="GY57" s="174">
        <v>2</v>
      </c>
      <c r="GZ57" s="174" t="s">
        <v>186</v>
      </c>
      <c r="HA57" s="174">
        <v>28</v>
      </c>
      <c r="HB57" s="174">
        <v>10</v>
      </c>
      <c r="HC57" s="174">
        <v>18</v>
      </c>
      <c r="HD57" s="174">
        <v>28</v>
      </c>
      <c r="HE57" s="174">
        <v>10</v>
      </c>
      <c r="HF57" s="174">
        <v>18</v>
      </c>
      <c r="HG57" s="174">
        <v>2</v>
      </c>
      <c r="HH57" s="174">
        <v>2</v>
      </c>
      <c r="HI57" s="174" t="s">
        <v>186</v>
      </c>
      <c r="HJ57" s="174">
        <v>68</v>
      </c>
      <c r="HK57" s="174">
        <v>26</v>
      </c>
      <c r="HL57" s="174">
        <v>42</v>
      </c>
      <c r="HM57" s="276" t="s">
        <v>198</v>
      </c>
      <c r="HN57" s="174">
        <v>8</v>
      </c>
      <c r="HO57" s="174">
        <v>1</v>
      </c>
      <c r="HP57" s="174">
        <v>7</v>
      </c>
      <c r="HQ57" s="174">
        <v>22</v>
      </c>
      <c r="HR57" s="174">
        <v>9</v>
      </c>
      <c r="HS57" s="174">
        <v>13</v>
      </c>
      <c r="HT57" s="174">
        <v>37</v>
      </c>
      <c r="HU57" s="174">
        <v>15</v>
      </c>
      <c r="HV57" s="174">
        <v>22</v>
      </c>
      <c r="HW57" s="174">
        <v>1</v>
      </c>
      <c r="HX57" s="174">
        <v>1</v>
      </c>
      <c r="HY57" s="174" t="s">
        <v>186</v>
      </c>
      <c r="HZ57" s="174">
        <v>9</v>
      </c>
      <c r="IA57" s="174">
        <v>7</v>
      </c>
      <c r="IB57" s="174">
        <v>2</v>
      </c>
      <c r="IC57" s="174">
        <v>6</v>
      </c>
      <c r="ID57" s="174">
        <v>4</v>
      </c>
      <c r="IE57" s="174">
        <v>2</v>
      </c>
      <c r="IF57" s="174">
        <v>109</v>
      </c>
      <c r="IG57" s="174">
        <v>68</v>
      </c>
      <c r="IH57" s="174">
        <v>41</v>
      </c>
    </row>
    <row r="58" spans="1:242" s="184" customFormat="1">
      <c r="A58" s="276" t="s">
        <v>197</v>
      </c>
      <c r="B58" s="174">
        <v>1218</v>
      </c>
      <c r="C58" s="174">
        <v>597</v>
      </c>
      <c r="D58" s="174">
        <v>621</v>
      </c>
      <c r="E58" s="174">
        <v>32</v>
      </c>
      <c r="F58" s="174">
        <v>14</v>
      </c>
      <c r="G58" s="174">
        <v>18</v>
      </c>
      <c r="H58" s="174">
        <v>4</v>
      </c>
      <c r="I58" s="174">
        <v>2</v>
      </c>
      <c r="J58" s="174">
        <v>2</v>
      </c>
      <c r="K58" s="174">
        <v>6</v>
      </c>
      <c r="L58" s="174">
        <v>3</v>
      </c>
      <c r="M58" s="174">
        <v>3</v>
      </c>
      <c r="N58" s="174">
        <v>6</v>
      </c>
      <c r="O58" s="174">
        <v>3</v>
      </c>
      <c r="P58" s="174">
        <v>3</v>
      </c>
      <c r="Q58" s="174" t="s">
        <v>186</v>
      </c>
      <c r="R58" s="174" t="s">
        <v>186</v>
      </c>
      <c r="S58" s="174" t="s">
        <v>186</v>
      </c>
      <c r="T58" s="174">
        <v>11</v>
      </c>
      <c r="U58" s="174">
        <v>5</v>
      </c>
      <c r="V58" s="174">
        <v>6</v>
      </c>
      <c r="W58" s="276" t="s">
        <v>197</v>
      </c>
      <c r="X58" s="174">
        <v>5</v>
      </c>
      <c r="Y58" s="174">
        <v>2</v>
      </c>
      <c r="Z58" s="174">
        <v>3</v>
      </c>
      <c r="AA58" s="174" t="s">
        <v>186</v>
      </c>
      <c r="AB58" s="174" t="s">
        <v>186</v>
      </c>
      <c r="AC58" s="174" t="s">
        <v>186</v>
      </c>
      <c r="AD58" s="174">
        <v>5</v>
      </c>
      <c r="AE58" s="174">
        <v>2</v>
      </c>
      <c r="AF58" s="174">
        <v>3</v>
      </c>
      <c r="AG58" s="174" t="s">
        <v>186</v>
      </c>
      <c r="AH58" s="174" t="s">
        <v>186</v>
      </c>
      <c r="AI58" s="174" t="s">
        <v>186</v>
      </c>
      <c r="AJ58" s="174" t="s">
        <v>186</v>
      </c>
      <c r="AK58" s="174" t="s">
        <v>186</v>
      </c>
      <c r="AL58" s="174" t="s">
        <v>186</v>
      </c>
      <c r="AM58" s="174">
        <v>6</v>
      </c>
      <c r="AN58" s="174">
        <v>2</v>
      </c>
      <c r="AO58" s="174">
        <v>4</v>
      </c>
      <c r="AP58" s="174">
        <v>314</v>
      </c>
      <c r="AQ58" s="174">
        <v>180</v>
      </c>
      <c r="AR58" s="174">
        <v>134</v>
      </c>
      <c r="AS58" s="276" t="s">
        <v>197</v>
      </c>
      <c r="AT58" s="174">
        <v>307</v>
      </c>
      <c r="AU58" s="174">
        <v>178</v>
      </c>
      <c r="AV58" s="174">
        <v>129</v>
      </c>
      <c r="AW58" s="174">
        <v>8</v>
      </c>
      <c r="AX58" s="174">
        <v>2</v>
      </c>
      <c r="AY58" s="174">
        <v>6</v>
      </c>
      <c r="AZ58" s="174">
        <v>10</v>
      </c>
      <c r="BA58" s="174">
        <v>9</v>
      </c>
      <c r="BB58" s="174">
        <v>1</v>
      </c>
      <c r="BC58" s="174">
        <v>36</v>
      </c>
      <c r="BD58" s="174">
        <v>21</v>
      </c>
      <c r="BE58" s="174">
        <v>15</v>
      </c>
      <c r="BF58" s="174">
        <v>30</v>
      </c>
      <c r="BG58" s="174">
        <v>19</v>
      </c>
      <c r="BH58" s="174">
        <v>11</v>
      </c>
      <c r="BI58" s="174">
        <v>14</v>
      </c>
      <c r="BJ58" s="174">
        <v>10</v>
      </c>
      <c r="BK58" s="174">
        <v>4</v>
      </c>
      <c r="BL58" s="174">
        <v>28</v>
      </c>
      <c r="BM58" s="174">
        <v>15</v>
      </c>
      <c r="BN58" s="174">
        <v>13</v>
      </c>
      <c r="BO58" s="276" t="s">
        <v>197</v>
      </c>
      <c r="BP58" s="174">
        <v>14</v>
      </c>
      <c r="BQ58" s="174">
        <v>4</v>
      </c>
      <c r="BR58" s="174">
        <v>10</v>
      </c>
      <c r="BS58" s="174">
        <v>19</v>
      </c>
      <c r="BT58" s="174">
        <v>10</v>
      </c>
      <c r="BU58" s="174">
        <v>9</v>
      </c>
      <c r="BV58" s="174" t="s">
        <v>186</v>
      </c>
      <c r="BW58" s="174" t="s">
        <v>186</v>
      </c>
      <c r="BX58" s="174" t="s">
        <v>186</v>
      </c>
      <c r="BY58" s="174">
        <v>69</v>
      </c>
      <c r="BZ58" s="174">
        <v>49</v>
      </c>
      <c r="CA58" s="174">
        <v>20</v>
      </c>
      <c r="CB58" s="174">
        <v>1</v>
      </c>
      <c r="CC58" s="174">
        <v>1</v>
      </c>
      <c r="CD58" s="174" t="s">
        <v>186</v>
      </c>
      <c r="CE58" s="174">
        <v>8</v>
      </c>
      <c r="CF58" s="174" t="s">
        <v>186</v>
      </c>
      <c r="CG58" s="174">
        <v>8</v>
      </c>
      <c r="CH58" s="174">
        <v>10</v>
      </c>
      <c r="CI58" s="174" t="s">
        <v>188</v>
      </c>
      <c r="CJ58" s="174">
        <v>10</v>
      </c>
      <c r="CK58" s="276" t="s">
        <v>197</v>
      </c>
      <c r="CL58" s="174">
        <v>5</v>
      </c>
      <c r="CM58" s="174" t="s">
        <v>188</v>
      </c>
      <c r="CN58" s="174">
        <v>5</v>
      </c>
      <c r="CO58" s="174">
        <v>12</v>
      </c>
      <c r="CP58" s="174">
        <v>12</v>
      </c>
      <c r="CQ58" s="174" t="s">
        <v>188</v>
      </c>
      <c r="CR58" s="174">
        <v>7</v>
      </c>
      <c r="CS58" s="174">
        <v>6</v>
      </c>
      <c r="CT58" s="174">
        <v>1</v>
      </c>
      <c r="CU58" s="174">
        <v>2</v>
      </c>
      <c r="CV58" s="174">
        <v>1</v>
      </c>
      <c r="CW58" s="174">
        <v>1</v>
      </c>
      <c r="CX58" s="174">
        <v>10</v>
      </c>
      <c r="CY58" s="174">
        <v>7</v>
      </c>
      <c r="CZ58" s="174">
        <v>3</v>
      </c>
      <c r="DA58" s="174">
        <v>3</v>
      </c>
      <c r="DB58" s="174">
        <v>1</v>
      </c>
      <c r="DC58" s="174">
        <v>2</v>
      </c>
      <c r="DD58" s="174">
        <v>1</v>
      </c>
      <c r="DE58" s="174">
        <v>1</v>
      </c>
      <c r="DF58" s="174" t="s">
        <v>186</v>
      </c>
      <c r="DG58" s="276" t="s">
        <v>197</v>
      </c>
      <c r="DH58" s="174">
        <v>20</v>
      </c>
      <c r="DI58" s="174">
        <v>10</v>
      </c>
      <c r="DJ58" s="174">
        <v>10</v>
      </c>
      <c r="DK58" s="174">
        <v>7</v>
      </c>
      <c r="DL58" s="174">
        <v>2</v>
      </c>
      <c r="DM58" s="174">
        <v>5</v>
      </c>
      <c r="DN58" s="174">
        <v>1</v>
      </c>
      <c r="DO58" s="174" t="s">
        <v>186</v>
      </c>
      <c r="DP58" s="174">
        <v>1</v>
      </c>
      <c r="DQ58" s="174">
        <v>6</v>
      </c>
      <c r="DR58" s="174">
        <v>2</v>
      </c>
      <c r="DS58" s="174">
        <v>4</v>
      </c>
      <c r="DT58" s="174">
        <v>6</v>
      </c>
      <c r="DU58" s="174">
        <v>2</v>
      </c>
      <c r="DV58" s="174">
        <v>4</v>
      </c>
      <c r="DW58" s="174">
        <v>3</v>
      </c>
      <c r="DX58" s="174" t="s">
        <v>186</v>
      </c>
      <c r="DY58" s="174">
        <v>3</v>
      </c>
      <c r="DZ58" s="174">
        <v>3</v>
      </c>
      <c r="EA58" s="174">
        <v>2</v>
      </c>
      <c r="EB58" s="174">
        <v>1</v>
      </c>
      <c r="EC58" s="276" t="s">
        <v>197</v>
      </c>
      <c r="ED58" s="174">
        <v>18</v>
      </c>
      <c r="EE58" s="174">
        <v>7</v>
      </c>
      <c r="EF58" s="174">
        <v>11</v>
      </c>
      <c r="EG58" s="174">
        <v>11</v>
      </c>
      <c r="EH58" s="174">
        <v>5</v>
      </c>
      <c r="EI58" s="174">
        <v>6</v>
      </c>
      <c r="EJ58" s="174">
        <v>7</v>
      </c>
      <c r="EK58" s="174">
        <v>2</v>
      </c>
      <c r="EL58" s="174">
        <v>5</v>
      </c>
      <c r="EM58" s="174">
        <v>6</v>
      </c>
      <c r="EN58" s="174" t="s">
        <v>186</v>
      </c>
      <c r="EO58" s="174">
        <v>6</v>
      </c>
      <c r="EP58" s="174">
        <v>5</v>
      </c>
      <c r="EQ58" s="174" t="s">
        <v>186</v>
      </c>
      <c r="ER58" s="174">
        <v>5</v>
      </c>
      <c r="ES58" s="174">
        <v>1</v>
      </c>
      <c r="ET58" s="174" t="s">
        <v>186</v>
      </c>
      <c r="EU58" s="174">
        <v>1</v>
      </c>
      <c r="EV58" s="174">
        <v>20</v>
      </c>
      <c r="EW58" s="174">
        <v>8</v>
      </c>
      <c r="EX58" s="174">
        <v>12</v>
      </c>
      <c r="EY58" s="276" t="s">
        <v>197</v>
      </c>
      <c r="EZ58" s="174" t="s">
        <v>186</v>
      </c>
      <c r="FA58" s="174" t="s">
        <v>186</v>
      </c>
      <c r="FB58" s="174" t="s">
        <v>186</v>
      </c>
      <c r="FC58" s="174">
        <v>3</v>
      </c>
      <c r="FD58" s="174">
        <v>1</v>
      </c>
      <c r="FE58" s="174">
        <v>2</v>
      </c>
      <c r="FF58" s="174">
        <v>8</v>
      </c>
      <c r="FG58" s="174">
        <v>3</v>
      </c>
      <c r="FH58" s="174">
        <v>5</v>
      </c>
      <c r="FI58" s="174">
        <v>3</v>
      </c>
      <c r="FJ58" s="174">
        <v>1</v>
      </c>
      <c r="FK58" s="174">
        <v>2</v>
      </c>
      <c r="FL58" s="174">
        <v>6</v>
      </c>
      <c r="FM58" s="174">
        <v>3</v>
      </c>
      <c r="FN58" s="174">
        <v>3</v>
      </c>
      <c r="FO58" s="174" t="s">
        <v>186</v>
      </c>
      <c r="FP58" s="174" t="s">
        <v>186</v>
      </c>
      <c r="FQ58" s="174" t="s">
        <v>186</v>
      </c>
      <c r="FR58" s="174" t="s">
        <v>186</v>
      </c>
      <c r="FS58" s="174" t="s">
        <v>186</v>
      </c>
      <c r="FT58" s="174" t="s">
        <v>186</v>
      </c>
      <c r="FU58" s="276" t="s">
        <v>197</v>
      </c>
      <c r="FV58" s="174">
        <v>319</v>
      </c>
      <c r="FW58" s="174">
        <v>152</v>
      </c>
      <c r="FX58" s="174">
        <v>167</v>
      </c>
      <c r="FY58" s="174">
        <v>14</v>
      </c>
      <c r="FZ58" s="174">
        <v>4</v>
      </c>
      <c r="GA58" s="174">
        <v>10</v>
      </c>
      <c r="GB58" s="174">
        <v>7</v>
      </c>
      <c r="GC58" s="174">
        <v>2</v>
      </c>
      <c r="GD58" s="174">
        <v>5</v>
      </c>
      <c r="GE58" s="174">
        <v>7</v>
      </c>
      <c r="GF58" s="174">
        <v>2</v>
      </c>
      <c r="GG58" s="174">
        <v>5</v>
      </c>
      <c r="GH58" s="174">
        <v>182</v>
      </c>
      <c r="GI58" s="174">
        <v>87</v>
      </c>
      <c r="GJ58" s="174">
        <v>95</v>
      </c>
      <c r="GK58" s="174">
        <v>3</v>
      </c>
      <c r="GL58" s="174" t="s">
        <v>186</v>
      </c>
      <c r="GM58" s="174">
        <v>3</v>
      </c>
      <c r="GN58" s="174">
        <v>56</v>
      </c>
      <c r="GO58" s="174">
        <v>27</v>
      </c>
      <c r="GP58" s="174">
        <v>29</v>
      </c>
      <c r="GQ58" s="276" t="s">
        <v>197</v>
      </c>
      <c r="GR58" s="174">
        <v>25</v>
      </c>
      <c r="GS58" s="174">
        <v>16</v>
      </c>
      <c r="GT58" s="174">
        <v>9</v>
      </c>
      <c r="GU58" s="174">
        <v>9</v>
      </c>
      <c r="GV58" s="174">
        <v>3</v>
      </c>
      <c r="GW58" s="174">
        <v>6</v>
      </c>
      <c r="GX58" s="174">
        <v>4</v>
      </c>
      <c r="GY58" s="174">
        <v>3</v>
      </c>
      <c r="GZ58" s="174">
        <v>1</v>
      </c>
      <c r="HA58" s="174">
        <v>19</v>
      </c>
      <c r="HB58" s="174">
        <v>10</v>
      </c>
      <c r="HC58" s="174">
        <v>9</v>
      </c>
      <c r="HD58" s="174">
        <v>61</v>
      </c>
      <c r="HE58" s="174">
        <v>26</v>
      </c>
      <c r="HF58" s="174">
        <v>35</v>
      </c>
      <c r="HG58" s="174">
        <v>5</v>
      </c>
      <c r="HH58" s="174">
        <v>2</v>
      </c>
      <c r="HI58" s="174">
        <v>3</v>
      </c>
      <c r="HJ58" s="174">
        <v>106</v>
      </c>
      <c r="HK58" s="174">
        <v>51</v>
      </c>
      <c r="HL58" s="174">
        <v>55</v>
      </c>
      <c r="HM58" s="276" t="s">
        <v>197</v>
      </c>
      <c r="HN58" s="174">
        <v>16</v>
      </c>
      <c r="HO58" s="174">
        <v>8</v>
      </c>
      <c r="HP58" s="174">
        <v>8</v>
      </c>
      <c r="HQ58" s="174">
        <v>28</v>
      </c>
      <c r="HR58" s="174">
        <v>15</v>
      </c>
      <c r="HS58" s="174">
        <v>13</v>
      </c>
      <c r="HT58" s="174">
        <v>58</v>
      </c>
      <c r="HU58" s="174">
        <v>26</v>
      </c>
      <c r="HV58" s="174">
        <v>32</v>
      </c>
      <c r="HW58" s="174">
        <v>4</v>
      </c>
      <c r="HX58" s="174">
        <v>2</v>
      </c>
      <c r="HY58" s="174">
        <v>2</v>
      </c>
      <c r="HZ58" s="174">
        <v>15</v>
      </c>
      <c r="IA58" s="174">
        <v>8</v>
      </c>
      <c r="IB58" s="174">
        <v>7</v>
      </c>
      <c r="IC58" s="174">
        <v>2</v>
      </c>
      <c r="ID58" s="174">
        <v>2</v>
      </c>
      <c r="IE58" s="174" t="s">
        <v>186</v>
      </c>
      <c r="IF58" s="174">
        <v>165</v>
      </c>
      <c r="IG58" s="174">
        <v>101</v>
      </c>
      <c r="IH58" s="174">
        <v>64</v>
      </c>
    </row>
    <row r="59" spans="1:242" s="184" customFormat="1">
      <c r="A59" s="276"/>
      <c r="B59" s="174"/>
      <c r="C59" s="174"/>
      <c r="D59" s="174"/>
      <c r="E59" s="174"/>
      <c r="F59" s="174"/>
      <c r="G59" s="174"/>
      <c r="H59" s="174"/>
      <c r="I59" s="174"/>
      <c r="J59" s="174"/>
      <c r="K59" s="174"/>
      <c r="L59" s="174"/>
      <c r="M59" s="174"/>
      <c r="N59" s="174"/>
      <c r="O59" s="174"/>
      <c r="P59" s="174"/>
      <c r="Q59" s="174"/>
      <c r="R59" s="174"/>
      <c r="S59" s="174"/>
      <c r="T59" s="174"/>
      <c r="U59" s="174"/>
      <c r="V59" s="174"/>
      <c r="W59" s="276"/>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276"/>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276"/>
      <c r="BP59" s="174"/>
      <c r="BQ59" s="174"/>
      <c r="BR59" s="174"/>
      <c r="BS59" s="174"/>
      <c r="BT59" s="174"/>
      <c r="BU59" s="174"/>
      <c r="BV59" s="174"/>
      <c r="BW59" s="174"/>
      <c r="BX59" s="174"/>
      <c r="BY59" s="174"/>
      <c r="BZ59" s="174"/>
      <c r="CA59" s="174"/>
      <c r="CB59" s="174"/>
      <c r="CC59" s="174"/>
      <c r="CD59" s="174"/>
      <c r="CE59" s="174"/>
      <c r="CF59" s="174"/>
      <c r="CG59" s="174"/>
      <c r="CH59" s="174"/>
      <c r="CI59" s="174"/>
      <c r="CJ59" s="174"/>
      <c r="CK59" s="276"/>
      <c r="CL59" s="174"/>
      <c r="CM59" s="174"/>
      <c r="CN59" s="174"/>
      <c r="CO59" s="174"/>
      <c r="CP59" s="174"/>
      <c r="CQ59" s="174"/>
      <c r="CR59" s="174"/>
      <c r="CS59" s="174"/>
      <c r="CT59" s="174"/>
      <c r="CU59" s="174"/>
      <c r="CV59" s="174"/>
      <c r="CW59" s="174"/>
      <c r="CX59" s="174"/>
      <c r="CY59" s="174"/>
      <c r="CZ59" s="174"/>
      <c r="DA59" s="174"/>
      <c r="DB59" s="174"/>
      <c r="DC59" s="174"/>
      <c r="DD59" s="174"/>
      <c r="DE59" s="174"/>
      <c r="DF59" s="174"/>
      <c r="DG59" s="276"/>
      <c r="DH59" s="174"/>
      <c r="DI59" s="174"/>
      <c r="DJ59" s="174"/>
      <c r="DK59" s="174"/>
      <c r="DL59" s="174"/>
      <c r="DM59" s="174"/>
      <c r="DN59" s="174"/>
      <c r="DO59" s="174"/>
      <c r="DP59" s="174"/>
      <c r="DQ59" s="174"/>
      <c r="DR59" s="174"/>
      <c r="DS59" s="174"/>
      <c r="DT59" s="174"/>
      <c r="DU59" s="174"/>
      <c r="DV59" s="174"/>
      <c r="DW59" s="174"/>
      <c r="DX59" s="174"/>
      <c r="DY59" s="174"/>
      <c r="DZ59" s="174"/>
      <c r="EA59" s="174"/>
      <c r="EB59" s="174"/>
      <c r="EC59" s="276"/>
      <c r="ED59" s="174"/>
      <c r="EE59" s="174"/>
      <c r="EF59" s="174"/>
      <c r="EG59" s="174"/>
      <c r="EH59" s="174"/>
      <c r="EI59" s="174"/>
      <c r="EJ59" s="174"/>
      <c r="EK59" s="174"/>
      <c r="EL59" s="174"/>
      <c r="EM59" s="174"/>
      <c r="EN59" s="174"/>
      <c r="EO59" s="174"/>
      <c r="EP59" s="174"/>
      <c r="EQ59" s="174"/>
      <c r="ER59" s="174"/>
      <c r="ES59" s="174"/>
      <c r="ET59" s="174"/>
      <c r="EU59" s="174"/>
      <c r="EV59" s="174"/>
      <c r="EW59" s="174"/>
      <c r="EX59" s="174"/>
      <c r="EY59" s="276"/>
      <c r="EZ59" s="174"/>
      <c r="FA59" s="174"/>
      <c r="FB59" s="174"/>
      <c r="FC59" s="174"/>
      <c r="FD59" s="174"/>
      <c r="FE59" s="174"/>
      <c r="FF59" s="174"/>
      <c r="FG59" s="174"/>
      <c r="FH59" s="174"/>
      <c r="FI59" s="174"/>
      <c r="FJ59" s="174"/>
      <c r="FK59" s="174"/>
      <c r="FL59" s="174"/>
      <c r="FM59" s="174"/>
      <c r="FN59" s="174"/>
      <c r="FO59" s="174"/>
      <c r="FP59" s="174"/>
      <c r="FQ59" s="174"/>
      <c r="FR59" s="174"/>
      <c r="FS59" s="174"/>
      <c r="FT59" s="174"/>
      <c r="FU59" s="276"/>
      <c r="FV59" s="174"/>
      <c r="FW59" s="174"/>
      <c r="FX59" s="174"/>
      <c r="FY59" s="174"/>
      <c r="FZ59" s="174"/>
      <c r="GA59" s="174"/>
      <c r="GB59" s="174"/>
      <c r="GC59" s="174"/>
      <c r="GD59" s="174"/>
      <c r="GE59" s="174"/>
      <c r="GF59" s="174"/>
      <c r="GG59" s="174"/>
      <c r="GH59" s="174"/>
      <c r="GI59" s="174"/>
      <c r="GJ59" s="174"/>
      <c r="GK59" s="174"/>
      <c r="GL59" s="174"/>
      <c r="GM59" s="174"/>
      <c r="GN59" s="174"/>
      <c r="GO59" s="174"/>
      <c r="GP59" s="174"/>
      <c r="GQ59" s="276"/>
      <c r="GR59" s="174"/>
      <c r="GS59" s="174"/>
      <c r="GT59" s="174"/>
      <c r="GU59" s="174"/>
      <c r="GV59" s="174"/>
      <c r="GW59" s="174"/>
      <c r="GX59" s="174"/>
      <c r="GY59" s="174"/>
      <c r="GZ59" s="174"/>
      <c r="HA59" s="174"/>
      <c r="HB59" s="174"/>
      <c r="HC59" s="174"/>
      <c r="HD59" s="174"/>
      <c r="HE59" s="174"/>
      <c r="HF59" s="174"/>
      <c r="HG59" s="174"/>
      <c r="HH59" s="174"/>
      <c r="HI59" s="174"/>
      <c r="HJ59" s="174"/>
      <c r="HK59" s="174"/>
      <c r="HL59" s="174"/>
      <c r="HM59" s="276"/>
      <c r="HN59" s="174"/>
      <c r="HO59" s="174"/>
      <c r="HP59" s="174"/>
      <c r="HQ59" s="174"/>
      <c r="HR59" s="174"/>
      <c r="HS59" s="174"/>
      <c r="HT59" s="174"/>
      <c r="HU59" s="174"/>
      <c r="HV59" s="174"/>
      <c r="HW59" s="174"/>
      <c r="HX59" s="174"/>
      <c r="HY59" s="174"/>
      <c r="HZ59" s="174"/>
      <c r="IA59" s="174"/>
      <c r="IB59" s="174"/>
      <c r="IC59" s="174"/>
      <c r="ID59" s="174"/>
      <c r="IE59" s="174"/>
      <c r="IF59" s="174"/>
      <c r="IG59" s="174"/>
      <c r="IH59" s="174"/>
    </row>
    <row r="60" spans="1:242" s="186" customFormat="1">
      <c r="A60" s="337" t="s">
        <v>196</v>
      </c>
      <c r="B60" s="180">
        <v>718</v>
      </c>
      <c r="C60" s="180">
        <v>365</v>
      </c>
      <c r="D60" s="180">
        <v>353</v>
      </c>
      <c r="E60" s="180">
        <v>8</v>
      </c>
      <c r="F60" s="180">
        <v>6</v>
      </c>
      <c r="G60" s="180">
        <v>2</v>
      </c>
      <c r="H60" s="180">
        <v>2</v>
      </c>
      <c r="I60" s="180" t="s">
        <v>186</v>
      </c>
      <c r="J60" s="180">
        <v>2</v>
      </c>
      <c r="K60" s="180">
        <v>2</v>
      </c>
      <c r="L60" s="180">
        <v>2</v>
      </c>
      <c r="M60" s="180" t="s">
        <v>186</v>
      </c>
      <c r="N60" s="180">
        <v>2</v>
      </c>
      <c r="O60" s="180">
        <v>2</v>
      </c>
      <c r="P60" s="180" t="s">
        <v>186</v>
      </c>
      <c r="Q60" s="180" t="s">
        <v>186</v>
      </c>
      <c r="R60" s="180" t="s">
        <v>186</v>
      </c>
      <c r="S60" s="180" t="s">
        <v>186</v>
      </c>
      <c r="T60" s="180">
        <v>2</v>
      </c>
      <c r="U60" s="180">
        <v>2</v>
      </c>
      <c r="V60" s="180" t="s">
        <v>186</v>
      </c>
      <c r="W60" s="337" t="s">
        <v>196</v>
      </c>
      <c r="X60" s="180">
        <v>1</v>
      </c>
      <c r="Y60" s="180">
        <v>1</v>
      </c>
      <c r="Z60" s="180" t="s">
        <v>186</v>
      </c>
      <c r="AA60" s="180" t="s">
        <v>186</v>
      </c>
      <c r="AB60" s="180" t="s">
        <v>186</v>
      </c>
      <c r="AC60" s="180" t="s">
        <v>186</v>
      </c>
      <c r="AD60" s="180">
        <v>1</v>
      </c>
      <c r="AE60" s="180">
        <v>1</v>
      </c>
      <c r="AF60" s="180" t="s">
        <v>186</v>
      </c>
      <c r="AG60" s="180" t="s">
        <v>186</v>
      </c>
      <c r="AH60" s="180" t="s">
        <v>186</v>
      </c>
      <c r="AI60" s="180" t="s">
        <v>186</v>
      </c>
      <c r="AJ60" s="180" t="s">
        <v>186</v>
      </c>
      <c r="AK60" s="180" t="s">
        <v>186</v>
      </c>
      <c r="AL60" s="180" t="s">
        <v>186</v>
      </c>
      <c r="AM60" s="180">
        <v>1</v>
      </c>
      <c r="AN60" s="180">
        <v>1</v>
      </c>
      <c r="AO60" s="180" t="s">
        <v>186</v>
      </c>
      <c r="AP60" s="180">
        <v>169</v>
      </c>
      <c r="AQ60" s="180">
        <v>110</v>
      </c>
      <c r="AR60" s="180">
        <v>59</v>
      </c>
      <c r="AS60" s="337" t="s">
        <v>196</v>
      </c>
      <c r="AT60" s="180">
        <v>165</v>
      </c>
      <c r="AU60" s="180">
        <v>109</v>
      </c>
      <c r="AV60" s="180">
        <v>56</v>
      </c>
      <c r="AW60" s="180">
        <v>3</v>
      </c>
      <c r="AX60" s="180">
        <v>1</v>
      </c>
      <c r="AY60" s="180">
        <v>2</v>
      </c>
      <c r="AZ60" s="180">
        <v>2</v>
      </c>
      <c r="BA60" s="180">
        <v>2</v>
      </c>
      <c r="BB60" s="180" t="s">
        <v>186</v>
      </c>
      <c r="BC60" s="180">
        <v>20</v>
      </c>
      <c r="BD60" s="180">
        <v>15</v>
      </c>
      <c r="BE60" s="180">
        <v>5</v>
      </c>
      <c r="BF60" s="180">
        <v>14</v>
      </c>
      <c r="BG60" s="180">
        <v>7</v>
      </c>
      <c r="BH60" s="180">
        <v>7</v>
      </c>
      <c r="BI60" s="180">
        <v>8</v>
      </c>
      <c r="BJ60" s="180">
        <v>5</v>
      </c>
      <c r="BK60" s="180">
        <v>3</v>
      </c>
      <c r="BL60" s="180">
        <v>24</v>
      </c>
      <c r="BM60" s="180">
        <v>18</v>
      </c>
      <c r="BN60" s="180">
        <v>6</v>
      </c>
      <c r="BO60" s="337" t="s">
        <v>196</v>
      </c>
      <c r="BP60" s="180">
        <v>10</v>
      </c>
      <c r="BQ60" s="180">
        <v>5</v>
      </c>
      <c r="BR60" s="180">
        <v>5</v>
      </c>
      <c r="BS60" s="180">
        <v>12</v>
      </c>
      <c r="BT60" s="180">
        <v>9</v>
      </c>
      <c r="BU60" s="180">
        <v>3</v>
      </c>
      <c r="BV60" s="180">
        <v>1</v>
      </c>
      <c r="BW60" s="180">
        <v>1</v>
      </c>
      <c r="BX60" s="180" t="s">
        <v>186</v>
      </c>
      <c r="BY60" s="180">
        <v>31</v>
      </c>
      <c r="BZ60" s="180">
        <v>25</v>
      </c>
      <c r="CA60" s="180">
        <v>6</v>
      </c>
      <c r="CB60" s="180" t="s">
        <v>186</v>
      </c>
      <c r="CC60" s="180" t="s">
        <v>186</v>
      </c>
      <c r="CD60" s="180" t="s">
        <v>186</v>
      </c>
      <c r="CE60" s="180">
        <v>3</v>
      </c>
      <c r="CF60" s="180" t="s">
        <v>186</v>
      </c>
      <c r="CG60" s="180">
        <v>3</v>
      </c>
      <c r="CH60" s="180">
        <v>2</v>
      </c>
      <c r="CI60" s="180" t="s">
        <v>188</v>
      </c>
      <c r="CJ60" s="180">
        <v>2</v>
      </c>
      <c r="CK60" s="337" t="s">
        <v>196</v>
      </c>
      <c r="CL60" s="180">
        <v>1</v>
      </c>
      <c r="CM60" s="180" t="s">
        <v>188</v>
      </c>
      <c r="CN60" s="180">
        <v>1</v>
      </c>
      <c r="CO60" s="180">
        <v>4</v>
      </c>
      <c r="CP60" s="180">
        <v>4</v>
      </c>
      <c r="CQ60" s="180" t="s">
        <v>188</v>
      </c>
      <c r="CR60" s="180">
        <v>4</v>
      </c>
      <c r="CS60" s="180">
        <v>4</v>
      </c>
      <c r="CT60" s="180" t="s">
        <v>186</v>
      </c>
      <c r="CU60" s="180">
        <v>2</v>
      </c>
      <c r="CV60" s="180">
        <v>1</v>
      </c>
      <c r="CW60" s="180">
        <v>1</v>
      </c>
      <c r="CX60" s="180">
        <v>4</v>
      </c>
      <c r="CY60" s="180">
        <v>4</v>
      </c>
      <c r="CZ60" s="180" t="s">
        <v>186</v>
      </c>
      <c r="DA60" s="180">
        <v>10</v>
      </c>
      <c r="DB60" s="180">
        <v>4</v>
      </c>
      <c r="DC60" s="180">
        <v>6</v>
      </c>
      <c r="DD60" s="180">
        <v>1</v>
      </c>
      <c r="DE60" s="180" t="s">
        <v>186</v>
      </c>
      <c r="DF60" s="180">
        <v>1</v>
      </c>
      <c r="DG60" s="337" t="s">
        <v>196</v>
      </c>
      <c r="DH60" s="180">
        <v>9</v>
      </c>
      <c r="DI60" s="180">
        <v>4</v>
      </c>
      <c r="DJ60" s="180">
        <v>5</v>
      </c>
      <c r="DK60" s="180">
        <v>4</v>
      </c>
      <c r="DL60" s="180">
        <v>1</v>
      </c>
      <c r="DM60" s="180">
        <v>3</v>
      </c>
      <c r="DN60" s="180" t="s">
        <v>186</v>
      </c>
      <c r="DO60" s="180" t="s">
        <v>186</v>
      </c>
      <c r="DP60" s="180" t="s">
        <v>186</v>
      </c>
      <c r="DQ60" s="180">
        <v>4</v>
      </c>
      <c r="DR60" s="180">
        <v>1</v>
      </c>
      <c r="DS60" s="180">
        <v>3</v>
      </c>
      <c r="DT60" s="180">
        <v>5</v>
      </c>
      <c r="DU60" s="180">
        <v>1</v>
      </c>
      <c r="DV60" s="180">
        <v>4</v>
      </c>
      <c r="DW60" s="180">
        <v>4</v>
      </c>
      <c r="DX60" s="180">
        <v>1</v>
      </c>
      <c r="DY60" s="180">
        <v>3</v>
      </c>
      <c r="DZ60" s="180">
        <v>1</v>
      </c>
      <c r="EA60" s="180" t="s">
        <v>186</v>
      </c>
      <c r="EB60" s="180">
        <v>1</v>
      </c>
      <c r="EC60" s="337" t="s">
        <v>196</v>
      </c>
      <c r="ED60" s="180">
        <v>8</v>
      </c>
      <c r="EE60" s="180">
        <v>4</v>
      </c>
      <c r="EF60" s="180">
        <v>4</v>
      </c>
      <c r="EG60" s="180">
        <v>4</v>
      </c>
      <c r="EH60" s="180">
        <v>3</v>
      </c>
      <c r="EI60" s="180">
        <v>1</v>
      </c>
      <c r="EJ60" s="180">
        <v>4</v>
      </c>
      <c r="EK60" s="180">
        <v>1</v>
      </c>
      <c r="EL60" s="180">
        <v>3</v>
      </c>
      <c r="EM60" s="180">
        <v>6</v>
      </c>
      <c r="EN60" s="180">
        <v>2</v>
      </c>
      <c r="EO60" s="180">
        <v>4</v>
      </c>
      <c r="EP60" s="180">
        <v>5</v>
      </c>
      <c r="EQ60" s="180">
        <v>1</v>
      </c>
      <c r="ER60" s="180">
        <v>4</v>
      </c>
      <c r="ES60" s="180">
        <v>1</v>
      </c>
      <c r="ET60" s="180">
        <v>1</v>
      </c>
      <c r="EU60" s="180" t="s">
        <v>186</v>
      </c>
      <c r="EV60" s="180">
        <v>28</v>
      </c>
      <c r="EW60" s="180">
        <v>13</v>
      </c>
      <c r="EX60" s="180">
        <v>15</v>
      </c>
      <c r="EY60" s="337" t="s">
        <v>196</v>
      </c>
      <c r="EZ60" s="180" t="s">
        <v>186</v>
      </c>
      <c r="FA60" s="180" t="s">
        <v>186</v>
      </c>
      <c r="FB60" s="180" t="s">
        <v>186</v>
      </c>
      <c r="FC60" s="180">
        <v>3</v>
      </c>
      <c r="FD60" s="180">
        <v>2</v>
      </c>
      <c r="FE60" s="180">
        <v>1</v>
      </c>
      <c r="FF60" s="180">
        <v>7</v>
      </c>
      <c r="FG60" s="180">
        <v>2</v>
      </c>
      <c r="FH60" s="180">
        <v>5</v>
      </c>
      <c r="FI60" s="180">
        <v>11</v>
      </c>
      <c r="FJ60" s="180">
        <v>4</v>
      </c>
      <c r="FK60" s="180">
        <v>7</v>
      </c>
      <c r="FL60" s="180">
        <v>7</v>
      </c>
      <c r="FM60" s="180">
        <v>5</v>
      </c>
      <c r="FN60" s="180">
        <v>2</v>
      </c>
      <c r="FO60" s="180" t="s">
        <v>186</v>
      </c>
      <c r="FP60" s="180" t="s">
        <v>186</v>
      </c>
      <c r="FQ60" s="180" t="s">
        <v>186</v>
      </c>
      <c r="FR60" s="180" t="s">
        <v>186</v>
      </c>
      <c r="FS60" s="180" t="s">
        <v>186</v>
      </c>
      <c r="FT60" s="180" t="s">
        <v>186</v>
      </c>
      <c r="FU60" s="337" t="s">
        <v>196</v>
      </c>
      <c r="FV60" s="180">
        <v>201</v>
      </c>
      <c r="FW60" s="180">
        <v>96</v>
      </c>
      <c r="FX60" s="180">
        <v>105</v>
      </c>
      <c r="FY60" s="180">
        <v>3</v>
      </c>
      <c r="FZ60" s="180">
        <v>2</v>
      </c>
      <c r="GA60" s="180">
        <v>1</v>
      </c>
      <c r="GB60" s="180">
        <v>1</v>
      </c>
      <c r="GC60" s="180" t="s">
        <v>186</v>
      </c>
      <c r="GD60" s="180">
        <v>1</v>
      </c>
      <c r="GE60" s="180">
        <v>2</v>
      </c>
      <c r="GF60" s="180">
        <v>2</v>
      </c>
      <c r="GG60" s="180" t="s">
        <v>186</v>
      </c>
      <c r="GH60" s="180">
        <v>106</v>
      </c>
      <c r="GI60" s="180">
        <v>48</v>
      </c>
      <c r="GJ60" s="180">
        <v>58</v>
      </c>
      <c r="GK60" s="180" t="s">
        <v>186</v>
      </c>
      <c r="GL60" s="180" t="s">
        <v>186</v>
      </c>
      <c r="GM60" s="180" t="s">
        <v>186</v>
      </c>
      <c r="GN60" s="180">
        <v>29</v>
      </c>
      <c r="GO60" s="180">
        <v>18</v>
      </c>
      <c r="GP60" s="180">
        <v>11</v>
      </c>
      <c r="GQ60" s="337" t="s">
        <v>196</v>
      </c>
      <c r="GR60" s="180">
        <v>13</v>
      </c>
      <c r="GS60" s="180">
        <v>7</v>
      </c>
      <c r="GT60" s="180">
        <v>6</v>
      </c>
      <c r="GU60" s="180">
        <v>8</v>
      </c>
      <c r="GV60" s="180">
        <v>1</v>
      </c>
      <c r="GW60" s="180">
        <v>7</v>
      </c>
      <c r="GX60" s="180">
        <v>5</v>
      </c>
      <c r="GY60" s="180">
        <v>4</v>
      </c>
      <c r="GZ60" s="180">
        <v>1</v>
      </c>
      <c r="HA60" s="180">
        <v>24</v>
      </c>
      <c r="HB60" s="180">
        <v>11</v>
      </c>
      <c r="HC60" s="180">
        <v>13</v>
      </c>
      <c r="HD60" s="180">
        <v>26</v>
      </c>
      <c r="HE60" s="180">
        <v>7</v>
      </c>
      <c r="HF60" s="180">
        <v>19</v>
      </c>
      <c r="HG60" s="180">
        <v>1</v>
      </c>
      <c r="HH60" s="180" t="s">
        <v>186</v>
      </c>
      <c r="HI60" s="180">
        <v>1</v>
      </c>
      <c r="HJ60" s="180">
        <v>76</v>
      </c>
      <c r="HK60" s="180">
        <v>36</v>
      </c>
      <c r="HL60" s="180">
        <v>40</v>
      </c>
      <c r="HM60" s="337" t="s">
        <v>196</v>
      </c>
      <c r="HN60" s="180">
        <v>6</v>
      </c>
      <c r="HO60" s="180">
        <v>3</v>
      </c>
      <c r="HP60" s="180">
        <v>3</v>
      </c>
      <c r="HQ60" s="180">
        <v>20</v>
      </c>
      <c r="HR60" s="180">
        <v>12</v>
      </c>
      <c r="HS60" s="180">
        <v>8</v>
      </c>
      <c r="HT60" s="180">
        <v>48</v>
      </c>
      <c r="HU60" s="180">
        <v>20</v>
      </c>
      <c r="HV60" s="180">
        <v>28</v>
      </c>
      <c r="HW60" s="180">
        <v>2</v>
      </c>
      <c r="HX60" s="180">
        <v>1</v>
      </c>
      <c r="HY60" s="180">
        <v>1</v>
      </c>
      <c r="HZ60" s="180">
        <v>14</v>
      </c>
      <c r="IA60" s="180">
        <v>9</v>
      </c>
      <c r="IB60" s="180">
        <v>5</v>
      </c>
      <c r="IC60" s="180">
        <v>2</v>
      </c>
      <c r="ID60" s="180">
        <v>1</v>
      </c>
      <c r="IE60" s="180">
        <v>1</v>
      </c>
      <c r="IF60" s="180">
        <v>109</v>
      </c>
      <c r="IG60" s="180">
        <v>60</v>
      </c>
      <c r="IH60" s="180">
        <v>49</v>
      </c>
    </row>
    <row r="61" spans="1:242" s="185" customFormat="1">
      <c r="A61" s="278" t="s">
        <v>195</v>
      </c>
      <c r="B61" s="172">
        <v>374</v>
      </c>
      <c r="C61" s="172">
        <v>190</v>
      </c>
      <c r="D61" s="172">
        <v>184</v>
      </c>
      <c r="E61" s="172">
        <v>3</v>
      </c>
      <c r="F61" s="172">
        <v>2</v>
      </c>
      <c r="G61" s="172">
        <v>1</v>
      </c>
      <c r="H61" s="172">
        <v>1</v>
      </c>
      <c r="I61" s="172" t="s">
        <v>186</v>
      </c>
      <c r="J61" s="172">
        <v>1</v>
      </c>
      <c r="K61" s="172">
        <v>2</v>
      </c>
      <c r="L61" s="172">
        <v>2</v>
      </c>
      <c r="M61" s="172" t="s">
        <v>186</v>
      </c>
      <c r="N61" s="172">
        <v>2</v>
      </c>
      <c r="O61" s="172">
        <v>2</v>
      </c>
      <c r="P61" s="172" t="s">
        <v>186</v>
      </c>
      <c r="Q61" s="172" t="s">
        <v>186</v>
      </c>
      <c r="R61" s="172" t="s">
        <v>186</v>
      </c>
      <c r="S61" s="172" t="s">
        <v>186</v>
      </c>
      <c r="T61" s="172" t="s">
        <v>186</v>
      </c>
      <c r="U61" s="172" t="s">
        <v>186</v>
      </c>
      <c r="V61" s="172" t="s">
        <v>186</v>
      </c>
      <c r="W61" s="278" t="s">
        <v>195</v>
      </c>
      <c r="X61" s="172" t="s">
        <v>186</v>
      </c>
      <c r="Y61" s="172" t="s">
        <v>186</v>
      </c>
      <c r="Z61" s="172" t="s">
        <v>186</v>
      </c>
      <c r="AA61" s="172" t="s">
        <v>186</v>
      </c>
      <c r="AB61" s="172" t="s">
        <v>186</v>
      </c>
      <c r="AC61" s="172" t="s">
        <v>186</v>
      </c>
      <c r="AD61" s="172" t="s">
        <v>186</v>
      </c>
      <c r="AE61" s="172" t="s">
        <v>186</v>
      </c>
      <c r="AF61" s="172" t="s">
        <v>186</v>
      </c>
      <c r="AG61" s="172" t="s">
        <v>186</v>
      </c>
      <c r="AH61" s="172" t="s">
        <v>186</v>
      </c>
      <c r="AI61" s="172" t="s">
        <v>186</v>
      </c>
      <c r="AJ61" s="172" t="s">
        <v>186</v>
      </c>
      <c r="AK61" s="172" t="s">
        <v>186</v>
      </c>
      <c r="AL61" s="172" t="s">
        <v>186</v>
      </c>
      <c r="AM61" s="172" t="s">
        <v>186</v>
      </c>
      <c r="AN61" s="172" t="s">
        <v>186</v>
      </c>
      <c r="AO61" s="172" t="s">
        <v>186</v>
      </c>
      <c r="AP61" s="172">
        <v>80</v>
      </c>
      <c r="AQ61" s="172">
        <v>53</v>
      </c>
      <c r="AR61" s="172">
        <v>27</v>
      </c>
      <c r="AS61" s="278" t="s">
        <v>195</v>
      </c>
      <c r="AT61" s="172">
        <v>78</v>
      </c>
      <c r="AU61" s="172">
        <v>53</v>
      </c>
      <c r="AV61" s="172">
        <v>25</v>
      </c>
      <c r="AW61" s="172">
        <v>3</v>
      </c>
      <c r="AX61" s="172">
        <v>1</v>
      </c>
      <c r="AY61" s="172">
        <v>2</v>
      </c>
      <c r="AZ61" s="172" t="s">
        <v>186</v>
      </c>
      <c r="BA61" s="172" t="s">
        <v>186</v>
      </c>
      <c r="BB61" s="172" t="s">
        <v>186</v>
      </c>
      <c r="BC61" s="172">
        <v>9</v>
      </c>
      <c r="BD61" s="172">
        <v>7</v>
      </c>
      <c r="BE61" s="172">
        <v>2</v>
      </c>
      <c r="BF61" s="172">
        <v>5</v>
      </c>
      <c r="BG61" s="172">
        <v>2</v>
      </c>
      <c r="BH61" s="172">
        <v>3</v>
      </c>
      <c r="BI61" s="172">
        <v>5</v>
      </c>
      <c r="BJ61" s="172">
        <v>4</v>
      </c>
      <c r="BK61" s="172">
        <v>1</v>
      </c>
      <c r="BL61" s="172">
        <v>13</v>
      </c>
      <c r="BM61" s="172">
        <v>9</v>
      </c>
      <c r="BN61" s="172">
        <v>4</v>
      </c>
      <c r="BO61" s="278" t="s">
        <v>195</v>
      </c>
      <c r="BP61" s="172">
        <v>5</v>
      </c>
      <c r="BQ61" s="172">
        <v>3</v>
      </c>
      <c r="BR61" s="172">
        <v>2</v>
      </c>
      <c r="BS61" s="172">
        <v>6</v>
      </c>
      <c r="BT61" s="172">
        <v>4</v>
      </c>
      <c r="BU61" s="172">
        <v>2</v>
      </c>
      <c r="BV61" s="172">
        <v>1</v>
      </c>
      <c r="BW61" s="172">
        <v>1</v>
      </c>
      <c r="BX61" s="172" t="s">
        <v>186</v>
      </c>
      <c r="BY61" s="172">
        <v>14</v>
      </c>
      <c r="BZ61" s="172">
        <v>13</v>
      </c>
      <c r="CA61" s="172">
        <v>1</v>
      </c>
      <c r="CB61" s="172" t="s">
        <v>186</v>
      </c>
      <c r="CC61" s="172" t="s">
        <v>186</v>
      </c>
      <c r="CD61" s="172" t="s">
        <v>186</v>
      </c>
      <c r="CE61" s="172">
        <v>1</v>
      </c>
      <c r="CF61" s="172" t="s">
        <v>186</v>
      </c>
      <c r="CG61" s="172">
        <v>1</v>
      </c>
      <c r="CH61" s="172" t="s">
        <v>186</v>
      </c>
      <c r="CI61" s="172" t="s">
        <v>188</v>
      </c>
      <c r="CJ61" s="172" t="s">
        <v>186</v>
      </c>
      <c r="CK61" s="278" t="s">
        <v>195</v>
      </c>
      <c r="CL61" s="172">
        <v>1</v>
      </c>
      <c r="CM61" s="172" t="s">
        <v>188</v>
      </c>
      <c r="CN61" s="172">
        <v>1</v>
      </c>
      <c r="CO61" s="172">
        <v>2</v>
      </c>
      <c r="CP61" s="172">
        <v>2</v>
      </c>
      <c r="CQ61" s="172" t="s">
        <v>188</v>
      </c>
      <c r="CR61" s="172" t="s">
        <v>186</v>
      </c>
      <c r="CS61" s="172" t="s">
        <v>186</v>
      </c>
      <c r="CT61" s="172" t="s">
        <v>186</v>
      </c>
      <c r="CU61" s="172" t="s">
        <v>186</v>
      </c>
      <c r="CV61" s="172" t="s">
        <v>186</v>
      </c>
      <c r="CW61" s="172" t="s">
        <v>186</v>
      </c>
      <c r="CX61" s="172">
        <v>4</v>
      </c>
      <c r="CY61" s="172">
        <v>4</v>
      </c>
      <c r="CZ61" s="172" t="s">
        <v>186</v>
      </c>
      <c r="DA61" s="172">
        <v>6</v>
      </c>
      <c r="DB61" s="172">
        <v>2</v>
      </c>
      <c r="DC61" s="172">
        <v>4</v>
      </c>
      <c r="DD61" s="172">
        <v>1</v>
      </c>
      <c r="DE61" s="172" t="s">
        <v>186</v>
      </c>
      <c r="DF61" s="172">
        <v>1</v>
      </c>
      <c r="DG61" s="278" t="s">
        <v>195</v>
      </c>
      <c r="DH61" s="172">
        <v>2</v>
      </c>
      <c r="DI61" s="172">
        <v>1</v>
      </c>
      <c r="DJ61" s="172">
        <v>1</v>
      </c>
      <c r="DK61" s="172">
        <v>2</v>
      </c>
      <c r="DL61" s="172" t="s">
        <v>186</v>
      </c>
      <c r="DM61" s="172">
        <v>2</v>
      </c>
      <c r="DN61" s="172" t="s">
        <v>186</v>
      </c>
      <c r="DO61" s="172" t="s">
        <v>186</v>
      </c>
      <c r="DP61" s="172" t="s">
        <v>186</v>
      </c>
      <c r="DQ61" s="172">
        <v>2</v>
      </c>
      <c r="DR61" s="172" t="s">
        <v>186</v>
      </c>
      <c r="DS61" s="172">
        <v>2</v>
      </c>
      <c r="DT61" s="172">
        <v>2</v>
      </c>
      <c r="DU61" s="172" t="s">
        <v>186</v>
      </c>
      <c r="DV61" s="172">
        <v>2</v>
      </c>
      <c r="DW61" s="172">
        <v>1</v>
      </c>
      <c r="DX61" s="172" t="s">
        <v>186</v>
      </c>
      <c r="DY61" s="172">
        <v>1</v>
      </c>
      <c r="DZ61" s="172">
        <v>1</v>
      </c>
      <c r="EA61" s="172" t="s">
        <v>186</v>
      </c>
      <c r="EB61" s="172">
        <v>1</v>
      </c>
      <c r="EC61" s="278" t="s">
        <v>195</v>
      </c>
      <c r="ED61" s="172">
        <v>6</v>
      </c>
      <c r="EE61" s="172">
        <v>2</v>
      </c>
      <c r="EF61" s="172">
        <v>4</v>
      </c>
      <c r="EG61" s="172">
        <v>3</v>
      </c>
      <c r="EH61" s="172">
        <v>2</v>
      </c>
      <c r="EI61" s="172">
        <v>1</v>
      </c>
      <c r="EJ61" s="172">
        <v>3</v>
      </c>
      <c r="EK61" s="172" t="s">
        <v>186</v>
      </c>
      <c r="EL61" s="172">
        <v>3</v>
      </c>
      <c r="EM61" s="172">
        <v>3</v>
      </c>
      <c r="EN61" s="172">
        <v>1</v>
      </c>
      <c r="EO61" s="172">
        <v>2</v>
      </c>
      <c r="EP61" s="172">
        <v>3</v>
      </c>
      <c r="EQ61" s="172">
        <v>1</v>
      </c>
      <c r="ER61" s="172">
        <v>2</v>
      </c>
      <c r="ES61" s="172" t="s">
        <v>186</v>
      </c>
      <c r="ET61" s="172" t="s">
        <v>186</v>
      </c>
      <c r="EU61" s="172" t="s">
        <v>186</v>
      </c>
      <c r="EV61" s="172">
        <v>18</v>
      </c>
      <c r="EW61" s="172">
        <v>8</v>
      </c>
      <c r="EX61" s="172">
        <v>10</v>
      </c>
      <c r="EY61" s="278" t="s">
        <v>195</v>
      </c>
      <c r="EZ61" s="172" t="s">
        <v>186</v>
      </c>
      <c r="FA61" s="172" t="s">
        <v>186</v>
      </c>
      <c r="FB61" s="172" t="s">
        <v>186</v>
      </c>
      <c r="FC61" s="172">
        <v>2</v>
      </c>
      <c r="FD61" s="172">
        <v>1</v>
      </c>
      <c r="FE61" s="172">
        <v>1</v>
      </c>
      <c r="FF61" s="172">
        <v>2</v>
      </c>
      <c r="FG61" s="172">
        <v>1</v>
      </c>
      <c r="FH61" s="172">
        <v>1</v>
      </c>
      <c r="FI61" s="172">
        <v>10</v>
      </c>
      <c r="FJ61" s="172">
        <v>4</v>
      </c>
      <c r="FK61" s="172">
        <v>6</v>
      </c>
      <c r="FL61" s="172">
        <v>4</v>
      </c>
      <c r="FM61" s="172">
        <v>2</v>
      </c>
      <c r="FN61" s="172">
        <v>2</v>
      </c>
      <c r="FO61" s="172" t="s">
        <v>186</v>
      </c>
      <c r="FP61" s="172" t="s">
        <v>186</v>
      </c>
      <c r="FQ61" s="172" t="s">
        <v>186</v>
      </c>
      <c r="FR61" s="172" t="s">
        <v>186</v>
      </c>
      <c r="FS61" s="172" t="s">
        <v>186</v>
      </c>
      <c r="FT61" s="172" t="s">
        <v>186</v>
      </c>
      <c r="FU61" s="278" t="s">
        <v>195</v>
      </c>
      <c r="FV61" s="172">
        <v>98</v>
      </c>
      <c r="FW61" s="172">
        <v>49</v>
      </c>
      <c r="FX61" s="172">
        <v>49</v>
      </c>
      <c r="FY61" s="172">
        <v>3</v>
      </c>
      <c r="FZ61" s="172">
        <v>2</v>
      </c>
      <c r="GA61" s="172">
        <v>1</v>
      </c>
      <c r="GB61" s="172">
        <v>1</v>
      </c>
      <c r="GC61" s="172" t="s">
        <v>186</v>
      </c>
      <c r="GD61" s="172">
        <v>1</v>
      </c>
      <c r="GE61" s="172">
        <v>2</v>
      </c>
      <c r="GF61" s="172">
        <v>2</v>
      </c>
      <c r="GG61" s="172" t="s">
        <v>186</v>
      </c>
      <c r="GH61" s="172">
        <v>55</v>
      </c>
      <c r="GI61" s="172">
        <v>27</v>
      </c>
      <c r="GJ61" s="172">
        <v>28</v>
      </c>
      <c r="GK61" s="172" t="s">
        <v>186</v>
      </c>
      <c r="GL61" s="172" t="s">
        <v>186</v>
      </c>
      <c r="GM61" s="172" t="s">
        <v>186</v>
      </c>
      <c r="GN61" s="172">
        <v>18</v>
      </c>
      <c r="GO61" s="172">
        <v>12</v>
      </c>
      <c r="GP61" s="172">
        <v>6</v>
      </c>
      <c r="GQ61" s="278" t="s">
        <v>195</v>
      </c>
      <c r="GR61" s="172">
        <v>4</v>
      </c>
      <c r="GS61" s="172">
        <v>3</v>
      </c>
      <c r="GT61" s="172">
        <v>1</v>
      </c>
      <c r="GU61" s="172">
        <v>5</v>
      </c>
      <c r="GV61" s="172">
        <v>1</v>
      </c>
      <c r="GW61" s="172">
        <v>4</v>
      </c>
      <c r="GX61" s="172">
        <v>3</v>
      </c>
      <c r="GY61" s="172">
        <v>2</v>
      </c>
      <c r="GZ61" s="172">
        <v>1</v>
      </c>
      <c r="HA61" s="172">
        <v>11</v>
      </c>
      <c r="HB61" s="172">
        <v>5</v>
      </c>
      <c r="HC61" s="172">
        <v>6</v>
      </c>
      <c r="HD61" s="172">
        <v>14</v>
      </c>
      <c r="HE61" s="172">
        <v>4</v>
      </c>
      <c r="HF61" s="172">
        <v>10</v>
      </c>
      <c r="HG61" s="172" t="s">
        <v>186</v>
      </c>
      <c r="HH61" s="172" t="s">
        <v>186</v>
      </c>
      <c r="HI61" s="172" t="s">
        <v>186</v>
      </c>
      <c r="HJ61" s="172">
        <v>34</v>
      </c>
      <c r="HK61" s="172">
        <v>17</v>
      </c>
      <c r="HL61" s="172">
        <v>17</v>
      </c>
      <c r="HM61" s="278" t="s">
        <v>195</v>
      </c>
      <c r="HN61" s="172">
        <v>1</v>
      </c>
      <c r="HO61" s="172">
        <v>1</v>
      </c>
      <c r="HP61" s="172" t="s">
        <v>186</v>
      </c>
      <c r="HQ61" s="172">
        <v>13</v>
      </c>
      <c r="HR61" s="172">
        <v>8</v>
      </c>
      <c r="HS61" s="172">
        <v>5</v>
      </c>
      <c r="HT61" s="172">
        <v>19</v>
      </c>
      <c r="HU61" s="172">
        <v>7</v>
      </c>
      <c r="HV61" s="172">
        <v>12</v>
      </c>
      <c r="HW61" s="172">
        <v>1</v>
      </c>
      <c r="HX61" s="172">
        <v>1</v>
      </c>
      <c r="HY61" s="172" t="s">
        <v>186</v>
      </c>
      <c r="HZ61" s="172">
        <v>5</v>
      </c>
      <c r="IA61" s="172">
        <v>3</v>
      </c>
      <c r="IB61" s="172">
        <v>2</v>
      </c>
      <c r="IC61" s="172">
        <v>1</v>
      </c>
      <c r="ID61" s="172" t="s">
        <v>186</v>
      </c>
      <c r="IE61" s="172">
        <v>1</v>
      </c>
      <c r="IF61" s="172">
        <v>60</v>
      </c>
      <c r="IG61" s="172">
        <v>34</v>
      </c>
      <c r="IH61" s="172">
        <v>26</v>
      </c>
    </row>
    <row r="62" spans="1:242" s="185" customFormat="1">
      <c r="A62" s="278" t="s">
        <v>382</v>
      </c>
      <c r="B62" s="172">
        <v>344</v>
      </c>
      <c r="C62" s="172">
        <v>175</v>
      </c>
      <c r="D62" s="172">
        <v>169</v>
      </c>
      <c r="E62" s="172">
        <v>5</v>
      </c>
      <c r="F62" s="172">
        <v>4</v>
      </c>
      <c r="G62" s="172">
        <v>1</v>
      </c>
      <c r="H62" s="172">
        <v>1</v>
      </c>
      <c r="I62" s="172" t="s">
        <v>186</v>
      </c>
      <c r="J62" s="172">
        <v>1</v>
      </c>
      <c r="K62" s="172" t="s">
        <v>186</v>
      </c>
      <c r="L62" s="172" t="s">
        <v>186</v>
      </c>
      <c r="M62" s="172" t="s">
        <v>186</v>
      </c>
      <c r="N62" s="172" t="s">
        <v>186</v>
      </c>
      <c r="O62" s="172" t="s">
        <v>186</v>
      </c>
      <c r="P62" s="172" t="s">
        <v>186</v>
      </c>
      <c r="Q62" s="172" t="s">
        <v>186</v>
      </c>
      <c r="R62" s="172" t="s">
        <v>186</v>
      </c>
      <c r="S62" s="172" t="s">
        <v>186</v>
      </c>
      <c r="T62" s="172">
        <v>2</v>
      </c>
      <c r="U62" s="172">
        <v>2</v>
      </c>
      <c r="V62" s="172" t="s">
        <v>186</v>
      </c>
      <c r="W62" s="278" t="s">
        <v>382</v>
      </c>
      <c r="X62" s="172">
        <v>1</v>
      </c>
      <c r="Y62" s="172">
        <v>1</v>
      </c>
      <c r="Z62" s="172" t="s">
        <v>186</v>
      </c>
      <c r="AA62" s="172" t="s">
        <v>186</v>
      </c>
      <c r="AB62" s="172" t="s">
        <v>186</v>
      </c>
      <c r="AC62" s="172" t="s">
        <v>186</v>
      </c>
      <c r="AD62" s="172">
        <v>1</v>
      </c>
      <c r="AE62" s="172">
        <v>1</v>
      </c>
      <c r="AF62" s="172" t="s">
        <v>186</v>
      </c>
      <c r="AG62" s="172" t="s">
        <v>186</v>
      </c>
      <c r="AH62" s="172" t="s">
        <v>186</v>
      </c>
      <c r="AI62" s="172" t="s">
        <v>186</v>
      </c>
      <c r="AJ62" s="172" t="s">
        <v>186</v>
      </c>
      <c r="AK62" s="172" t="s">
        <v>186</v>
      </c>
      <c r="AL62" s="172" t="s">
        <v>186</v>
      </c>
      <c r="AM62" s="172">
        <v>1</v>
      </c>
      <c r="AN62" s="172">
        <v>1</v>
      </c>
      <c r="AO62" s="172" t="s">
        <v>186</v>
      </c>
      <c r="AP62" s="172">
        <v>89</v>
      </c>
      <c r="AQ62" s="172">
        <v>57</v>
      </c>
      <c r="AR62" s="172">
        <v>32</v>
      </c>
      <c r="AS62" s="278" t="s">
        <v>382</v>
      </c>
      <c r="AT62" s="172">
        <v>87</v>
      </c>
      <c r="AU62" s="172">
        <v>56</v>
      </c>
      <c r="AV62" s="172">
        <v>31</v>
      </c>
      <c r="AW62" s="172" t="s">
        <v>186</v>
      </c>
      <c r="AX62" s="172" t="s">
        <v>186</v>
      </c>
      <c r="AY62" s="172" t="s">
        <v>186</v>
      </c>
      <c r="AZ62" s="172">
        <v>2</v>
      </c>
      <c r="BA62" s="172">
        <v>2</v>
      </c>
      <c r="BB62" s="172" t="s">
        <v>186</v>
      </c>
      <c r="BC62" s="172">
        <v>11</v>
      </c>
      <c r="BD62" s="172">
        <v>8</v>
      </c>
      <c r="BE62" s="172">
        <v>3</v>
      </c>
      <c r="BF62" s="172">
        <v>9</v>
      </c>
      <c r="BG62" s="172">
        <v>5</v>
      </c>
      <c r="BH62" s="172">
        <v>4</v>
      </c>
      <c r="BI62" s="172">
        <v>3</v>
      </c>
      <c r="BJ62" s="172">
        <v>1</v>
      </c>
      <c r="BK62" s="172">
        <v>2</v>
      </c>
      <c r="BL62" s="172">
        <v>11</v>
      </c>
      <c r="BM62" s="172">
        <v>9</v>
      </c>
      <c r="BN62" s="172">
        <v>2</v>
      </c>
      <c r="BO62" s="278" t="s">
        <v>382</v>
      </c>
      <c r="BP62" s="172">
        <v>5</v>
      </c>
      <c r="BQ62" s="172">
        <v>2</v>
      </c>
      <c r="BR62" s="172">
        <v>3</v>
      </c>
      <c r="BS62" s="172">
        <v>6</v>
      </c>
      <c r="BT62" s="172">
        <v>5</v>
      </c>
      <c r="BU62" s="172">
        <v>1</v>
      </c>
      <c r="BV62" s="172" t="s">
        <v>186</v>
      </c>
      <c r="BW62" s="172" t="s">
        <v>186</v>
      </c>
      <c r="BX62" s="172" t="s">
        <v>186</v>
      </c>
      <c r="BY62" s="172">
        <v>17</v>
      </c>
      <c r="BZ62" s="172">
        <v>12</v>
      </c>
      <c r="CA62" s="172">
        <v>5</v>
      </c>
      <c r="CB62" s="172" t="s">
        <v>186</v>
      </c>
      <c r="CC62" s="172" t="s">
        <v>186</v>
      </c>
      <c r="CD62" s="172" t="s">
        <v>186</v>
      </c>
      <c r="CE62" s="172">
        <v>2</v>
      </c>
      <c r="CF62" s="172" t="s">
        <v>186</v>
      </c>
      <c r="CG62" s="172">
        <v>2</v>
      </c>
      <c r="CH62" s="172">
        <v>2</v>
      </c>
      <c r="CI62" s="172" t="s">
        <v>188</v>
      </c>
      <c r="CJ62" s="172">
        <v>2</v>
      </c>
      <c r="CK62" s="278" t="s">
        <v>382</v>
      </c>
      <c r="CL62" s="172" t="s">
        <v>186</v>
      </c>
      <c r="CM62" s="172" t="s">
        <v>188</v>
      </c>
      <c r="CN62" s="172" t="s">
        <v>186</v>
      </c>
      <c r="CO62" s="172">
        <v>2</v>
      </c>
      <c r="CP62" s="172">
        <v>2</v>
      </c>
      <c r="CQ62" s="172" t="s">
        <v>188</v>
      </c>
      <c r="CR62" s="172">
        <v>4</v>
      </c>
      <c r="CS62" s="172">
        <v>4</v>
      </c>
      <c r="CT62" s="172" t="s">
        <v>186</v>
      </c>
      <c r="CU62" s="172">
        <v>2</v>
      </c>
      <c r="CV62" s="172">
        <v>1</v>
      </c>
      <c r="CW62" s="172">
        <v>1</v>
      </c>
      <c r="CX62" s="172" t="s">
        <v>186</v>
      </c>
      <c r="CY62" s="172" t="s">
        <v>186</v>
      </c>
      <c r="CZ62" s="172" t="s">
        <v>186</v>
      </c>
      <c r="DA62" s="172">
        <v>4</v>
      </c>
      <c r="DB62" s="172">
        <v>2</v>
      </c>
      <c r="DC62" s="172">
        <v>2</v>
      </c>
      <c r="DD62" s="172" t="s">
        <v>186</v>
      </c>
      <c r="DE62" s="172" t="s">
        <v>186</v>
      </c>
      <c r="DF62" s="172" t="s">
        <v>186</v>
      </c>
      <c r="DG62" s="278" t="s">
        <v>382</v>
      </c>
      <c r="DH62" s="172">
        <v>7</v>
      </c>
      <c r="DI62" s="172">
        <v>3</v>
      </c>
      <c r="DJ62" s="172">
        <v>4</v>
      </c>
      <c r="DK62" s="172">
        <v>2</v>
      </c>
      <c r="DL62" s="172">
        <v>1</v>
      </c>
      <c r="DM62" s="172">
        <v>1</v>
      </c>
      <c r="DN62" s="172" t="s">
        <v>186</v>
      </c>
      <c r="DO62" s="172" t="s">
        <v>186</v>
      </c>
      <c r="DP62" s="172" t="s">
        <v>186</v>
      </c>
      <c r="DQ62" s="172">
        <v>2</v>
      </c>
      <c r="DR62" s="172">
        <v>1</v>
      </c>
      <c r="DS62" s="172">
        <v>1</v>
      </c>
      <c r="DT62" s="172">
        <v>3</v>
      </c>
      <c r="DU62" s="172">
        <v>1</v>
      </c>
      <c r="DV62" s="172">
        <v>2</v>
      </c>
      <c r="DW62" s="172">
        <v>3</v>
      </c>
      <c r="DX62" s="172">
        <v>1</v>
      </c>
      <c r="DY62" s="172">
        <v>2</v>
      </c>
      <c r="DZ62" s="172" t="s">
        <v>186</v>
      </c>
      <c r="EA62" s="172" t="s">
        <v>186</v>
      </c>
      <c r="EB62" s="172" t="s">
        <v>186</v>
      </c>
      <c r="EC62" s="278" t="s">
        <v>382</v>
      </c>
      <c r="ED62" s="172">
        <v>2</v>
      </c>
      <c r="EE62" s="172">
        <v>2</v>
      </c>
      <c r="EF62" s="172" t="s">
        <v>186</v>
      </c>
      <c r="EG62" s="172">
        <v>1</v>
      </c>
      <c r="EH62" s="172">
        <v>1</v>
      </c>
      <c r="EI62" s="172" t="s">
        <v>186</v>
      </c>
      <c r="EJ62" s="172">
        <v>1</v>
      </c>
      <c r="EK62" s="172">
        <v>1</v>
      </c>
      <c r="EL62" s="172" t="s">
        <v>186</v>
      </c>
      <c r="EM62" s="172">
        <v>3</v>
      </c>
      <c r="EN62" s="172">
        <v>1</v>
      </c>
      <c r="EO62" s="172">
        <v>2</v>
      </c>
      <c r="EP62" s="172">
        <v>2</v>
      </c>
      <c r="EQ62" s="172" t="s">
        <v>186</v>
      </c>
      <c r="ER62" s="172">
        <v>2</v>
      </c>
      <c r="ES62" s="172">
        <v>1</v>
      </c>
      <c r="ET62" s="172">
        <v>1</v>
      </c>
      <c r="EU62" s="172" t="s">
        <v>186</v>
      </c>
      <c r="EV62" s="172">
        <v>10</v>
      </c>
      <c r="EW62" s="172">
        <v>5</v>
      </c>
      <c r="EX62" s="172">
        <v>5</v>
      </c>
      <c r="EY62" s="278" t="s">
        <v>382</v>
      </c>
      <c r="EZ62" s="172" t="s">
        <v>186</v>
      </c>
      <c r="FA62" s="172" t="s">
        <v>186</v>
      </c>
      <c r="FB62" s="172" t="s">
        <v>186</v>
      </c>
      <c r="FC62" s="172">
        <v>1</v>
      </c>
      <c r="FD62" s="172">
        <v>1</v>
      </c>
      <c r="FE62" s="172" t="s">
        <v>186</v>
      </c>
      <c r="FF62" s="172">
        <v>5</v>
      </c>
      <c r="FG62" s="172">
        <v>1</v>
      </c>
      <c r="FH62" s="172">
        <v>4</v>
      </c>
      <c r="FI62" s="172">
        <v>1</v>
      </c>
      <c r="FJ62" s="172" t="s">
        <v>186</v>
      </c>
      <c r="FK62" s="172">
        <v>1</v>
      </c>
      <c r="FL62" s="172">
        <v>3</v>
      </c>
      <c r="FM62" s="172">
        <v>3</v>
      </c>
      <c r="FN62" s="172" t="s">
        <v>186</v>
      </c>
      <c r="FO62" s="172" t="s">
        <v>186</v>
      </c>
      <c r="FP62" s="172" t="s">
        <v>186</v>
      </c>
      <c r="FQ62" s="172" t="s">
        <v>186</v>
      </c>
      <c r="FR62" s="172" t="s">
        <v>186</v>
      </c>
      <c r="FS62" s="172" t="s">
        <v>186</v>
      </c>
      <c r="FT62" s="172" t="s">
        <v>186</v>
      </c>
      <c r="FU62" s="278" t="s">
        <v>382</v>
      </c>
      <c r="FV62" s="172">
        <v>103</v>
      </c>
      <c r="FW62" s="172">
        <v>47</v>
      </c>
      <c r="FX62" s="172">
        <v>56</v>
      </c>
      <c r="FY62" s="172" t="s">
        <v>186</v>
      </c>
      <c r="FZ62" s="172" t="s">
        <v>186</v>
      </c>
      <c r="GA62" s="172" t="s">
        <v>186</v>
      </c>
      <c r="GB62" s="172" t="s">
        <v>186</v>
      </c>
      <c r="GC62" s="172" t="s">
        <v>186</v>
      </c>
      <c r="GD62" s="172" t="s">
        <v>186</v>
      </c>
      <c r="GE62" s="172" t="s">
        <v>186</v>
      </c>
      <c r="GF62" s="172" t="s">
        <v>186</v>
      </c>
      <c r="GG62" s="172" t="s">
        <v>186</v>
      </c>
      <c r="GH62" s="172">
        <v>51</v>
      </c>
      <c r="GI62" s="172">
        <v>21</v>
      </c>
      <c r="GJ62" s="172">
        <v>30</v>
      </c>
      <c r="GK62" s="172" t="s">
        <v>186</v>
      </c>
      <c r="GL62" s="172" t="s">
        <v>186</v>
      </c>
      <c r="GM62" s="172" t="s">
        <v>186</v>
      </c>
      <c r="GN62" s="172">
        <v>11</v>
      </c>
      <c r="GO62" s="172">
        <v>6</v>
      </c>
      <c r="GP62" s="172">
        <v>5</v>
      </c>
      <c r="GQ62" s="278" t="s">
        <v>382</v>
      </c>
      <c r="GR62" s="172">
        <v>9</v>
      </c>
      <c r="GS62" s="172">
        <v>4</v>
      </c>
      <c r="GT62" s="172">
        <v>5</v>
      </c>
      <c r="GU62" s="172">
        <v>3</v>
      </c>
      <c r="GV62" s="172" t="s">
        <v>186</v>
      </c>
      <c r="GW62" s="172">
        <v>3</v>
      </c>
      <c r="GX62" s="172">
        <v>2</v>
      </c>
      <c r="GY62" s="172">
        <v>2</v>
      </c>
      <c r="GZ62" s="172" t="s">
        <v>186</v>
      </c>
      <c r="HA62" s="172">
        <v>13</v>
      </c>
      <c r="HB62" s="172">
        <v>6</v>
      </c>
      <c r="HC62" s="172">
        <v>7</v>
      </c>
      <c r="HD62" s="172">
        <v>12</v>
      </c>
      <c r="HE62" s="172">
        <v>3</v>
      </c>
      <c r="HF62" s="172">
        <v>9</v>
      </c>
      <c r="HG62" s="172">
        <v>1</v>
      </c>
      <c r="HH62" s="172" t="s">
        <v>186</v>
      </c>
      <c r="HI62" s="172">
        <v>1</v>
      </c>
      <c r="HJ62" s="172">
        <v>42</v>
      </c>
      <c r="HK62" s="172">
        <v>19</v>
      </c>
      <c r="HL62" s="172">
        <v>23</v>
      </c>
      <c r="HM62" s="278" t="s">
        <v>382</v>
      </c>
      <c r="HN62" s="172">
        <v>5</v>
      </c>
      <c r="HO62" s="172">
        <v>2</v>
      </c>
      <c r="HP62" s="172">
        <v>3</v>
      </c>
      <c r="HQ62" s="172">
        <v>7</v>
      </c>
      <c r="HR62" s="172">
        <v>4</v>
      </c>
      <c r="HS62" s="172">
        <v>3</v>
      </c>
      <c r="HT62" s="172">
        <v>29</v>
      </c>
      <c r="HU62" s="172">
        <v>13</v>
      </c>
      <c r="HV62" s="172">
        <v>16</v>
      </c>
      <c r="HW62" s="172">
        <v>1</v>
      </c>
      <c r="HX62" s="172" t="s">
        <v>186</v>
      </c>
      <c r="HY62" s="172">
        <v>1</v>
      </c>
      <c r="HZ62" s="172">
        <v>9</v>
      </c>
      <c r="IA62" s="172">
        <v>6</v>
      </c>
      <c r="IB62" s="172">
        <v>3</v>
      </c>
      <c r="IC62" s="172">
        <v>1</v>
      </c>
      <c r="ID62" s="172">
        <v>1</v>
      </c>
      <c r="IE62" s="172" t="s">
        <v>186</v>
      </c>
      <c r="IF62" s="172">
        <v>49</v>
      </c>
      <c r="IG62" s="172">
        <v>26</v>
      </c>
      <c r="IH62" s="172">
        <v>23</v>
      </c>
    </row>
    <row r="63" spans="1:242" s="184" customFormat="1">
      <c r="A63" s="276" t="s">
        <v>193</v>
      </c>
      <c r="B63" s="174">
        <v>344</v>
      </c>
      <c r="C63" s="174">
        <v>175</v>
      </c>
      <c r="D63" s="174">
        <v>169</v>
      </c>
      <c r="E63" s="174">
        <v>5</v>
      </c>
      <c r="F63" s="174">
        <v>4</v>
      </c>
      <c r="G63" s="174">
        <v>1</v>
      </c>
      <c r="H63" s="174">
        <v>1</v>
      </c>
      <c r="I63" s="174" t="s">
        <v>186</v>
      </c>
      <c r="J63" s="174">
        <v>1</v>
      </c>
      <c r="K63" s="174" t="s">
        <v>186</v>
      </c>
      <c r="L63" s="174" t="s">
        <v>186</v>
      </c>
      <c r="M63" s="174" t="s">
        <v>186</v>
      </c>
      <c r="N63" s="174" t="s">
        <v>186</v>
      </c>
      <c r="O63" s="174" t="s">
        <v>186</v>
      </c>
      <c r="P63" s="174" t="s">
        <v>186</v>
      </c>
      <c r="Q63" s="174" t="s">
        <v>186</v>
      </c>
      <c r="R63" s="174" t="s">
        <v>186</v>
      </c>
      <c r="S63" s="174" t="s">
        <v>186</v>
      </c>
      <c r="T63" s="174">
        <v>2</v>
      </c>
      <c r="U63" s="174">
        <v>2</v>
      </c>
      <c r="V63" s="174" t="s">
        <v>186</v>
      </c>
      <c r="W63" s="276" t="s">
        <v>193</v>
      </c>
      <c r="X63" s="174">
        <v>1</v>
      </c>
      <c r="Y63" s="174">
        <v>1</v>
      </c>
      <c r="Z63" s="174" t="s">
        <v>186</v>
      </c>
      <c r="AA63" s="174" t="s">
        <v>186</v>
      </c>
      <c r="AB63" s="174" t="s">
        <v>186</v>
      </c>
      <c r="AC63" s="174" t="s">
        <v>186</v>
      </c>
      <c r="AD63" s="174">
        <v>1</v>
      </c>
      <c r="AE63" s="174">
        <v>1</v>
      </c>
      <c r="AF63" s="174" t="s">
        <v>186</v>
      </c>
      <c r="AG63" s="174" t="s">
        <v>186</v>
      </c>
      <c r="AH63" s="174" t="s">
        <v>186</v>
      </c>
      <c r="AI63" s="174" t="s">
        <v>186</v>
      </c>
      <c r="AJ63" s="174" t="s">
        <v>186</v>
      </c>
      <c r="AK63" s="174" t="s">
        <v>186</v>
      </c>
      <c r="AL63" s="174" t="s">
        <v>186</v>
      </c>
      <c r="AM63" s="174">
        <v>1</v>
      </c>
      <c r="AN63" s="174">
        <v>1</v>
      </c>
      <c r="AO63" s="174" t="s">
        <v>186</v>
      </c>
      <c r="AP63" s="174">
        <v>89</v>
      </c>
      <c r="AQ63" s="174">
        <v>57</v>
      </c>
      <c r="AR63" s="174">
        <v>32</v>
      </c>
      <c r="AS63" s="276" t="s">
        <v>193</v>
      </c>
      <c r="AT63" s="174">
        <v>87</v>
      </c>
      <c r="AU63" s="174">
        <v>56</v>
      </c>
      <c r="AV63" s="174">
        <v>31</v>
      </c>
      <c r="AW63" s="174" t="s">
        <v>186</v>
      </c>
      <c r="AX63" s="174" t="s">
        <v>186</v>
      </c>
      <c r="AY63" s="174" t="s">
        <v>186</v>
      </c>
      <c r="AZ63" s="174">
        <v>2</v>
      </c>
      <c r="BA63" s="174">
        <v>2</v>
      </c>
      <c r="BB63" s="174" t="s">
        <v>186</v>
      </c>
      <c r="BC63" s="174">
        <v>11</v>
      </c>
      <c r="BD63" s="174">
        <v>8</v>
      </c>
      <c r="BE63" s="174">
        <v>3</v>
      </c>
      <c r="BF63" s="174">
        <v>9</v>
      </c>
      <c r="BG63" s="174">
        <v>5</v>
      </c>
      <c r="BH63" s="174">
        <v>4</v>
      </c>
      <c r="BI63" s="174">
        <v>3</v>
      </c>
      <c r="BJ63" s="174">
        <v>1</v>
      </c>
      <c r="BK63" s="174">
        <v>2</v>
      </c>
      <c r="BL63" s="174">
        <v>11</v>
      </c>
      <c r="BM63" s="174">
        <v>9</v>
      </c>
      <c r="BN63" s="174">
        <v>2</v>
      </c>
      <c r="BO63" s="276" t="s">
        <v>193</v>
      </c>
      <c r="BP63" s="174">
        <v>5</v>
      </c>
      <c r="BQ63" s="174">
        <v>2</v>
      </c>
      <c r="BR63" s="174">
        <v>3</v>
      </c>
      <c r="BS63" s="174">
        <v>6</v>
      </c>
      <c r="BT63" s="174">
        <v>5</v>
      </c>
      <c r="BU63" s="174">
        <v>1</v>
      </c>
      <c r="BV63" s="174" t="s">
        <v>186</v>
      </c>
      <c r="BW63" s="174" t="s">
        <v>186</v>
      </c>
      <c r="BX63" s="174" t="s">
        <v>186</v>
      </c>
      <c r="BY63" s="174">
        <v>17</v>
      </c>
      <c r="BZ63" s="174">
        <v>12</v>
      </c>
      <c r="CA63" s="174">
        <v>5</v>
      </c>
      <c r="CB63" s="174" t="s">
        <v>186</v>
      </c>
      <c r="CC63" s="174" t="s">
        <v>186</v>
      </c>
      <c r="CD63" s="174" t="s">
        <v>186</v>
      </c>
      <c r="CE63" s="174">
        <v>2</v>
      </c>
      <c r="CF63" s="174" t="s">
        <v>186</v>
      </c>
      <c r="CG63" s="174">
        <v>2</v>
      </c>
      <c r="CH63" s="174">
        <v>2</v>
      </c>
      <c r="CI63" s="174" t="s">
        <v>188</v>
      </c>
      <c r="CJ63" s="174">
        <v>2</v>
      </c>
      <c r="CK63" s="276" t="s">
        <v>193</v>
      </c>
      <c r="CL63" s="174" t="s">
        <v>186</v>
      </c>
      <c r="CM63" s="174" t="s">
        <v>188</v>
      </c>
      <c r="CN63" s="174" t="s">
        <v>186</v>
      </c>
      <c r="CO63" s="174">
        <v>2</v>
      </c>
      <c r="CP63" s="174">
        <v>2</v>
      </c>
      <c r="CQ63" s="174" t="s">
        <v>188</v>
      </c>
      <c r="CR63" s="174">
        <v>4</v>
      </c>
      <c r="CS63" s="174">
        <v>4</v>
      </c>
      <c r="CT63" s="174" t="s">
        <v>186</v>
      </c>
      <c r="CU63" s="174">
        <v>2</v>
      </c>
      <c r="CV63" s="174">
        <v>1</v>
      </c>
      <c r="CW63" s="174">
        <v>1</v>
      </c>
      <c r="CX63" s="174" t="s">
        <v>186</v>
      </c>
      <c r="CY63" s="174" t="s">
        <v>186</v>
      </c>
      <c r="CZ63" s="174" t="s">
        <v>186</v>
      </c>
      <c r="DA63" s="174">
        <v>4</v>
      </c>
      <c r="DB63" s="174">
        <v>2</v>
      </c>
      <c r="DC63" s="174">
        <v>2</v>
      </c>
      <c r="DD63" s="174" t="s">
        <v>186</v>
      </c>
      <c r="DE63" s="174" t="s">
        <v>186</v>
      </c>
      <c r="DF63" s="174" t="s">
        <v>186</v>
      </c>
      <c r="DG63" s="276" t="s">
        <v>193</v>
      </c>
      <c r="DH63" s="174">
        <v>7</v>
      </c>
      <c r="DI63" s="174">
        <v>3</v>
      </c>
      <c r="DJ63" s="174">
        <v>4</v>
      </c>
      <c r="DK63" s="174">
        <v>2</v>
      </c>
      <c r="DL63" s="174">
        <v>1</v>
      </c>
      <c r="DM63" s="174">
        <v>1</v>
      </c>
      <c r="DN63" s="174" t="s">
        <v>186</v>
      </c>
      <c r="DO63" s="174" t="s">
        <v>186</v>
      </c>
      <c r="DP63" s="174" t="s">
        <v>186</v>
      </c>
      <c r="DQ63" s="174">
        <v>2</v>
      </c>
      <c r="DR63" s="174">
        <v>1</v>
      </c>
      <c r="DS63" s="174">
        <v>1</v>
      </c>
      <c r="DT63" s="174">
        <v>3</v>
      </c>
      <c r="DU63" s="174">
        <v>1</v>
      </c>
      <c r="DV63" s="174">
        <v>2</v>
      </c>
      <c r="DW63" s="174">
        <v>3</v>
      </c>
      <c r="DX63" s="174">
        <v>1</v>
      </c>
      <c r="DY63" s="174">
        <v>2</v>
      </c>
      <c r="DZ63" s="174" t="s">
        <v>186</v>
      </c>
      <c r="EA63" s="174" t="s">
        <v>186</v>
      </c>
      <c r="EB63" s="174" t="s">
        <v>186</v>
      </c>
      <c r="EC63" s="276" t="s">
        <v>193</v>
      </c>
      <c r="ED63" s="174">
        <v>2</v>
      </c>
      <c r="EE63" s="174">
        <v>2</v>
      </c>
      <c r="EF63" s="174" t="s">
        <v>186</v>
      </c>
      <c r="EG63" s="174">
        <v>1</v>
      </c>
      <c r="EH63" s="174">
        <v>1</v>
      </c>
      <c r="EI63" s="174" t="s">
        <v>186</v>
      </c>
      <c r="EJ63" s="174">
        <v>1</v>
      </c>
      <c r="EK63" s="174">
        <v>1</v>
      </c>
      <c r="EL63" s="174" t="s">
        <v>186</v>
      </c>
      <c r="EM63" s="174">
        <v>3</v>
      </c>
      <c r="EN63" s="174">
        <v>1</v>
      </c>
      <c r="EO63" s="174">
        <v>2</v>
      </c>
      <c r="EP63" s="174">
        <v>2</v>
      </c>
      <c r="EQ63" s="174" t="s">
        <v>186</v>
      </c>
      <c r="ER63" s="174">
        <v>2</v>
      </c>
      <c r="ES63" s="174">
        <v>1</v>
      </c>
      <c r="ET63" s="174">
        <v>1</v>
      </c>
      <c r="EU63" s="174" t="s">
        <v>186</v>
      </c>
      <c r="EV63" s="174">
        <v>10</v>
      </c>
      <c r="EW63" s="174">
        <v>5</v>
      </c>
      <c r="EX63" s="174">
        <v>5</v>
      </c>
      <c r="EY63" s="276" t="s">
        <v>193</v>
      </c>
      <c r="EZ63" s="174" t="s">
        <v>186</v>
      </c>
      <c r="FA63" s="174" t="s">
        <v>186</v>
      </c>
      <c r="FB63" s="174" t="s">
        <v>186</v>
      </c>
      <c r="FC63" s="174">
        <v>1</v>
      </c>
      <c r="FD63" s="174">
        <v>1</v>
      </c>
      <c r="FE63" s="174" t="s">
        <v>186</v>
      </c>
      <c r="FF63" s="174">
        <v>5</v>
      </c>
      <c r="FG63" s="174">
        <v>1</v>
      </c>
      <c r="FH63" s="174">
        <v>4</v>
      </c>
      <c r="FI63" s="174">
        <v>1</v>
      </c>
      <c r="FJ63" s="174" t="s">
        <v>186</v>
      </c>
      <c r="FK63" s="174">
        <v>1</v>
      </c>
      <c r="FL63" s="174">
        <v>3</v>
      </c>
      <c r="FM63" s="174">
        <v>3</v>
      </c>
      <c r="FN63" s="174" t="s">
        <v>186</v>
      </c>
      <c r="FO63" s="174" t="s">
        <v>186</v>
      </c>
      <c r="FP63" s="174" t="s">
        <v>186</v>
      </c>
      <c r="FQ63" s="174" t="s">
        <v>186</v>
      </c>
      <c r="FR63" s="174" t="s">
        <v>186</v>
      </c>
      <c r="FS63" s="174" t="s">
        <v>186</v>
      </c>
      <c r="FT63" s="174" t="s">
        <v>186</v>
      </c>
      <c r="FU63" s="276" t="s">
        <v>193</v>
      </c>
      <c r="FV63" s="174">
        <v>103</v>
      </c>
      <c r="FW63" s="174">
        <v>47</v>
      </c>
      <c r="FX63" s="174">
        <v>56</v>
      </c>
      <c r="FY63" s="174" t="s">
        <v>186</v>
      </c>
      <c r="FZ63" s="174" t="s">
        <v>186</v>
      </c>
      <c r="GA63" s="174" t="s">
        <v>186</v>
      </c>
      <c r="GB63" s="174" t="s">
        <v>186</v>
      </c>
      <c r="GC63" s="174" t="s">
        <v>186</v>
      </c>
      <c r="GD63" s="174" t="s">
        <v>186</v>
      </c>
      <c r="GE63" s="174" t="s">
        <v>186</v>
      </c>
      <c r="GF63" s="174" t="s">
        <v>186</v>
      </c>
      <c r="GG63" s="174" t="s">
        <v>186</v>
      </c>
      <c r="GH63" s="174">
        <v>51</v>
      </c>
      <c r="GI63" s="174">
        <v>21</v>
      </c>
      <c r="GJ63" s="174">
        <v>30</v>
      </c>
      <c r="GK63" s="174" t="s">
        <v>186</v>
      </c>
      <c r="GL63" s="174" t="s">
        <v>186</v>
      </c>
      <c r="GM63" s="174" t="s">
        <v>186</v>
      </c>
      <c r="GN63" s="174">
        <v>11</v>
      </c>
      <c r="GO63" s="174">
        <v>6</v>
      </c>
      <c r="GP63" s="174">
        <v>5</v>
      </c>
      <c r="GQ63" s="276" t="s">
        <v>193</v>
      </c>
      <c r="GR63" s="174">
        <v>9</v>
      </c>
      <c r="GS63" s="174">
        <v>4</v>
      </c>
      <c r="GT63" s="174">
        <v>5</v>
      </c>
      <c r="GU63" s="174">
        <v>3</v>
      </c>
      <c r="GV63" s="174" t="s">
        <v>186</v>
      </c>
      <c r="GW63" s="174">
        <v>3</v>
      </c>
      <c r="GX63" s="174">
        <v>2</v>
      </c>
      <c r="GY63" s="174">
        <v>2</v>
      </c>
      <c r="GZ63" s="174" t="s">
        <v>186</v>
      </c>
      <c r="HA63" s="174">
        <v>13</v>
      </c>
      <c r="HB63" s="174">
        <v>6</v>
      </c>
      <c r="HC63" s="174">
        <v>7</v>
      </c>
      <c r="HD63" s="174">
        <v>12</v>
      </c>
      <c r="HE63" s="174">
        <v>3</v>
      </c>
      <c r="HF63" s="174">
        <v>9</v>
      </c>
      <c r="HG63" s="174">
        <v>1</v>
      </c>
      <c r="HH63" s="174" t="s">
        <v>186</v>
      </c>
      <c r="HI63" s="174">
        <v>1</v>
      </c>
      <c r="HJ63" s="174">
        <v>42</v>
      </c>
      <c r="HK63" s="174">
        <v>19</v>
      </c>
      <c r="HL63" s="174">
        <v>23</v>
      </c>
      <c r="HM63" s="276" t="s">
        <v>193</v>
      </c>
      <c r="HN63" s="174">
        <v>5</v>
      </c>
      <c r="HO63" s="174">
        <v>2</v>
      </c>
      <c r="HP63" s="174">
        <v>3</v>
      </c>
      <c r="HQ63" s="174">
        <v>7</v>
      </c>
      <c r="HR63" s="174">
        <v>4</v>
      </c>
      <c r="HS63" s="174">
        <v>3</v>
      </c>
      <c r="HT63" s="174">
        <v>29</v>
      </c>
      <c r="HU63" s="174">
        <v>13</v>
      </c>
      <c r="HV63" s="174">
        <v>16</v>
      </c>
      <c r="HW63" s="174">
        <v>1</v>
      </c>
      <c r="HX63" s="174" t="s">
        <v>186</v>
      </c>
      <c r="HY63" s="174">
        <v>1</v>
      </c>
      <c r="HZ63" s="174">
        <v>9</v>
      </c>
      <c r="IA63" s="174">
        <v>6</v>
      </c>
      <c r="IB63" s="174">
        <v>3</v>
      </c>
      <c r="IC63" s="174">
        <v>1</v>
      </c>
      <c r="ID63" s="174">
        <v>1</v>
      </c>
      <c r="IE63" s="174" t="s">
        <v>186</v>
      </c>
      <c r="IF63" s="174">
        <v>49</v>
      </c>
      <c r="IG63" s="174">
        <v>26</v>
      </c>
      <c r="IH63" s="174">
        <v>23</v>
      </c>
    </row>
    <row r="64" spans="1:242" s="184" customFormat="1">
      <c r="A64" s="276"/>
      <c r="B64" s="174"/>
      <c r="C64" s="174"/>
      <c r="D64" s="174"/>
      <c r="E64" s="174"/>
      <c r="F64" s="174"/>
      <c r="G64" s="174"/>
      <c r="H64" s="174"/>
      <c r="I64" s="174"/>
      <c r="J64" s="174"/>
      <c r="K64" s="174"/>
      <c r="L64" s="174"/>
      <c r="M64" s="174"/>
      <c r="N64" s="174"/>
      <c r="O64" s="174"/>
      <c r="P64" s="174"/>
      <c r="Q64" s="174"/>
      <c r="R64" s="174"/>
      <c r="S64" s="174"/>
      <c r="T64" s="174"/>
      <c r="U64" s="174"/>
      <c r="V64" s="174"/>
      <c r="W64" s="276"/>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276"/>
      <c r="AT64" s="174"/>
      <c r="AU64" s="174"/>
      <c r="AV64" s="174"/>
      <c r="AW64" s="174"/>
      <c r="AX64" s="174"/>
      <c r="AY64" s="174"/>
      <c r="AZ64" s="174"/>
      <c r="BA64" s="174"/>
      <c r="BB64" s="174"/>
      <c r="BC64" s="174"/>
      <c r="BD64" s="174"/>
      <c r="BE64" s="174"/>
      <c r="BF64" s="174"/>
      <c r="BG64" s="174"/>
      <c r="BH64" s="174"/>
      <c r="BI64" s="174"/>
      <c r="BJ64" s="174"/>
      <c r="BK64" s="174"/>
      <c r="BL64" s="174"/>
      <c r="BM64" s="174"/>
      <c r="BN64" s="174"/>
      <c r="BO64" s="276"/>
      <c r="BP64" s="174"/>
      <c r="BQ64" s="174"/>
      <c r="BR64" s="174"/>
      <c r="BS64" s="174"/>
      <c r="BT64" s="174"/>
      <c r="BU64" s="174"/>
      <c r="BV64" s="174"/>
      <c r="BW64" s="174"/>
      <c r="BX64" s="174"/>
      <c r="BY64" s="174"/>
      <c r="BZ64" s="174"/>
      <c r="CA64" s="174"/>
      <c r="CB64" s="174"/>
      <c r="CC64" s="174"/>
      <c r="CD64" s="174"/>
      <c r="CE64" s="174"/>
      <c r="CF64" s="174"/>
      <c r="CG64" s="174"/>
      <c r="CH64" s="174"/>
      <c r="CI64" s="174"/>
      <c r="CJ64" s="174"/>
      <c r="CK64" s="276"/>
      <c r="CL64" s="174"/>
      <c r="CM64" s="174"/>
      <c r="CN64" s="174"/>
      <c r="CO64" s="174"/>
      <c r="CP64" s="174"/>
      <c r="CQ64" s="174"/>
      <c r="CR64" s="174"/>
      <c r="CS64" s="174"/>
      <c r="CT64" s="174"/>
      <c r="CU64" s="174"/>
      <c r="CV64" s="174"/>
      <c r="CW64" s="174"/>
      <c r="CX64" s="174"/>
      <c r="CY64" s="174"/>
      <c r="CZ64" s="174"/>
      <c r="DA64" s="174"/>
      <c r="DB64" s="174"/>
      <c r="DC64" s="174"/>
      <c r="DD64" s="174"/>
      <c r="DE64" s="174"/>
      <c r="DF64" s="174"/>
      <c r="DG64" s="276"/>
      <c r="DH64" s="174"/>
      <c r="DI64" s="174"/>
      <c r="DJ64" s="174"/>
      <c r="DK64" s="174"/>
      <c r="DL64" s="174"/>
      <c r="DM64" s="174"/>
      <c r="DN64" s="174"/>
      <c r="DO64" s="174"/>
      <c r="DP64" s="174"/>
      <c r="DQ64" s="174"/>
      <c r="DR64" s="174"/>
      <c r="DS64" s="174"/>
      <c r="DT64" s="174"/>
      <c r="DU64" s="174"/>
      <c r="DV64" s="174"/>
      <c r="DW64" s="174"/>
      <c r="DX64" s="174"/>
      <c r="DY64" s="174"/>
      <c r="DZ64" s="174"/>
      <c r="EA64" s="174"/>
      <c r="EB64" s="174"/>
      <c r="EC64" s="276"/>
      <c r="ED64" s="174"/>
      <c r="EE64" s="174"/>
      <c r="EF64" s="174"/>
      <c r="EG64" s="174"/>
      <c r="EH64" s="174"/>
      <c r="EI64" s="174"/>
      <c r="EJ64" s="174"/>
      <c r="EK64" s="174"/>
      <c r="EL64" s="174"/>
      <c r="EM64" s="174"/>
      <c r="EN64" s="174"/>
      <c r="EO64" s="174"/>
      <c r="EP64" s="174"/>
      <c r="EQ64" s="174"/>
      <c r="ER64" s="174"/>
      <c r="ES64" s="174"/>
      <c r="ET64" s="174"/>
      <c r="EU64" s="174"/>
      <c r="EV64" s="174"/>
      <c r="EW64" s="174"/>
      <c r="EX64" s="174"/>
      <c r="EY64" s="276"/>
      <c r="EZ64" s="174"/>
      <c r="FA64" s="174"/>
      <c r="FB64" s="174"/>
      <c r="FC64" s="174"/>
      <c r="FD64" s="174"/>
      <c r="FE64" s="174"/>
      <c r="FF64" s="174"/>
      <c r="FG64" s="174"/>
      <c r="FH64" s="174"/>
      <c r="FI64" s="174"/>
      <c r="FJ64" s="174"/>
      <c r="FK64" s="174"/>
      <c r="FL64" s="174"/>
      <c r="FM64" s="174"/>
      <c r="FN64" s="174"/>
      <c r="FO64" s="174"/>
      <c r="FP64" s="174"/>
      <c r="FQ64" s="174"/>
      <c r="FR64" s="174"/>
      <c r="FS64" s="174"/>
      <c r="FT64" s="174"/>
      <c r="FU64" s="276"/>
      <c r="FV64" s="174"/>
      <c r="FW64" s="174"/>
      <c r="FX64" s="174"/>
      <c r="FY64" s="174"/>
      <c r="FZ64" s="174"/>
      <c r="GA64" s="174"/>
      <c r="GB64" s="174"/>
      <c r="GC64" s="174"/>
      <c r="GD64" s="174"/>
      <c r="GE64" s="174"/>
      <c r="GF64" s="174"/>
      <c r="GG64" s="174"/>
      <c r="GH64" s="174"/>
      <c r="GI64" s="174"/>
      <c r="GJ64" s="174"/>
      <c r="GK64" s="174"/>
      <c r="GL64" s="174"/>
      <c r="GM64" s="174"/>
      <c r="GN64" s="174"/>
      <c r="GO64" s="174"/>
      <c r="GP64" s="174"/>
      <c r="GQ64" s="276"/>
      <c r="GR64" s="174"/>
      <c r="GS64" s="174"/>
      <c r="GT64" s="174"/>
      <c r="GU64" s="174"/>
      <c r="GV64" s="174"/>
      <c r="GW64" s="174"/>
      <c r="GX64" s="174"/>
      <c r="GY64" s="174"/>
      <c r="GZ64" s="174"/>
      <c r="HA64" s="174"/>
      <c r="HB64" s="174"/>
      <c r="HC64" s="174"/>
      <c r="HD64" s="174"/>
      <c r="HE64" s="174"/>
      <c r="HF64" s="174"/>
      <c r="HG64" s="174"/>
      <c r="HH64" s="174"/>
      <c r="HI64" s="174"/>
      <c r="HJ64" s="174"/>
      <c r="HK64" s="174"/>
      <c r="HL64" s="174"/>
      <c r="HM64" s="276"/>
      <c r="HN64" s="174"/>
      <c r="HO64" s="174"/>
      <c r="HP64" s="174"/>
      <c r="HQ64" s="174"/>
      <c r="HR64" s="174"/>
      <c r="HS64" s="174"/>
      <c r="HT64" s="174"/>
      <c r="HU64" s="174"/>
      <c r="HV64" s="174"/>
      <c r="HW64" s="174"/>
      <c r="HX64" s="174"/>
      <c r="HY64" s="174"/>
      <c r="HZ64" s="174"/>
      <c r="IA64" s="174"/>
      <c r="IB64" s="174"/>
      <c r="IC64" s="174"/>
      <c r="ID64" s="174"/>
      <c r="IE64" s="174"/>
      <c r="IF64" s="174"/>
      <c r="IG64" s="174"/>
      <c r="IH64" s="174"/>
    </row>
    <row r="65" spans="1:256" s="186" customFormat="1">
      <c r="A65" s="337" t="s">
        <v>192</v>
      </c>
      <c r="B65" s="180">
        <v>627</v>
      </c>
      <c r="C65" s="180">
        <v>294</v>
      </c>
      <c r="D65" s="180">
        <v>333</v>
      </c>
      <c r="E65" s="180">
        <v>8</v>
      </c>
      <c r="F65" s="180">
        <v>4</v>
      </c>
      <c r="G65" s="180">
        <v>4</v>
      </c>
      <c r="H65" s="180" t="s">
        <v>186</v>
      </c>
      <c r="I65" s="180" t="s">
        <v>186</v>
      </c>
      <c r="J65" s="180" t="s">
        <v>186</v>
      </c>
      <c r="K65" s="180">
        <v>3</v>
      </c>
      <c r="L65" s="180">
        <v>2</v>
      </c>
      <c r="M65" s="180">
        <v>1</v>
      </c>
      <c r="N65" s="180">
        <v>3</v>
      </c>
      <c r="O65" s="180">
        <v>2</v>
      </c>
      <c r="P65" s="180">
        <v>1</v>
      </c>
      <c r="Q65" s="180" t="s">
        <v>186</v>
      </c>
      <c r="R65" s="180" t="s">
        <v>186</v>
      </c>
      <c r="S65" s="180" t="s">
        <v>186</v>
      </c>
      <c r="T65" s="180">
        <v>2</v>
      </c>
      <c r="U65" s="180">
        <v>1</v>
      </c>
      <c r="V65" s="180">
        <v>1</v>
      </c>
      <c r="W65" s="337" t="s">
        <v>192</v>
      </c>
      <c r="X65" s="180" t="s">
        <v>186</v>
      </c>
      <c r="Y65" s="180" t="s">
        <v>186</v>
      </c>
      <c r="Z65" s="180" t="s">
        <v>186</v>
      </c>
      <c r="AA65" s="180" t="s">
        <v>186</v>
      </c>
      <c r="AB65" s="180" t="s">
        <v>186</v>
      </c>
      <c r="AC65" s="180" t="s">
        <v>186</v>
      </c>
      <c r="AD65" s="180" t="s">
        <v>186</v>
      </c>
      <c r="AE65" s="180" t="s">
        <v>186</v>
      </c>
      <c r="AF65" s="180" t="s">
        <v>186</v>
      </c>
      <c r="AG65" s="180" t="s">
        <v>186</v>
      </c>
      <c r="AH65" s="180" t="s">
        <v>186</v>
      </c>
      <c r="AI65" s="180" t="s">
        <v>186</v>
      </c>
      <c r="AJ65" s="180" t="s">
        <v>186</v>
      </c>
      <c r="AK65" s="180" t="s">
        <v>186</v>
      </c>
      <c r="AL65" s="180" t="s">
        <v>186</v>
      </c>
      <c r="AM65" s="180">
        <v>3</v>
      </c>
      <c r="AN65" s="180">
        <v>1</v>
      </c>
      <c r="AO65" s="180">
        <v>2</v>
      </c>
      <c r="AP65" s="180">
        <v>154</v>
      </c>
      <c r="AQ65" s="180">
        <v>92</v>
      </c>
      <c r="AR65" s="180">
        <v>62</v>
      </c>
      <c r="AS65" s="337" t="s">
        <v>192</v>
      </c>
      <c r="AT65" s="180">
        <v>145</v>
      </c>
      <c r="AU65" s="180">
        <v>86</v>
      </c>
      <c r="AV65" s="180">
        <v>59</v>
      </c>
      <c r="AW65" s="180" t="s">
        <v>186</v>
      </c>
      <c r="AX65" s="180" t="s">
        <v>186</v>
      </c>
      <c r="AY65" s="180" t="s">
        <v>186</v>
      </c>
      <c r="AZ65" s="180">
        <v>4</v>
      </c>
      <c r="BA65" s="180">
        <v>4</v>
      </c>
      <c r="BB65" s="180" t="s">
        <v>186</v>
      </c>
      <c r="BC65" s="180">
        <v>24</v>
      </c>
      <c r="BD65" s="180">
        <v>16</v>
      </c>
      <c r="BE65" s="180">
        <v>8</v>
      </c>
      <c r="BF65" s="180">
        <v>21</v>
      </c>
      <c r="BG65" s="180">
        <v>12</v>
      </c>
      <c r="BH65" s="180">
        <v>9</v>
      </c>
      <c r="BI65" s="180">
        <v>10</v>
      </c>
      <c r="BJ65" s="180">
        <v>6</v>
      </c>
      <c r="BK65" s="180">
        <v>4</v>
      </c>
      <c r="BL65" s="180">
        <v>8</v>
      </c>
      <c r="BM65" s="180">
        <v>5</v>
      </c>
      <c r="BN65" s="180">
        <v>3</v>
      </c>
      <c r="BO65" s="337" t="s">
        <v>192</v>
      </c>
      <c r="BP65" s="180">
        <v>8</v>
      </c>
      <c r="BQ65" s="180">
        <v>5</v>
      </c>
      <c r="BR65" s="180">
        <v>3</v>
      </c>
      <c r="BS65" s="180">
        <v>11</v>
      </c>
      <c r="BT65" s="180">
        <v>2</v>
      </c>
      <c r="BU65" s="180">
        <v>9</v>
      </c>
      <c r="BV65" s="180" t="s">
        <v>186</v>
      </c>
      <c r="BW65" s="180" t="s">
        <v>186</v>
      </c>
      <c r="BX65" s="180" t="s">
        <v>186</v>
      </c>
      <c r="BY65" s="180">
        <v>34</v>
      </c>
      <c r="BZ65" s="180">
        <v>23</v>
      </c>
      <c r="CA65" s="180">
        <v>11</v>
      </c>
      <c r="CB65" s="180" t="s">
        <v>186</v>
      </c>
      <c r="CC65" s="180" t="s">
        <v>186</v>
      </c>
      <c r="CD65" s="180" t="s">
        <v>186</v>
      </c>
      <c r="CE65" s="180">
        <v>4</v>
      </c>
      <c r="CF65" s="180" t="s">
        <v>186</v>
      </c>
      <c r="CG65" s="180">
        <v>4</v>
      </c>
      <c r="CH65" s="180" t="s">
        <v>186</v>
      </c>
      <c r="CI65" s="180" t="s">
        <v>188</v>
      </c>
      <c r="CJ65" s="180" t="s">
        <v>186</v>
      </c>
      <c r="CK65" s="337" t="s">
        <v>192</v>
      </c>
      <c r="CL65" s="180">
        <v>1</v>
      </c>
      <c r="CM65" s="180" t="s">
        <v>188</v>
      </c>
      <c r="CN65" s="180">
        <v>1</v>
      </c>
      <c r="CO65" s="180">
        <v>4</v>
      </c>
      <c r="CP65" s="180">
        <v>4</v>
      </c>
      <c r="CQ65" s="180" t="s">
        <v>188</v>
      </c>
      <c r="CR65" s="180">
        <v>4</v>
      </c>
      <c r="CS65" s="180">
        <v>4</v>
      </c>
      <c r="CT65" s="180" t="s">
        <v>186</v>
      </c>
      <c r="CU65" s="180" t="s">
        <v>186</v>
      </c>
      <c r="CV65" s="180" t="s">
        <v>186</v>
      </c>
      <c r="CW65" s="180" t="s">
        <v>186</v>
      </c>
      <c r="CX65" s="180">
        <v>2</v>
      </c>
      <c r="CY65" s="180">
        <v>2</v>
      </c>
      <c r="CZ65" s="180" t="s">
        <v>186</v>
      </c>
      <c r="DA65" s="180">
        <v>4</v>
      </c>
      <c r="DB65" s="180">
        <v>1</v>
      </c>
      <c r="DC65" s="180">
        <v>3</v>
      </c>
      <c r="DD65" s="180" t="s">
        <v>186</v>
      </c>
      <c r="DE65" s="180" t="s">
        <v>186</v>
      </c>
      <c r="DF65" s="180" t="s">
        <v>186</v>
      </c>
      <c r="DG65" s="337" t="s">
        <v>192</v>
      </c>
      <c r="DH65" s="180">
        <v>6</v>
      </c>
      <c r="DI65" s="180">
        <v>2</v>
      </c>
      <c r="DJ65" s="180">
        <v>4</v>
      </c>
      <c r="DK65" s="180">
        <v>9</v>
      </c>
      <c r="DL65" s="180">
        <v>6</v>
      </c>
      <c r="DM65" s="180">
        <v>3</v>
      </c>
      <c r="DN65" s="180">
        <v>2</v>
      </c>
      <c r="DO65" s="180">
        <v>1</v>
      </c>
      <c r="DP65" s="180">
        <v>1</v>
      </c>
      <c r="DQ65" s="180">
        <v>7</v>
      </c>
      <c r="DR65" s="180">
        <v>5</v>
      </c>
      <c r="DS65" s="180">
        <v>2</v>
      </c>
      <c r="DT65" s="180">
        <v>2</v>
      </c>
      <c r="DU65" s="180" t="s">
        <v>186</v>
      </c>
      <c r="DV65" s="180">
        <v>2</v>
      </c>
      <c r="DW65" s="180">
        <v>2</v>
      </c>
      <c r="DX65" s="180" t="s">
        <v>186</v>
      </c>
      <c r="DY65" s="180">
        <v>2</v>
      </c>
      <c r="DZ65" s="180" t="s">
        <v>186</v>
      </c>
      <c r="EA65" s="180" t="s">
        <v>186</v>
      </c>
      <c r="EB65" s="180" t="s">
        <v>186</v>
      </c>
      <c r="EC65" s="337" t="s">
        <v>192</v>
      </c>
      <c r="ED65" s="180">
        <v>11</v>
      </c>
      <c r="EE65" s="180">
        <v>4</v>
      </c>
      <c r="EF65" s="180">
        <v>7</v>
      </c>
      <c r="EG65" s="180">
        <v>8</v>
      </c>
      <c r="EH65" s="180">
        <v>4</v>
      </c>
      <c r="EI65" s="180">
        <v>4</v>
      </c>
      <c r="EJ65" s="180">
        <v>3</v>
      </c>
      <c r="EK65" s="180" t="s">
        <v>186</v>
      </c>
      <c r="EL65" s="180">
        <v>3</v>
      </c>
      <c r="EM65" s="180">
        <v>8</v>
      </c>
      <c r="EN65" s="180">
        <v>1</v>
      </c>
      <c r="EO65" s="180">
        <v>7</v>
      </c>
      <c r="EP65" s="180">
        <v>7</v>
      </c>
      <c r="EQ65" s="180">
        <v>1</v>
      </c>
      <c r="ER65" s="180">
        <v>6</v>
      </c>
      <c r="ES65" s="180">
        <v>1</v>
      </c>
      <c r="ET65" s="180" t="s">
        <v>186</v>
      </c>
      <c r="EU65" s="180">
        <v>1</v>
      </c>
      <c r="EV65" s="180">
        <v>14</v>
      </c>
      <c r="EW65" s="180">
        <v>8</v>
      </c>
      <c r="EX65" s="180">
        <v>6</v>
      </c>
      <c r="EY65" s="337" t="s">
        <v>192</v>
      </c>
      <c r="EZ65" s="180">
        <v>1</v>
      </c>
      <c r="FA65" s="180">
        <v>1</v>
      </c>
      <c r="FB65" s="180" t="s">
        <v>186</v>
      </c>
      <c r="FC65" s="180" t="s">
        <v>186</v>
      </c>
      <c r="FD65" s="180" t="s">
        <v>186</v>
      </c>
      <c r="FE65" s="180" t="s">
        <v>186</v>
      </c>
      <c r="FF65" s="180">
        <v>3</v>
      </c>
      <c r="FG65" s="180">
        <v>1</v>
      </c>
      <c r="FH65" s="180">
        <v>2</v>
      </c>
      <c r="FI65" s="180">
        <v>5</v>
      </c>
      <c r="FJ65" s="180">
        <v>2</v>
      </c>
      <c r="FK65" s="180">
        <v>3</v>
      </c>
      <c r="FL65" s="180">
        <v>5</v>
      </c>
      <c r="FM65" s="180">
        <v>4</v>
      </c>
      <c r="FN65" s="180">
        <v>1</v>
      </c>
      <c r="FO65" s="180" t="s">
        <v>186</v>
      </c>
      <c r="FP65" s="180" t="s">
        <v>186</v>
      </c>
      <c r="FQ65" s="180" t="s">
        <v>186</v>
      </c>
      <c r="FR65" s="180" t="s">
        <v>186</v>
      </c>
      <c r="FS65" s="180" t="s">
        <v>186</v>
      </c>
      <c r="FT65" s="180" t="s">
        <v>186</v>
      </c>
      <c r="FU65" s="337" t="s">
        <v>192</v>
      </c>
      <c r="FV65" s="180">
        <v>182</v>
      </c>
      <c r="FW65" s="180">
        <v>68</v>
      </c>
      <c r="FX65" s="180">
        <v>114</v>
      </c>
      <c r="FY65" s="180">
        <v>4</v>
      </c>
      <c r="FZ65" s="180">
        <v>2</v>
      </c>
      <c r="GA65" s="180">
        <v>2</v>
      </c>
      <c r="GB65" s="180">
        <v>3</v>
      </c>
      <c r="GC65" s="180">
        <v>1</v>
      </c>
      <c r="GD65" s="180">
        <v>2</v>
      </c>
      <c r="GE65" s="180">
        <v>1</v>
      </c>
      <c r="GF65" s="180">
        <v>1</v>
      </c>
      <c r="GG65" s="180" t="s">
        <v>186</v>
      </c>
      <c r="GH65" s="180">
        <v>102</v>
      </c>
      <c r="GI65" s="180">
        <v>38</v>
      </c>
      <c r="GJ65" s="180">
        <v>64</v>
      </c>
      <c r="GK65" s="180" t="s">
        <v>186</v>
      </c>
      <c r="GL65" s="180" t="s">
        <v>186</v>
      </c>
      <c r="GM65" s="180" t="s">
        <v>186</v>
      </c>
      <c r="GN65" s="180">
        <v>34</v>
      </c>
      <c r="GO65" s="180">
        <v>16</v>
      </c>
      <c r="GP65" s="180">
        <v>18</v>
      </c>
      <c r="GQ65" s="337" t="s">
        <v>192</v>
      </c>
      <c r="GR65" s="180">
        <v>11</v>
      </c>
      <c r="GS65" s="180">
        <v>3</v>
      </c>
      <c r="GT65" s="180">
        <v>8</v>
      </c>
      <c r="GU65" s="180">
        <v>5</v>
      </c>
      <c r="GV65" s="180" t="s">
        <v>186</v>
      </c>
      <c r="GW65" s="180">
        <v>5</v>
      </c>
      <c r="GX65" s="180">
        <v>2</v>
      </c>
      <c r="GY65" s="180">
        <v>1</v>
      </c>
      <c r="GZ65" s="180">
        <v>1</v>
      </c>
      <c r="HA65" s="180">
        <v>17</v>
      </c>
      <c r="HB65" s="180">
        <v>7</v>
      </c>
      <c r="HC65" s="180">
        <v>10</v>
      </c>
      <c r="HD65" s="180">
        <v>32</v>
      </c>
      <c r="HE65" s="180">
        <v>11</v>
      </c>
      <c r="HF65" s="180">
        <v>21</v>
      </c>
      <c r="HG65" s="180">
        <v>1</v>
      </c>
      <c r="HH65" s="180" t="s">
        <v>186</v>
      </c>
      <c r="HI65" s="180">
        <v>1</v>
      </c>
      <c r="HJ65" s="180">
        <v>63</v>
      </c>
      <c r="HK65" s="180">
        <v>25</v>
      </c>
      <c r="HL65" s="180">
        <v>38</v>
      </c>
      <c r="HM65" s="337" t="s">
        <v>192</v>
      </c>
      <c r="HN65" s="180">
        <v>7</v>
      </c>
      <c r="HO65" s="180" t="s">
        <v>186</v>
      </c>
      <c r="HP65" s="180">
        <v>7</v>
      </c>
      <c r="HQ65" s="180">
        <v>16</v>
      </c>
      <c r="HR65" s="180">
        <v>7</v>
      </c>
      <c r="HS65" s="180">
        <v>9</v>
      </c>
      <c r="HT65" s="180">
        <v>37</v>
      </c>
      <c r="HU65" s="180">
        <v>17</v>
      </c>
      <c r="HV65" s="180">
        <v>20</v>
      </c>
      <c r="HW65" s="180">
        <v>3</v>
      </c>
      <c r="HX65" s="180">
        <v>1</v>
      </c>
      <c r="HY65" s="180">
        <v>2</v>
      </c>
      <c r="HZ65" s="180">
        <v>10</v>
      </c>
      <c r="IA65" s="180">
        <v>2</v>
      </c>
      <c r="IB65" s="180">
        <v>8</v>
      </c>
      <c r="IC65" s="180">
        <v>3</v>
      </c>
      <c r="ID65" s="180">
        <v>1</v>
      </c>
      <c r="IE65" s="180">
        <v>2</v>
      </c>
      <c r="IF65" s="180">
        <v>109</v>
      </c>
      <c r="IG65" s="180">
        <v>61</v>
      </c>
      <c r="IH65" s="180">
        <v>48</v>
      </c>
    </row>
    <row r="66" spans="1:256" s="185" customFormat="1">
      <c r="A66" s="278" t="s">
        <v>191</v>
      </c>
      <c r="B66" s="172">
        <v>338</v>
      </c>
      <c r="C66" s="172">
        <v>147</v>
      </c>
      <c r="D66" s="172">
        <v>191</v>
      </c>
      <c r="E66" s="172">
        <v>2</v>
      </c>
      <c r="F66" s="172">
        <v>1</v>
      </c>
      <c r="G66" s="172">
        <v>1</v>
      </c>
      <c r="H66" s="172" t="s">
        <v>186</v>
      </c>
      <c r="I66" s="172" t="s">
        <v>186</v>
      </c>
      <c r="J66" s="172" t="s">
        <v>186</v>
      </c>
      <c r="K66" s="172">
        <v>1</v>
      </c>
      <c r="L66" s="172">
        <v>1</v>
      </c>
      <c r="M66" s="172" t="s">
        <v>186</v>
      </c>
      <c r="N66" s="172">
        <v>1</v>
      </c>
      <c r="O66" s="172">
        <v>1</v>
      </c>
      <c r="P66" s="172" t="s">
        <v>186</v>
      </c>
      <c r="Q66" s="172" t="s">
        <v>186</v>
      </c>
      <c r="R66" s="172" t="s">
        <v>186</v>
      </c>
      <c r="S66" s="172" t="s">
        <v>186</v>
      </c>
      <c r="T66" s="172" t="s">
        <v>186</v>
      </c>
      <c r="U66" s="172" t="s">
        <v>186</v>
      </c>
      <c r="V66" s="172" t="s">
        <v>186</v>
      </c>
      <c r="W66" s="278" t="s">
        <v>191</v>
      </c>
      <c r="X66" s="172" t="s">
        <v>186</v>
      </c>
      <c r="Y66" s="172" t="s">
        <v>186</v>
      </c>
      <c r="Z66" s="172" t="s">
        <v>186</v>
      </c>
      <c r="AA66" s="172" t="s">
        <v>186</v>
      </c>
      <c r="AB66" s="172" t="s">
        <v>186</v>
      </c>
      <c r="AC66" s="172" t="s">
        <v>186</v>
      </c>
      <c r="AD66" s="172" t="s">
        <v>186</v>
      </c>
      <c r="AE66" s="172" t="s">
        <v>186</v>
      </c>
      <c r="AF66" s="172" t="s">
        <v>186</v>
      </c>
      <c r="AG66" s="172" t="s">
        <v>186</v>
      </c>
      <c r="AH66" s="172" t="s">
        <v>186</v>
      </c>
      <c r="AI66" s="172" t="s">
        <v>186</v>
      </c>
      <c r="AJ66" s="172" t="s">
        <v>186</v>
      </c>
      <c r="AK66" s="172" t="s">
        <v>186</v>
      </c>
      <c r="AL66" s="172" t="s">
        <v>186</v>
      </c>
      <c r="AM66" s="172">
        <v>1</v>
      </c>
      <c r="AN66" s="172" t="s">
        <v>186</v>
      </c>
      <c r="AO66" s="172">
        <v>1</v>
      </c>
      <c r="AP66" s="172">
        <v>86</v>
      </c>
      <c r="AQ66" s="172">
        <v>46</v>
      </c>
      <c r="AR66" s="172">
        <v>40</v>
      </c>
      <c r="AS66" s="278" t="s">
        <v>191</v>
      </c>
      <c r="AT66" s="172">
        <v>83</v>
      </c>
      <c r="AU66" s="172">
        <v>43</v>
      </c>
      <c r="AV66" s="172">
        <v>40</v>
      </c>
      <c r="AW66" s="172" t="s">
        <v>186</v>
      </c>
      <c r="AX66" s="172" t="s">
        <v>186</v>
      </c>
      <c r="AY66" s="172" t="s">
        <v>186</v>
      </c>
      <c r="AZ66" s="172">
        <v>4</v>
      </c>
      <c r="BA66" s="172">
        <v>4</v>
      </c>
      <c r="BB66" s="172" t="s">
        <v>186</v>
      </c>
      <c r="BC66" s="172">
        <v>16</v>
      </c>
      <c r="BD66" s="172">
        <v>10</v>
      </c>
      <c r="BE66" s="172">
        <v>6</v>
      </c>
      <c r="BF66" s="172">
        <v>11</v>
      </c>
      <c r="BG66" s="172">
        <v>3</v>
      </c>
      <c r="BH66" s="172">
        <v>8</v>
      </c>
      <c r="BI66" s="172">
        <v>5</v>
      </c>
      <c r="BJ66" s="172">
        <v>4</v>
      </c>
      <c r="BK66" s="172">
        <v>1</v>
      </c>
      <c r="BL66" s="172">
        <v>6</v>
      </c>
      <c r="BM66" s="172">
        <v>4</v>
      </c>
      <c r="BN66" s="172">
        <v>2</v>
      </c>
      <c r="BO66" s="278" t="s">
        <v>191</v>
      </c>
      <c r="BP66" s="172">
        <v>3</v>
      </c>
      <c r="BQ66" s="172">
        <v>1</v>
      </c>
      <c r="BR66" s="172">
        <v>2</v>
      </c>
      <c r="BS66" s="172">
        <v>4</v>
      </c>
      <c r="BT66" s="172" t="s">
        <v>186</v>
      </c>
      <c r="BU66" s="172">
        <v>4</v>
      </c>
      <c r="BV66" s="172" t="s">
        <v>186</v>
      </c>
      <c r="BW66" s="172" t="s">
        <v>186</v>
      </c>
      <c r="BX66" s="172" t="s">
        <v>186</v>
      </c>
      <c r="BY66" s="172">
        <v>16</v>
      </c>
      <c r="BZ66" s="172">
        <v>8</v>
      </c>
      <c r="CA66" s="172">
        <v>8</v>
      </c>
      <c r="CB66" s="172" t="s">
        <v>186</v>
      </c>
      <c r="CC66" s="172" t="s">
        <v>186</v>
      </c>
      <c r="CD66" s="172" t="s">
        <v>186</v>
      </c>
      <c r="CE66" s="172">
        <v>3</v>
      </c>
      <c r="CF66" s="172" t="s">
        <v>186</v>
      </c>
      <c r="CG66" s="172">
        <v>3</v>
      </c>
      <c r="CH66" s="172" t="s">
        <v>186</v>
      </c>
      <c r="CI66" s="172" t="s">
        <v>188</v>
      </c>
      <c r="CJ66" s="172" t="s">
        <v>186</v>
      </c>
      <c r="CK66" s="278" t="s">
        <v>191</v>
      </c>
      <c r="CL66" s="172">
        <v>1</v>
      </c>
      <c r="CM66" s="172" t="s">
        <v>188</v>
      </c>
      <c r="CN66" s="172">
        <v>1</v>
      </c>
      <c r="CO66" s="172">
        <v>2</v>
      </c>
      <c r="CP66" s="172">
        <v>2</v>
      </c>
      <c r="CQ66" s="172" t="s">
        <v>188</v>
      </c>
      <c r="CR66" s="172">
        <v>2</v>
      </c>
      <c r="CS66" s="172">
        <v>2</v>
      </c>
      <c r="CT66" s="172" t="s">
        <v>186</v>
      </c>
      <c r="CU66" s="172" t="s">
        <v>186</v>
      </c>
      <c r="CV66" s="172" t="s">
        <v>186</v>
      </c>
      <c r="CW66" s="172" t="s">
        <v>186</v>
      </c>
      <c r="CX66" s="172">
        <v>2</v>
      </c>
      <c r="CY66" s="172">
        <v>2</v>
      </c>
      <c r="CZ66" s="172" t="s">
        <v>186</v>
      </c>
      <c r="DA66" s="172">
        <v>3</v>
      </c>
      <c r="DB66" s="172">
        <v>1</v>
      </c>
      <c r="DC66" s="172">
        <v>2</v>
      </c>
      <c r="DD66" s="172" t="s">
        <v>186</v>
      </c>
      <c r="DE66" s="172" t="s">
        <v>186</v>
      </c>
      <c r="DF66" s="172" t="s">
        <v>186</v>
      </c>
      <c r="DG66" s="278" t="s">
        <v>191</v>
      </c>
      <c r="DH66" s="172">
        <v>5</v>
      </c>
      <c r="DI66" s="172">
        <v>2</v>
      </c>
      <c r="DJ66" s="172">
        <v>3</v>
      </c>
      <c r="DK66" s="172">
        <v>3</v>
      </c>
      <c r="DL66" s="172">
        <v>3</v>
      </c>
      <c r="DM66" s="172" t="s">
        <v>186</v>
      </c>
      <c r="DN66" s="172">
        <v>1</v>
      </c>
      <c r="DO66" s="172">
        <v>1</v>
      </c>
      <c r="DP66" s="172" t="s">
        <v>186</v>
      </c>
      <c r="DQ66" s="172">
        <v>2</v>
      </c>
      <c r="DR66" s="172">
        <v>2</v>
      </c>
      <c r="DS66" s="172" t="s">
        <v>186</v>
      </c>
      <c r="DT66" s="172">
        <v>1</v>
      </c>
      <c r="DU66" s="172" t="s">
        <v>186</v>
      </c>
      <c r="DV66" s="172">
        <v>1</v>
      </c>
      <c r="DW66" s="172">
        <v>1</v>
      </c>
      <c r="DX66" s="172" t="s">
        <v>186</v>
      </c>
      <c r="DY66" s="172">
        <v>1</v>
      </c>
      <c r="DZ66" s="172" t="s">
        <v>186</v>
      </c>
      <c r="EA66" s="172" t="s">
        <v>186</v>
      </c>
      <c r="EB66" s="172" t="s">
        <v>186</v>
      </c>
      <c r="EC66" s="278" t="s">
        <v>191</v>
      </c>
      <c r="ED66" s="172">
        <v>7</v>
      </c>
      <c r="EE66" s="172">
        <v>2</v>
      </c>
      <c r="EF66" s="172">
        <v>5</v>
      </c>
      <c r="EG66" s="172">
        <v>5</v>
      </c>
      <c r="EH66" s="172">
        <v>2</v>
      </c>
      <c r="EI66" s="172">
        <v>3</v>
      </c>
      <c r="EJ66" s="172">
        <v>2</v>
      </c>
      <c r="EK66" s="172" t="s">
        <v>186</v>
      </c>
      <c r="EL66" s="172">
        <v>2</v>
      </c>
      <c r="EM66" s="172">
        <v>4</v>
      </c>
      <c r="EN66" s="172" t="s">
        <v>186</v>
      </c>
      <c r="EO66" s="172">
        <v>4</v>
      </c>
      <c r="EP66" s="172">
        <v>4</v>
      </c>
      <c r="EQ66" s="172" t="s">
        <v>186</v>
      </c>
      <c r="ER66" s="172">
        <v>4</v>
      </c>
      <c r="ES66" s="172" t="s">
        <v>186</v>
      </c>
      <c r="ET66" s="172" t="s">
        <v>186</v>
      </c>
      <c r="EU66" s="172" t="s">
        <v>186</v>
      </c>
      <c r="EV66" s="172">
        <v>10</v>
      </c>
      <c r="EW66" s="172">
        <v>5</v>
      </c>
      <c r="EX66" s="172">
        <v>5</v>
      </c>
      <c r="EY66" s="278" t="s">
        <v>191</v>
      </c>
      <c r="EZ66" s="172">
        <v>1</v>
      </c>
      <c r="FA66" s="172">
        <v>1</v>
      </c>
      <c r="FB66" s="172" t="s">
        <v>186</v>
      </c>
      <c r="FC66" s="172" t="s">
        <v>186</v>
      </c>
      <c r="FD66" s="172" t="s">
        <v>186</v>
      </c>
      <c r="FE66" s="172" t="s">
        <v>186</v>
      </c>
      <c r="FF66" s="172">
        <v>2</v>
      </c>
      <c r="FG66" s="172">
        <v>1</v>
      </c>
      <c r="FH66" s="172">
        <v>1</v>
      </c>
      <c r="FI66" s="172">
        <v>4</v>
      </c>
      <c r="FJ66" s="172">
        <v>1</v>
      </c>
      <c r="FK66" s="172">
        <v>3</v>
      </c>
      <c r="FL66" s="172">
        <v>3</v>
      </c>
      <c r="FM66" s="172">
        <v>2</v>
      </c>
      <c r="FN66" s="172">
        <v>1</v>
      </c>
      <c r="FO66" s="172" t="s">
        <v>186</v>
      </c>
      <c r="FP66" s="172" t="s">
        <v>186</v>
      </c>
      <c r="FQ66" s="172" t="s">
        <v>186</v>
      </c>
      <c r="FR66" s="172" t="s">
        <v>186</v>
      </c>
      <c r="FS66" s="172" t="s">
        <v>186</v>
      </c>
      <c r="FT66" s="172" t="s">
        <v>186</v>
      </c>
      <c r="FU66" s="278" t="s">
        <v>191</v>
      </c>
      <c r="FV66" s="172">
        <v>96</v>
      </c>
      <c r="FW66" s="172">
        <v>34</v>
      </c>
      <c r="FX66" s="172">
        <v>62</v>
      </c>
      <c r="FY66" s="172">
        <v>1</v>
      </c>
      <c r="FZ66" s="172" t="s">
        <v>186</v>
      </c>
      <c r="GA66" s="172">
        <v>1</v>
      </c>
      <c r="GB66" s="172">
        <v>1</v>
      </c>
      <c r="GC66" s="172" t="s">
        <v>186</v>
      </c>
      <c r="GD66" s="172">
        <v>1</v>
      </c>
      <c r="GE66" s="172" t="s">
        <v>186</v>
      </c>
      <c r="GF66" s="172" t="s">
        <v>186</v>
      </c>
      <c r="GG66" s="172" t="s">
        <v>186</v>
      </c>
      <c r="GH66" s="172">
        <v>54</v>
      </c>
      <c r="GI66" s="172">
        <v>17</v>
      </c>
      <c r="GJ66" s="172">
        <v>37</v>
      </c>
      <c r="GK66" s="172" t="s">
        <v>186</v>
      </c>
      <c r="GL66" s="172" t="s">
        <v>186</v>
      </c>
      <c r="GM66" s="172" t="s">
        <v>186</v>
      </c>
      <c r="GN66" s="172">
        <v>17</v>
      </c>
      <c r="GO66" s="172">
        <v>6</v>
      </c>
      <c r="GP66" s="172">
        <v>11</v>
      </c>
      <c r="GQ66" s="278" t="s">
        <v>191</v>
      </c>
      <c r="GR66" s="172">
        <v>8</v>
      </c>
      <c r="GS66" s="172">
        <v>3</v>
      </c>
      <c r="GT66" s="172">
        <v>5</v>
      </c>
      <c r="GU66" s="172">
        <v>1</v>
      </c>
      <c r="GV66" s="172" t="s">
        <v>186</v>
      </c>
      <c r="GW66" s="172">
        <v>1</v>
      </c>
      <c r="GX66" s="172">
        <v>2</v>
      </c>
      <c r="GY66" s="172">
        <v>1</v>
      </c>
      <c r="GZ66" s="172">
        <v>1</v>
      </c>
      <c r="HA66" s="172">
        <v>7</v>
      </c>
      <c r="HB66" s="172">
        <v>2</v>
      </c>
      <c r="HC66" s="172">
        <v>5</v>
      </c>
      <c r="HD66" s="172">
        <v>18</v>
      </c>
      <c r="HE66" s="172">
        <v>5</v>
      </c>
      <c r="HF66" s="172">
        <v>13</v>
      </c>
      <c r="HG66" s="172">
        <v>1</v>
      </c>
      <c r="HH66" s="172" t="s">
        <v>186</v>
      </c>
      <c r="HI66" s="172">
        <v>1</v>
      </c>
      <c r="HJ66" s="172">
        <v>31</v>
      </c>
      <c r="HK66" s="172">
        <v>15</v>
      </c>
      <c r="HL66" s="172">
        <v>16</v>
      </c>
      <c r="HM66" s="278" t="s">
        <v>191</v>
      </c>
      <c r="HN66" s="172">
        <v>3</v>
      </c>
      <c r="HO66" s="172" t="s">
        <v>186</v>
      </c>
      <c r="HP66" s="172">
        <v>3</v>
      </c>
      <c r="HQ66" s="172">
        <v>8</v>
      </c>
      <c r="HR66" s="172">
        <v>5</v>
      </c>
      <c r="HS66" s="172">
        <v>3</v>
      </c>
      <c r="HT66" s="172">
        <v>19</v>
      </c>
      <c r="HU66" s="172">
        <v>10</v>
      </c>
      <c r="HV66" s="172">
        <v>9</v>
      </c>
      <c r="HW66" s="172">
        <v>1</v>
      </c>
      <c r="HX66" s="172" t="s">
        <v>186</v>
      </c>
      <c r="HY66" s="172">
        <v>1</v>
      </c>
      <c r="HZ66" s="172">
        <v>7</v>
      </c>
      <c r="IA66" s="172">
        <v>1</v>
      </c>
      <c r="IB66" s="172">
        <v>6</v>
      </c>
      <c r="IC66" s="172">
        <v>3</v>
      </c>
      <c r="ID66" s="172">
        <v>1</v>
      </c>
      <c r="IE66" s="172">
        <v>2</v>
      </c>
      <c r="IF66" s="172">
        <v>60</v>
      </c>
      <c r="IG66" s="172">
        <v>31</v>
      </c>
      <c r="IH66" s="172">
        <v>29</v>
      </c>
    </row>
    <row r="67" spans="1:256" s="185" customFormat="1">
      <c r="A67" s="278" t="s">
        <v>381</v>
      </c>
      <c r="B67" s="172">
        <v>289</v>
      </c>
      <c r="C67" s="172">
        <v>147</v>
      </c>
      <c r="D67" s="172">
        <v>142</v>
      </c>
      <c r="E67" s="172">
        <v>6</v>
      </c>
      <c r="F67" s="172">
        <v>3</v>
      </c>
      <c r="G67" s="172">
        <v>3</v>
      </c>
      <c r="H67" s="172" t="s">
        <v>186</v>
      </c>
      <c r="I67" s="172" t="s">
        <v>186</v>
      </c>
      <c r="J67" s="172" t="s">
        <v>186</v>
      </c>
      <c r="K67" s="172">
        <v>2</v>
      </c>
      <c r="L67" s="172">
        <v>1</v>
      </c>
      <c r="M67" s="172">
        <v>1</v>
      </c>
      <c r="N67" s="172">
        <v>2</v>
      </c>
      <c r="O67" s="172">
        <v>1</v>
      </c>
      <c r="P67" s="172">
        <v>1</v>
      </c>
      <c r="Q67" s="172" t="s">
        <v>186</v>
      </c>
      <c r="R67" s="172" t="s">
        <v>186</v>
      </c>
      <c r="S67" s="172" t="s">
        <v>186</v>
      </c>
      <c r="T67" s="172">
        <v>2</v>
      </c>
      <c r="U67" s="172">
        <v>1</v>
      </c>
      <c r="V67" s="172">
        <v>1</v>
      </c>
      <c r="W67" s="278" t="s">
        <v>381</v>
      </c>
      <c r="X67" s="172" t="s">
        <v>186</v>
      </c>
      <c r="Y67" s="172" t="s">
        <v>186</v>
      </c>
      <c r="Z67" s="172" t="s">
        <v>186</v>
      </c>
      <c r="AA67" s="172" t="s">
        <v>186</v>
      </c>
      <c r="AB67" s="172" t="s">
        <v>186</v>
      </c>
      <c r="AC67" s="172" t="s">
        <v>186</v>
      </c>
      <c r="AD67" s="172" t="s">
        <v>186</v>
      </c>
      <c r="AE67" s="172" t="s">
        <v>186</v>
      </c>
      <c r="AF67" s="172" t="s">
        <v>186</v>
      </c>
      <c r="AG67" s="172" t="s">
        <v>186</v>
      </c>
      <c r="AH67" s="172" t="s">
        <v>186</v>
      </c>
      <c r="AI67" s="172" t="s">
        <v>186</v>
      </c>
      <c r="AJ67" s="172" t="s">
        <v>186</v>
      </c>
      <c r="AK67" s="172" t="s">
        <v>186</v>
      </c>
      <c r="AL67" s="172" t="s">
        <v>186</v>
      </c>
      <c r="AM67" s="172">
        <v>2</v>
      </c>
      <c r="AN67" s="172">
        <v>1</v>
      </c>
      <c r="AO67" s="172">
        <v>1</v>
      </c>
      <c r="AP67" s="172">
        <v>68</v>
      </c>
      <c r="AQ67" s="172">
        <v>46</v>
      </c>
      <c r="AR67" s="172">
        <v>22</v>
      </c>
      <c r="AS67" s="278" t="s">
        <v>381</v>
      </c>
      <c r="AT67" s="172">
        <v>62</v>
      </c>
      <c r="AU67" s="172">
        <v>43</v>
      </c>
      <c r="AV67" s="172">
        <v>19</v>
      </c>
      <c r="AW67" s="172" t="s">
        <v>186</v>
      </c>
      <c r="AX67" s="172" t="s">
        <v>186</v>
      </c>
      <c r="AY67" s="172" t="s">
        <v>186</v>
      </c>
      <c r="AZ67" s="172" t="s">
        <v>186</v>
      </c>
      <c r="BA67" s="172" t="s">
        <v>186</v>
      </c>
      <c r="BB67" s="172" t="s">
        <v>186</v>
      </c>
      <c r="BC67" s="172">
        <v>8</v>
      </c>
      <c r="BD67" s="172">
        <v>6</v>
      </c>
      <c r="BE67" s="172">
        <v>2</v>
      </c>
      <c r="BF67" s="172">
        <v>10</v>
      </c>
      <c r="BG67" s="172">
        <v>9</v>
      </c>
      <c r="BH67" s="172">
        <v>1</v>
      </c>
      <c r="BI67" s="172">
        <v>5</v>
      </c>
      <c r="BJ67" s="172">
        <v>2</v>
      </c>
      <c r="BK67" s="172">
        <v>3</v>
      </c>
      <c r="BL67" s="172">
        <v>2</v>
      </c>
      <c r="BM67" s="172">
        <v>1</v>
      </c>
      <c r="BN67" s="172">
        <v>1</v>
      </c>
      <c r="BO67" s="278" t="s">
        <v>381</v>
      </c>
      <c r="BP67" s="172">
        <v>5</v>
      </c>
      <c r="BQ67" s="172">
        <v>4</v>
      </c>
      <c r="BR67" s="172">
        <v>1</v>
      </c>
      <c r="BS67" s="172">
        <v>7</v>
      </c>
      <c r="BT67" s="172">
        <v>2</v>
      </c>
      <c r="BU67" s="172">
        <v>5</v>
      </c>
      <c r="BV67" s="172" t="s">
        <v>186</v>
      </c>
      <c r="BW67" s="172" t="s">
        <v>186</v>
      </c>
      <c r="BX67" s="172" t="s">
        <v>186</v>
      </c>
      <c r="BY67" s="172">
        <v>18</v>
      </c>
      <c r="BZ67" s="172">
        <v>15</v>
      </c>
      <c r="CA67" s="172">
        <v>3</v>
      </c>
      <c r="CB67" s="172" t="s">
        <v>186</v>
      </c>
      <c r="CC67" s="172" t="s">
        <v>186</v>
      </c>
      <c r="CD67" s="172" t="s">
        <v>186</v>
      </c>
      <c r="CE67" s="172">
        <v>1</v>
      </c>
      <c r="CF67" s="172" t="s">
        <v>186</v>
      </c>
      <c r="CG67" s="172">
        <v>1</v>
      </c>
      <c r="CH67" s="172" t="s">
        <v>186</v>
      </c>
      <c r="CI67" s="172" t="s">
        <v>188</v>
      </c>
      <c r="CJ67" s="172" t="s">
        <v>186</v>
      </c>
      <c r="CK67" s="278" t="s">
        <v>381</v>
      </c>
      <c r="CL67" s="172" t="s">
        <v>186</v>
      </c>
      <c r="CM67" s="172" t="s">
        <v>188</v>
      </c>
      <c r="CN67" s="172" t="s">
        <v>186</v>
      </c>
      <c r="CO67" s="172">
        <v>2</v>
      </c>
      <c r="CP67" s="172">
        <v>2</v>
      </c>
      <c r="CQ67" s="172" t="s">
        <v>188</v>
      </c>
      <c r="CR67" s="172">
        <v>2</v>
      </c>
      <c r="CS67" s="172">
        <v>2</v>
      </c>
      <c r="CT67" s="172" t="s">
        <v>186</v>
      </c>
      <c r="CU67" s="172" t="s">
        <v>186</v>
      </c>
      <c r="CV67" s="172" t="s">
        <v>186</v>
      </c>
      <c r="CW67" s="172" t="s">
        <v>186</v>
      </c>
      <c r="CX67" s="172" t="s">
        <v>186</v>
      </c>
      <c r="CY67" s="172" t="s">
        <v>186</v>
      </c>
      <c r="CZ67" s="172" t="s">
        <v>186</v>
      </c>
      <c r="DA67" s="172">
        <v>1</v>
      </c>
      <c r="DB67" s="172" t="s">
        <v>186</v>
      </c>
      <c r="DC67" s="172">
        <v>1</v>
      </c>
      <c r="DD67" s="172" t="s">
        <v>186</v>
      </c>
      <c r="DE67" s="172" t="s">
        <v>186</v>
      </c>
      <c r="DF67" s="172" t="s">
        <v>186</v>
      </c>
      <c r="DG67" s="278" t="s">
        <v>381</v>
      </c>
      <c r="DH67" s="172">
        <v>1</v>
      </c>
      <c r="DI67" s="172" t="s">
        <v>186</v>
      </c>
      <c r="DJ67" s="172">
        <v>1</v>
      </c>
      <c r="DK67" s="172">
        <v>6</v>
      </c>
      <c r="DL67" s="172">
        <v>3</v>
      </c>
      <c r="DM67" s="172">
        <v>3</v>
      </c>
      <c r="DN67" s="172">
        <v>1</v>
      </c>
      <c r="DO67" s="172" t="s">
        <v>186</v>
      </c>
      <c r="DP67" s="172">
        <v>1</v>
      </c>
      <c r="DQ67" s="172">
        <v>5</v>
      </c>
      <c r="DR67" s="172">
        <v>3</v>
      </c>
      <c r="DS67" s="172">
        <v>2</v>
      </c>
      <c r="DT67" s="172">
        <v>1</v>
      </c>
      <c r="DU67" s="172" t="s">
        <v>186</v>
      </c>
      <c r="DV67" s="172">
        <v>1</v>
      </c>
      <c r="DW67" s="172">
        <v>1</v>
      </c>
      <c r="DX67" s="172" t="s">
        <v>186</v>
      </c>
      <c r="DY67" s="172">
        <v>1</v>
      </c>
      <c r="DZ67" s="172" t="s">
        <v>186</v>
      </c>
      <c r="EA67" s="172" t="s">
        <v>186</v>
      </c>
      <c r="EB67" s="172" t="s">
        <v>186</v>
      </c>
      <c r="EC67" s="278" t="s">
        <v>381</v>
      </c>
      <c r="ED67" s="172">
        <v>4</v>
      </c>
      <c r="EE67" s="172">
        <v>2</v>
      </c>
      <c r="EF67" s="172">
        <v>2</v>
      </c>
      <c r="EG67" s="172">
        <v>3</v>
      </c>
      <c r="EH67" s="172">
        <v>2</v>
      </c>
      <c r="EI67" s="172">
        <v>1</v>
      </c>
      <c r="EJ67" s="172">
        <v>1</v>
      </c>
      <c r="EK67" s="172" t="s">
        <v>186</v>
      </c>
      <c r="EL67" s="172">
        <v>1</v>
      </c>
      <c r="EM67" s="172">
        <v>4</v>
      </c>
      <c r="EN67" s="172">
        <v>1</v>
      </c>
      <c r="EO67" s="172">
        <v>3</v>
      </c>
      <c r="EP67" s="172">
        <v>3</v>
      </c>
      <c r="EQ67" s="172">
        <v>1</v>
      </c>
      <c r="ER67" s="172">
        <v>2</v>
      </c>
      <c r="ES67" s="172">
        <v>1</v>
      </c>
      <c r="ET67" s="172" t="s">
        <v>186</v>
      </c>
      <c r="EU67" s="172">
        <v>1</v>
      </c>
      <c r="EV67" s="172">
        <v>4</v>
      </c>
      <c r="EW67" s="172">
        <v>3</v>
      </c>
      <c r="EX67" s="172">
        <v>1</v>
      </c>
      <c r="EY67" s="278" t="s">
        <v>381</v>
      </c>
      <c r="EZ67" s="172" t="s">
        <v>186</v>
      </c>
      <c r="FA67" s="172" t="s">
        <v>186</v>
      </c>
      <c r="FB67" s="172" t="s">
        <v>186</v>
      </c>
      <c r="FC67" s="172" t="s">
        <v>186</v>
      </c>
      <c r="FD67" s="172" t="s">
        <v>186</v>
      </c>
      <c r="FE67" s="172" t="s">
        <v>186</v>
      </c>
      <c r="FF67" s="172">
        <v>1</v>
      </c>
      <c r="FG67" s="172" t="s">
        <v>186</v>
      </c>
      <c r="FH67" s="172">
        <v>1</v>
      </c>
      <c r="FI67" s="172">
        <v>1</v>
      </c>
      <c r="FJ67" s="172">
        <v>1</v>
      </c>
      <c r="FK67" s="172" t="s">
        <v>186</v>
      </c>
      <c r="FL67" s="172">
        <v>2</v>
      </c>
      <c r="FM67" s="172">
        <v>2</v>
      </c>
      <c r="FN67" s="172" t="s">
        <v>186</v>
      </c>
      <c r="FO67" s="172" t="s">
        <v>186</v>
      </c>
      <c r="FP67" s="172" t="s">
        <v>186</v>
      </c>
      <c r="FQ67" s="172" t="s">
        <v>186</v>
      </c>
      <c r="FR67" s="172" t="s">
        <v>186</v>
      </c>
      <c r="FS67" s="172" t="s">
        <v>186</v>
      </c>
      <c r="FT67" s="172" t="s">
        <v>186</v>
      </c>
      <c r="FU67" s="278" t="s">
        <v>381</v>
      </c>
      <c r="FV67" s="172">
        <v>86</v>
      </c>
      <c r="FW67" s="172">
        <v>34</v>
      </c>
      <c r="FX67" s="172">
        <v>52</v>
      </c>
      <c r="FY67" s="172">
        <v>3</v>
      </c>
      <c r="FZ67" s="172">
        <v>2</v>
      </c>
      <c r="GA67" s="172">
        <v>1</v>
      </c>
      <c r="GB67" s="172">
        <v>2</v>
      </c>
      <c r="GC67" s="172">
        <v>1</v>
      </c>
      <c r="GD67" s="172">
        <v>1</v>
      </c>
      <c r="GE67" s="172">
        <v>1</v>
      </c>
      <c r="GF67" s="172">
        <v>1</v>
      </c>
      <c r="GG67" s="172" t="s">
        <v>186</v>
      </c>
      <c r="GH67" s="172">
        <v>48</v>
      </c>
      <c r="GI67" s="172">
        <v>21</v>
      </c>
      <c r="GJ67" s="172">
        <v>27</v>
      </c>
      <c r="GK67" s="172" t="s">
        <v>186</v>
      </c>
      <c r="GL67" s="172" t="s">
        <v>186</v>
      </c>
      <c r="GM67" s="172" t="s">
        <v>186</v>
      </c>
      <c r="GN67" s="172">
        <v>17</v>
      </c>
      <c r="GO67" s="172">
        <v>10</v>
      </c>
      <c r="GP67" s="172">
        <v>7</v>
      </c>
      <c r="GQ67" s="278" t="s">
        <v>381</v>
      </c>
      <c r="GR67" s="172">
        <v>3</v>
      </c>
      <c r="GS67" s="172" t="s">
        <v>186</v>
      </c>
      <c r="GT67" s="172">
        <v>3</v>
      </c>
      <c r="GU67" s="172">
        <v>4</v>
      </c>
      <c r="GV67" s="172" t="s">
        <v>186</v>
      </c>
      <c r="GW67" s="172">
        <v>4</v>
      </c>
      <c r="GX67" s="172" t="s">
        <v>186</v>
      </c>
      <c r="GY67" s="172" t="s">
        <v>186</v>
      </c>
      <c r="GZ67" s="172" t="s">
        <v>186</v>
      </c>
      <c r="HA67" s="172">
        <v>10</v>
      </c>
      <c r="HB67" s="172">
        <v>5</v>
      </c>
      <c r="HC67" s="172">
        <v>5</v>
      </c>
      <c r="HD67" s="172">
        <v>14</v>
      </c>
      <c r="HE67" s="172">
        <v>6</v>
      </c>
      <c r="HF67" s="172">
        <v>8</v>
      </c>
      <c r="HG67" s="172" t="s">
        <v>186</v>
      </c>
      <c r="HH67" s="172" t="s">
        <v>186</v>
      </c>
      <c r="HI67" s="172" t="s">
        <v>186</v>
      </c>
      <c r="HJ67" s="172">
        <v>32</v>
      </c>
      <c r="HK67" s="172">
        <v>10</v>
      </c>
      <c r="HL67" s="172">
        <v>22</v>
      </c>
      <c r="HM67" s="278" t="s">
        <v>381</v>
      </c>
      <c r="HN67" s="172">
        <v>4</v>
      </c>
      <c r="HO67" s="172" t="s">
        <v>186</v>
      </c>
      <c r="HP67" s="172">
        <v>4</v>
      </c>
      <c r="HQ67" s="172">
        <v>8</v>
      </c>
      <c r="HR67" s="172">
        <v>2</v>
      </c>
      <c r="HS67" s="172">
        <v>6</v>
      </c>
      <c r="HT67" s="172">
        <v>18</v>
      </c>
      <c r="HU67" s="172">
        <v>7</v>
      </c>
      <c r="HV67" s="172">
        <v>11</v>
      </c>
      <c r="HW67" s="172">
        <v>2</v>
      </c>
      <c r="HX67" s="172">
        <v>1</v>
      </c>
      <c r="HY67" s="172">
        <v>1</v>
      </c>
      <c r="HZ67" s="172">
        <v>3</v>
      </c>
      <c r="IA67" s="172">
        <v>1</v>
      </c>
      <c r="IB67" s="172">
        <v>2</v>
      </c>
      <c r="IC67" s="172" t="s">
        <v>186</v>
      </c>
      <c r="ID67" s="172" t="s">
        <v>186</v>
      </c>
      <c r="IE67" s="172" t="s">
        <v>186</v>
      </c>
      <c r="IF67" s="172">
        <v>49</v>
      </c>
      <c r="IG67" s="172">
        <v>30</v>
      </c>
      <c r="IH67" s="172">
        <v>19</v>
      </c>
    </row>
    <row r="68" spans="1:256" s="184" customFormat="1">
      <c r="A68" s="276" t="s">
        <v>189</v>
      </c>
      <c r="B68" s="174">
        <v>136</v>
      </c>
      <c r="C68" s="174">
        <v>73</v>
      </c>
      <c r="D68" s="174">
        <v>63</v>
      </c>
      <c r="E68" s="174">
        <v>4</v>
      </c>
      <c r="F68" s="174">
        <v>2</v>
      </c>
      <c r="G68" s="174">
        <v>2</v>
      </c>
      <c r="H68" s="174" t="s">
        <v>186</v>
      </c>
      <c r="I68" s="174" t="s">
        <v>186</v>
      </c>
      <c r="J68" s="174" t="s">
        <v>186</v>
      </c>
      <c r="K68" s="174">
        <v>2</v>
      </c>
      <c r="L68" s="174">
        <v>1</v>
      </c>
      <c r="M68" s="174">
        <v>1</v>
      </c>
      <c r="N68" s="174">
        <v>2</v>
      </c>
      <c r="O68" s="174">
        <v>1</v>
      </c>
      <c r="P68" s="174">
        <v>1</v>
      </c>
      <c r="Q68" s="174" t="s">
        <v>186</v>
      </c>
      <c r="R68" s="174" t="s">
        <v>186</v>
      </c>
      <c r="S68" s="174" t="s">
        <v>186</v>
      </c>
      <c r="T68" s="174">
        <v>2</v>
      </c>
      <c r="U68" s="174">
        <v>1</v>
      </c>
      <c r="V68" s="174">
        <v>1</v>
      </c>
      <c r="W68" s="276" t="s">
        <v>189</v>
      </c>
      <c r="X68" s="174" t="s">
        <v>186</v>
      </c>
      <c r="Y68" s="174" t="s">
        <v>186</v>
      </c>
      <c r="Z68" s="174" t="s">
        <v>186</v>
      </c>
      <c r="AA68" s="174" t="s">
        <v>186</v>
      </c>
      <c r="AB68" s="174" t="s">
        <v>186</v>
      </c>
      <c r="AC68" s="174" t="s">
        <v>186</v>
      </c>
      <c r="AD68" s="174" t="s">
        <v>186</v>
      </c>
      <c r="AE68" s="174" t="s">
        <v>186</v>
      </c>
      <c r="AF68" s="174" t="s">
        <v>186</v>
      </c>
      <c r="AG68" s="174" t="s">
        <v>186</v>
      </c>
      <c r="AH68" s="174" t="s">
        <v>186</v>
      </c>
      <c r="AI68" s="174" t="s">
        <v>186</v>
      </c>
      <c r="AJ68" s="174" t="s">
        <v>186</v>
      </c>
      <c r="AK68" s="174" t="s">
        <v>186</v>
      </c>
      <c r="AL68" s="174" t="s">
        <v>186</v>
      </c>
      <c r="AM68" s="174" t="s">
        <v>186</v>
      </c>
      <c r="AN68" s="174" t="s">
        <v>186</v>
      </c>
      <c r="AO68" s="174" t="s">
        <v>186</v>
      </c>
      <c r="AP68" s="174">
        <v>35</v>
      </c>
      <c r="AQ68" s="174">
        <v>24</v>
      </c>
      <c r="AR68" s="174">
        <v>11</v>
      </c>
      <c r="AS68" s="276" t="s">
        <v>189</v>
      </c>
      <c r="AT68" s="174">
        <v>30</v>
      </c>
      <c r="AU68" s="174">
        <v>22</v>
      </c>
      <c r="AV68" s="174">
        <v>8</v>
      </c>
      <c r="AW68" s="174" t="s">
        <v>186</v>
      </c>
      <c r="AX68" s="174" t="s">
        <v>186</v>
      </c>
      <c r="AY68" s="174" t="s">
        <v>186</v>
      </c>
      <c r="AZ68" s="174" t="s">
        <v>186</v>
      </c>
      <c r="BA68" s="174" t="s">
        <v>186</v>
      </c>
      <c r="BB68" s="174" t="s">
        <v>186</v>
      </c>
      <c r="BC68" s="174">
        <v>3</v>
      </c>
      <c r="BD68" s="174">
        <v>2</v>
      </c>
      <c r="BE68" s="174">
        <v>1</v>
      </c>
      <c r="BF68" s="174">
        <v>5</v>
      </c>
      <c r="BG68" s="174">
        <v>5</v>
      </c>
      <c r="BH68" s="174" t="s">
        <v>186</v>
      </c>
      <c r="BI68" s="174">
        <v>3</v>
      </c>
      <c r="BJ68" s="174">
        <v>2</v>
      </c>
      <c r="BK68" s="174">
        <v>1</v>
      </c>
      <c r="BL68" s="174">
        <v>2</v>
      </c>
      <c r="BM68" s="174">
        <v>1</v>
      </c>
      <c r="BN68" s="174">
        <v>1</v>
      </c>
      <c r="BO68" s="276" t="s">
        <v>189</v>
      </c>
      <c r="BP68" s="174">
        <v>2</v>
      </c>
      <c r="BQ68" s="174">
        <v>1</v>
      </c>
      <c r="BR68" s="174">
        <v>1</v>
      </c>
      <c r="BS68" s="174">
        <v>5</v>
      </c>
      <c r="BT68" s="174">
        <v>2</v>
      </c>
      <c r="BU68" s="174">
        <v>3</v>
      </c>
      <c r="BV68" s="174" t="s">
        <v>186</v>
      </c>
      <c r="BW68" s="174" t="s">
        <v>186</v>
      </c>
      <c r="BX68" s="174" t="s">
        <v>186</v>
      </c>
      <c r="BY68" s="174">
        <v>7</v>
      </c>
      <c r="BZ68" s="174">
        <v>7</v>
      </c>
      <c r="CA68" s="174" t="s">
        <v>186</v>
      </c>
      <c r="CB68" s="174" t="s">
        <v>186</v>
      </c>
      <c r="CC68" s="174" t="s">
        <v>186</v>
      </c>
      <c r="CD68" s="174" t="s">
        <v>186</v>
      </c>
      <c r="CE68" s="174" t="s">
        <v>186</v>
      </c>
      <c r="CF68" s="174" t="s">
        <v>186</v>
      </c>
      <c r="CG68" s="174" t="s">
        <v>186</v>
      </c>
      <c r="CH68" s="174" t="s">
        <v>186</v>
      </c>
      <c r="CI68" s="174" t="s">
        <v>188</v>
      </c>
      <c r="CJ68" s="174" t="s">
        <v>186</v>
      </c>
      <c r="CK68" s="276" t="s">
        <v>189</v>
      </c>
      <c r="CL68" s="174" t="s">
        <v>186</v>
      </c>
      <c r="CM68" s="174" t="s">
        <v>188</v>
      </c>
      <c r="CN68" s="174" t="s">
        <v>186</v>
      </c>
      <c r="CO68" s="174">
        <v>2</v>
      </c>
      <c r="CP68" s="174">
        <v>2</v>
      </c>
      <c r="CQ68" s="174" t="s">
        <v>188</v>
      </c>
      <c r="CR68" s="174" t="s">
        <v>186</v>
      </c>
      <c r="CS68" s="174" t="s">
        <v>186</v>
      </c>
      <c r="CT68" s="174" t="s">
        <v>186</v>
      </c>
      <c r="CU68" s="174" t="s">
        <v>186</v>
      </c>
      <c r="CV68" s="174" t="s">
        <v>186</v>
      </c>
      <c r="CW68" s="174" t="s">
        <v>186</v>
      </c>
      <c r="CX68" s="174" t="s">
        <v>186</v>
      </c>
      <c r="CY68" s="174" t="s">
        <v>186</v>
      </c>
      <c r="CZ68" s="174" t="s">
        <v>186</v>
      </c>
      <c r="DA68" s="174" t="s">
        <v>186</v>
      </c>
      <c r="DB68" s="174" t="s">
        <v>186</v>
      </c>
      <c r="DC68" s="174" t="s">
        <v>186</v>
      </c>
      <c r="DD68" s="174" t="s">
        <v>186</v>
      </c>
      <c r="DE68" s="174" t="s">
        <v>186</v>
      </c>
      <c r="DF68" s="174" t="s">
        <v>186</v>
      </c>
      <c r="DG68" s="276" t="s">
        <v>189</v>
      </c>
      <c r="DH68" s="174">
        <v>1</v>
      </c>
      <c r="DI68" s="174" t="s">
        <v>186</v>
      </c>
      <c r="DJ68" s="174">
        <v>1</v>
      </c>
      <c r="DK68" s="174">
        <v>5</v>
      </c>
      <c r="DL68" s="174">
        <v>2</v>
      </c>
      <c r="DM68" s="174">
        <v>3</v>
      </c>
      <c r="DN68" s="174">
        <v>1</v>
      </c>
      <c r="DO68" s="174" t="s">
        <v>186</v>
      </c>
      <c r="DP68" s="174">
        <v>1</v>
      </c>
      <c r="DQ68" s="174">
        <v>4</v>
      </c>
      <c r="DR68" s="174">
        <v>2</v>
      </c>
      <c r="DS68" s="174">
        <v>2</v>
      </c>
      <c r="DT68" s="174">
        <v>1</v>
      </c>
      <c r="DU68" s="174" t="s">
        <v>186</v>
      </c>
      <c r="DV68" s="174">
        <v>1</v>
      </c>
      <c r="DW68" s="174">
        <v>1</v>
      </c>
      <c r="DX68" s="174" t="s">
        <v>186</v>
      </c>
      <c r="DY68" s="174">
        <v>1</v>
      </c>
      <c r="DZ68" s="174" t="s">
        <v>186</v>
      </c>
      <c r="EA68" s="174" t="s">
        <v>186</v>
      </c>
      <c r="EB68" s="174" t="s">
        <v>186</v>
      </c>
      <c r="EC68" s="276" t="s">
        <v>189</v>
      </c>
      <c r="ED68" s="174">
        <v>2</v>
      </c>
      <c r="EE68" s="174">
        <v>1</v>
      </c>
      <c r="EF68" s="174">
        <v>1</v>
      </c>
      <c r="EG68" s="174">
        <v>1</v>
      </c>
      <c r="EH68" s="174">
        <v>1</v>
      </c>
      <c r="EI68" s="174" t="s">
        <v>186</v>
      </c>
      <c r="EJ68" s="174">
        <v>1</v>
      </c>
      <c r="EK68" s="174" t="s">
        <v>186</v>
      </c>
      <c r="EL68" s="174">
        <v>1</v>
      </c>
      <c r="EM68" s="174" t="s">
        <v>186</v>
      </c>
      <c r="EN68" s="174" t="s">
        <v>186</v>
      </c>
      <c r="EO68" s="174" t="s">
        <v>186</v>
      </c>
      <c r="EP68" s="174" t="s">
        <v>186</v>
      </c>
      <c r="EQ68" s="174" t="s">
        <v>186</v>
      </c>
      <c r="ER68" s="174" t="s">
        <v>186</v>
      </c>
      <c r="ES68" s="174" t="s">
        <v>186</v>
      </c>
      <c r="ET68" s="174" t="s">
        <v>186</v>
      </c>
      <c r="EU68" s="174" t="s">
        <v>186</v>
      </c>
      <c r="EV68" s="174">
        <v>1</v>
      </c>
      <c r="EW68" s="174">
        <v>1</v>
      </c>
      <c r="EX68" s="174" t="s">
        <v>186</v>
      </c>
      <c r="EY68" s="276" t="s">
        <v>189</v>
      </c>
      <c r="EZ68" s="174" t="s">
        <v>186</v>
      </c>
      <c r="FA68" s="174" t="s">
        <v>186</v>
      </c>
      <c r="FB68" s="174" t="s">
        <v>186</v>
      </c>
      <c r="FC68" s="174" t="s">
        <v>186</v>
      </c>
      <c r="FD68" s="174" t="s">
        <v>186</v>
      </c>
      <c r="FE68" s="174" t="s">
        <v>186</v>
      </c>
      <c r="FF68" s="174" t="s">
        <v>186</v>
      </c>
      <c r="FG68" s="174" t="s">
        <v>186</v>
      </c>
      <c r="FH68" s="174" t="s">
        <v>186</v>
      </c>
      <c r="FI68" s="174">
        <v>1</v>
      </c>
      <c r="FJ68" s="174">
        <v>1</v>
      </c>
      <c r="FK68" s="174" t="s">
        <v>186</v>
      </c>
      <c r="FL68" s="174" t="s">
        <v>186</v>
      </c>
      <c r="FM68" s="174" t="s">
        <v>186</v>
      </c>
      <c r="FN68" s="174" t="s">
        <v>186</v>
      </c>
      <c r="FO68" s="174" t="s">
        <v>186</v>
      </c>
      <c r="FP68" s="174" t="s">
        <v>186</v>
      </c>
      <c r="FQ68" s="174" t="s">
        <v>186</v>
      </c>
      <c r="FR68" s="174" t="s">
        <v>186</v>
      </c>
      <c r="FS68" s="174" t="s">
        <v>186</v>
      </c>
      <c r="FT68" s="174" t="s">
        <v>186</v>
      </c>
      <c r="FU68" s="276" t="s">
        <v>189</v>
      </c>
      <c r="FV68" s="174">
        <v>37</v>
      </c>
      <c r="FW68" s="174">
        <v>15</v>
      </c>
      <c r="FX68" s="174">
        <v>22</v>
      </c>
      <c r="FY68" s="174">
        <v>1</v>
      </c>
      <c r="FZ68" s="174" t="s">
        <v>186</v>
      </c>
      <c r="GA68" s="174">
        <v>1</v>
      </c>
      <c r="GB68" s="174">
        <v>1</v>
      </c>
      <c r="GC68" s="174" t="s">
        <v>186</v>
      </c>
      <c r="GD68" s="174">
        <v>1</v>
      </c>
      <c r="GE68" s="174" t="s">
        <v>186</v>
      </c>
      <c r="GF68" s="174" t="s">
        <v>186</v>
      </c>
      <c r="GG68" s="174" t="s">
        <v>186</v>
      </c>
      <c r="GH68" s="174">
        <v>21</v>
      </c>
      <c r="GI68" s="174">
        <v>11</v>
      </c>
      <c r="GJ68" s="174">
        <v>10</v>
      </c>
      <c r="GK68" s="174" t="s">
        <v>186</v>
      </c>
      <c r="GL68" s="174" t="s">
        <v>186</v>
      </c>
      <c r="GM68" s="174" t="s">
        <v>186</v>
      </c>
      <c r="GN68" s="174">
        <v>13</v>
      </c>
      <c r="GO68" s="174">
        <v>7</v>
      </c>
      <c r="GP68" s="174">
        <v>6</v>
      </c>
      <c r="GQ68" s="276" t="s">
        <v>189</v>
      </c>
      <c r="GR68" s="174" t="s">
        <v>186</v>
      </c>
      <c r="GS68" s="174" t="s">
        <v>186</v>
      </c>
      <c r="GT68" s="174" t="s">
        <v>186</v>
      </c>
      <c r="GU68" s="174">
        <v>1</v>
      </c>
      <c r="GV68" s="174" t="s">
        <v>186</v>
      </c>
      <c r="GW68" s="174">
        <v>1</v>
      </c>
      <c r="GX68" s="174" t="s">
        <v>186</v>
      </c>
      <c r="GY68" s="174" t="s">
        <v>186</v>
      </c>
      <c r="GZ68" s="174" t="s">
        <v>186</v>
      </c>
      <c r="HA68" s="174">
        <v>3</v>
      </c>
      <c r="HB68" s="174">
        <v>1</v>
      </c>
      <c r="HC68" s="174">
        <v>2</v>
      </c>
      <c r="HD68" s="174">
        <v>4</v>
      </c>
      <c r="HE68" s="174">
        <v>3</v>
      </c>
      <c r="HF68" s="174">
        <v>1</v>
      </c>
      <c r="HG68" s="174" t="s">
        <v>186</v>
      </c>
      <c r="HH68" s="174" t="s">
        <v>186</v>
      </c>
      <c r="HI68" s="174" t="s">
        <v>186</v>
      </c>
      <c r="HJ68" s="174">
        <v>14</v>
      </c>
      <c r="HK68" s="174">
        <v>3</v>
      </c>
      <c r="HL68" s="174">
        <v>11</v>
      </c>
      <c r="HM68" s="276" t="s">
        <v>189</v>
      </c>
      <c r="HN68" s="174">
        <v>2</v>
      </c>
      <c r="HO68" s="174" t="s">
        <v>186</v>
      </c>
      <c r="HP68" s="174">
        <v>2</v>
      </c>
      <c r="HQ68" s="174">
        <v>3</v>
      </c>
      <c r="HR68" s="174">
        <v>1</v>
      </c>
      <c r="HS68" s="174">
        <v>2</v>
      </c>
      <c r="HT68" s="174">
        <v>9</v>
      </c>
      <c r="HU68" s="174">
        <v>2</v>
      </c>
      <c r="HV68" s="174">
        <v>7</v>
      </c>
      <c r="HW68" s="174" t="s">
        <v>186</v>
      </c>
      <c r="HX68" s="174" t="s">
        <v>186</v>
      </c>
      <c r="HY68" s="174" t="s">
        <v>186</v>
      </c>
      <c r="HZ68" s="174">
        <v>1</v>
      </c>
      <c r="IA68" s="174">
        <v>1</v>
      </c>
      <c r="IB68" s="174" t="s">
        <v>186</v>
      </c>
      <c r="IC68" s="174" t="s">
        <v>186</v>
      </c>
      <c r="ID68" s="174" t="s">
        <v>186</v>
      </c>
      <c r="IE68" s="174" t="s">
        <v>186</v>
      </c>
      <c r="IF68" s="174">
        <v>21</v>
      </c>
      <c r="IG68" s="174">
        <v>14</v>
      </c>
      <c r="IH68" s="174">
        <v>7</v>
      </c>
    </row>
    <row r="69" spans="1:256" s="184" customFormat="1">
      <c r="A69" s="278" t="s">
        <v>187</v>
      </c>
      <c r="B69" s="172">
        <v>153</v>
      </c>
      <c r="C69" s="172">
        <v>74</v>
      </c>
      <c r="D69" s="172">
        <v>79</v>
      </c>
      <c r="E69" s="172">
        <v>2</v>
      </c>
      <c r="F69" s="172">
        <v>1</v>
      </c>
      <c r="G69" s="172">
        <v>1</v>
      </c>
      <c r="H69" s="172" t="s">
        <v>186</v>
      </c>
      <c r="I69" s="172" t="s">
        <v>186</v>
      </c>
      <c r="J69" s="172" t="s">
        <v>186</v>
      </c>
      <c r="K69" s="172" t="s">
        <v>186</v>
      </c>
      <c r="L69" s="172" t="s">
        <v>186</v>
      </c>
      <c r="M69" s="172" t="s">
        <v>186</v>
      </c>
      <c r="N69" s="172" t="s">
        <v>186</v>
      </c>
      <c r="O69" s="172" t="s">
        <v>186</v>
      </c>
      <c r="P69" s="172" t="s">
        <v>186</v>
      </c>
      <c r="Q69" s="172" t="s">
        <v>186</v>
      </c>
      <c r="R69" s="172" t="s">
        <v>186</v>
      </c>
      <c r="S69" s="172" t="s">
        <v>186</v>
      </c>
      <c r="T69" s="172" t="s">
        <v>186</v>
      </c>
      <c r="U69" s="172" t="s">
        <v>186</v>
      </c>
      <c r="V69" s="172" t="s">
        <v>186</v>
      </c>
      <c r="W69" s="278" t="s">
        <v>187</v>
      </c>
      <c r="X69" s="172" t="s">
        <v>186</v>
      </c>
      <c r="Y69" s="172" t="s">
        <v>186</v>
      </c>
      <c r="Z69" s="172" t="s">
        <v>186</v>
      </c>
      <c r="AA69" s="172" t="s">
        <v>186</v>
      </c>
      <c r="AB69" s="172" t="s">
        <v>186</v>
      </c>
      <c r="AC69" s="172" t="s">
        <v>186</v>
      </c>
      <c r="AD69" s="172" t="s">
        <v>186</v>
      </c>
      <c r="AE69" s="172" t="s">
        <v>186</v>
      </c>
      <c r="AF69" s="172" t="s">
        <v>186</v>
      </c>
      <c r="AG69" s="172" t="s">
        <v>186</v>
      </c>
      <c r="AH69" s="172" t="s">
        <v>186</v>
      </c>
      <c r="AI69" s="172" t="s">
        <v>186</v>
      </c>
      <c r="AJ69" s="172" t="s">
        <v>186</v>
      </c>
      <c r="AK69" s="172" t="s">
        <v>186</v>
      </c>
      <c r="AL69" s="172" t="s">
        <v>186</v>
      </c>
      <c r="AM69" s="172">
        <v>2</v>
      </c>
      <c r="AN69" s="172">
        <v>1</v>
      </c>
      <c r="AO69" s="172">
        <v>1</v>
      </c>
      <c r="AP69" s="172">
        <v>33</v>
      </c>
      <c r="AQ69" s="172">
        <v>22</v>
      </c>
      <c r="AR69" s="172">
        <v>11</v>
      </c>
      <c r="AS69" s="278" t="s">
        <v>187</v>
      </c>
      <c r="AT69" s="172">
        <v>32</v>
      </c>
      <c r="AU69" s="172">
        <v>21</v>
      </c>
      <c r="AV69" s="172">
        <v>11</v>
      </c>
      <c r="AW69" s="172" t="s">
        <v>186</v>
      </c>
      <c r="AX69" s="172" t="s">
        <v>186</v>
      </c>
      <c r="AY69" s="172" t="s">
        <v>186</v>
      </c>
      <c r="AZ69" s="172" t="s">
        <v>186</v>
      </c>
      <c r="BA69" s="172" t="s">
        <v>186</v>
      </c>
      <c r="BB69" s="172" t="s">
        <v>186</v>
      </c>
      <c r="BC69" s="172">
        <v>5</v>
      </c>
      <c r="BD69" s="172">
        <v>4</v>
      </c>
      <c r="BE69" s="172">
        <v>1</v>
      </c>
      <c r="BF69" s="172">
        <v>5</v>
      </c>
      <c r="BG69" s="172">
        <v>4</v>
      </c>
      <c r="BH69" s="172">
        <v>1</v>
      </c>
      <c r="BI69" s="172">
        <v>2</v>
      </c>
      <c r="BJ69" s="172" t="s">
        <v>186</v>
      </c>
      <c r="BK69" s="172">
        <v>2</v>
      </c>
      <c r="BL69" s="172" t="s">
        <v>186</v>
      </c>
      <c r="BM69" s="172" t="s">
        <v>186</v>
      </c>
      <c r="BN69" s="172" t="s">
        <v>186</v>
      </c>
      <c r="BO69" s="278" t="s">
        <v>187</v>
      </c>
      <c r="BP69" s="172">
        <v>3</v>
      </c>
      <c r="BQ69" s="172">
        <v>3</v>
      </c>
      <c r="BR69" s="172" t="s">
        <v>186</v>
      </c>
      <c r="BS69" s="172">
        <v>2</v>
      </c>
      <c r="BT69" s="172" t="s">
        <v>186</v>
      </c>
      <c r="BU69" s="172">
        <v>2</v>
      </c>
      <c r="BV69" s="172" t="s">
        <v>186</v>
      </c>
      <c r="BW69" s="172" t="s">
        <v>186</v>
      </c>
      <c r="BX69" s="172" t="s">
        <v>186</v>
      </c>
      <c r="BY69" s="172">
        <v>11</v>
      </c>
      <c r="BZ69" s="172">
        <v>8</v>
      </c>
      <c r="CA69" s="172">
        <v>3</v>
      </c>
      <c r="CB69" s="172" t="s">
        <v>186</v>
      </c>
      <c r="CC69" s="172" t="s">
        <v>186</v>
      </c>
      <c r="CD69" s="172" t="s">
        <v>186</v>
      </c>
      <c r="CE69" s="172">
        <v>1</v>
      </c>
      <c r="CF69" s="172" t="s">
        <v>186</v>
      </c>
      <c r="CG69" s="172">
        <v>1</v>
      </c>
      <c r="CH69" s="172" t="s">
        <v>186</v>
      </c>
      <c r="CI69" s="172" t="s">
        <v>188</v>
      </c>
      <c r="CJ69" s="172" t="s">
        <v>186</v>
      </c>
      <c r="CK69" s="278" t="s">
        <v>187</v>
      </c>
      <c r="CL69" s="172" t="s">
        <v>186</v>
      </c>
      <c r="CM69" s="172" t="s">
        <v>188</v>
      </c>
      <c r="CN69" s="172" t="s">
        <v>186</v>
      </c>
      <c r="CO69" s="172" t="s">
        <v>186</v>
      </c>
      <c r="CP69" s="172" t="s">
        <v>186</v>
      </c>
      <c r="CQ69" s="172" t="s">
        <v>188</v>
      </c>
      <c r="CR69" s="172">
        <v>2</v>
      </c>
      <c r="CS69" s="172">
        <v>2</v>
      </c>
      <c r="CT69" s="172" t="s">
        <v>186</v>
      </c>
      <c r="CU69" s="172" t="s">
        <v>186</v>
      </c>
      <c r="CV69" s="172" t="s">
        <v>186</v>
      </c>
      <c r="CW69" s="172" t="s">
        <v>186</v>
      </c>
      <c r="CX69" s="172" t="s">
        <v>186</v>
      </c>
      <c r="CY69" s="172" t="s">
        <v>186</v>
      </c>
      <c r="CZ69" s="172" t="s">
        <v>186</v>
      </c>
      <c r="DA69" s="172">
        <v>1</v>
      </c>
      <c r="DB69" s="172" t="s">
        <v>186</v>
      </c>
      <c r="DC69" s="172">
        <v>1</v>
      </c>
      <c r="DD69" s="172" t="s">
        <v>186</v>
      </c>
      <c r="DE69" s="172" t="s">
        <v>186</v>
      </c>
      <c r="DF69" s="172" t="s">
        <v>186</v>
      </c>
      <c r="DG69" s="278" t="s">
        <v>187</v>
      </c>
      <c r="DH69" s="172" t="s">
        <v>186</v>
      </c>
      <c r="DI69" s="172" t="s">
        <v>186</v>
      </c>
      <c r="DJ69" s="172" t="s">
        <v>186</v>
      </c>
      <c r="DK69" s="172">
        <v>1</v>
      </c>
      <c r="DL69" s="172">
        <v>1</v>
      </c>
      <c r="DM69" s="172" t="s">
        <v>186</v>
      </c>
      <c r="DN69" s="172" t="s">
        <v>186</v>
      </c>
      <c r="DO69" s="172" t="s">
        <v>186</v>
      </c>
      <c r="DP69" s="172" t="s">
        <v>186</v>
      </c>
      <c r="DQ69" s="172">
        <v>1</v>
      </c>
      <c r="DR69" s="172">
        <v>1</v>
      </c>
      <c r="DS69" s="172" t="s">
        <v>186</v>
      </c>
      <c r="DT69" s="172" t="s">
        <v>186</v>
      </c>
      <c r="DU69" s="172" t="s">
        <v>186</v>
      </c>
      <c r="DV69" s="172" t="s">
        <v>186</v>
      </c>
      <c r="DW69" s="172" t="s">
        <v>186</v>
      </c>
      <c r="DX69" s="172" t="s">
        <v>186</v>
      </c>
      <c r="DY69" s="172" t="s">
        <v>186</v>
      </c>
      <c r="DZ69" s="172" t="s">
        <v>186</v>
      </c>
      <c r="EA69" s="172" t="s">
        <v>186</v>
      </c>
      <c r="EB69" s="172" t="s">
        <v>186</v>
      </c>
      <c r="EC69" s="278" t="s">
        <v>187</v>
      </c>
      <c r="ED69" s="172">
        <v>2</v>
      </c>
      <c r="EE69" s="172">
        <v>1</v>
      </c>
      <c r="EF69" s="172">
        <v>1</v>
      </c>
      <c r="EG69" s="172">
        <v>2</v>
      </c>
      <c r="EH69" s="172">
        <v>1</v>
      </c>
      <c r="EI69" s="172">
        <v>1</v>
      </c>
      <c r="EJ69" s="172" t="s">
        <v>186</v>
      </c>
      <c r="EK69" s="172" t="s">
        <v>186</v>
      </c>
      <c r="EL69" s="172" t="s">
        <v>186</v>
      </c>
      <c r="EM69" s="172">
        <v>4</v>
      </c>
      <c r="EN69" s="172">
        <v>1</v>
      </c>
      <c r="EO69" s="172">
        <v>3</v>
      </c>
      <c r="EP69" s="172">
        <v>3</v>
      </c>
      <c r="EQ69" s="172">
        <v>1</v>
      </c>
      <c r="ER69" s="172">
        <v>2</v>
      </c>
      <c r="ES69" s="172">
        <v>1</v>
      </c>
      <c r="ET69" s="172" t="s">
        <v>186</v>
      </c>
      <c r="EU69" s="172">
        <v>1</v>
      </c>
      <c r="EV69" s="172">
        <v>3</v>
      </c>
      <c r="EW69" s="172">
        <v>2</v>
      </c>
      <c r="EX69" s="172">
        <v>1</v>
      </c>
      <c r="EY69" s="278" t="s">
        <v>187</v>
      </c>
      <c r="EZ69" s="172" t="s">
        <v>186</v>
      </c>
      <c r="FA69" s="172" t="s">
        <v>186</v>
      </c>
      <c r="FB69" s="172" t="s">
        <v>186</v>
      </c>
      <c r="FC69" s="172" t="s">
        <v>186</v>
      </c>
      <c r="FD69" s="172" t="s">
        <v>186</v>
      </c>
      <c r="FE69" s="172" t="s">
        <v>186</v>
      </c>
      <c r="FF69" s="172">
        <v>1</v>
      </c>
      <c r="FG69" s="172" t="s">
        <v>186</v>
      </c>
      <c r="FH69" s="172">
        <v>1</v>
      </c>
      <c r="FI69" s="172" t="s">
        <v>186</v>
      </c>
      <c r="FJ69" s="172" t="s">
        <v>186</v>
      </c>
      <c r="FK69" s="172" t="s">
        <v>186</v>
      </c>
      <c r="FL69" s="172">
        <v>2</v>
      </c>
      <c r="FM69" s="172">
        <v>2</v>
      </c>
      <c r="FN69" s="172" t="s">
        <v>186</v>
      </c>
      <c r="FO69" s="172" t="s">
        <v>186</v>
      </c>
      <c r="FP69" s="172" t="s">
        <v>186</v>
      </c>
      <c r="FQ69" s="172" t="s">
        <v>186</v>
      </c>
      <c r="FR69" s="172" t="s">
        <v>186</v>
      </c>
      <c r="FS69" s="172" t="s">
        <v>186</v>
      </c>
      <c r="FT69" s="172" t="s">
        <v>186</v>
      </c>
      <c r="FU69" s="278" t="s">
        <v>187</v>
      </c>
      <c r="FV69" s="172">
        <v>49</v>
      </c>
      <c r="FW69" s="172">
        <v>19</v>
      </c>
      <c r="FX69" s="172">
        <v>30</v>
      </c>
      <c r="FY69" s="172">
        <v>2</v>
      </c>
      <c r="FZ69" s="172">
        <v>2</v>
      </c>
      <c r="GA69" s="172" t="s">
        <v>186</v>
      </c>
      <c r="GB69" s="172">
        <v>1</v>
      </c>
      <c r="GC69" s="172">
        <v>1</v>
      </c>
      <c r="GD69" s="172" t="s">
        <v>186</v>
      </c>
      <c r="GE69" s="172">
        <v>1</v>
      </c>
      <c r="GF69" s="172">
        <v>1</v>
      </c>
      <c r="GG69" s="172" t="s">
        <v>186</v>
      </c>
      <c r="GH69" s="172">
        <v>27</v>
      </c>
      <c r="GI69" s="172">
        <v>10</v>
      </c>
      <c r="GJ69" s="172">
        <v>17</v>
      </c>
      <c r="GK69" s="172" t="s">
        <v>186</v>
      </c>
      <c r="GL69" s="172" t="s">
        <v>186</v>
      </c>
      <c r="GM69" s="172" t="s">
        <v>186</v>
      </c>
      <c r="GN69" s="172">
        <v>4</v>
      </c>
      <c r="GO69" s="172">
        <v>3</v>
      </c>
      <c r="GP69" s="172">
        <v>1</v>
      </c>
      <c r="GQ69" s="278" t="s">
        <v>187</v>
      </c>
      <c r="GR69" s="172">
        <v>3</v>
      </c>
      <c r="GS69" s="172" t="s">
        <v>186</v>
      </c>
      <c r="GT69" s="172">
        <v>3</v>
      </c>
      <c r="GU69" s="172">
        <v>3</v>
      </c>
      <c r="GV69" s="172" t="s">
        <v>186</v>
      </c>
      <c r="GW69" s="172">
        <v>3</v>
      </c>
      <c r="GX69" s="172" t="s">
        <v>186</v>
      </c>
      <c r="GY69" s="172" t="s">
        <v>186</v>
      </c>
      <c r="GZ69" s="172" t="s">
        <v>186</v>
      </c>
      <c r="HA69" s="172">
        <v>7</v>
      </c>
      <c r="HB69" s="172">
        <v>4</v>
      </c>
      <c r="HC69" s="172">
        <v>3</v>
      </c>
      <c r="HD69" s="172">
        <v>10</v>
      </c>
      <c r="HE69" s="172">
        <v>3</v>
      </c>
      <c r="HF69" s="172">
        <v>7</v>
      </c>
      <c r="HG69" s="172" t="s">
        <v>186</v>
      </c>
      <c r="HH69" s="172" t="s">
        <v>186</v>
      </c>
      <c r="HI69" s="172" t="s">
        <v>186</v>
      </c>
      <c r="HJ69" s="172">
        <v>18</v>
      </c>
      <c r="HK69" s="172">
        <v>7</v>
      </c>
      <c r="HL69" s="172">
        <v>11</v>
      </c>
      <c r="HM69" s="278" t="s">
        <v>187</v>
      </c>
      <c r="HN69" s="172">
        <v>2</v>
      </c>
      <c r="HO69" s="172" t="s">
        <v>186</v>
      </c>
      <c r="HP69" s="172">
        <v>2</v>
      </c>
      <c r="HQ69" s="172">
        <v>5</v>
      </c>
      <c r="HR69" s="172">
        <v>1</v>
      </c>
      <c r="HS69" s="172">
        <v>4</v>
      </c>
      <c r="HT69" s="172">
        <v>9</v>
      </c>
      <c r="HU69" s="172">
        <v>5</v>
      </c>
      <c r="HV69" s="172">
        <v>4</v>
      </c>
      <c r="HW69" s="172">
        <v>2</v>
      </c>
      <c r="HX69" s="172">
        <v>1</v>
      </c>
      <c r="HY69" s="172">
        <v>1</v>
      </c>
      <c r="HZ69" s="172">
        <v>2</v>
      </c>
      <c r="IA69" s="172" t="s">
        <v>186</v>
      </c>
      <c r="IB69" s="172">
        <v>2</v>
      </c>
      <c r="IC69" s="172" t="s">
        <v>186</v>
      </c>
      <c r="ID69" s="172" t="s">
        <v>186</v>
      </c>
      <c r="IE69" s="172" t="s">
        <v>186</v>
      </c>
      <c r="IF69" s="172">
        <v>28</v>
      </c>
      <c r="IG69" s="172">
        <v>16</v>
      </c>
      <c r="IH69" s="172">
        <v>12</v>
      </c>
    </row>
    <row r="70" spans="1:256" ht="18.75">
      <c r="A70" s="254" t="s">
        <v>476</v>
      </c>
      <c r="B70" s="254"/>
      <c r="K70" s="254"/>
      <c r="W70" s="254" t="s">
        <v>477</v>
      </c>
      <c r="X70" s="308"/>
      <c r="Y70" s="308"/>
      <c r="Z70" s="308"/>
      <c r="AA70" s="308"/>
      <c r="AB70" s="308"/>
      <c r="AC70" s="308"/>
      <c r="AD70" s="308"/>
      <c r="AE70" s="308"/>
      <c r="AF70" s="308"/>
      <c r="AG70" s="308"/>
      <c r="AH70" s="308"/>
      <c r="AI70" s="308"/>
      <c r="AJ70" s="308"/>
      <c r="AK70" s="308"/>
      <c r="AL70" s="308"/>
      <c r="AM70" s="308"/>
      <c r="AN70" s="308"/>
      <c r="AO70" s="308"/>
      <c r="AP70" s="308"/>
      <c r="AQ70" s="308"/>
      <c r="AR70" s="308"/>
      <c r="AS70" s="254" t="s">
        <v>478</v>
      </c>
      <c r="AT70" s="308"/>
      <c r="AU70" s="308"/>
      <c r="AV70" s="308"/>
      <c r="AW70" s="308"/>
      <c r="AX70" s="308"/>
      <c r="AY70" s="308"/>
      <c r="AZ70" s="308"/>
      <c r="BA70" s="308"/>
      <c r="BB70" s="308"/>
      <c r="BC70" s="308"/>
      <c r="BD70" s="308"/>
      <c r="BE70" s="308"/>
      <c r="BF70" s="308"/>
      <c r="BG70" s="308"/>
      <c r="BH70" s="308"/>
      <c r="BI70" s="308"/>
      <c r="BJ70" s="308"/>
      <c r="BK70" s="308"/>
      <c r="BL70" s="308"/>
      <c r="BM70" s="308"/>
      <c r="BN70" s="308"/>
      <c r="BO70" s="254" t="s">
        <v>479</v>
      </c>
      <c r="BP70" s="308"/>
      <c r="BQ70" s="308"/>
      <c r="BR70" s="308"/>
      <c r="BS70" s="308"/>
      <c r="BT70" s="308"/>
      <c r="BU70" s="308"/>
      <c r="BV70" s="308"/>
      <c r="BW70" s="308"/>
      <c r="BX70" s="308"/>
      <c r="BY70" s="308"/>
      <c r="BZ70" s="308"/>
      <c r="CA70" s="308"/>
      <c r="CB70" s="308"/>
      <c r="CC70" s="308"/>
      <c r="CD70" s="308"/>
      <c r="CE70" s="308"/>
      <c r="CF70" s="308"/>
      <c r="CG70" s="308"/>
      <c r="CH70" s="308"/>
      <c r="CI70" s="308"/>
      <c r="CJ70" s="308"/>
      <c r="CK70" s="254" t="s">
        <v>480</v>
      </c>
      <c r="CL70" s="308"/>
      <c r="CM70" s="308"/>
      <c r="CN70" s="308"/>
      <c r="CO70" s="308"/>
      <c r="CP70" s="308"/>
      <c r="CQ70" s="308"/>
      <c r="CR70" s="308"/>
      <c r="CS70" s="308"/>
      <c r="CT70" s="308"/>
      <c r="CU70" s="308"/>
      <c r="CV70" s="308"/>
      <c r="CW70" s="308"/>
      <c r="CX70" s="308"/>
      <c r="CY70" s="308"/>
      <c r="CZ70" s="308"/>
      <c r="DA70" s="308"/>
      <c r="DB70" s="308"/>
      <c r="DC70" s="308"/>
      <c r="DD70" s="308"/>
      <c r="DE70" s="308"/>
      <c r="DF70" s="308"/>
      <c r="DG70" s="254" t="s">
        <v>481</v>
      </c>
      <c r="DH70" s="308"/>
      <c r="DI70" s="308"/>
      <c r="DJ70" s="308"/>
      <c r="DK70" s="308"/>
      <c r="DL70" s="308"/>
      <c r="DM70" s="308"/>
      <c r="DN70" s="308"/>
      <c r="DO70" s="308"/>
      <c r="DP70" s="308"/>
      <c r="DQ70" s="308"/>
      <c r="DR70" s="308"/>
      <c r="DS70" s="308"/>
      <c r="DT70" s="308"/>
      <c r="DU70" s="308"/>
      <c r="DV70" s="308"/>
      <c r="DW70" s="308"/>
      <c r="DX70" s="308"/>
      <c r="DY70" s="308"/>
      <c r="DZ70" s="308"/>
      <c r="EA70" s="308"/>
      <c r="EB70" s="308"/>
      <c r="EC70" s="254" t="s">
        <v>416</v>
      </c>
      <c r="ED70" s="308"/>
      <c r="EE70" s="308"/>
      <c r="EF70" s="308"/>
      <c r="EG70" s="308"/>
      <c r="EH70" s="308"/>
      <c r="EI70" s="308"/>
      <c r="EJ70" s="308"/>
      <c r="EK70" s="308"/>
      <c r="EL70" s="308"/>
      <c r="EM70" s="308"/>
      <c r="EN70" s="308"/>
      <c r="EO70" s="308"/>
      <c r="EP70" s="308"/>
      <c r="EQ70" s="308"/>
      <c r="ER70" s="308"/>
      <c r="ES70" s="308"/>
      <c r="ET70" s="308"/>
      <c r="EU70" s="308"/>
      <c r="EV70" s="308"/>
      <c r="EW70" s="308"/>
      <c r="EX70" s="308"/>
      <c r="EY70" s="254" t="s">
        <v>417</v>
      </c>
      <c r="EZ70" s="308"/>
      <c r="FA70" s="308"/>
      <c r="FB70" s="308"/>
      <c r="FC70" s="308"/>
      <c r="FD70" s="308"/>
      <c r="FE70" s="308"/>
      <c r="FF70" s="308"/>
      <c r="FG70" s="308"/>
      <c r="FH70" s="308"/>
      <c r="FI70" s="308"/>
      <c r="FJ70" s="308"/>
      <c r="FK70" s="308"/>
      <c r="FL70" s="308"/>
      <c r="FM70" s="308"/>
      <c r="FN70" s="308"/>
      <c r="FO70" s="338"/>
      <c r="FP70" s="338"/>
      <c r="FQ70" s="338"/>
      <c r="FR70" s="338"/>
      <c r="FS70" s="338"/>
      <c r="FT70" s="338"/>
      <c r="FU70" s="338"/>
      <c r="FV70" s="338"/>
      <c r="FW70" s="338"/>
      <c r="FX70" s="338"/>
      <c r="FY70" s="338"/>
      <c r="FZ70" s="338"/>
      <c r="GA70" s="338"/>
      <c r="GB70" s="338"/>
      <c r="GC70" s="338"/>
      <c r="GD70" s="338"/>
      <c r="GE70" s="338"/>
      <c r="GF70" s="338"/>
      <c r="GG70" s="338"/>
      <c r="GH70" s="338"/>
      <c r="GI70" s="338"/>
      <c r="GJ70" s="338"/>
      <c r="GK70" s="338"/>
      <c r="GL70" s="338"/>
      <c r="GM70" s="338"/>
      <c r="GN70" s="338"/>
      <c r="GO70" s="338"/>
      <c r="GP70" s="338"/>
      <c r="GQ70" s="338"/>
      <c r="GR70" s="338"/>
      <c r="GS70" s="338"/>
      <c r="GT70" s="338"/>
      <c r="GU70" s="338"/>
      <c r="GV70" s="338"/>
      <c r="GW70" s="338"/>
      <c r="GX70" s="338"/>
      <c r="GY70" s="338"/>
      <c r="GZ70" s="338"/>
      <c r="HA70" s="338"/>
      <c r="HB70" s="338"/>
      <c r="HC70" s="338"/>
      <c r="HD70" s="338"/>
      <c r="HE70" s="338"/>
      <c r="HF70" s="338"/>
      <c r="HG70" s="338"/>
      <c r="HH70" s="338"/>
      <c r="HI70" s="338"/>
      <c r="HJ70" s="338"/>
      <c r="HK70" s="338"/>
      <c r="HL70" s="338"/>
      <c r="HM70" s="338"/>
      <c r="HN70" s="338"/>
      <c r="HO70" s="338"/>
      <c r="HP70" s="338"/>
      <c r="HQ70" s="338"/>
      <c r="HR70" s="338"/>
      <c r="HS70" s="338"/>
      <c r="HT70" s="338"/>
      <c r="HU70" s="338"/>
      <c r="HV70" s="338"/>
      <c r="HW70" s="338"/>
      <c r="HX70" s="338"/>
      <c r="HY70" s="338"/>
      <c r="HZ70" s="338"/>
      <c r="IA70" s="338"/>
      <c r="IB70" s="338"/>
      <c r="IC70" s="338"/>
      <c r="ID70" s="338"/>
      <c r="IE70" s="338"/>
      <c r="IF70" s="338"/>
      <c r="IG70" s="338"/>
      <c r="IH70" s="338"/>
      <c r="II70" s="308"/>
      <c r="IJ70" s="308"/>
      <c r="IK70" s="308"/>
      <c r="IL70" s="308"/>
      <c r="IM70" s="308"/>
      <c r="IN70" s="308"/>
      <c r="IO70" s="308"/>
      <c r="IP70" s="308"/>
      <c r="IQ70" s="308"/>
      <c r="IR70" s="308"/>
      <c r="IS70" s="308"/>
      <c r="IT70" s="308"/>
      <c r="IU70" s="308"/>
      <c r="IV70" s="308"/>
    </row>
    <row r="71" spans="1:256">
      <c r="G71" t="s">
        <v>284</v>
      </c>
      <c r="X71" s="308"/>
      <c r="Y71" s="308"/>
      <c r="Z71" s="308"/>
      <c r="AA71" s="308"/>
      <c r="AB71" s="308"/>
      <c r="AC71" t="s">
        <v>284</v>
      </c>
      <c r="AG71" s="308"/>
      <c r="AH71" s="308"/>
      <c r="AI71" s="308"/>
      <c r="AJ71" s="308"/>
      <c r="AK71" s="308"/>
      <c r="AL71" s="308"/>
      <c r="AM71" s="308"/>
      <c r="AN71" s="308"/>
      <c r="AO71" s="308"/>
      <c r="AP71" s="308"/>
      <c r="AQ71" s="308"/>
      <c r="AR71" s="308"/>
      <c r="AT71" s="308"/>
      <c r="AU71" s="308"/>
      <c r="AV71" s="308"/>
      <c r="AW71" s="308"/>
      <c r="AX71" s="308"/>
      <c r="AY71" t="s">
        <v>284</v>
      </c>
      <c r="BC71" s="308"/>
      <c r="BD71" s="308"/>
      <c r="BE71" s="308"/>
      <c r="BF71" s="308"/>
      <c r="BG71" s="308"/>
      <c r="BH71" s="308"/>
      <c r="BI71" s="308"/>
      <c r="BJ71" s="308"/>
      <c r="BK71" s="308"/>
      <c r="BL71" s="308"/>
      <c r="BM71" s="308"/>
      <c r="BN71" s="308"/>
      <c r="BP71" s="308"/>
      <c r="BQ71" s="308"/>
      <c r="BR71" s="308"/>
      <c r="BS71" s="308"/>
      <c r="BT71" s="308"/>
      <c r="BU71" t="s">
        <v>284</v>
      </c>
      <c r="BY71" s="308"/>
      <c r="BZ71" s="308"/>
      <c r="CA71" s="308"/>
      <c r="CB71" s="308"/>
      <c r="CC71" s="308"/>
      <c r="CD71" s="308"/>
      <c r="CE71" s="308"/>
      <c r="CF71" s="308"/>
      <c r="CG71" s="308"/>
      <c r="CH71" s="308"/>
      <c r="CI71" s="308"/>
      <c r="CJ71" s="308"/>
      <c r="CL71" s="308"/>
      <c r="CM71" s="308"/>
      <c r="CN71" s="308"/>
      <c r="CO71" s="308"/>
      <c r="CP71" s="308"/>
      <c r="CQ71" t="s">
        <v>284</v>
      </c>
      <c r="CU71" s="308"/>
      <c r="CV71" s="308"/>
      <c r="CW71" s="308"/>
      <c r="CX71" s="308"/>
      <c r="CY71" s="308"/>
      <c r="CZ71" s="308"/>
      <c r="DA71" s="308"/>
      <c r="DB71" s="308"/>
      <c r="DC71" s="308"/>
      <c r="DD71" s="308"/>
      <c r="DE71" s="308"/>
      <c r="DF71" s="308"/>
      <c r="DH71" s="308"/>
      <c r="DI71" s="308"/>
      <c r="DJ71" s="308"/>
      <c r="DK71" s="308"/>
      <c r="DL71" s="308"/>
      <c r="DM71" t="s">
        <v>284</v>
      </c>
      <c r="DQ71" s="308"/>
      <c r="DR71" s="308"/>
      <c r="DS71" s="308"/>
      <c r="DT71" s="308"/>
      <c r="DU71" s="308"/>
      <c r="DV71" s="308"/>
      <c r="DW71" s="308"/>
      <c r="DX71" s="308"/>
      <c r="DY71" s="308"/>
      <c r="DZ71" s="308"/>
      <c r="EA71" s="308"/>
      <c r="EB71" s="308"/>
      <c r="ED71" s="308"/>
      <c r="EE71" s="308"/>
      <c r="EF71" s="308"/>
      <c r="EG71" s="308"/>
      <c r="EH71" s="308"/>
      <c r="EI71" t="s">
        <v>284</v>
      </c>
      <c r="EM71" s="308"/>
      <c r="EN71" s="308"/>
      <c r="EO71" s="308"/>
      <c r="EP71" s="308"/>
      <c r="EQ71" s="308"/>
      <c r="ER71" s="308"/>
      <c r="ES71" s="308"/>
      <c r="ET71" s="308"/>
      <c r="EU71" s="308"/>
      <c r="EV71" s="308"/>
      <c r="EW71" s="308"/>
      <c r="EX71" s="308"/>
      <c r="EZ71" s="308"/>
      <c r="FA71" s="308"/>
      <c r="FB71" s="308"/>
      <c r="FC71" s="308"/>
      <c r="FD71" s="308"/>
      <c r="FE71" t="s">
        <v>284</v>
      </c>
      <c r="FI71" s="308"/>
      <c r="FJ71" s="308"/>
      <c r="FK71" s="308"/>
      <c r="FL71" s="308"/>
      <c r="FM71" s="308"/>
      <c r="FN71" s="308"/>
      <c r="FO71" s="338"/>
      <c r="FP71" s="338"/>
      <c r="FQ71" s="338"/>
      <c r="FR71" s="338"/>
      <c r="FS71" s="338"/>
      <c r="FT71" s="338"/>
      <c r="FU71" s="338"/>
      <c r="FV71" s="338"/>
      <c r="FW71" s="338"/>
      <c r="FX71" s="338"/>
      <c r="FY71" s="338"/>
      <c r="FZ71" s="338"/>
      <c r="GA71" s="338"/>
      <c r="GB71" s="338"/>
      <c r="GC71" s="338"/>
      <c r="GD71" s="338"/>
      <c r="GE71" s="338"/>
      <c r="GF71" s="338"/>
      <c r="GG71" s="338"/>
      <c r="GH71" s="338"/>
      <c r="GI71" s="338"/>
      <c r="GJ71" s="338"/>
      <c r="GK71" s="338"/>
      <c r="GL71" s="338"/>
      <c r="GM71" s="338"/>
      <c r="GN71" s="338"/>
      <c r="GO71" s="338"/>
      <c r="GP71" s="338"/>
      <c r="GQ71" s="338"/>
      <c r="GR71" s="338"/>
      <c r="GS71" s="338"/>
      <c r="GT71" s="338"/>
      <c r="GU71" s="338"/>
      <c r="GV71" s="338"/>
      <c r="GW71" s="338"/>
      <c r="GX71" s="338"/>
      <c r="GY71" s="338"/>
      <c r="GZ71" s="338"/>
      <c r="HA71" s="338"/>
      <c r="HB71" s="338"/>
      <c r="HC71" s="338"/>
      <c r="HD71" s="338"/>
      <c r="HE71" s="338"/>
      <c r="HF71" s="338"/>
      <c r="HG71" s="338"/>
      <c r="HH71" s="338"/>
      <c r="HI71" s="338"/>
      <c r="HJ71" s="338"/>
      <c r="HK71" s="338"/>
      <c r="HL71" s="338"/>
      <c r="HM71" s="338"/>
      <c r="HN71" s="338"/>
      <c r="HO71" s="338"/>
      <c r="HP71" s="338"/>
      <c r="HQ71" s="338"/>
      <c r="HR71" s="338"/>
      <c r="HS71" s="338"/>
      <c r="HT71" s="338"/>
      <c r="HU71" s="338"/>
      <c r="HV71" s="338"/>
      <c r="HW71" s="338"/>
      <c r="HX71" s="338"/>
      <c r="HY71" s="338"/>
      <c r="HZ71" s="338"/>
      <c r="IA71" s="338"/>
      <c r="IB71" s="338"/>
      <c r="IC71" s="338"/>
      <c r="ID71" s="338"/>
      <c r="IE71" s="338"/>
      <c r="IF71" s="338"/>
      <c r="IG71" s="338"/>
      <c r="IH71" s="338"/>
      <c r="II71" s="308"/>
      <c r="IJ71" s="308"/>
      <c r="IK71" s="308"/>
      <c r="IL71" s="308"/>
      <c r="IM71" s="308"/>
      <c r="IN71" s="308"/>
      <c r="IO71" s="308"/>
      <c r="IP71" s="308"/>
      <c r="IQ71" s="308"/>
      <c r="IR71" s="308"/>
      <c r="IS71" s="308"/>
      <c r="IT71" s="308"/>
      <c r="IU71" s="308"/>
      <c r="IV71" s="308"/>
    </row>
    <row r="72" spans="1:256">
      <c r="V72" t="s">
        <v>283</v>
      </c>
      <c r="X72" s="308"/>
      <c r="Y72" s="308"/>
      <c r="Z72" s="308"/>
      <c r="AA72" s="308"/>
      <c r="AB72" s="308"/>
      <c r="AC72" s="308"/>
      <c r="AD72" s="308"/>
      <c r="AE72" s="308"/>
      <c r="AF72" s="308"/>
      <c r="AG72" s="308"/>
      <c r="AH72" s="308"/>
      <c r="AI72" s="308"/>
      <c r="AJ72" s="308"/>
      <c r="AK72" s="308"/>
      <c r="AL72" s="308"/>
      <c r="AM72" s="308"/>
      <c r="AN72" s="308"/>
      <c r="AO72" s="308"/>
      <c r="AP72" s="308"/>
      <c r="AQ72" s="308"/>
      <c r="AR72" t="s">
        <v>283</v>
      </c>
      <c r="AT72" s="308"/>
      <c r="AU72" s="308"/>
      <c r="AV72" s="308"/>
      <c r="AW72" s="308"/>
      <c r="AX72" s="308"/>
      <c r="AY72" s="308"/>
      <c r="AZ72" s="308"/>
      <c r="BA72" s="308"/>
      <c r="BB72" s="308"/>
      <c r="BC72" s="308"/>
      <c r="BD72" s="308"/>
      <c r="BE72" s="308"/>
      <c r="BF72" s="308"/>
      <c r="BG72" s="308"/>
      <c r="BH72" s="308"/>
      <c r="BI72" s="308"/>
      <c r="BJ72" s="308"/>
      <c r="BK72" s="308"/>
      <c r="BL72" s="308"/>
      <c r="BM72" s="308"/>
      <c r="BN72" t="s">
        <v>283</v>
      </c>
      <c r="BP72" s="308"/>
      <c r="BQ72" s="308"/>
      <c r="BR72" s="308"/>
      <c r="BS72" s="308"/>
      <c r="BT72" s="308"/>
      <c r="BU72" s="308"/>
      <c r="BV72" s="308"/>
      <c r="BW72" s="308"/>
      <c r="BX72" s="308"/>
      <c r="BY72" s="308"/>
      <c r="BZ72" s="308"/>
      <c r="CA72" s="308"/>
      <c r="CB72" s="308"/>
      <c r="CC72" s="308"/>
      <c r="CD72" s="308"/>
      <c r="CE72" s="308"/>
      <c r="CF72" s="308"/>
      <c r="CG72" s="308"/>
      <c r="CH72" s="308"/>
      <c r="CI72" s="308"/>
      <c r="CJ72" t="s">
        <v>283</v>
      </c>
      <c r="CL72" s="308"/>
      <c r="CM72" s="308"/>
      <c r="CN72" s="308"/>
      <c r="CO72" s="308"/>
      <c r="CP72" s="308"/>
      <c r="CQ72" s="308"/>
      <c r="CR72" s="308"/>
      <c r="CS72" s="308"/>
      <c r="CT72" s="308"/>
      <c r="CU72" s="308"/>
      <c r="CV72" s="308"/>
      <c r="CW72" s="308"/>
      <c r="CX72" s="308"/>
      <c r="CY72" s="308"/>
      <c r="CZ72" s="308"/>
      <c r="DA72" s="308"/>
      <c r="DB72" s="308"/>
      <c r="DC72" s="308"/>
      <c r="DD72" s="308"/>
      <c r="DE72" s="308"/>
      <c r="DF72" t="s">
        <v>283</v>
      </c>
      <c r="DH72" s="308"/>
      <c r="DI72" s="308"/>
      <c r="DJ72" s="308"/>
      <c r="DK72" s="308"/>
      <c r="DL72" s="308"/>
      <c r="DM72" s="308"/>
      <c r="DN72" s="308"/>
      <c r="DO72" s="308"/>
      <c r="DP72" s="308"/>
      <c r="DQ72" s="308"/>
      <c r="DR72" s="308"/>
      <c r="DS72" s="308"/>
      <c r="DT72" s="308"/>
      <c r="DU72" s="308"/>
      <c r="DV72" s="308"/>
      <c r="DW72" s="308"/>
      <c r="DX72" s="308"/>
      <c r="DY72" s="308"/>
      <c r="DZ72" s="308"/>
      <c r="EA72" s="308"/>
      <c r="EB72" t="s">
        <v>283</v>
      </c>
      <c r="ED72" s="308"/>
      <c r="EE72" s="308"/>
      <c r="EF72" s="308"/>
      <c r="EG72" s="308"/>
      <c r="EH72" s="308"/>
      <c r="EI72" s="308"/>
      <c r="EJ72" s="308"/>
      <c r="EK72" s="308"/>
      <c r="EL72" s="308"/>
      <c r="EM72" s="308"/>
      <c r="EN72" s="308"/>
      <c r="EO72" s="308"/>
      <c r="EP72" s="308"/>
      <c r="EQ72" s="308"/>
      <c r="ER72" s="308"/>
      <c r="ES72" s="308"/>
      <c r="ET72" s="308"/>
      <c r="EU72" s="308"/>
      <c r="EV72" s="308"/>
      <c r="EW72" s="308"/>
      <c r="EX72" t="s">
        <v>283</v>
      </c>
      <c r="EZ72" s="308"/>
      <c r="FA72" s="308"/>
      <c r="FB72" s="308"/>
      <c r="FC72" s="308"/>
      <c r="FD72" s="308"/>
      <c r="FE72" s="308"/>
      <c r="FF72" s="308"/>
      <c r="FG72" s="308"/>
      <c r="FH72" s="308"/>
      <c r="FI72" s="308"/>
      <c r="FJ72" s="308"/>
      <c r="FK72" s="308"/>
      <c r="FL72" s="313"/>
      <c r="FM72" s="313"/>
      <c r="FN72" t="s">
        <v>283</v>
      </c>
      <c r="FO72" s="312"/>
      <c r="FP72" s="312"/>
      <c r="FQ72" s="312"/>
      <c r="FR72" s="312"/>
      <c r="FS72" s="312"/>
      <c r="FT72" s="312"/>
      <c r="FU72" s="312"/>
      <c r="FV72" s="312"/>
      <c r="FW72" s="312"/>
      <c r="FX72" s="312"/>
      <c r="FY72" s="312"/>
      <c r="FZ72" s="312"/>
      <c r="GA72" s="312"/>
      <c r="GB72" s="312"/>
      <c r="GC72" s="312"/>
      <c r="GD72" s="312"/>
      <c r="GE72" s="312"/>
      <c r="GF72" s="312"/>
      <c r="GG72" s="312"/>
      <c r="GH72" s="312"/>
      <c r="GI72" s="312"/>
      <c r="GJ72" s="312"/>
      <c r="GK72" s="312"/>
      <c r="GL72" s="312"/>
      <c r="GM72" s="312"/>
      <c r="GN72" s="312"/>
      <c r="GO72" s="312"/>
      <c r="GP72" s="312"/>
      <c r="GQ72" s="312"/>
      <c r="GR72" s="312"/>
      <c r="GS72" s="312"/>
      <c r="GT72" s="312"/>
      <c r="GU72" s="312"/>
      <c r="GV72" s="312"/>
      <c r="GW72" s="312"/>
      <c r="GX72" s="312"/>
      <c r="GY72" s="312"/>
      <c r="GZ72" s="312"/>
      <c r="HA72" s="312"/>
      <c r="HB72" s="312"/>
      <c r="HC72" s="312"/>
      <c r="HD72" s="312"/>
      <c r="HE72" s="312"/>
      <c r="HF72" s="312"/>
      <c r="HG72" s="312"/>
      <c r="HH72" s="312"/>
      <c r="HI72" s="312"/>
      <c r="HJ72" s="312"/>
      <c r="HK72" s="312"/>
      <c r="HL72" s="312"/>
      <c r="HM72" s="312"/>
      <c r="HN72" s="312"/>
      <c r="HO72" s="312"/>
      <c r="HP72" s="312"/>
      <c r="HQ72" s="312"/>
      <c r="HR72" s="312"/>
      <c r="HS72" s="312"/>
      <c r="HT72" s="312"/>
      <c r="HU72" s="312"/>
      <c r="HV72" s="312"/>
      <c r="HW72" s="312"/>
      <c r="HX72" s="312"/>
      <c r="HY72" s="312"/>
      <c r="HZ72" s="312"/>
      <c r="IA72" s="312"/>
      <c r="IB72" s="312"/>
      <c r="IC72" s="312"/>
      <c r="ID72" s="312"/>
      <c r="IE72" s="312"/>
      <c r="IF72" s="312"/>
      <c r="IG72" s="312"/>
      <c r="IH72" s="312"/>
      <c r="II72" s="311"/>
      <c r="IJ72" s="311"/>
      <c r="IK72" s="313"/>
      <c r="IL72" s="313"/>
      <c r="IM72" s="313"/>
      <c r="IN72" s="313"/>
      <c r="IO72" s="313"/>
      <c r="IP72" s="313"/>
      <c r="IQ72" s="313"/>
      <c r="IR72" s="313"/>
      <c r="IS72" s="313"/>
      <c r="IT72" s="313"/>
      <c r="IU72" s="313"/>
      <c r="IV72" s="313"/>
    </row>
    <row r="73" spans="1:256" s="321" customFormat="1" ht="13.5" customHeight="1">
      <c r="A73" s="832" t="s">
        <v>126</v>
      </c>
      <c r="B73" s="294"/>
      <c r="C73" s="293">
        <v>10100</v>
      </c>
      <c r="D73" s="295"/>
      <c r="E73" s="294"/>
      <c r="F73" s="293">
        <v>10200</v>
      </c>
      <c r="G73" s="295"/>
      <c r="H73" s="294"/>
      <c r="I73" s="293">
        <v>10300</v>
      </c>
      <c r="J73" s="295"/>
      <c r="K73" s="294"/>
      <c r="L73" s="293">
        <v>10400</v>
      </c>
      <c r="M73" s="295"/>
      <c r="N73" s="294"/>
      <c r="O73" s="293">
        <v>10500</v>
      </c>
      <c r="P73" s="295"/>
      <c r="Q73" s="294"/>
      <c r="R73" s="293">
        <v>10600</v>
      </c>
      <c r="S73" s="295"/>
      <c r="T73" s="294"/>
      <c r="U73" s="293">
        <v>11000</v>
      </c>
      <c r="V73" s="295"/>
      <c r="W73" s="832" t="s">
        <v>126</v>
      </c>
      <c r="X73" s="294"/>
      <c r="Y73" s="293">
        <v>11100</v>
      </c>
      <c r="Z73" s="295"/>
      <c r="AA73" s="314"/>
      <c r="AB73" s="315">
        <v>11200</v>
      </c>
      <c r="AC73" s="316"/>
      <c r="AD73" s="317"/>
      <c r="AE73" s="315">
        <v>11300</v>
      </c>
      <c r="AF73" s="316"/>
      <c r="AG73" s="317"/>
      <c r="AH73" s="315">
        <v>11301</v>
      </c>
      <c r="AI73" s="316"/>
      <c r="AJ73" s="317"/>
      <c r="AK73" s="315">
        <v>11302</v>
      </c>
      <c r="AL73" s="316"/>
      <c r="AM73" s="317"/>
      <c r="AN73" s="315">
        <v>11400</v>
      </c>
      <c r="AO73" s="316"/>
      <c r="AP73" s="317"/>
      <c r="AQ73" s="315">
        <v>12000</v>
      </c>
      <c r="AR73" s="316"/>
      <c r="AS73" s="832" t="s">
        <v>126</v>
      </c>
      <c r="AT73" s="317"/>
      <c r="AU73" s="315">
        <v>13000</v>
      </c>
      <c r="AV73" s="316"/>
      <c r="AW73" s="317"/>
      <c r="AX73" s="315">
        <v>14000</v>
      </c>
      <c r="AY73" s="316"/>
      <c r="AZ73" s="317"/>
      <c r="BA73" s="315">
        <v>14100</v>
      </c>
      <c r="BB73" s="316"/>
      <c r="BC73" s="317"/>
      <c r="BD73" s="315">
        <v>14200</v>
      </c>
      <c r="BE73" s="316"/>
      <c r="BF73" s="317"/>
      <c r="BG73" s="315">
        <v>14201</v>
      </c>
      <c r="BH73" s="316"/>
      <c r="BI73" s="317"/>
      <c r="BJ73" s="315">
        <v>14202</v>
      </c>
      <c r="BK73" s="316"/>
      <c r="BL73" s="317"/>
      <c r="BM73" s="315">
        <v>14203</v>
      </c>
      <c r="BN73" s="316"/>
      <c r="BO73" s="832" t="s">
        <v>126</v>
      </c>
      <c r="BP73" s="317"/>
      <c r="BQ73" s="315">
        <v>14300</v>
      </c>
      <c r="BR73" s="316"/>
      <c r="BS73" s="317"/>
      <c r="BT73" s="315">
        <v>15000</v>
      </c>
      <c r="BU73" s="316"/>
      <c r="BV73" s="317"/>
      <c r="BW73" s="315">
        <v>16000</v>
      </c>
      <c r="BX73" s="316"/>
      <c r="BY73" s="317"/>
      <c r="BZ73" s="315">
        <v>16100</v>
      </c>
      <c r="CA73" s="316"/>
      <c r="CB73" s="317"/>
      <c r="CC73" s="315">
        <v>16200</v>
      </c>
      <c r="CD73" s="316"/>
      <c r="CE73" s="317"/>
      <c r="CF73" s="315">
        <v>16300</v>
      </c>
      <c r="CG73" s="316"/>
      <c r="CH73" s="317"/>
      <c r="CI73" s="315">
        <v>16400</v>
      </c>
      <c r="CJ73" s="316"/>
      <c r="CK73" s="832" t="s">
        <v>126</v>
      </c>
      <c r="CL73" s="317"/>
      <c r="CM73" s="315">
        <v>16500</v>
      </c>
      <c r="CN73" s="316"/>
      <c r="CO73" s="317"/>
      <c r="CP73" s="315">
        <v>16600</v>
      </c>
      <c r="CQ73" s="316"/>
      <c r="CR73" s="317"/>
      <c r="CS73" s="315">
        <v>17000</v>
      </c>
      <c r="CT73" s="316"/>
      <c r="CU73" s="317"/>
      <c r="CV73" s="315">
        <v>17100</v>
      </c>
      <c r="CW73" s="316"/>
      <c r="CX73" s="317"/>
      <c r="CY73" s="315">
        <v>17200</v>
      </c>
      <c r="CZ73" s="316"/>
      <c r="DA73" s="317"/>
      <c r="DB73" s="315">
        <v>17201</v>
      </c>
      <c r="DC73" s="316"/>
      <c r="DD73" s="317"/>
      <c r="DE73" s="315">
        <v>17202</v>
      </c>
      <c r="DF73" s="316"/>
      <c r="DG73" s="832" t="s">
        <v>126</v>
      </c>
      <c r="DH73" s="317"/>
      <c r="DI73" s="315">
        <v>17300</v>
      </c>
      <c r="DJ73" s="316"/>
      <c r="DK73" s="317"/>
      <c r="DL73" s="315">
        <v>17400</v>
      </c>
      <c r="DM73" s="316"/>
      <c r="DN73" s="317"/>
      <c r="DO73" s="315">
        <v>17500</v>
      </c>
      <c r="DP73" s="316"/>
      <c r="DQ73" s="317"/>
      <c r="DR73" s="315">
        <v>18000</v>
      </c>
      <c r="DS73" s="316"/>
      <c r="DT73" s="317"/>
      <c r="DU73" s="315">
        <v>18100</v>
      </c>
      <c r="DV73" s="316"/>
      <c r="DW73" s="317"/>
      <c r="DX73" s="315">
        <v>18200</v>
      </c>
      <c r="DY73" s="316"/>
      <c r="DZ73" s="317"/>
      <c r="EA73" s="315">
        <v>18300</v>
      </c>
      <c r="EB73" s="316"/>
      <c r="EC73" s="832" t="s">
        <v>126</v>
      </c>
      <c r="ED73" s="317"/>
      <c r="EE73" s="315">
        <v>20000</v>
      </c>
      <c r="EF73" s="316"/>
      <c r="EG73" s="317"/>
      <c r="EH73" s="315">
        <v>20100</v>
      </c>
      <c r="EI73" s="316"/>
      <c r="EJ73" s="317"/>
      <c r="EK73" s="315">
        <v>20101</v>
      </c>
      <c r="EL73" s="316"/>
      <c r="EM73" s="317"/>
      <c r="EN73" s="315">
        <v>20102</v>
      </c>
      <c r="EO73" s="316"/>
      <c r="EP73" s="317"/>
      <c r="EQ73" s="315">
        <v>20103</v>
      </c>
      <c r="ER73" s="316"/>
      <c r="ES73" s="317"/>
      <c r="ET73" s="315">
        <v>20104</v>
      </c>
      <c r="EU73" s="316"/>
      <c r="EV73" s="317"/>
      <c r="EW73" s="315">
        <v>20105</v>
      </c>
      <c r="EX73" s="316"/>
      <c r="EY73" s="832" t="s">
        <v>126</v>
      </c>
      <c r="EZ73" s="317"/>
      <c r="FA73" s="315">
        <v>20106</v>
      </c>
      <c r="FB73" s="316"/>
      <c r="FC73" s="317"/>
      <c r="FD73" s="315">
        <v>20107</v>
      </c>
      <c r="FE73" s="316"/>
      <c r="FF73" s="317"/>
      <c r="FG73" s="315">
        <v>20200</v>
      </c>
      <c r="FH73" s="316"/>
      <c r="FI73" s="317"/>
      <c r="FJ73" s="315">
        <v>20300</v>
      </c>
      <c r="FK73" s="316"/>
      <c r="FL73" s="317"/>
      <c r="FM73" s="315">
        <v>20400</v>
      </c>
      <c r="FN73" s="316"/>
      <c r="FO73" s="312"/>
      <c r="FP73" s="312"/>
      <c r="FQ73" s="312"/>
      <c r="FR73" s="312"/>
      <c r="FS73" s="312"/>
      <c r="FT73" s="312"/>
      <c r="FU73" s="312"/>
      <c r="FV73" s="312"/>
      <c r="FW73" s="312"/>
      <c r="FX73" s="312"/>
      <c r="FY73" s="312"/>
      <c r="FZ73" s="312"/>
      <c r="GA73" s="312"/>
      <c r="GB73" s="312"/>
      <c r="GC73" s="312"/>
      <c r="GD73" s="312"/>
      <c r="GE73" s="312"/>
      <c r="GF73" s="312"/>
      <c r="GG73" s="312"/>
      <c r="GH73" s="312"/>
      <c r="GI73" s="312"/>
      <c r="GJ73" s="312"/>
      <c r="GK73" s="312"/>
      <c r="GL73" s="312"/>
      <c r="GM73" s="312"/>
      <c r="GN73" s="312"/>
      <c r="GO73" s="312"/>
      <c r="GP73" s="312"/>
      <c r="GQ73" s="312"/>
      <c r="GR73" s="312"/>
      <c r="GS73" s="312"/>
      <c r="GT73" s="312"/>
      <c r="GU73" s="312"/>
      <c r="GV73" s="312"/>
      <c r="GW73" s="312"/>
      <c r="GX73" s="312"/>
      <c r="GY73" s="312"/>
      <c r="GZ73" s="312"/>
      <c r="HA73" s="312"/>
      <c r="HB73" s="312"/>
      <c r="HC73" s="312"/>
      <c r="HD73" s="312"/>
      <c r="HE73" s="312"/>
      <c r="HF73" s="312"/>
      <c r="HG73" s="312"/>
      <c r="HH73" s="312"/>
      <c r="HI73" s="312"/>
      <c r="HJ73" s="312"/>
      <c r="HK73" s="312"/>
      <c r="HL73" s="312"/>
      <c r="HM73" s="312"/>
      <c r="HN73" s="312"/>
      <c r="HO73" s="312"/>
      <c r="HP73" s="312"/>
      <c r="HQ73" s="312"/>
      <c r="HR73" s="312"/>
      <c r="HS73" s="312"/>
      <c r="HT73" s="312"/>
      <c r="HU73" s="312"/>
      <c r="HV73" s="312"/>
      <c r="HW73" s="312"/>
      <c r="HX73" s="312"/>
      <c r="HY73" s="312"/>
      <c r="HZ73" s="312"/>
      <c r="IA73" s="312"/>
      <c r="IB73" s="312"/>
      <c r="IC73" s="312"/>
      <c r="ID73" s="312"/>
      <c r="IE73" s="312"/>
      <c r="IF73" s="312"/>
      <c r="IG73" s="312"/>
      <c r="IH73" s="312"/>
      <c r="II73" s="311"/>
      <c r="IJ73" s="311"/>
      <c r="IK73" s="313"/>
      <c r="IL73" s="313"/>
      <c r="IM73" s="313"/>
      <c r="IN73" s="313"/>
      <c r="IO73" s="313"/>
      <c r="IP73" s="313"/>
      <c r="IQ73" s="313"/>
      <c r="IR73" s="313"/>
      <c r="IS73" s="313"/>
      <c r="IT73" s="313"/>
      <c r="IU73" s="313"/>
      <c r="IV73" s="313"/>
    </row>
    <row r="74" spans="1:256" s="321" customFormat="1">
      <c r="A74" s="842"/>
      <c r="B74" s="296"/>
      <c r="C74" s="300"/>
      <c r="D74" s="298"/>
      <c r="E74" s="296"/>
      <c r="F74" s="300"/>
      <c r="G74" s="298"/>
      <c r="H74" s="296"/>
      <c r="I74" s="300"/>
      <c r="J74" s="298"/>
      <c r="K74" s="296"/>
      <c r="L74" s="300"/>
      <c r="M74" s="298"/>
      <c r="N74" s="296"/>
      <c r="O74" s="300"/>
      <c r="P74" s="298"/>
      <c r="Q74" s="296"/>
      <c r="R74" s="300"/>
      <c r="S74" s="298"/>
      <c r="T74" s="296"/>
      <c r="U74" s="300" t="s">
        <v>418</v>
      </c>
      <c r="V74" s="298"/>
      <c r="W74" s="842"/>
      <c r="X74" s="296"/>
      <c r="Y74" s="300"/>
      <c r="Z74" s="298"/>
      <c r="AA74" s="322"/>
      <c r="AB74" s="323"/>
      <c r="AC74" s="324"/>
      <c r="AD74" s="322"/>
      <c r="AE74" s="323" t="s">
        <v>419</v>
      </c>
      <c r="AF74" s="324"/>
      <c r="AG74" s="322"/>
      <c r="AH74" s="323"/>
      <c r="AI74" s="324"/>
      <c r="AJ74" s="322"/>
      <c r="AK74" s="323"/>
      <c r="AL74" s="324"/>
      <c r="AM74" s="322"/>
      <c r="AN74" s="323"/>
      <c r="AO74" s="324"/>
      <c r="AP74" s="322"/>
      <c r="AQ74" s="323"/>
      <c r="AR74" s="324"/>
      <c r="AS74" s="842"/>
      <c r="AT74" s="322"/>
      <c r="AU74" s="323"/>
      <c r="AV74" s="324"/>
      <c r="AW74" s="322"/>
      <c r="AX74" s="323" t="s">
        <v>420</v>
      </c>
      <c r="AY74" s="324"/>
      <c r="AZ74" s="322"/>
      <c r="BA74" s="323"/>
      <c r="BB74" s="324"/>
      <c r="BC74" s="322"/>
      <c r="BD74" s="323" t="s">
        <v>421</v>
      </c>
      <c r="BE74" s="324"/>
      <c r="BF74" s="322"/>
      <c r="BG74" s="323"/>
      <c r="BH74" s="324"/>
      <c r="BI74" s="322"/>
      <c r="BJ74" s="323"/>
      <c r="BK74" s="324"/>
      <c r="BL74" s="322"/>
      <c r="BM74" s="323"/>
      <c r="BN74" s="324"/>
      <c r="BO74" s="842"/>
      <c r="BP74" s="322"/>
      <c r="BQ74" s="323"/>
      <c r="BR74" s="324"/>
      <c r="BS74" s="322"/>
      <c r="BT74" s="323"/>
      <c r="BU74" s="324"/>
      <c r="BV74" s="322"/>
      <c r="BW74" s="323" t="s">
        <v>422</v>
      </c>
      <c r="BX74" s="324"/>
      <c r="BY74" s="322"/>
      <c r="BZ74" s="323"/>
      <c r="CA74" s="324"/>
      <c r="CB74" s="322"/>
      <c r="CC74" s="323"/>
      <c r="CD74" s="324"/>
      <c r="CE74" s="322"/>
      <c r="CF74" s="323"/>
      <c r="CG74" s="324"/>
      <c r="CH74" s="322"/>
      <c r="CI74" s="323"/>
      <c r="CJ74" s="324"/>
      <c r="CK74" s="842"/>
      <c r="CL74" s="322"/>
      <c r="CM74" s="323"/>
      <c r="CN74" s="324"/>
      <c r="CO74" s="322"/>
      <c r="CP74" s="323"/>
      <c r="CQ74" s="324"/>
      <c r="CR74" s="322"/>
      <c r="CS74" s="323" t="s">
        <v>423</v>
      </c>
      <c r="CT74" s="324"/>
      <c r="CU74" s="322"/>
      <c r="CV74" s="323"/>
      <c r="CW74" s="324"/>
      <c r="CX74" s="322"/>
      <c r="CY74" s="323" t="s">
        <v>424</v>
      </c>
      <c r="CZ74" s="324"/>
      <c r="DA74" s="322"/>
      <c r="DB74" s="323"/>
      <c r="DC74" s="324"/>
      <c r="DD74" s="322"/>
      <c r="DE74" s="323"/>
      <c r="DF74" s="324"/>
      <c r="DG74" s="842"/>
      <c r="DH74" s="322"/>
      <c r="DI74" s="323"/>
      <c r="DJ74" s="324"/>
      <c r="DK74" s="322"/>
      <c r="DL74" s="323"/>
      <c r="DM74" s="324"/>
      <c r="DN74" s="322"/>
      <c r="DO74" s="323"/>
      <c r="DP74" s="324"/>
      <c r="DQ74" s="322"/>
      <c r="DR74" s="323" t="s">
        <v>425</v>
      </c>
      <c r="DS74" s="324"/>
      <c r="DT74" s="322"/>
      <c r="DU74" s="323"/>
      <c r="DV74" s="324"/>
      <c r="DW74" s="322"/>
      <c r="DX74" s="323"/>
      <c r="DY74" s="324"/>
      <c r="DZ74" s="322"/>
      <c r="EA74" s="323"/>
      <c r="EB74" s="324"/>
      <c r="EC74" s="842"/>
      <c r="ED74" s="322"/>
      <c r="EE74" s="323" t="s">
        <v>426</v>
      </c>
      <c r="EF74" s="324"/>
      <c r="EG74" s="322"/>
      <c r="EH74" s="323" t="s">
        <v>427</v>
      </c>
      <c r="EI74" s="324"/>
      <c r="EJ74" s="322"/>
      <c r="EK74" s="323"/>
      <c r="EL74" s="324"/>
      <c r="EM74" s="322"/>
      <c r="EN74" s="323"/>
      <c r="EO74" s="324"/>
      <c r="EP74" s="322"/>
      <c r="EQ74" s="323"/>
      <c r="ER74" s="324"/>
      <c r="ES74" s="322"/>
      <c r="ET74" s="323"/>
      <c r="EU74" s="324"/>
      <c r="EV74" s="322"/>
      <c r="EW74" s="323"/>
      <c r="EX74" s="324"/>
      <c r="EY74" s="842"/>
      <c r="EZ74" s="322"/>
      <c r="FA74" s="323"/>
      <c r="FB74" s="324"/>
      <c r="FC74" s="322"/>
      <c r="FD74" s="323"/>
      <c r="FE74" s="324"/>
      <c r="FF74" s="322"/>
      <c r="FG74" s="323"/>
      <c r="FH74" s="324"/>
      <c r="FI74" s="322"/>
      <c r="FJ74" s="323"/>
      <c r="FK74" s="324"/>
      <c r="FL74" s="322"/>
      <c r="FM74" s="323"/>
      <c r="FN74" s="324"/>
      <c r="FO74" s="312"/>
      <c r="FP74" s="312"/>
      <c r="FQ74" s="312"/>
      <c r="FR74" s="312"/>
      <c r="FS74" s="312"/>
      <c r="FT74" s="312"/>
      <c r="FU74" s="312"/>
      <c r="FV74" s="312"/>
      <c r="FW74" s="312"/>
      <c r="FX74" s="312"/>
      <c r="FY74" s="312"/>
      <c r="FZ74" s="312"/>
      <c r="GA74" s="312"/>
      <c r="GB74" s="312"/>
      <c r="GC74" s="312"/>
      <c r="GD74" s="312"/>
      <c r="GE74" s="312"/>
      <c r="GF74" s="312"/>
      <c r="GG74" s="312"/>
      <c r="GH74" s="312"/>
      <c r="GI74" s="312"/>
      <c r="GJ74" s="312"/>
      <c r="GK74" s="312"/>
      <c r="GL74" s="312"/>
      <c r="GM74" s="312"/>
      <c r="GN74" s="312"/>
      <c r="GO74" s="312"/>
      <c r="GP74" s="312"/>
      <c r="GQ74" s="312"/>
      <c r="GR74" s="312"/>
      <c r="GS74" s="312"/>
      <c r="GT74" s="312"/>
      <c r="GU74" s="312"/>
      <c r="GV74" s="312"/>
      <c r="GW74" s="312"/>
      <c r="GX74" s="312"/>
      <c r="GY74" s="312"/>
      <c r="GZ74" s="312"/>
      <c r="HA74" s="312"/>
      <c r="HB74" s="312"/>
      <c r="HC74" s="312"/>
      <c r="HD74" s="312"/>
      <c r="HE74" s="312"/>
      <c r="HF74" s="312"/>
      <c r="HG74" s="312"/>
      <c r="HH74" s="312"/>
      <c r="HI74" s="312"/>
      <c r="HJ74" s="312"/>
      <c r="HK74" s="312"/>
      <c r="HL74" s="312"/>
      <c r="HM74" s="312"/>
      <c r="HN74" s="312"/>
      <c r="HO74" s="312"/>
      <c r="HP74" s="312"/>
      <c r="HQ74" s="312"/>
      <c r="HR74" s="312"/>
      <c r="HS74" s="312"/>
      <c r="HT74" s="312"/>
      <c r="HU74" s="312"/>
      <c r="HV74" s="312"/>
      <c r="HW74" s="312"/>
      <c r="HX74" s="312"/>
      <c r="HY74" s="312"/>
      <c r="HZ74" s="312"/>
      <c r="IA74" s="312"/>
      <c r="IB74" s="312"/>
      <c r="IC74" s="312"/>
      <c r="ID74" s="312"/>
      <c r="IE74" s="312"/>
      <c r="IF74" s="312"/>
      <c r="IG74" s="312"/>
      <c r="IH74" s="312"/>
      <c r="II74" s="311"/>
      <c r="IJ74" s="311"/>
      <c r="IK74" s="313"/>
      <c r="IL74" s="313"/>
      <c r="IM74" s="313"/>
      <c r="IN74" s="313"/>
      <c r="IO74" s="313"/>
      <c r="IP74" s="313"/>
      <c r="IQ74" s="313"/>
      <c r="IR74" s="313"/>
      <c r="IS74" s="313"/>
      <c r="IT74" s="313"/>
      <c r="IU74" s="313"/>
      <c r="IV74" s="313"/>
    </row>
    <row r="75" spans="1:256" s="321" customFormat="1" ht="27" customHeight="1">
      <c r="A75" s="842"/>
      <c r="B75" s="847" t="s">
        <v>428</v>
      </c>
      <c r="C75" s="848"/>
      <c r="D75" s="849"/>
      <c r="E75" s="847" t="s">
        <v>66</v>
      </c>
      <c r="F75" s="848"/>
      <c r="G75" s="849"/>
      <c r="H75" s="847" t="s">
        <v>282</v>
      </c>
      <c r="I75" s="848"/>
      <c r="J75" s="849"/>
      <c r="K75" s="847" t="s">
        <v>281</v>
      </c>
      <c r="L75" s="848"/>
      <c r="M75" s="849"/>
      <c r="N75" s="847" t="s">
        <v>280</v>
      </c>
      <c r="O75" s="848"/>
      <c r="P75" s="849"/>
      <c r="Q75" s="847" t="s">
        <v>279</v>
      </c>
      <c r="R75" s="848"/>
      <c r="S75" s="849"/>
      <c r="T75" s="847" t="s">
        <v>278</v>
      </c>
      <c r="U75" s="848"/>
      <c r="V75" s="849"/>
      <c r="W75" s="842"/>
      <c r="X75" s="847" t="s">
        <v>277</v>
      </c>
      <c r="Y75" s="848"/>
      <c r="Z75" s="849"/>
      <c r="AA75" s="838" t="s">
        <v>276</v>
      </c>
      <c r="AB75" s="839"/>
      <c r="AC75" s="840"/>
      <c r="AD75" s="838" t="s">
        <v>275</v>
      </c>
      <c r="AE75" s="839"/>
      <c r="AF75" s="840"/>
      <c r="AG75" s="841" t="s">
        <v>274</v>
      </c>
      <c r="AH75" s="839"/>
      <c r="AI75" s="840"/>
      <c r="AJ75" s="838" t="s">
        <v>273</v>
      </c>
      <c r="AK75" s="839"/>
      <c r="AL75" s="840"/>
      <c r="AM75" s="838" t="s">
        <v>272</v>
      </c>
      <c r="AN75" s="839"/>
      <c r="AO75" s="840"/>
      <c r="AP75" s="838" t="s">
        <v>271</v>
      </c>
      <c r="AQ75" s="839"/>
      <c r="AR75" s="840"/>
      <c r="AS75" s="842"/>
      <c r="AT75" s="838" t="s">
        <v>270</v>
      </c>
      <c r="AU75" s="839"/>
      <c r="AV75" s="840"/>
      <c r="AW75" s="838" t="s">
        <v>269</v>
      </c>
      <c r="AX75" s="839"/>
      <c r="AY75" s="840"/>
      <c r="AZ75" s="841" t="s">
        <v>268</v>
      </c>
      <c r="BA75" s="839"/>
      <c r="BB75" s="840"/>
      <c r="BC75" s="838" t="s">
        <v>267</v>
      </c>
      <c r="BD75" s="839"/>
      <c r="BE75" s="840"/>
      <c r="BF75" s="838" t="s">
        <v>266</v>
      </c>
      <c r="BG75" s="839"/>
      <c r="BH75" s="840"/>
      <c r="BI75" s="838" t="s">
        <v>265</v>
      </c>
      <c r="BJ75" s="839"/>
      <c r="BK75" s="840"/>
      <c r="BL75" s="838" t="s">
        <v>264</v>
      </c>
      <c r="BM75" s="839"/>
      <c r="BN75" s="840"/>
      <c r="BO75" s="842"/>
      <c r="BP75" s="841" t="s">
        <v>263</v>
      </c>
      <c r="BQ75" s="839"/>
      <c r="BR75" s="840"/>
      <c r="BS75" s="838" t="s">
        <v>262</v>
      </c>
      <c r="BT75" s="839"/>
      <c r="BU75" s="840"/>
      <c r="BV75" s="838" t="s">
        <v>261</v>
      </c>
      <c r="BW75" s="839"/>
      <c r="BX75" s="840"/>
      <c r="BY75" s="841" t="s">
        <v>260</v>
      </c>
      <c r="BZ75" s="839"/>
      <c r="CA75" s="840"/>
      <c r="CB75" s="838" t="s">
        <v>259</v>
      </c>
      <c r="CC75" s="839"/>
      <c r="CD75" s="840"/>
      <c r="CE75" s="841" t="s">
        <v>258</v>
      </c>
      <c r="CF75" s="839"/>
      <c r="CG75" s="840"/>
      <c r="CH75" s="838" t="s">
        <v>257</v>
      </c>
      <c r="CI75" s="839"/>
      <c r="CJ75" s="840"/>
      <c r="CK75" s="842"/>
      <c r="CL75" s="841" t="s">
        <v>256</v>
      </c>
      <c r="CM75" s="839"/>
      <c r="CN75" s="840"/>
      <c r="CO75" s="841" t="s">
        <v>255</v>
      </c>
      <c r="CP75" s="839"/>
      <c r="CQ75" s="840"/>
      <c r="CR75" s="841" t="s">
        <v>254</v>
      </c>
      <c r="CS75" s="839"/>
      <c r="CT75" s="840"/>
      <c r="CU75" s="838" t="s">
        <v>253</v>
      </c>
      <c r="CV75" s="839"/>
      <c r="CW75" s="840"/>
      <c r="CX75" s="838" t="s">
        <v>252</v>
      </c>
      <c r="CY75" s="839"/>
      <c r="CZ75" s="840"/>
      <c r="DA75" s="838" t="s">
        <v>251</v>
      </c>
      <c r="DB75" s="839"/>
      <c r="DC75" s="840"/>
      <c r="DD75" s="841" t="s">
        <v>250</v>
      </c>
      <c r="DE75" s="839"/>
      <c r="DF75" s="840"/>
      <c r="DG75" s="842"/>
      <c r="DH75" s="838" t="s">
        <v>249</v>
      </c>
      <c r="DI75" s="839"/>
      <c r="DJ75" s="840"/>
      <c r="DK75" s="838" t="s">
        <v>248</v>
      </c>
      <c r="DL75" s="839"/>
      <c r="DM75" s="840"/>
      <c r="DN75" s="841" t="s">
        <v>247</v>
      </c>
      <c r="DO75" s="839"/>
      <c r="DP75" s="840"/>
      <c r="DQ75" s="844" t="s">
        <v>246</v>
      </c>
      <c r="DR75" s="845"/>
      <c r="DS75" s="846"/>
      <c r="DT75" s="838" t="s">
        <v>245</v>
      </c>
      <c r="DU75" s="839"/>
      <c r="DV75" s="840"/>
      <c r="DW75" s="838" t="s">
        <v>244</v>
      </c>
      <c r="DX75" s="839"/>
      <c r="DY75" s="840"/>
      <c r="DZ75" s="844" t="s">
        <v>243</v>
      </c>
      <c r="EA75" s="845"/>
      <c r="EB75" s="846"/>
      <c r="EC75" s="842"/>
      <c r="ED75" s="838" t="s">
        <v>242</v>
      </c>
      <c r="EE75" s="839"/>
      <c r="EF75" s="840"/>
      <c r="EG75" s="838" t="s">
        <v>65</v>
      </c>
      <c r="EH75" s="839"/>
      <c r="EI75" s="840"/>
      <c r="EJ75" s="838" t="s">
        <v>241</v>
      </c>
      <c r="EK75" s="839"/>
      <c r="EL75" s="840"/>
      <c r="EM75" s="838" t="s">
        <v>240</v>
      </c>
      <c r="EN75" s="839"/>
      <c r="EO75" s="840"/>
      <c r="EP75" s="838" t="s">
        <v>239</v>
      </c>
      <c r="EQ75" s="839"/>
      <c r="ER75" s="840"/>
      <c r="ES75" s="838" t="s">
        <v>238</v>
      </c>
      <c r="ET75" s="839"/>
      <c r="EU75" s="840"/>
      <c r="EV75" s="838" t="s">
        <v>237</v>
      </c>
      <c r="EW75" s="839"/>
      <c r="EX75" s="840"/>
      <c r="EY75" s="842"/>
      <c r="EZ75" s="841" t="s">
        <v>236</v>
      </c>
      <c r="FA75" s="839"/>
      <c r="FB75" s="840"/>
      <c r="FC75" s="838" t="s">
        <v>235</v>
      </c>
      <c r="FD75" s="839"/>
      <c r="FE75" s="840"/>
      <c r="FF75" s="838" t="s">
        <v>234</v>
      </c>
      <c r="FG75" s="839"/>
      <c r="FH75" s="840"/>
      <c r="FI75" s="838" t="s">
        <v>233</v>
      </c>
      <c r="FJ75" s="839"/>
      <c r="FK75" s="840"/>
      <c r="FL75" s="838" t="s">
        <v>232</v>
      </c>
      <c r="FM75" s="839"/>
      <c r="FN75" s="840"/>
      <c r="FO75" s="310"/>
      <c r="FP75" s="310"/>
      <c r="FQ75" s="310"/>
      <c r="FR75" s="310"/>
      <c r="FS75" s="310"/>
      <c r="FT75" s="310"/>
      <c r="FU75" s="310"/>
      <c r="FV75" s="310"/>
      <c r="FW75" s="310"/>
      <c r="FX75" s="310"/>
      <c r="FY75" s="310"/>
      <c r="FZ75" s="310"/>
      <c r="GA75" s="310"/>
      <c r="GB75" s="310"/>
      <c r="GC75" s="310"/>
      <c r="GD75" s="310"/>
      <c r="GE75" s="310"/>
      <c r="GF75" s="310"/>
      <c r="GG75" s="310"/>
      <c r="GH75" s="310"/>
      <c r="GI75" s="310"/>
      <c r="GJ75" s="310"/>
      <c r="GK75" s="310"/>
      <c r="GL75" s="310"/>
      <c r="GM75" s="310"/>
      <c r="GN75" s="310"/>
      <c r="GO75" s="310"/>
      <c r="GP75" s="310"/>
      <c r="GQ75" s="310"/>
      <c r="GR75" s="310"/>
      <c r="GS75" s="310"/>
      <c r="GT75" s="310"/>
      <c r="GU75" s="310"/>
      <c r="GV75" s="310"/>
      <c r="GW75" s="310"/>
      <c r="GX75" s="310"/>
      <c r="GY75" s="310"/>
      <c r="GZ75" s="310"/>
      <c r="HA75" s="310"/>
      <c r="HB75" s="310"/>
      <c r="HC75" s="310"/>
      <c r="HD75" s="310"/>
      <c r="HE75" s="310"/>
      <c r="HF75" s="310"/>
      <c r="HG75" s="310"/>
      <c r="HH75" s="310"/>
      <c r="HI75" s="310"/>
      <c r="HJ75" s="310"/>
      <c r="HK75" s="310"/>
      <c r="HL75" s="310"/>
      <c r="HM75" s="310"/>
      <c r="HN75" s="310"/>
      <c r="HO75" s="310"/>
      <c r="HP75" s="310"/>
      <c r="HQ75" s="310"/>
      <c r="HR75" s="310"/>
      <c r="HS75" s="310"/>
      <c r="HT75" s="310"/>
      <c r="HU75" s="310"/>
      <c r="HV75" s="310"/>
      <c r="HW75" s="310"/>
      <c r="HX75" s="310"/>
      <c r="HY75" s="310"/>
      <c r="HZ75" s="310"/>
      <c r="IA75" s="310"/>
      <c r="IB75" s="310"/>
      <c r="IC75" s="310"/>
      <c r="ID75" s="310"/>
      <c r="IE75" s="310"/>
      <c r="IF75" s="310"/>
      <c r="IG75" s="310"/>
      <c r="IH75" s="310"/>
      <c r="II75" s="309"/>
      <c r="IJ75" s="309"/>
      <c r="IK75" s="308"/>
      <c r="IL75" s="308"/>
      <c r="IM75" s="308"/>
      <c r="IN75" s="308"/>
      <c r="IO75" s="308"/>
      <c r="IP75" s="308"/>
      <c r="IQ75" s="308"/>
      <c r="IR75" s="308"/>
      <c r="IS75" s="308"/>
      <c r="IT75" s="308"/>
      <c r="IU75" s="308"/>
      <c r="IV75" s="308"/>
    </row>
    <row r="76" spans="1:256">
      <c r="A76" s="843"/>
      <c r="B76" s="257" t="s">
        <v>2</v>
      </c>
      <c r="C76" s="257" t="s">
        <v>0</v>
      </c>
      <c r="D76" s="257" t="s">
        <v>1</v>
      </c>
      <c r="E76" s="257" t="s">
        <v>2</v>
      </c>
      <c r="F76" s="257" t="s">
        <v>0</v>
      </c>
      <c r="G76" s="257" t="s">
        <v>1</v>
      </c>
      <c r="H76" s="257" t="s">
        <v>2</v>
      </c>
      <c r="I76" s="257" t="s">
        <v>0</v>
      </c>
      <c r="J76" s="257" t="s">
        <v>1</v>
      </c>
      <c r="K76" s="257" t="s">
        <v>2</v>
      </c>
      <c r="L76" s="257" t="s">
        <v>0</v>
      </c>
      <c r="M76" s="257" t="s">
        <v>1</v>
      </c>
      <c r="N76" s="257" t="s">
        <v>2</v>
      </c>
      <c r="O76" s="257" t="s">
        <v>0</v>
      </c>
      <c r="P76" s="257" t="s">
        <v>1</v>
      </c>
      <c r="Q76" s="257" t="s">
        <v>2</v>
      </c>
      <c r="R76" s="257" t="s">
        <v>0</v>
      </c>
      <c r="S76" s="257" t="s">
        <v>1</v>
      </c>
      <c r="T76" s="257" t="s">
        <v>2</v>
      </c>
      <c r="U76" s="257" t="s">
        <v>0</v>
      </c>
      <c r="V76" s="257" t="s">
        <v>1</v>
      </c>
      <c r="W76" s="843"/>
      <c r="X76" s="257" t="s">
        <v>2</v>
      </c>
      <c r="Y76" s="257" t="s">
        <v>0</v>
      </c>
      <c r="Z76" s="257" t="s">
        <v>1</v>
      </c>
      <c r="AA76" s="327" t="s">
        <v>2</v>
      </c>
      <c r="AB76" s="327" t="s">
        <v>0</v>
      </c>
      <c r="AC76" s="327" t="s">
        <v>1</v>
      </c>
      <c r="AD76" s="327" t="s">
        <v>2</v>
      </c>
      <c r="AE76" s="327" t="s">
        <v>0</v>
      </c>
      <c r="AF76" s="327" t="s">
        <v>1</v>
      </c>
      <c r="AG76" s="327" t="s">
        <v>2</v>
      </c>
      <c r="AH76" s="327" t="s">
        <v>0</v>
      </c>
      <c r="AI76" s="327" t="s">
        <v>1</v>
      </c>
      <c r="AJ76" s="327" t="s">
        <v>2</v>
      </c>
      <c r="AK76" s="327" t="s">
        <v>0</v>
      </c>
      <c r="AL76" s="327" t="s">
        <v>1</v>
      </c>
      <c r="AM76" s="327" t="s">
        <v>2</v>
      </c>
      <c r="AN76" s="327" t="s">
        <v>0</v>
      </c>
      <c r="AO76" s="327" t="s">
        <v>1</v>
      </c>
      <c r="AP76" s="327" t="s">
        <v>2</v>
      </c>
      <c r="AQ76" s="327" t="s">
        <v>0</v>
      </c>
      <c r="AR76" s="327" t="s">
        <v>1</v>
      </c>
      <c r="AS76" s="843"/>
      <c r="AT76" s="327" t="s">
        <v>2</v>
      </c>
      <c r="AU76" s="327" t="s">
        <v>0</v>
      </c>
      <c r="AV76" s="327" t="s">
        <v>1</v>
      </c>
      <c r="AW76" s="327" t="s">
        <v>2</v>
      </c>
      <c r="AX76" s="327" t="s">
        <v>0</v>
      </c>
      <c r="AY76" s="327" t="s">
        <v>1</v>
      </c>
      <c r="AZ76" s="327" t="s">
        <v>2</v>
      </c>
      <c r="BA76" s="327" t="s">
        <v>0</v>
      </c>
      <c r="BB76" s="327" t="s">
        <v>1</v>
      </c>
      <c r="BC76" s="327" t="s">
        <v>2</v>
      </c>
      <c r="BD76" s="327" t="s">
        <v>0</v>
      </c>
      <c r="BE76" s="327" t="s">
        <v>1</v>
      </c>
      <c r="BF76" s="327" t="s">
        <v>2</v>
      </c>
      <c r="BG76" s="327" t="s">
        <v>0</v>
      </c>
      <c r="BH76" s="327" t="s">
        <v>1</v>
      </c>
      <c r="BI76" s="327" t="s">
        <v>2</v>
      </c>
      <c r="BJ76" s="327" t="s">
        <v>0</v>
      </c>
      <c r="BK76" s="327" t="s">
        <v>1</v>
      </c>
      <c r="BL76" s="327" t="s">
        <v>2</v>
      </c>
      <c r="BM76" s="327" t="s">
        <v>0</v>
      </c>
      <c r="BN76" s="327" t="s">
        <v>1</v>
      </c>
      <c r="BO76" s="843"/>
      <c r="BP76" s="327" t="s">
        <v>2</v>
      </c>
      <c r="BQ76" s="327" t="s">
        <v>0</v>
      </c>
      <c r="BR76" s="327" t="s">
        <v>1</v>
      </c>
      <c r="BS76" s="327" t="s">
        <v>2</v>
      </c>
      <c r="BT76" s="327" t="s">
        <v>0</v>
      </c>
      <c r="BU76" s="327" t="s">
        <v>1</v>
      </c>
      <c r="BV76" s="327" t="s">
        <v>2</v>
      </c>
      <c r="BW76" s="327" t="s">
        <v>0</v>
      </c>
      <c r="BX76" s="327" t="s">
        <v>1</v>
      </c>
      <c r="BY76" s="327" t="s">
        <v>2</v>
      </c>
      <c r="BZ76" s="327" t="s">
        <v>0</v>
      </c>
      <c r="CA76" s="327" t="s">
        <v>1</v>
      </c>
      <c r="CB76" s="327" t="s">
        <v>2</v>
      </c>
      <c r="CC76" s="327" t="s">
        <v>0</v>
      </c>
      <c r="CD76" s="327" t="s">
        <v>1</v>
      </c>
      <c r="CE76" s="327" t="s">
        <v>2</v>
      </c>
      <c r="CF76" s="327" t="s">
        <v>0</v>
      </c>
      <c r="CG76" s="327" t="s">
        <v>1</v>
      </c>
      <c r="CH76" s="327" t="s">
        <v>2</v>
      </c>
      <c r="CI76" s="327" t="s">
        <v>0</v>
      </c>
      <c r="CJ76" s="327" t="s">
        <v>1</v>
      </c>
      <c r="CK76" s="843"/>
      <c r="CL76" s="327" t="s">
        <v>2</v>
      </c>
      <c r="CM76" s="327" t="s">
        <v>0</v>
      </c>
      <c r="CN76" s="327" t="s">
        <v>1</v>
      </c>
      <c r="CO76" s="327" t="s">
        <v>2</v>
      </c>
      <c r="CP76" s="327" t="s">
        <v>0</v>
      </c>
      <c r="CQ76" s="327" t="s">
        <v>1</v>
      </c>
      <c r="CR76" s="327" t="s">
        <v>2</v>
      </c>
      <c r="CS76" s="327" t="s">
        <v>0</v>
      </c>
      <c r="CT76" s="327" t="s">
        <v>1</v>
      </c>
      <c r="CU76" s="327" t="s">
        <v>2</v>
      </c>
      <c r="CV76" s="327" t="s">
        <v>0</v>
      </c>
      <c r="CW76" s="327" t="s">
        <v>1</v>
      </c>
      <c r="CX76" s="327" t="s">
        <v>2</v>
      </c>
      <c r="CY76" s="327" t="s">
        <v>0</v>
      </c>
      <c r="CZ76" s="327" t="s">
        <v>1</v>
      </c>
      <c r="DA76" s="327" t="s">
        <v>2</v>
      </c>
      <c r="DB76" s="327" t="s">
        <v>0</v>
      </c>
      <c r="DC76" s="327" t="s">
        <v>1</v>
      </c>
      <c r="DD76" s="327" t="s">
        <v>2</v>
      </c>
      <c r="DE76" s="327" t="s">
        <v>0</v>
      </c>
      <c r="DF76" s="327" t="s">
        <v>1</v>
      </c>
      <c r="DG76" s="843"/>
      <c r="DH76" s="327" t="s">
        <v>2</v>
      </c>
      <c r="DI76" s="327" t="s">
        <v>0</v>
      </c>
      <c r="DJ76" s="327" t="s">
        <v>1</v>
      </c>
      <c r="DK76" s="327" t="s">
        <v>2</v>
      </c>
      <c r="DL76" s="327" t="s">
        <v>0</v>
      </c>
      <c r="DM76" s="327" t="s">
        <v>1</v>
      </c>
      <c r="DN76" s="327" t="s">
        <v>2</v>
      </c>
      <c r="DO76" s="327" t="s">
        <v>0</v>
      </c>
      <c r="DP76" s="327" t="s">
        <v>1</v>
      </c>
      <c r="DQ76" s="327" t="s">
        <v>2</v>
      </c>
      <c r="DR76" s="327" t="s">
        <v>0</v>
      </c>
      <c r="DS76" s="327" t="s">
        <v>1</v>
      </c>
      <c r="DT76" s="327" t="s">
        <v>2</v>
      </c>
      <c r="DU76" s="327" t="s">
        <v>0</v>
      </c>
      <c r="DV76" s="327" t="s">
        <v>1</v>
      </c>
      <c r="DW76" s="327" t="s">
        <v>2</v>
      </c>
      <c r="DX76" s="327" t="s">
        <v>0</v>
      </c>
      <c r="DY76" s="327" t="s">
        <v>1</v>
      </c>
      <c r="DZ76" s="327" t="s">
        <v>2</v>
      </c>
      <c r="EA76" s="327" t="s">
        <v>0</v>
      </c>
      <c r="EB76" s="327" t="s">
        <v>1</v>
      </c>
      <c r="EC76" s="843"/>
      <c r="ED76" s="327" t="s">
        <v>2</v>
      </c>
      <c r="EE76" s="327" t="s">
        <v>0</v>
      </c>
      <c r="EF76" s="327" t="s">
        <v>1</v>
      </c>
      <c r="EG76" s="327" t="s">
        <v>2</v>
      </c>
      <c r="EH76" s="327" t="s">
        <v>0</v>
      </c>
      <c r="EI76" s="327" t="s">
        <v>1</v>
      </c>
      <c r="EJ76" s="327" t="s">
        <v>2</v>
      </c>
      <c r="EK76" s="327" t="s">
        <v>0</v>
      </c>
      <c r="EL76" s="327" t="s">
        <v>1</v>
      </c>
      <c r="EM76" s="327" t="s">
        <v>2</v>
      </c>
      <c r="EN76" s="327" t="s">
        <v>0</v>
      </c>
      <c r="EO76" s="327" t="s">
        <v>1</v>
      </c>
      <c r="EP76" s="327" t="s">
        <v>2</v>
      </c>
      <c r="EQ76" s="327" t="s">
        <v>0</v>
      </c>
      <c r="ER76" s="327" t="s">
        <v>1</v>
      </c>
      <c r="ES76" s="327" t="s">
        <v>2</v>
      </c>
      <c r="ET76" s="327" t="s">
        <v>0</v>
      </c>
      <c r="EU76" s="327" t="s">
        <v>1</v>
      </c>
      <c r="EV76" s="327" t="s">
        <v>2</v>
      </c>
      <c r="EW76" s="327" t="s">
        <v>0</v>
      </c>
      <c r="EX76" s="327" t="s">
        <v>1</v>
      </c>
      <c r="EY76" s="843"/>
      <c r="EZ76" s="327" t="s">
        <v>2</v>
      </c>
      <c r="FA76" s="327" t="s">
        <v>0</v>
      </c>
      <c r="FB76" s="327" t="s">
        <v>1</v>
      </c>
      <c r="FC76" s="327" t="s">
        <v>2</v>
      </c>
      <c r="FD76" s="327" t="s">
        <v>0</v>
      </c>
      <c r="FE76" s="327" t="s">
        <v>1</v>
      </c>
      <c r="FF76" s="327" t="s">
        <v>2</v>
      </c>
      <c r="FG76" s="327" t="s">
        <v>0</v>
      </c>
      <c r="FH76" s="327" t="s">
        <v>1</v>
      </c>
      <c r="FI76" s="327" t="s">
        <v>2</v>
      </c>
      <c r="FJ76" s="327" t="s">
        <v>0</v>
      </c>
      <c r="FK76" s="327" t="s">
        <v>1</v>
      </c>
      <c r="FL76" s="327" t="s">
        <v>2</v>
      </c>
      <c r="FM76" s="327" t="s">
        <v>0</v>
      </c>
      <c r="FN76" s="327" t="s">
        <v>1</v>
      </c>
      <c r="FO76" s="310"/>
      <c r="FP76" s="310"/>
      <c r="FQ76" s="310"/>
      <c r="FR76" s="310"/>
      <c r="FS76" s="310"/>
      <c r="FT76" s="310"/>
      <c r="FU76" s="310"/>
      <c r="FV76" s="310"/>
      <c r="FW76" s="310"/>
      <c r="FX76" s="310"/>
      <c r="FY76" s="310"/>
      <c r="FZ76" s="310"/>
      <c r="GA76" s="310"/>
      <c r="GB76" s="310"/>
      <c r="GC76" s="310"/>
      <c r="GD76" s="310"/>
      <c r="GE76" s="310"/>
      <c r="GF76" s="310"/>
      <c r="GG76" s="310"/>
      <c r="GH76" s="310"/>
      <c r="GI76" s="310"/>
      <c r="GJ76" s="310"/>
      <c r="GK76" s="310"/>
      <c r="GL76" s="310"/>
      <c r="GM76" s="310"/>
      <c r="GN76" s="310"/>
      <c r="GO76" s="310"/>
      <c r="GP76" s="310"/>
      <c r="GQ76" s="310"/>
      <c r="GR76" s="310"/>
      <c r="GS76" s="310"/>
      <c r="GT76" s="310"/>
      <c r="GU76" s="310"/>
      <c r="GV76" s="310"/>
      <c r="GW76" s="310"/>
      <c r="GX76" s="310"/>
      <c r="GY76" s="310"/>
      <c r="GZ76" s="310"/>
      <c r="HA76" s="310"/>
      <c r="HB76" s="310"/>
      <c r="HC76" s="310"/>
      <c r="HD76" s="310"/>
      <c r="HE76" s="310"/>
      <c r="HF76" s="310"/>
      <c r="HG76" s="310"/>
      <c r="HH76" s="310"/>
      <c r="HI76" s="310"/>
      <c r="HJ76" s="310"/>
      <c r="HK76" s="310"/>
      <c r="HL76" s="310"/>
      <c r="HM76" s="310"/>
      <c r="HN76" s="310"/>
      <c r="HO76" s="310"/>
      <c r="HP76" s="310"/>
      <c r="HQ76" s="310"/>
      <c r="HR76" s="310"/>
      <c r="HS76" s="310"/>
      <c r="HT76" s="310"/>
      <c r="HU76" s="310"/>
      <c r="HV76" s="310"/>
      <c r="HW76" s="310"/>
      <c r="HX76" s="310"/>
      <c r="HY76" s="310"/>
      <c r="HZ76" s="310"/>
      <c r="IA76" s="310"/>
      <c r="IB76" s="310"/>
      <c r="IC76" s="310"/>
      <c r="ID76" s="310"/>
      <c r="IE76" s="310"/>
      <c r="IF76" s="310"/>
      <c r="IG76" s="310"/>
      <c r="IH76" s="310"/>
      <c r="II76" s="309"/>
      <c r="IJ76" s="309"/>
      <c r="IK76" s="308"/>
      <c r="IL76" s="308"/>
      <c r="IM76" s="308"/>
      <c r="IN76" s="308"/>
      <c r="IO76" s="308"/>
      <c r="IP76" s="308"/>
      <c r="IQ76" s="308"/>
      <c r="IR76" s="308"/>
      <c r="IS76" s="308"/>
      <c r="IT76" s="308"/>
      <c r="IU76" s="308"/>
      <c r="IV76" s="308"/>
    </row>
    <row r="77" spans="1:256" s="340" customFormat="1">
      <c r="A77" s="336" t="s">
        <v>6</v>
      </c>
      <c r="B77" s="182">
        <v>33</v>
      </c>
      <c r="C77" s="182">
        <v>22</v>
      </c>
      <c r="D77" s="182">
        <v>11</v>
      </c>
      <c r="E77" s="182">
        <v>1854</v>
      </c>
      <c r="F77" s="182">
        <v>1030</v>
      </c>
      <c r="G77" s="182">
        <v>824</v>
      </c>
      <c r="H77" s="182">
        <v>3</v>
      </c>
      <c r="I77" s="182">
        <v>1</v>
      </c>
      <c r="J77" s="182">
        <v>2</v>
      </c>
      <c r="K77" s="182">
        <v>274</v>
      </c>
      <c r="L77" s="182">
        <v>225</v>
      </c>
      <c r="M77" s="182">
        <v>49</v>
      </c>
      <c r="N77" s="182">
        <v>21</v>
      </c>
      <c r="O77" s="182">
        <v>7</v>
      </c>
      <c r="P77" s="182">
        <v>14</v>
      </c>
      <c r="Q77" s="182">
        <v>1031</v>
      </c>
      <c r="R77" s="182">
        <v>582</v>
      </c>
      <c r="S77" s="182">
        <v>449</v>
      </c>
      <c r="T77" s="183">
        <v>753</v>
      </c>
      <c r="U77" s="183">
        <v>370</v>
      </c>
      <c r="V77" s="183">
        <v>383</v>
      </c>
      <c r="W77" s="336" t="s">
        <v>6</v>
      </c>
      <c r="X77" s="183">
        <v>39</v>
      </c>
      <c r="Y77" s="183">
        <v>21</v>
      </c>
      <c r="Z77" s="183">
        <v>18</v>
      </c>
      <c r="AA77" s="182">
        <v>84</v>
      </c>
      <c r="AB77" s="182">
        <v>42</v>
      </c>
      <c r="AC77" s="182">
        <v>42</v>
      </c>
      <c r="AD77" s="182">
        <v>217</v>
      </c>
      <c r="AE77" s="182">
        <v>132</v>
      </c>
      <c r="AF77" s="182">
        <v>85</v>
      </c>
      <c r="AG77" s="182">
        <v>94</v>
      </c>
      <c r="AH77" s="182">
        <v>48</v>
      </c>
      <c r="AI77" s="182">
        <v>46</v>
      </c>
      <c r="AJ77" s="182">
        <v>123</v>
      </c>
      <c r="AK77" s="182">
        <v>84</v>
      </c>
      <c r="AL77" s="182">
        <v>39</v>
      </c>
      <c r="AM77" s="182">
        <v>413</v>
      </c>
      <c r="AN77" s="182">
        <v>175</v>
      </c>
      <c r="AO77" s="182">
        <v>238</v>
      </c>
      <c r="AP77" s="182">
        <v>33</v>
      </c>
      <c r="AQ77" s="182">
        <v>12</v>
      </c>
      <c r="AR77" s="182">
        <v>21</v>
      </c>
      <c r="AS77" s="336" t="s">
        <v>6</v>
      </c>
      <c r="AT77" s="182">
        <v>93</v>
      </c>
      <c r="AU77" s="182">
        <v>41</v>
      </c>
      <c r="AV77" s="182">
        <v>52</v>
      </c>
      <c r="AW77" s="182">
        <v>641</v>
      </c>
      <c r="AX77" s="182">
        <v>291</v>
      </c>
      <c r="AY77" s="182">
        <v>350</v>
      </c>
      <c r="AZ77" s="182">
        <v>77</v>
      </c>
      <c r="BA77" s="182">
        <v>35</v>
      </c>
      <c r="BB77" s="182">
        <v>42</v>
      </c>
      <c r="BC77" s="182">
        <v>404</v>
      </c>
      <c r="BD77" s="182">
        <v>204</v>
      </c>
      <c r="BE77" s="182">
        <v>200</v>
      </c>
      <c r="BF77" s="182">
        <v>42</v>
      </c>
      <c r="BG77" s="182">
        <v>21</v>
      </c>
      <c r="BH77" s="182">
        <v>21</v>
      </c>
      <c r="BI77" s="182">
        <v>263</v>
      </c>
      <c r="BJ77" s="182">
        <v>133</v>
      </c>
      <c r="BK77" s="182">
        <v>130</v>
      </c>
      <c r="BL77" s="182">
        <v>99</v>
      </c>
      <c r="BM77" s="182">
        <v>50</v>
      </c>
      <c r="BN77" s="182">
        <v>49</v>
      </c>
      <c r="BO77" s="336" t="s">
        <v>6</v>
      </c>
      <c r="BP77" s="182">
        <v>160</v>
      </c>
      <c r="BQ77" s="182">
        <v>52</v>
      </c>
      <c r="BR77" s="182">
        <v>108</v>
      </c>
      <c r="BS77" s="182" t="s">
        <v>186</v>
      </c>
      <c r="BT77" s="182" t="s">
        <v>188</v>
      </c>
      <c r="BU77" s="182" t="s">
        <v>186</v>
      </c>
      <c r="BV77" s="182">
        <v>14</v>
      </c>
      <c r="BW77" s="182">
        <v>7</v>
      </c>
      <c r="BX77" s="182">
        <v>7</v>
      </c>
      <c r="BY77" s="182">
        <v>1</v>
      </c>
      <c r="BZ77" s="182">
        <v>1</v>
      </c>
      <c r="CA77" s="182" t="s">
        <v>186</v>
      </c>
      <c r="CB77" s="182" t="s">
        <v>186</v>
      </c>
      <c r="CC77" s="182" t="s">
        <v>186</v>
      </c>
      <c r="CD77" s="182" t="s">
        <v>186</v>
      </c>
      <c r="CE77" s="182">
        <v>6</v>
      </c>
      <c r="CF77" s="182">
        <v>3</v>
      </c>
      <c r="CG77" s="182">
        <v>3</v>
      </c>
      <c r="CH77" s="182">
        <v>2</v>
      </c>
      <c r="CI77" s="182" t="s">
        <v>186</v>
      </c>
      <c r="CJ77" s="182">
        <v>2</v>
      </c>
      <c r="CK77" s="336" t="s">
        <v>6</v>
      </c>
      <c r="CL77" s="182">
        <v>2</v>
      </c>
      <c r="CM77" s="182">
        <v>1</v>
      </c>
      <c r="CN77" s="182">
        <v>1</v>
      </c>
      <c r="CO77" s="182">
        <v>3</v>
      </c>
      <c r="CP77" s="182">
        <v>2</v>
      </c>
      <c r="CQ77" s="182">
        <v>1</v>
      </c>
      <c r="CR77" s="182">
        <v>31</v>
      </c>
      <c r="CS77" s="182">
        <v>15</v>
      </c>
      <c r="CT77" s="182">
        <v>16</v>
      </c>
      <c r="CU77" s="182">
        <v>1</v>
      </c>
      <c r="CV77" s="182">
        <v>1</v>
      </c>
      <c r="CW77" s="182" t="s">
        <v>186</v>
      </c>
      <c r="CX77" s="182">
        <v>17</v>
      </c>
      <c r="CY77" s="182">
        <v>6</v>
      </c>
      <c r="CZ77" s="182">
        <v>11</v>
      </c>
      <c r="DA77" s="182">
        <v>12</v>
      </c>
      <c r="DB77" s="182">
        <v>3</v>
      </c>
      <c r="DC77" s="182">
        <v>9</v>
      </c>
      <c r="DD77" s="182">
        <v>5</v>
      </c>
      <c r="DE77" s="182">
        <v>3</v>
      </c>
      <c r="DF77" s="182">
        <v>2</v>
      </c>
      <c r="DG77" s="336" t="s">
        <v>6</v>
      </c>
      <c r="DH77" s="182">
        <v>2</v>
      </c>
      <c r="DI77" s="182">
        <v>2</v>
      </c>
      <c r="DJ77" s="182" t="s">
        <v>186</v>
      </c>
      <c r="DK77" s="182">
        <v>7</v>
      </c>
      <c r="DL77" s="182">
        <v>4</v>
      </c>
      <c r="DM77" s="182">
        <v>3</v>
      </c>
      <c r="DN77" s="182">
        <v>4</v>
      </c>
      <c r="DO77" s="182">
        <v>2</v>
      </c>
      <c r="DP77" s="182">
        <v>2</v>
      </c>
      <c r="DQ77" s="182">
        <v>2032</v>
      </c>
      <c r="DR77" s="182">
        <v>588</v>
      </c>
      <c r="DS77" s="182">
        <v>1444</v>
      </c>
      <c r="DT77" s="182">
        <v>1783</v>
      </c>
      <c r="DU77" s="182">
        <v>443</v>
      </c>
      <c r="DV77" s="182">
        <v>1340</v>
      </c>
      <c r="DW77" s="182">
        <v>2</v>
      </c>
      <c r="DX77" s="182">
        <v>2</v>
      </c>
      <c r="DY77" s="182" t="s">
        <v>186</v>
      </c>
      <c r="DZ77" s="182">
        <v>247</v>
      </c>
      <c r="EA77" s="182">
        <v>143</v>
      </c>
      <c r="EB77" s="182">
        <v>104</v>
      </c>
      <c r="EC77" s="336" t="s">
        <v>6</v>
      </c>
      <c r="ED77" s="182">
        <v>1113</v>
      </c>
      <c r="EE77" s="182">
        <v>671</v>
      </c>
      <c r="EF77" s="182">
        <v>442</v>
      </c>
      <c r="EG77" s="182">
        <v>664</v>
      </c>
      <c r="EH77" s="182">
        <v>370</v>
      </c>
      <c r="EI77" s="182">
        <v>294</v>
      </c>
      <c r="EJ77" s="182">
        <v>111</v>
      </c>
      <c r="EK77" s="182">
        <v>74</v>
      </c>
      <c r="EL77" s="182">
        <v>37</v>
      </c>
      <c r="EM77" s="182">
        <v>155</v>
      </c>
      <c r="EN77" s="182">
        <v>86</v>
      </c>
      <c r="EO77" s="182">
        <v>69</v>
      </c>
      <c r="EP77" s="182">
        <v>116</v>
      </c>
      <c r="EQ77" s="182">
        <v>66</v>
      </c>
      <c r="ER77" s="182">
        <v>50</v>
      </c>
      <c r="ES77" s="182">
        <v>166</v>
      </c>
      <c r="ET77" s="182">
        <v>79</v>
      </c>
      <c r="EU77" s="182">
        <v>87</v>
      </c>
      <c r="EV77" s="182">
        <v>8</v>
      </c>
      <c r="EW77" s="182">
        <v>3</v>
      </c>
      <c r="EX77" s="182">
        <v>5</v>
      </c>
      <c r="EY77" s="336" t="s">
        <v>6</v>
      </c>
      <c r="EZ77" s="182">
        <v>6</v>
      </c>
      <c r="FA77" s="182">
        <v>1</v>
      </c>
      <c r="FB77" s="182">
        <v>5</v>
      </c>
      <c r="FC77" s="182">
        <v>102</v>
      </c>
      <c r="FD77" s="182">
        <v>61</v>
      </c>
      <c r="FE77" s="182">
        <v>41</v>
      </c>
      <c r="FF77" s="182">
        <v>339</v>
      </c>
      <c r="FG77" s="182">
        <v>244</v>
      </c>
      <c r="FH77" s="182">
        <v>95</v>
      </c>
      <c r="FI77" s="182">
        <v>7</v>
      </c>
      <c r="FJ77" s="182">
        <v>2</v>
      </c>
      <c r="FK77" s="182">
        <v>5</v>
      </c>
      <c r="FL77" s="182">
        <v>103</v>
      </c>
      <c r="FM77" s="182">
        <v>55</v>
      </c>
      <c r="FN77" s="182">
        <v>48</v>
      </c>
      <c r="FO77" s="310"/>
      <c r="FP77" s="310"/>
      <c r="FQ77" s="310"/>
      <c r="FR77" s="310"/>
      <c r="FS77" s="310"/>
      <c r="FT77" s="310"/>
      <c r="FU77" s="310"/>
      <c r="FV77" s="310"/>
      <c r="FW77" s="310"/>
      <c r="FX77" s="310"/>
      <c r="FY77" s="310"/>
      <c r="FZ77" s="310"/>
      <c r="GA77" s="310"/>
      <c r="GB77" s="310"/>
      <c r="GC77" s="310"/>
      <c r="GD77" s="310"/>
      <c r="GE77" s="310"/>
      <c r="GF77" s="310"/>
      <c r="GG77" s="310"/>
      <c r="GH77" s="310"/>
      <c r="GI77" s="310"/>
      <c r="GJ77" s="310"/>
      <c r="GK77" s="310"/>
      <c r="GL77" s="310"/>
      <c r="GM77" s="310"/>
      <c r="GN77" s="310"/>
      <c r="GO77" s="310"/>
      <c r="GP77" s="310"/>
      <c r="GQ77" s="310"/>
      <c r="GR77" s="310"/>
      <c r="GS77" s="310"/>
      <c r="GT77" s="310"/>
      <c r="GU77" s="310"/>
      <c r="GV77" s="310"/>
      <c r="GW77" s="310"/>
      <c r="GX77" s="310"/>
      <c r="GY77" s="310"/>
      <c r="GZ77" s="310"/>
      <c r="HA77" s="310"/>
      <c r="HB77" s="310"/>
      <c r="HC77" s="310"/>
      <c r="HD77" s="310"/>
      <c r="HE77" s="310"/>
      <c r="HF77" s="310"/>
      <c r="HG77" s="310"/>
      <c r="HH77" s="310"/>
      <c r="HI77" s="310"/>
      <c r="HJ77" s="310"/>
      <c r="HK77" s="310"/>
      <c r="HL77" s="310"/>
      <c r="HM77" s="310"/>
      <c r="HN77" s="310"/>
      <c r="HO77" s="310"/>
      <c r="HP77" s="310"/>
      <c r="HQ77" s="310"/>
      <c r="HR77" s="310"/>
      <c r="HS77" s="310"/>
      <c r="HT77" s="310"/>
      <c r="HU77" s="310"/>
      <c r="HV77" s="310"/>
      <c r="HW77" s="310"/>
      <c r="HX77" s="310"/>
      <c r="HY77" s="310"/>
      <c r="HZ77" s="310"/>
      <c r="IA77" s="310"/>
      <c r="IB77" s="310"/>
      <c r="IC77" s="310"/>
      <c r="ID77" s="310"/>
      <c r="IE77" s="310"/>
      <c r="IF77" s="310"/>
      <c r="IG77" s="310"/>
      <c r="IH77" s="310"/>
      <c r="II77" s="339"/>
      <c r="IJ77" s="339"/>
      <c r="IK77" s="339"/>
      <c r="IL77" s="339"/>
      <c r="IM77" s="339"/>
      <c r="IN77" s="339"/>
      <c r="IO77" s="339"/>
      <c r="IP77" s="339"/>
      <c r="IQ77" s="339"/>
      <c r="IR77" s="339"/>
      <c r="IS77" s="339"/>
      <c r="IT77" s="339"/>
      <c r="IU77" s="339"/>
      <c r="IV77" s="339"/>
    </row>
    <row r="78" spans="1:256" s="188" customFormat="1">
      <c r="A78" s="278" t="s">
        <v>389</v>
      </c>
      <c r="B78" s="172">
        <v>30</v>
      </c>
      <c r="C78" s="172">
        <v>21</v>
      </c>
      <c r="D78" s="172">
        <v>9</v>
      </c>
      <c r="E78" s="172">
        <v>1582</v>
      </c>
      <c r="F78" s="172">
        <v>881</v>
      </c>
      <c r="G78" s="172">
        <v>701</v>
      </c>
      <c r="H78" s="172">
        <v>3</v>
      </c>
      <c r="I78" s="172">
        <v>1</v>
      </c>
      <c r="J78" s="172">
        <v>2</v>
      </c>
      <c r="K78" s="172">
        <v>238</v>
      </c>
      <c r="L78" s="172">
        <v>197</v>
      </c>
      <c r="M78" s="172">
        <v>41</v>
      </c>
      <c r="N78" s="172">
        <v>18</v>
      </c>
      <c r="O78" s="172">
        <v>6</v>
      </c>
      <c r="P78" s="172">
        <v>12</v>
      </c>
      <c r="Q78" s="172">
        <v>902</v>
      </c>
      <c r="R78" s="172">
        <v>511</v>
      </c>
      <c r="S78" s="172">
        <v>391</v>
      </c>
      <c r="T78" s="173">
        <v>639</v>
      </c>
      <c r="U78" s="173">
        <v>309</v>
      </c>
      <c r="V78" s="173">
        <v>330</v>
      </c>
      <c r="W78" s="278" t="s">
        <v>389</v>
      </c>
      <c r="X78" s="173">
        <v>34</v>
      </c>
      <c r="Y78" s="173">
        <v>17</v>
      </c>
      <c r="Z78" s="173">
        <v>17</v>
      </c>
      <c r="AA78" s="172">
        <v>70</v>
      </c>
      <c r="AB78" s="172">
        <v>35</v>
      </c>
      <c r="AC78" s="172">
        <v>35</v>
      </c>
      <c r="AD78" s="172">
        <v>188</v>
      </c>
      <c r="AE78" s="172">
        <v>111</v>
      </c>
      <c r="AF78" s="172">
        <v>77</v>
      </c>
      <c r="AG78" s="172">
        <v>81</v>
      </c>
      <c r="AH78" s="172">
        <v>39</v>
      </c>
      <c r="AI78" s="172">
        <v>42</v>
      </c>
      <c r="AJ78" s="172">
        <v>107</v>
      </c>
      <c r="AK78" s="172">
        <v>72</v>
      </c>
      <c r="AL78" s="172">
        <v>35</v>
      </c>
      <c r="AM78" s="172">
        <v>347</v>
      </c>
      <c r="AN78" s="172">
        <v>146</v>
      </c>
      <c r="AO78" s="172">
        <v>201</v>
      </c>
      <c r="AP78" s="172">
        <v>25</v>
      </c>
      <c r="AQ78" s="172">
        <v>9</v>
      </c>
      <c r="AR78" s="172">
        <v>16</v>
      </c>
      <c r="AS78" s="278" t="s">
        <v>389</v>
      </c>
      <c r="AT78" s="172">
        <v>77</v>
      </c>
      <c r="AU78" s="172">
        <v>32</v>
      </c>
      <c r="AV78" s="172">
        <v>45</v>
      </c>
      <c r="AW78" s="172">
        <v>549</v>
      </c>
      <c r="AX78" s="172">
        <v>255</v>
      </c>
      <c r="AY78" s="172">
        <v>294</v>
      </c>
      <c r="AZ78" s="172">
        <v>70</v>
      </c>
      <c r="BA78" s="172">
        <v>34</v>
      </c>
      <c r="BB78" s="172">
        <v>36</v>
      </c>
      <c r="BC78" s="172">
        <v>344</v>
      </c>
      <c r="BD78" s="172">
        <v>176</v>
      </c>
      <c r="BE78" s="172">
        <v>168</v>
      </c>
      <c r="BF78" s="172">
        <v>38</v>
      </c>
      <c r="BG78" s="172">
        <v>21</v>
      </c>
      <c r="BH78" s="172">
        <v>17</v>
      </c>
      <c r="BI78" s="172">
        <v>218</v>
      </c>
      <c r="BJ78" s="172">
        <v>110</v>
      </c>
      <c r="BK78" s="172">
        <v>108</v>
      </c>
      <c r="BL78" s="172">
        <v>88</v>
      </c>
      <c r="BM78" s="172">
        <v>45</v>
      </c>
      <c r="BN78" s="172">
        <v>43</v>
      </c>
      <c r="BO78" s="278" t="s">
        <v>389</v>
      </c>
      <c r="BP78" s="172">
        <v>135</v>
      </c>
      <c r="BQ78" s="172">
        <v>45</v>
      </c>
      <c r="BR78" s="172">
        <v>90</v>
      </c>
      <c r="BS78" s="172" t="s">
        <v>186</v>
      </c>
      <c r="BT78" s="172" t="s">
        <v>188</v>
      </c>
      <c r="BU78" s="172" t="s">
        <v>186</v>
      </c>
      <c r="BV78" s="172">
        <v>13</v>
      </c>
      <c r="BW78" s="172">
        <v>7</v>
      </c>
      <c r="BX78" s="172">
        <v>6</v>
      </c>
      <c r="BY78" s="172">
        <v>1</v>
      </c>
      <c r="BZ78" s="172">
        <v>1</v>
      </c>
      <c r="CA78" s="172" t="s">
        <v>186</v>
      </c>
      <c r="CB78" s="172" t="s">
        <v>186</v>
      </c>
      <c r="CC78" s="172" t="s">
        <v>186</v>
      </c>
      <c r="CD78" s="172" t="s">
        <v>186</v>
      </c>
      <c r="CE78" s="172">
        <v>6</v>
      </c>
      <c r="CF78" s="172">
        <v>3</v>
      </c>
      <c r="CG78" s="172">
        <v>3</v>
      </c>
      <c r="CH78" s="172">
        <v>2</v>
      </c>
      <c r="CI78" s="172" t="s">
        <v>186</v>
      </c>
      <c r="CJ78" s="172">
        <v>2</v>
      </c>
      <c r="CK78" s="278" t="s">
        <v>389</v>
      </c>
      <c r="CL78" s="172">
        <v>2</v>
      </c>
      <c r="CM78" s="172">
        <v>1</v>
      </c>
      <c r="CN78" s="172">
        <v>1</v>
      </c>
      <c r="CO78" s="172">
        <v>2</v>
      </c>
      <c r="CP78" s="172">
        <v>2</v>
      </c>
      <c r="CQ78" s="172" t="s">
        <v>186</v>
      </c>
      <c r="CR78" s="172">
        <v>25</v>
      </c>
      <c r="CS78" s="172">
        <v>13</v>
      </c>
      <c r="CT78" s="172">
        <v>12</v>
      </c>
      <c r="CU78" s="172">
        <v>1</v>
      </c>
      <c r="CV78" s="172">
        <v>1</v>
      </c>
      <c r="CW78" s="172" t="s">
        <v>186</v>
      </c>
      <c r="CX78" s="172">
        <v>14</v>
      </c>
      <c r="CY78" s="172">
        <v>5</v>
      </c>
      <c r="CZ78" s="172">
        <v>9</v>
      </c>
      <c r="DA78" s="172">
        <v>10</v>
      </c>
      <c r="DB78" s="172">
        <v>2</v>
      </c>
      <c r="DC78" s="172">
        <v>8</v>
      </c>
      <c r="DD78" s="172">
        <v>4</v>
      </c>
      <c r="DE78" s="172">
        <v>3</v>
      </c>
      <c r="DF78" s="172">
        <v>1</v>
      </c>
      <c r="DG78" s="278" t="s">
        <v>389</v>
      </c>
      <c r="DH78" s="172">
        <v>2</v>
      </c>
      <c r="DI78" s="172">
        <v>2</v>
      </c>
      <c r="DJ78" s="172" t="s">
        <v>186</v>
      </c>
      <c r="DK78" s="172">
        <v>6</v>
      </c>
      <c r="DL78" s="172">
        <v>4</v>
      </c>
      <c r="DM78" s="172">
        <v>2</v>
      </c>
      <c r="DN78" s="172">
        <v>2</v>
      </c>
      <c r="DO78" s="172">
        <v>1</v>
      </c>
      <c r="DP78" s="172">
        <v>1</v>
      </c>
      <c r="DQ78" s="172">
        <v>1742</v>
      </c>
      <c r="DR78" s="172">
        <v>500</v>
      </c>
      <c r="DS78" s="172">
        <v>1242</v>
      </c>
      <c r="DT78" s="172">
        <v>1531</v>
      </c>
      <c r="DU78" s="172">
        <v>375</v>
      </c>
      <c r="DV78" s="172">
        <v>1156</v>
      </c>
      <c r="DW78" s="172">
        <v>1</v>
      </c>
      <c r="DX78" s="172">
        <v>1</v>
      </c>
      <c r="DY78" s="172" t="s">
        <v>186</v>
      </c>
      <c r="DZ78" s="172">
        <v>210</v>
      </c>
      <c r="EA78" s="172">
        <v>124</v>
      </c>
      <c r="EB78" s="172">
        <v>86</v>
      </c>
      <c r="EC78" s="278" t="s">
        <v>389</v>
      </c>
      <c r="ED78" s="172">
        <v>967</v>
      </c>
      <c r="EE78" s="172">
        <v>581</v>
      </c>
      <c r="EF78" s="172">
        <v>386</v>
      </c>
      <c r="EG78" s="172">
        <v>573</v>
      </c>
      <c r="EH78" s="172">
        <v>320</v>
      </c>
      <c r="EI78" s="172">
        <v>253</v>
      </c>
      <c r="EJ78" s="172">
        <v>90</v>
      </c>
      <c r="EK78" s="172">
        <v>61</v>
      </c>
      <c r="EL78" s="172">
        <v>29</v>
      </c>
      <c r="EM78" s="172">
        <v>137</v>
      </c>
      <c r="EN78" s="172">
        <v>78</v>
      </c>
      <c r="EO78" s="172">
        <v>59</v>
      </c>
      <c r="EP78" s="172">
        <v>105</v>
      </c>
      <c r="EQ78" s="172">
        <v>58</v>
      </c>
      <c r="ER78" s="172">
        <v>47</v>
      </c>
      <c r="ES78" s="172">
        <v>138</v>
      </c>
      <c r="ET78" s="172">
        <v>63</v>
      </c>
      <c r="EU78" s="172">
        <v>75</v>
      </c>
      <c r="EV78" s="172">
        <v>8</v>
      </c>
      <c r="EW78" s="172">
        <v>3</v>
      </c>
      <c r="EX78" s="172">
        <v>5</v>
      </c>
      <c r="EY78" s="278" t="s">
        <v>389</v>
      </c>
      <c r="EZ78" s="172">
        <v>4</v>
      </c>
      <c r="FA78" s="172">
        <v>1</v>
      </c>
      <c r="FB78" s="172">
        <v>3</v>
      </c>
      <c r="FC78" s="172">
        <v>91</v>
      </c>
      <c r="FD78" s="172">
        <v>56</v>
      </c>
      <c r="FE78" s="172">
        <v>35</v>
      </c>
      <c r="FF78" s="172">
        <v>302</v>
      </c>
      <c r="FG78" s="172">
        <v>215</v>
      </c>
      <c r="FH78" s="172">
        <v>87</v>
      </c>
      <c r="FI78" s="172">
        <v>5</v>
      </c>
      <c r="FJ78" s="172">
        <v>2</v>
      </c>
      <c r="FK78" s="172">
        <v>3</v>
      </c>
      <c r="FL78" s="172">
        <v>87</v>
      </c>
      <c r="FM78" s="172">
        <v>44</v>
      </c>
      <c r="FN78" s="172">
        <v>43</v>
      </c>
      <c r="FO78" s="310"/>
      <c r="FP78" s="310"/>
      <c r="FQ78" s="310"/>
      <c r="FR78" s="310"/>
      <c r="FS78" s="310"/>
      <c r="FT78" s="310"/>
      <c r="FU78" s="310"/>
      <c r="FV78" s="310"/>
      <c r="FW78" s="310"/>
      <c r="FX78" s="310"/>
      <c r="FY78" s="310"/>
      <c r="FZ78" s="310"/>
      <c r="GA78" s="310"/>
      <c r="GB78" s="310"/>
      <c r="GC78" s="310"/>
      <c r="GD78" s="310"/>
      <c r="GE78" s="310"/>
      <c r="GF78" s="310"/>
      <c r="GG78" s="310"/>
      <c r="GH78" s="310"/>
      <c r="GI78" s="310"/>
      <c r="GJ78" s="310"/>
      <c r="GK78" s="310"/>
      <c r="GL78" s="310"/>
      <c r="GM78" s="310"/>
      <c r="GN78" s="310"/>
      <c r="GO78" s="310"/>
      <c r="GP78" s="310"/>
      <c r="GQ78" s="310"/>
      <c r="GR78" s="310"/>
      <c r="GS78" s="310"/>
      <c r="GT78" s="310"/>
      <c r="GU78" s="310"/>
      <c r="GV78" s="310"/>
      <c r="GW78" s="310"/>
      <c r="GX78" s="310"/>
      <c r="GY78" s="310"/>
      <c r="GZ78" s="310"/>
      <c r="HA78" s="310"/>
      <c r="HB78" s="310"/>
      <c r="HC78" s="310"/>
      <c r="HD78" s="310"/>
      <c r="HE78" s="310"/>
      <c r="HF78" s="310"/>
      <c r="HG78" s="310"/>
      <c r="HH78" s="310"/>
      <c r="HI78" s="310"/>
      <c r="HJ78" s="310"/>
      <c r="HK78" s="310"/>
      <c r="HL78" s="310"/>
      <c r="HM78" s="310"/>
      <c r="HN78" s="310"/>
      <c r="HO78" s="310"/>
      <c r="HP78" s="310"/>
      <c r="HQ78" s="310"/>
      <c r="HR78" s="310"/>
      <c r="HS78" s="310"/>
      <c r="HT78" s="310"/>
      <c r="HU78" s="310"/>
      <c r="HV78" s="310"/>
      <c r="HW78" s="310"/>
      <c r="HX78" s="310"/>
      <c r="HY78" s="310"/>
      <c r="HZ78" s="310"/>
      <c r="IA78" s="310"/>
      <c r="IB78" s="310"/>
      <c r="IC78" s="310"/>
      <c r="ID78" s="310"/>
      <c r="IE78" s="310"/>
      <c r="IF78" s="310"/>
      <c r="IG78" s="310"/>
      <c r="IH78" s="310"/>
      <c r="II78" s="330"/>
      <c r="IJ78" s="330"/>
      <c r="IK78" s="331"/>
      <c r="IL78" s="331"/>
      <c r="IM78" s="331"/>
      <c r="IN78" s="331"/>
      <c r="IO78" s="331"/>
      <c r="IP78" s="331"/>
      <c r="IQ78" s="331"/>
      <c r="IR78" s="331"/>
      <c r="IS78" s="331"/>
      <c r="IT78" s="331"/>
      <c r="IU78" s="331"/>
      <c r="IV78" s="331"/>
    </row>
    <row r="79" spans="1:256" s="188" customFormat="1">
      <c r="A79" s="278" t="s">
        <v>388</v>
      </c>
      <c r="B79" s="172">
        <v>3</v>
      </c>
      <c r="C79" s="172">
        <v>1</v>
      </c>
      <c r="D79" s="172">
        <v>2</v>
      </c>
      <c r="E79" s="172">
        <v>272</v>
      </c>
      <c r="F79" s="172">
        <v>149</v>
      </c>
      <c r="G79" s="172">
        <v>123</v>
      </c>
      <c r="H79" s="172" t="s">
        <v>186</v>
      </c>
      <c r="I79" s="172" t="s">
        <v>186</v>
      </c>
      <c r="J79" s="172" t="s">
        <v>186</v>
      </c>
      <c r="K79" s="172">
        <v>36</v>
      </c>
      <c r="L79" s="172">
        <v>28</v>
      </c>
      <c r="M79" s="172">
        <v>8</v>
      </c>
      <c r="N79" s="172">
        <v>3</v>
      </c>
      <c r="O79" s="172">
        <v>1</v>
      </c>
      <c r="P79" s="172">
        <v>2</v>
      </c>
      <c r="Q79" s="172">
        <v>129</v>
      </c>
      <c r="R79" s="172">
        <v>71</v>
      </c>
      <c r="S79" s="172">
        <v>58</v>
      </c>
      <c r="T79" s="173">
        <v>114</v>
      </c>
      <c r="U79" s="173">
        <v>61</v>
      </c>
      <c r="V79" s="173">
        <v>53</v>
      </c>
      <c r="W79" s="278" t="s">
        <v>388</v>
      </c>
      <c r="X79" s="173">
        <v>5</v>
      </c>
      <c r="Y79" s="173">
        <v>4</v>
      </c>
      <c r="Z79" s="173">
        <v>1</v>
      </c>
      <c r="AA79" s="172">
        <v>14</v>
      </c>
      <c r="AB79" s="172">
        <v>7</v>
      </c>
      <c r="AC79" s="172">
        <v>7</v>
      </c>
      <c r="AD79" s="172">
        <v>29</v>
      </c>
      <c r="AE79" s="172">
        <v>21</v>
      </c>
      <c r="AF79" s="172">
        <v>8</v>
      </c>
      <c r="AG79" s="172">
        <v>13</v>
      </c>
      <c r="AH79" s="172">
        <v>9</v>
      </c>
      <c r="AI79" s="172">
        <v>4</v>
      </c>
      <c r="AJ79" s="172">
        <v>16</v>
      </c>
      <c r="AK79" s="172">
        <v>12</v>
      </c>
      <c r="AL79" s="172">
        <v>4</v>
      </c>
      <c r="AM79" s="172">
        <v>66</v>
      </c>
      <c r="AN79" s="172">
        <v>29</v>
      </c>
      <c r="AO79" s="172">
        <v>37</v>
      </c>
      <c r="AP79" s="172">
        <v>8</v>
      </c>
      <c r="AQ79" s="172">
        <v>3</v>
      </c>
      <c r="AR79" s="172">
        <v>5</v>
      </c>
      <c r="AS79" s="278" t="s">
        <v>388</v>
      </c>
      <c r="AT79" s="172">
        <v>16</v>
      </c>
      <c r="AU79" s="172">
        <v>9</v>
      </c>
      <c r="AV79" s="172">
        <v>7</v>
      </c>
      <c r="AW79" s="172">
        <v>92</v>
      </c>
      <c r="AX79" s="172">
        <v>36</v>
      </c>
      <c r="AY79" s="172">
        <v>56</v>
      </c>
      <c r="AZ79" s="172">
        <v>7</v>
      </c>
      <c r="BA79" s="172">
        <v>1</v>
      </c>
      <c r="BB79" s="172">
        <v>6</v>
      </c>
      <c r="BC79" s="172">
        <v>60</v>
      </c>
      <c r="BD79" s="172">
        <v>28</v>
      </c>
      <c r="BE79" s="172">
        <v>32</v>
      </c>
      <c r="BF79" s="172">
        <v>4</v>
      </c>
      <c r="BG79" s="172" t="s">
        <v>186</v>
      </c>
      <c r="BH79" s="172">
        <v>4</v>
      </c>
      <c r="BI79" s="172">
        <v>45</v>
      </c>
      <c r="BJ79" s="172">
        <v>23</v>
      </c>
      <c r="BK79" s="172">
        <v>22</v>
      </c>
      <c r="BL79" s="172">
        <v>11</v>
      </c>
      <c r="BM79" s="172">
        <v>5</v>
      </c>
      <c r="BN79" s="172">
        <v>6</v>
      </c>
      <c r="BO79" s="278" t="s">
        <v>388</v>
      </c>
      <c r="BP79" s="172">
        <v>25</v>
      </c>
      <c r="BQ79" s="172">
        <v>7</v>
      </c>
      <c r="BR79" s="172">
        <v>18</v>
      </c>
      <c r="BS79" s="172" t="s">
        <v>186</v>
      </c>
      <c r="BT79" s="172" t="s">
        <v>188</v>
      </c>
      <c r="BU79" s="172" t="s">
        <v>186</v>
      </c>
      <c r="BV79" s="172">
        <v>1</v>
      </c>
      <c r="BW79" s="172" t="s">
        <v>186</v>
      </c>
      <c r="BX79" s="172">
        <v>1</v>
      </c>
      <c r="BY79" s="172" t="s">
        <v>186</v>
      </c>
      <c r="BZ79" s="172" t="s">
        <v>186</v>
      </c>
      <c r="CA79" s="172" t="s">
        <v>186</v>
      </c>
      <c r="CB79" s="172" t="s">
        <v>186</v>
      </c>
      <c r="CC79" s="172" t="s">
        <v>186</v>
      </c>
      <c r="CD79" s="172" t="s">
        <v>186</v>
      </c>
      <c r="CE79" s="172" t="s">
        <v>186</v>
      </c>
      <c r="CF79" s="172" t="s">
        <v>186</v>
      </c>
      <c r="CG79" s="172" t="s">
        <v>186</v>
      </c>
      <c r="CH79" s="172" t="s">
        <v>186</v>
      </c>
      <c r="CI79" s="172" t="s">
        <v>186</v>
      </c>
      <c r="CJ79" s="172" t="s">
        <v>186</v>
      </c>
      <c r="CK79" s="278" t="s">
        <v>388</v>
      </c>
      <c r="CL79" s="172" t="s">
        <v>186</v>
      </c>
      <c r="CM79" s="172" t="s">
        <v>186</v>
      </c>
      <c r="CN79" s="172" t="s">
        <v>186</v>
      </c>
      <c r="CO79" s="172">
        <v>1</v>
      </c>
      <c r="CP79" s="172" t="s">
        <v>186</v>
      </c>
      <c r="CQ79" s="172">
        <v>1</v>
      </c>
      <c r="CR79" s="172">
        <v>6</v>
      </c>
      <c r="CS79" s="172">
        <v>2</v>
      </c>
      <c r="CT79" s="172">
        <v>4</v>
      </c>
      <c r="CU79" s="172" t="s">
        <v>186</v>
      </c>
      <c r="CV79" s="172" t="s">
        <v>186</v>
      </c>
      <c r="CW79" s="172" t="s">
        <v>186</v>
      </c>
      <c r="CX79" s="172">
        <v>3</v>
      </c>
      <c r="CY79" s="172">
        <v>1</v>
      </c>
      <c r="CZ79" s="172">
        <v>2</v>
      </c>
      <c r="DA79" s="172">
        <v>2</v>
      </c>
      <c r="DB79" s="172">
        <v>1</v>
      </c>
      <c r="DC79" s="172">
        <v>1</v>
      </c>
      <c r="DD79" s="172">
        <v>1</v>
      </c>
      <c r="DE79" s="172" t="s">
        <v>186</v>
      </c>
      <c r="DF79" s="172">
        <v>1</v>
      </c>
      <c r="DG79" s="278" t="s">
        <v>388</v>
      </c>
      <c r="DH79" s="172" t="s">
        <v>186</v>
      </c>
      <c r="DI79" s="172" t="s">
        <v>186</v>
      </c>
      <c r="DJ79" s="172" t="s">
        <v>186</v>
      </c>
      <c r="DK79" s="172">
        <v>1</v>
      </c>
      <c r="DL79" s="172" t="s">
        <v>186</v>
      </c>
      <c r="DM79" s="172">
        <v>1</v>
      </c>
      <c r="DN79" s="172">
        <v>2</v>
      </c>
      <c r="DO79" s="172">
        <v>1</v>
      </c>
      <c r="DP79" s="172">
        <v>1</v>
      </c>
      <c r="DQ79" s="172">
        <v>290</v>
      </c>
      <c r="DR79" s="172">
        <v>88</v>
      </c>
      <c r="DS79" s="172">
        <v>202</v>
      </c>
      <c r="DT79" s="172">
        <v>252</v>
      </c>
      <c r="DU79" s="172">
        <v>68</v>
      </c>
      <c r="DV79" s="172">
        <v>184</v>
      </c>
      <c r="DW79" s="172">
        <v>1</v>
      </c>
      <c r="DX79" s="172">
        <v>1</v>
      </c>
      <c r="DY79" s="172" t="s">
        <v>186</v>
      </c>
      <c r="DZ79" s="172">
        <v>37</v>
      </c>
      <c r="EA79" s="172">
        <v>19</v>
      </c>
      <c r="EB79" s="172">
        <v>18</v>
      </c>
      <c r="EC79" s="278" t="s">
        <v>388</v>
      </c>
      <c r="ED79" s="172">
        <v>146</v>
      </c>
      <c r="EE79" s="172">
        <v>90</v>
      </c>
      <c r="EF79" s="172">
        <v>56</v>
      </c>
      <c r="EG79" s="172">
        <v>91</v>
      </c>
      <c r="EH79" s="172">
        <v>50</v>
      </c>
      <c r="EI79" s="172">
        <v>41</v>
      </c>
      <c r="EJ79" s="172">
        <v>21</v>
      </c>
      <c r="EK79" s="172">
        <v>13</v>
      </c>
      <c r="EL79" s="172">
        <v>8</v>
      </c>
      <c r="EM79" s="172">
        <v>18</v>
      </c>
      <c r="EN79" s="172">
        <v>8</v>
      </c>
      <c r="EO79" s="172">
        <v>10</v>
      </c>
      <c r="EP79" s="172">
        <v>11</v>
      </c>
      <c r="EQ79" s="172">
        <v>8</v>
      </c>
      <c r="ER79" s="172">
        <v>3</v>
      </c>
      <c r="ES79" s="172">
        <v>28</v>
      </c>
      <c r="ET79" s="172">
        <v>16</v>
      </c>
      <c r="EU79" s="172">
        <v>12</v>
      </c>
      <c r="EV79" s="172" t="s">
        <v>186</v>
      </c>
      <c r="EW79" s="172" t="s">
        <v>186</v>
      </c>
      <c r="EX79" s="172" t="s">
        <v>186</v>
      </c>
      <c r="EY79" s="278" t="s">
        <v>388</v>
      </c>
      <c r="EZ79" s="172">
        <v>2</v>
      </c>
      <c r="FA79" s="172" t="s">
        <v>186</v>
      </c>
      <c r="FB79" s="172">
        <v>2</v>
      </c>
      <c r="FC79" s="172">
        <v>11</v>
      </c>
      <c r="FD79" s="172">
        <v>5</v>
      </c>
      <c r="FE79" s="172">
        <v>6</v>
      </c>
      <c r="FF79" s="172">
        <v>37</v>
      </c>
      <c r="FG79" s="172">
        <v>29</v>
      </c>
      <c r="FH79" s="172">
        <v>8</v>
      </c>
      <c r="FI79" s="172">
        <v>2</v>
      </c>
      <c r="FJ79" s="172" t="s">
        <v>186</v>
      </c>
      <c r="FK79" s="172">
        <v>2</v>
      </c>
      <c r="FL79" s="172">
        <v>16</v>
      </c>
      <c r="FM79" s="172">
        <v>11</v>
      </c>
      <c r="FN79" s="172">
        <v>5</v>
      </c>
      <c r="FO79" s="310"/>
      <c r="FP79" s="310"/>
      <c r="FQ79" s="310"/>
      <c r="FR79" s="310"/>
      <c r="FS79" s="310"/>
      <c r="FT79" s="310"/>
      <c r="FU79" s="310"/>
      <c r="FV79" s="310"/>
      <c r="FW79" s="310"/>
      <c r="FX79" s="310"/>
      <c r="FY79" s="310"/>
      <c r="FZ79" s="310"/>
      <c r="GA79" s="310"/>
      <c r="GB79" s="310"/>
      <c r="GC79" s="310"/>
      <c r="GD79" s="310"/>
      <c r="GE79" s="310"/>
      <c r="GF79" s="310"/>
      <c r="GG79" s="310"/>
      <c r="GH79" s="310"/>
      <c r="GI79" s="310"/>
      <c r="GJ79" s="310"/>
      <c r="GK79" s="310"/>
      <c r="GL79" s="310"/>
      <c r="GM79" s="310"/>
      <c r="GN79" s="310"/>
      <c r="GO79" s="310"/>
      <c r="GP79" s="310"/>
      <c r="GQ79" s="310"/>
      <c r="GR79" s="310"/>
      <c r="GS79" s="310"/>
      <c r="GT79" s="310"/>
      <c r="GU79" s="310"/>
      <c r="GV79" s="310"/>
      <c r="GW79" s="310"/>
      <c r="GX79" s="310"/>
      <c r="GY79" s="310"/>
      <c r="GZ79" s="310"/>
      <c r="HA79" s="310"/>
      <c r="HB79" s="310"/>
      <c r="HC79" s="310"/>
      <c r="HD79" s="310"/>
      <c r="HE79" s="310"/>
      <c r="HF79" s="310"/>
      <c r="HG79" s="310"/>
      <c r="HH79" s="310"/>
      <c r="HI79" s="310"/>
      <c r="HJ79" s="310"/>
      <c r="HK79" s="310"/>
      <c r="HL79" s="310"/>
      <c r="HM79" s="310"/>
      <c r="HN79" s="310"/>
      <c r="HO79" s="310"/>
      <c r="HP79" s="310"/>
      <c r="HQ79" s="310"/>
      <c r="HR79" s="310"/>
      <c r="HS79" s="310"/>
      <c r="HT79" s="310"/>
      <c r="HU79" s="310"/>
      <c r="HV79" s="310"/>
      <c r="HW79" s="310"/>
      <c r="HX79" s="310"/>
      <c r="HY79" s="310"/>
      <c r="HZ79" s="310"/>
      <c r="IA79" s="310"/>
      <c r="IB79" s="310"/>
      <c r="IC79" s="310"/>
      <c r="ID79" s="310"/>
      <c r="IE79" s="310"/>
      <c r="IF79" s="310"/>
      <c r="IG79" s="310"/>
      <c r="IH79" s="310"/>
      <c r="II79" s="330"/>
      <c r="IJ79" s="330"/>
      <c r="IK79" s="331"/>
      <c r="IL79" s="331"/>
      <c r="IM79" s="331"/>
      <c r="IN79" s="331"/>
      <c r="IO79" s="331"/>
      <c r="IP79" s="331"/>
      <c r="IQ79" s="331"/>
      <c r="IR79" s="331"/>
      <c r="IS79" s="331"/>
      <c r="IT79" s="331"/>
      <c r="IU79" s="331"/>
      <c r="IV79" s="331"/>
    </row>
    <row r="80" spans="1:256">
      <c r="A80" s="276"/>
      <c r="B80" s="174"/>
      <c r="C80" s="174"/>
      <c r="D80" s="174"/>
      <c r="E80" s="174"/>
      <c r="F80" s="174"/>
      <c r="G80" s="174"/>
      <c r="H80" s="174"/>
      <c r="I80" s="174"/>
      <c r="J80" s="174"/>
      <c r="K80" s="174"/>
      <c r="L80" s="174"/>
      <c r="M80" s="174"/>
      <c r="N80" s="174"/>
      <c r="O80" s="174"/>
      <c r="P80" s="174"/>
      <c r="Q80" s="174"/>
      <c r="R80" s="174"/>
      <c r="S80" s="174"/>
      <c r="T80" s="176"/>
      <c r="U80" s="176"/>
      <c r="V80" s="176"/>
      <c r="W80" s="276"/>
      <c r="X80" s="176"/>
      <c r="Y80" s="176"/>
      <c r="Z80" s="176"/>
      <c r="AA80" s="174"/>
      <c r="AB80" s="174"/>
      <c r="AC80" s="174"/>
      <c r="AD80" s="174"/>
      <c r="AE80" s="174"/>
      <c r="AF80" s="174"/>
      <c r="AG80" s="174"/>
      <c r="AH80" s="174"/>
      <c r="AI80" s="174"/>
      <c r="AJ80" s="174"/>
      <c r="AK80" s="174"/>
      <c r="AL80" s="174"/>
      <c r="AM80" s="174"/>
      <c r="AN80" s="174"/>
      <c r="AO80" s="174"/>
      <c r="AP80" s="174"/>
      <c r="AQ80" s="174"/>
      <c r="AR80" s="174"/>
      <c r="AS80" s="276"/>
      <c r="AT80" s="174"/>
      <c r="AU80" s="174"/>
      <c r="AV80" s="174"/>
      <c r="AW80" s="174"/>
      <c r="AX80" s="174"/>
      <c r="AY80" s="174"/>
      <c r="AZ80" s="174"/>
      <c r="BA80" s="174"/>
      <c r="BB80" s="174"/>
      <c r="BC80" s="174"/>
      <c r="BD80" s="174"/>
      <c r="BE80" s="174"/>
      <c r="BF80" s="174"/>
      <c r="BG80" s="174"/>
      <c r="BH80" s="174"/>
      <c r="BI80" s="174"/>
      <c r="BJ80" s="174"/>
      <c r="BK80" s="174"/>
      <c r="BL80" s="174"/>
      <c r="BM80" s="174"/>
      <c r="BN80" s="174"/>
      <c r="BO80" s="276"/>
      <c r="BP80" s="174"/>
      <c r="BQ80" s="174"/>
      <c r="BR80" s="174"/>
      <c r="BS80" s="174"/>
      <c r="BT80" s="174"/>
      <c r="BU80" s="174"/>
      <c r="BV80" s="174"/>
      <c r="BW80" s="174"/>
      <c r="BX80" s="174"/>
      <c r="BY80" s="174"/>
      <c r="BZ80" s="174"/>
      <c r="CA80" s="174"/>
      <c r="CB80" s="174"/>
      <c r="CC80" s="174"/>
      <c r="CD80" s="174"/>
      <c r="CE80" s="174"/>
      <c r="CF80" s="174"/>
      <c r="CG80" s="174"/>
      <c r="CH80" s="174"/>
      <c r="CI80" s="174"/>
      <c r="CJ80" s="174"/>
      <c r="CK80" s="276"/>
      <c r="CL80" s="174"/>
      <c r="CM80" s="174"/>
      <c r="CN80" s="174"/>
      <c r="CO80" s="174"/>
      <c r="CP80" s="174"/>
      <c r="CQ80" s="174"/>
      <c r="CR80" s="174"/>
      <c r="CS80" s="174"/>
      <c r="CT80" s="174"/>
      <c r="CU80" s="174"/>
      <c r="CV80" s="174"/>
      <c r="CW80" s="174"/>
      <c r="CX80" s="174"/>
      <c r="CY80" s="174"/>
      <c r="CZ80" s="174"/>
      <c r="DA80" s="174"/>
      <c r="DB80" s="174"/>
      <c r="DC80" s="174"/>
      <c r="DD80" s="174"/>
      <c r="DE80" s="174"/>
      <c r="DF80" s="174"/>
      <c r="DG80" s="276"/>
      <c r="DH80" s="174"/>
      <c r="DI80" s="174"/>
      <c r="DJ80" s="174"/>
      <c r="DK80" s="174"/>
      <c r="DL80" s="174"/>
      <c r="DM80" s="174"/>
      <c r="DN80" s="174"/>
      <c r="DO80" s="174"/>
      <c r="DP80" s="174"/>
      <c r="DQ80" s="174"/>
      <c r="DR80" s="174"/>
      <c r="DS80" s="174"/>
      <c r="DT80" s="174"/>
      <c r="DU80" s="174"/>
      <c r="DV80" s="174"/>
      <c r="DW80" s="174"/>
      <c r="DX80" s="174"/>
      <c r="DY80" s="174"/>
      <c r="DZ80" s="174"/>
      <c r="EA80" s="174"/>
      <c r="EB80" s="174"/>
      <c r="EC80" s="276"/>
      <c r="ED80" s="174"/>
      <c r="EE80" s="174"/>
      <c r="EF80" s="174"/>
      <c r="EG80" s="174"/>
      <c r="EH80" s="174"/>
      <c r="EI80" s="174"/>
      <c r="EJ80" s="174"/>
      <c r="EK80" s="174"/>
      <c r="EL80" s="174"/>
      <c r="EM80" s="174"/>
      <c r="EN80" s="174"/>
      <c r="EO80" s="174"/>
      <c r="EP80" s="174"/>
      <c r="EQ80" s="174"/>
      <c r="ER80" s="174"/>
      <c r="ES80" s="174"/>
      <c r="ET80" s="174"/>
      <c r="EU80" s="174"/>
      <c r="EV80" s="174"/>
      <c r="EW80" s="174"/>
      <c r="EX80" s="174"/>
      <c r="EY80" s="276"/>
      <c r="EZ80" s="174"/>
      <c r="FA80" s="174"/>
      <c r="FB80" s="174"/>
      <c r="FC80" s="174"/>
      <c r="FD80" s="174"/>
      <c r="FE80" s="174"/>
      <c r="FF80" s="174"/>
      <c r="FG80" s="174"/>
      <c r="FH80" s="174"/>
      <c r="FI80" s="174"/>
      <c r="FJ80" s="174"/>
      <c r="FK80" s="174"/>
      <c r="FL80" s="174"/>
      <c r="FM80" s="174"/>
      <c r="FN80" s="174"/>
      <c r="FO80" s="310"/>
      <c r="FP80" s="310"/>
      <c r="FQ80" s="310"/>
      <c r="FR80" s="310"/>
      <c r="FS80" s="310"/>
      <c r="FT80" s="310"/>
      <c r="FU80" s="310"/>
      <c r="FV80" s="310"/>
      <c r="FW80" s="310"/>
      <c r="FX80" s="310"/>
      <c r="FY80" s="310"/>
      <c r="FZ80" s="310"/>
      <c r="GA80" s="310"/>
      <c r="GB80" s="310"/>
      <c r="GC80" s="310"/>
      <c r="GD80" s="310"/>
      <c r="GE80" s="310"/>
      <c r="GF80" s="310"/>
      <c r="GG80" s="310"/>
      <c r="GH80" s="310"/>
      <c r="GI80" s="310"/>
      <c r="GJ80" s="310"/>
      <c r="GK80" s="310"/>
      <c r="GL80" s="310"/>
      <c r="GM80" s="310"/>
      <c r="GN80" s="310"/>
      <c r="GO80" s="310"/>
      <c r="GP80" s="310"/>
      <c r="GQ80" s="310"/>
      <c r="GR80" s="310"/>
      <c r="GS80" s="310"/>
      <c r="GT80" s="310"/>
      <c r="GU80" s="310"/>
      <c r="GV80" s="310"/>
      <c r="GW80" s="310"/>
      <c r="GX80" s="310"/>
      <c r="GY80" s="310"/>
      <c r="GZ80" s="310"/>
      <c r="HA80" s="310"/>
      <c r="HB80" s="310"/>
      <c r="HC80" s="310"/>
      <c r="HD80" s="310"/>
      <c r="HE80" s="310"/>
      <c r="HF80" s="310"/>
      <c r="HG80" s="310"/>
      <c r="HH80" s="310"/>
      <c r="HI80" s="310"/>
      <c r="HJ80" s="310"/>
      <c r="HK80" s="310"/>
      <c r="HL80" s="310"/>
      <c r="HM80" s="310"/>
      <c r="HN80" s="310"/>
      <c r="HO80" s="310"/>
      <c r="HP80" s="310"/>
      <c r="HQ80" s="310"/>
      <c r="HR80" s="310"/>
      <c r="HS80" s="310"/>
      <c r="HT80" s="310"/>
      <c r="HU80" s="310"/>
      <c r="HV80" s="310"/>
      <c r="HW80" s="310"/>
      <c r="HX80" s="310"/>
      <c r="HY80" s="310"/>
      <c r="HZ80" s="310"/>
      <c r="IA80" s="310"/>
      <c r="IB80" s="310"/>
      <c r="IC80" s="310"/>
      <c r="ID80" s="310"/>
      <c r="IE80" s="310"/>
      <c r="IF80" s="310"/>
      <c r="IG80" s="310"/>
      <c r="IH80" s="310"/>
      <c r="II80" s="309"/>
      <c r="IJ80" s="309"/>
      <c r="IK80" s="308"/>
      <c r="IL80" s="308"/>
      <c r="IM80" s="308"/>
      <c r="IN80" s="308"/>
      <c r="IO80" s="308"/>
      <c r="IP80" s="308"/>
      <c r="IQ80" s="308"/>
      <c r="IR80" s="308"/>
      <c r="IS80" s="308"/>
      <c r="IT80" s="308"/>
      <c r="IU80" s="308"/>
      <c r="IV80" s="308"/>
    </row>
    <row r="81" spans="1:256">
      <c r="A81" s="276" t="s">
        <v>229</v>
      </c>
      <c r="B81" s="174">
        <v>9</v>
      </c>
      <c r="C81" s="174">
        <v>6</v>
      </c>
      <c r="D81" s="174">
        <v>3</v>
      </c>
      <c r="E81" s="174">
        <v>763</v>
      </c>
      <c r="F81" s="174">
        <v>421</v>
      </c>
      <c r="G81" s="174">
        <v>342</v>
      </c>
      <c r="H81" s="174">
        <v>2</v>
      </c>
      <c r="I81" s="174">
        <v>1</v>
      </c>
      <c r="J81" s="174">
        <v>1</v>
      </c>
      <c r="K81" s="174">
        <v>92</v>
      </c>
      <c r="L81" s="174">
        <v>83</v>
      </c>
      <c r="M81" s="174">
        <v>9</v>
      </c>
      <c r="N81" s="174">
        <v>8</v>
      </c>
      <c r="O81" s="174">
        <v>2</v>
      </c>
      <c r="P81" s="174">
        <v>6</v>
      </c>
      <c r="Q81" s="174">
        <v>399</v>
      </c>
      <c r="R81" s="174">
        <v>236</v>
      </c>
      <c r="S81" s="174">
        <v>163</v>
      </c>
      <c r="T81" s="176">
        <v>298</v>
      </c>
      <c r="U81" s="176">
        <v>150</v>
      </c>
      <c r="V81" s="176">
        <v>148</v>
      </c>
      <c r="W81" s="276" t="s">
        <v>229</v>
      </c>
      <c r="X81" s="176">
        <v>15</v>
      </c>
      <c r="Y81" s="176">
        <v>9</v>
      </c>
      <c r="Z81" s="176">
        <v>6</v>
      </c>
      <c r="AA81" s="174">
        <v>27</v>
      </c>
      <c r="AB81" s="174">
        <v>15</v>
      </c>
      <c r="AC81" s="174">
        <v>12</v>
      </c>
      <c r="AD81" s="174">
        <v>92</v>
      </c>
      <c r="AE81" s="174">
        <v>52</v>
      </c>
      <c r="AF81" s="174">
        <v>40</v>
      </c>
      <c r="AG81" s="174">
        <v>38</v>
      </c>
      <c r="AH81" s="174">
        <v>16</v>
      </c>
      <c r="AI81" s="174">
        <v>22</v>
      </c>
      <c r="AJ81" s="174">
        <v>54</v>
      </c>
      <c r="AK81" s="174">
        <v>36</v>
      </c>
      <c r="AL81" s="174">
        <v>18</v>
      </c>
      <c r="AM81" s="174">
        <v>164</v>
      </c>
      <c r="AN81" s="174">
        <v>74</v>
      </c>
      <c r="AO81" s="174">
        <v>90</v>
      </c>
      <c r="AP81" s="174">
        <v>11</v>
      </c>
      <c r="AQ81" s="174">
        <v>3</v>
      </c>
      <c r="AR81" s="174">
        <v>8</v>
      </c>
      <c r="AS81" s="276" t="s">
        <v>229</v>
      </c>
      <c r="AT81" s="174">
        <v>41</v>
      </c>
      <c r="AU81" s="174">
        <v>18</v>
      </c>
      <c r="AV81" s="174">
        <v>23</v>
      </c>
      <c r="AW81" s="174">
        <v>221</v>
      </c>
      <c r="AX81" s="174">
        <v>104</v>
      </c>
      <c r="AY81" s="174">
        <v>117</v>
      </c>
      <c r="AZ81" s="174">
        <v>29</v>
      </c>
      <c r="BA81" s="174">
        <v>12</v>
      </c>
      <c r="BB81" s="174">
        <v>17</v>
      </c>
      <c r="BC81" s="174">
        <v>145</v>
      </c>
      <c r="BD81" s="174">
        <v>74</v>
      </c>
      <c r="BE81" s="174">
        <v>71</v>
      </c>
      <c r="BF81" s="174">
        <v>19</v>
      </c>
      <c r="BG81" s="174">
        <v>6</v>
      </c>
      <c r="BH81" s="174">
        <v>13</v>
      </c>
      <c r="BI81" s="174">
        <v>91</v>
      </c>
      <c r="BJ81" s="174">
        <v>53</v>
      </c>
      <c r="BK81" s="174">
        <v>38</v>
      </c>
      <c r="BL81" s="174">
        <v>35</v>
      </c>
      <c r="BM81" s="174">
        <v>15</v>
      </c>
      <c r="BN81" s="174">
        <v>20</v>
      </c>
      <c r="BO81" s="276" t="s">
        <v>229</v>
      </c>
      <c r="BP81" s="174">
        <v>47</v>
      </c>
      <c r="BQ81" s="174">
        <v>18</v>
      </c>
      <c r="BR81" s="174">
        <v>29</v>
      </c>
      <c r="BS81" s="174" t="s">
        <v>186</v>
      </c>
      <c r="BT81" s="174" t="s">
        <v>188</v>
      </c>
      <c r="BU81" s="174" t="s">
        <v>186</v>
      </c>
      <c r="BV81" s="174">
        <v>7</v>
      </c>
      <c r="BW81" s="174">
        <v>3</v>
      </c>
      <c r="BX81" s="174">
        <v>4</v>
      </c>
      <c r="BY81" s="174" t="s">
        <v>186</v>
      </c>
      <c r="BZ81" s="174" t="s">
        <v>186</v>
      </c>
      <c r="CA81" s="174" t="s">
        <v>186</v>
      </c>
      <c r="CB81" s="174" t="s">
        <v>186</v>
      </c>
      <c r="CC81" s="174" t="s">
        <v>186</v>
      </c>
      <c r="CD81" s="174" t="s">
        <v>186</v>
      </c>
      <c r="CE81" s="174">
        <v>3</v>
      </c>
      <c r="CF81" s="174">
        <v>2</v>
      </c>
      <c r="CG81" s="174">
        <v>1</v>
      </c>
      <c r="CH81" s="174">
        <v>2</v>
      </c>
      <c r="CI81" s="174" t="s">
        <v>186</v>
      </c>
      <c r="CJ81" s="174">
        <v>2</v>
      </c>
      <c r="CK81" s="276" t="s">
        <v>229</v>
      </c>
      <c r="CL81" s="174">
        <v>1</v>
      </c>
      <c r="CM81" s="174" t="s">
        <v>186</v>
      </c>
      <c r="CN81" s="174">
        <v>1</v>
      </c>
      <c r="CO81" s="174">
        <v>1</v>
      </c>
      <c r="CP81" s="174">
        <v>1</v>
      </c>
      <c r="CQ81" s="174" t="s">
        <v>186</v>
      </c>
      <c r="CR81" s="174">
        <v>11</v>
      </c>
      <c r="CS81" s="174">
        <v>7</v>
      </c>
      <c r="CT81" s="174">
        <v>4</v>
      </c>
      <c r="CU81" s="174" t="s">
        <v>186</v>
      </c>
      <c r="CV81" s="174" t="s">
        <v>186</v>
      </c>
      <c r="CW81" s="174" t="s">
        <v>186</v>
      </c>
      <c r="CX81" s="174">
        <v>6</v>
      </c>
      <c r="CY81" s="174">
        <v>2</v>
      </c>
      <c r="CZ81" s="174">
        <v>4</v>
      </c>
      <c r="DA81" s="174">
        <v>6</v>
      </c>
      <c r="DB81" s="174">
        <v>2</v>
      </c>
      <c r="DC81" s="174">
        <v>4</v>
      </c>
      <c r="DD81" s="174" t="s">
        <v>186</v>
      </c>
      <c r="DE81" s="174" t="s">
        <v>186</v>
      </c>
      <c r="DF81" s="174" t="s">
        <v>186</v>
      </c>
      <c r="DG81" s="276" t="s">
        <v>229</v>
      </c>
      <c r="DH81" s="174" t="s">
        <v>186</v>
      </c>
      <c r="DI81" s="174" t="s">
        <v>186</v>
      </c>
      <c r="DJ81" s="174" t="s">
        <v>186</v>
      </c>
      <c r="DK81" s="174">
        <v>3</v>
      </c>
      <c r="DL81" s="174">
        <v>3</v>
      </c>
      <c r="DM81" s="174" t="s">
        <v>186</v>
      </c>
      <c r="DN81" s="174">
        <v>2</v>
      </c>
      <c r="DO81" s="174">
        <v>2</v>
      </c>
      <c r="DP81" s="174" t="s">
        <v>186</v>
      </c>
      <c r="DQ81" s="174">
        <v>745</v>
      </c>
      <c r="DR81" s="174">
        <v>226</v>
      </c>
      <c r="DS81" s="174">
        <v>519</v>
      </c>
      <c r="DT81" s="174">
        <v>624</v>
      </c>
      <c r="DU81" s="174">
        <v>152</v>
      </c>
      <c r="DV81" s="174">
        <v>472</v>
      </c>
      <c r="DW81" s="174" t="s">
        <v>186</v>
      </c>
      <c r="DX81" s="174" t="s">
        <v>186</v>
      </c>
      <c r="DY81" s="174" t="s">
        <v>186</v>
      </c>
      <c r="DZ81" s="174">
        <v>121</v>
      </c>
      <c r="EA81" s="174">
        <v>74</v>
      </c>
      <c r="EB81" s="174">
        <v>47</v>
      </c>
      <c r="EC81" s="276" t="s">
        <v>229</v>
      </c>
      <c r="ED81" s="174">
        <v>447</v>
      </c>
      <c r="EE81" s="174">
        <v>279</v>
      </c>
      <c r="EF81" s="174">
        <v>168</v>
      </c>
      <c r="EG81" s="174">
        <v>259</v>
      </c>
      <c r="EH81" s="174">
        <v>153</v>
      </c>
      <c r="EI81" s="174">
        <v>106</v>
      </c>
      <c r="EJ81" s="174">
        <v>44</v>
      </c>
      <c r="EK81" s="174">
        <v>33</v>
      </c>
      <c r="EL81" s="174">
        <v>11</v>
      </c>
      <c r="EM81" s="174">
        <v>62</v>
      </c>
      <c r="EN81" s="174">
        <v>38</v>
      </c>
      <c r="EO81" s="174">
        <v>24</v>
      </c>
      <c r="EP81" s="174">
        <v>44</v>
      </c>
      <c r="EQ81" s="174">
        <v>25</v>
      </c>
      <c r="ER81" s="174">
        <v>19</v>
      </c>
      <c r="ES81" s="174">
        <v>64</v>
      </c>
      <c r="ET81" s="174">
        <v>30</v>
      </c>
      <c r="EU81" s="174">
        <v>34</v>
      </c>
      <c r="EV81" s="174">
        <v>3</v>
      </c>
      <c r="EW81" s="174" t="s">
        <v>186</v>
      </c>
      <c r="EX81" s="174">
        <v>3</v>
      </c>
      <c r="EY81" s="276" t="s">
        <v>229</v>
      </c>
      <c r="EZ81" s="174">
        <v>1</v>
      </c>
      <c r="FA81" s="174" t="s">
        <v>186</v>
      </c>
      <c r="FB81" s="174">
        <v>1</v>
      </c>
      <c r="FC81" s="174">
        <v>41</v>
      </c>
      <c r="FD81" s="174">
        <v>27</v>
      </c>
      <c r="FE81" s="174">
        <v>14</v>
      </c>
      <c r="FF81" s="174">
        <v>145</v>
      </c>
      <c r="FG81" s="174">
        <v>104</v>
      </c>
      <c r="FH81" s="174">
        <v>41</v>
      </c>
      <c r="FI81" s="174">
        <v>3</v>
      </c>
      <c r="FJ81" s="174">
        <v>1</v>
      </c>
      <c r="FK81" s="174">
        <v>2</v>
      </c>
      <c r="FL81" s="174">
        <v>40</v>
      </c>
      <c r="FM81" s="174">
        <v>21</v>
      </c>
      <c r="FN81" s="174">
        <v>19</v>
      </c>
      <c r="FO81" s="310"/>
      <c r="FP81" s="310"/>
      <c r="FQ81" s="310"/>
      <c r="FR81" s="310"/>
      <c r="FS81" s="310"/>
      <c r="FT81" s="310"/>
      <c r="FU81" s="310"/>
      <c r="FV81" s="310"/>
      <c r="FW81" s="310"/>
      <c r="FX81" s="310"/>
      <c r="FY81" s="310"/>
      <c r="FZ81" s="310"/>
      <c r="GA81" s="310"/>
      <c r="GB81" s="310"/>
      <c r="GC81" s="310"/>
      <c r="GD81" s="310"/>
      <c r="GE81" s="310"/>
      <c r="GF81" s="310"/>
      <c r="GG81" s="310"/>
      <c r="GH81" s="310"/>
      <c r="GI81" s="310"/>
      <c r="GJ81" s="310"/>
      <c r="GK81" s="310"/>
      <c r="GL81" s="310"/>
      <c r="GM81" s="310"/>
      <c r="GN81" s="310"/>
      <c r="GO81" s="310"/>
      <c r="GP81" s="310"/>
      <c r="GQ81" s="310"/>
      <c r="GR81" s="310"/>
      <c r="GS81" s="310"/>
      <c r="GT81" s="310"/>
      <c r="GU81" s="310"/>
      <c r="GV81" s="310"/>
      <c r="GW81" s="310"/>
      <c r="GX81" s="310"/>
      <c r="GY81" s="310"/>
      <c r="GZ81" s="310"/>
      <c r="HA81" s="310"/>
      <c r="HB81" s="310"/>
      <c r="HC81" s="310"/>
      <c r="HD81" s="310"/>
      <c r="HE81" s="310"/>
      <c r="HF81" s="310"/>
      <c r="HG81" s="310"/>
      <c r="HH81" s="310"/>
      <c r="HI81" s="310"/>
      <c r="HJ81" s="310"/>
      <c r="HK81" s="310"/>
      <c r="HL81" s="310"/>
      <c r="HM81" s="310"/>
      <c r="HN81" s="310"/>
      <c r="HO81" s="310"/>
      <c r="HP81" s="310"/>
      <c r="HQ81" s="310"/>
      <c r="HR81" s="310"/>
      <c r="HS81" s="310"/>
      <c r="HT81" s="310"/>
      <c r="HU81" s="310"/>
      <c r="HV81" s="310"/>
      <c r="HW81" s="310"/>
      <c r="HX81" s="310"/>
      <c r="HY81" s="310"/>
      <c r="HZ81" s="310"/>
      <c r="IA81" s="310"/>
      <c r="IB81" s="310"/>
      <c r="IC81" s="310"/>
      <c r="ID81" s="310"/>
      <c r="IE81" s="310"/>
      <c r="IF81" s="310"/>
      <c r="IG81" s="310"/>
      <c r="IH81" s="310"/>
      <c r="II81" s="309"/>
      <c r="IJ81" s="309"/>
      <c r="IK81" s="308"/>
      <c r="IL81" s="308"/>
      <c r="IM81" s="308"/>
      <c r="IN81" s="308"/>
      <c r="IO81" s="308"/>
      <c r="IP81" s="308"/>
      <c r="IQ81" s="308"/>
      <c r="IR81" s="308"/>
      <c r="IS81" s="308"/>
      <c r="IT81" s="308"/>
      <c r="IU81" s="308"/>
      <c r="IV81" s="308"/>
    </row>
    <row r="82" spans="1:256">
      <c r="A82" s="276" t="s">
        <v>228</v>
      </c>
      <c r="B82" s="174">
        <v>9</v>
      </c>
      <c r="C82" s="174">
        <v>6</v>
      </c>
      <c r="D82" s="174">
        <v>3</v>
      </c>
      <c r="E82" s="174">
        <v>467</v>
      </c>
      <c r="F82" s="174">
        <v>283</v>
      </c>
      <c r="G82" s="174">
        <v>184</v>
      </c>
      <c r="H82" s="174" t="s">
        <v>186</v>
      </c>
      <c r="I82" s="174" t="s">
        <v>186</v>
      </c>
      <c r="J82" s="174" t="s">
        <v>186</v>
      </c>
      <c r="K82" s="174">
        <v>77</v>
      </c>
      <c r="L82" s="174">
        <v>60</v>
      </c>
      <c r="M82" s="174">
        <v>17</v>
      </c>
      <c r="N82" s="174">
        <v>6</v>
      </c>
      <c r="O82" s="174">
        <v>2</v>
      </c>
      <c r="P82" s="174">
        <v>4</v>
      </c>
      <c r="Q82" s="174">
        <v>272</v>
      </c>
      <c r="R82" s="174">
        <v>155</v>
      </c>
      <c r="S82" s="174">
        <v>117</v>
      </c>
      <c r="T82" s="176">
        <v>189</v>
      </c>
      <c r="U82" s="176">
        <v>94</v>
      </c>
      <c r="V82" s="176">
        <v>95</v>
      </c>
      <c r="W82" s="276" t="s">
        <v>228</v>
      </c>
      <c r="X82" s="176">
        <v>10</v>
      </c>
      <c r="Y82" s="176">
        <v>3</v>
      </c>
      <c r="Z82" s="176">
        <v>7</v>
      </c>
      <c r="AA82" s="174">
        <v>23</v>
      </c>
      <c r="AB82" s="174">
        <v>14</v>
      </c>
      <c r="AC82" s="174">
        <v>9</v>
      </c>
      <c r="AD82" s="174">
        <v>47</v>
      </c>
      <c r="AE82" s="174">
        <v>30</v>
      </c>
      <c r="AF82" s="174">
        <v>17</v>
      </c>
      <c r="AG82" s="174">
        <v>16</v>
      </c>
      <c r="AH82" s="174">
        <v>9</v>
      </c>
      <c r="AI82" s="174">
        <v>7</v>
      </c>
      <c r="AJ82" s="174">
        <v>31</v>
      </c>
      <c r="AK82" s="174">
        <v>21</v>
      </c>
      <c r="AL82" s="174">
        <v>10</v>
      </c>
      <c r="AM82" s="174">
        <v>109</v>
      </c>
      <c r="AN82" s="174">
        <v>47</v>
      </c>
      <c r="AO82" s="174">
        <v>62</v>
      </c>
      <c r="AP82" s="174">
        <v>7</v>
      </c>
      <c r="AQ82" s="174">
        <v>3</v>
      </c>
      <c r="AR82" s="174">
        <v>4</v>
      </c>
      <c r="AS82" s="276" t="s">
        <v>228</v>
      </c>
      <c r="AT82" s="174">
        <v>25</v>
      </c>
      <c r="AU82" s="174">
        <v>8</v>
      </c>
      <c r="AV82" s="174">
        <v>17</v>
      </c>
      <c r="AW82" s="174">
        <v>157</v>
      </c>
      <c r="AX82" s="174">
        <v>77</v>
      </c>
      <c r="AY82" s="174">
        <v>80</v>
      </c>
      <c r="AZ82" s="174">
        <v>21</v>
      </c>
      <c r="BA82" s="174">
        <v>12</v>
      </c>
      <c r="BB82" s="174">
        <v>9</v>
      </c>
      <c r="BC82" s="174">
        <v>98</v>
      </c>
      <c r="BD82" s="174">
        <v>49</v>
      </c>
      <c r="BE82" s="174">
        <v>49</v>
      </c>
      <c r="BF82" s="174">
        <v>6</v>
      </c>
      <c r="BG82" s="174">
        <v>4</v>
      </c>
      <c r="BH82" s="174">
        <v>2</v>
      </c>
      <c r="BI82" s="174">
        <v>68</v>
      </c>
      <c r="BJ82" s="174">
        <v>32</v>
      </c>
      <c r="BK82" s="174">
        <v>36</v>
      </c>
      <c r="BL82" s="174">
        <v>24</v>
      </c>
      <c r="BM82" s="174">
        <v>13</v>
      </c>
      <c r="BN82" s="174">
        <v>11</v>
      </c>
      <c r="BO82" s="276" t="s">
        <v>228</v>
      </c>
      <c r="BP82" s="174">
        <v>38</v>
      </c>
      <c r="BQ82" s="174">
        <v>16</v>
      </c>
      <c r="BR82" s="174">
        <v>22</v>
      </c>
      <c r="BS82" s="174" t="s">
        <v>186</v>
      </c>
      <c r="BT82" s="174" t="s">
        <v>188</v>
      </c>
      <c r="BU82" s="174" t="s">
        <v>186</v>
      </c>
      <c r="BV82" s="174">
        <v>5</v>
      </c>
      <c r="BW82" s="174">
        <v>3</v>
      </c>
      <c r="BX82" s="174">
        <v>2</v>
      </c>
      <c r="BY82" s="174">
        <v>1</v>
      </c>
      <c r="BZ82" s="174">
        <v>1</v>
      </c>
      <c r="CA82" s="174" t="s">
        <v>186</v>
      </c>
      <c r="CB82" s="174" t="s">
        <v>186</v>
      </c>
      <c r="CC82" s="174" t="s">
        <v>186</v>
      </c>
      <c r="CD82" s="174" t="s">
        <v>186</v>
      </c>
      <c r="CE82" s="174">
        <v>3</v>
      </c>
      <c r="CF82" s="174">
        <v>1</v>
      </c>
      <c r="CG82" s="174">
        <v>2</v>
      </c>
      <c r="CH82" s="174" t="s">
        <v>186</v>
      </c>
      <c r="CI82" s="174" t="s">
        <v>186</v>
      </c>
      <c r="CJ82" s="174" t="s">
        <v>186</v>
      </c>
      <c r="CK82" s="276" t="s">
        <v>228</v>
      </c>
      <c r="CL82" s="174" t="s">
        <v>186</v>
      </c>
      <c r="CM82" s="174" t="s">
        <v>186</v>
      </c>
      <c r="CN82" s="174" t="s">
        <v>186</v>
      </c>
      <c r="CO82" s="174">
        <v>1</v>
      </c>
      <c r="CP82" s="174">
        <v>1</v>
      </c>
      <c r="CQ82" s="174" t="s">
        <v>186</v>
      </c>
      <c r="CR82" s="174">
        <v>9</v>
      </c>
      <c r="CS82" s="174">
        <v>3</v>
      </c>
      <c r="CT82" s="174">
        <v>6</v>
      </c>
      <c r="CU82" s="174">
        <v>1</v>
      </c>
      <c r="CV82" s="174">
        <v>1</v>
      </c>
      <c r="CW82" s="174" t="s">
        <v>186</v>
      </c>
      <c r="CX82" s="174">
        <v>5</v>
      </c>
      <c r="CY82" s="174">
        <v>1</v>
      </c>
      <c r="CZ82" s="174">
        <v>4</v>
      </c>
      <c r="DA82" s="174">
        <v>3</v>
      </c>
      <c r="DB82" s="174" t="s">
        <v>186</v>
      </c>
      <c r="DC82" s="174">
        <v>3</v>
      </c>
      <c r="DD82" s="174">
        <v>2</v>
      </c>
      <c r="DE82" s="174">
        <v>1</v>
      </c>
      <c r="DF82" s="174">
        <v>1</v>
      </c>
      <c r="DG82" s="276" t="s">
        <v>228</v>
      </c>
      <c r="DH82" s="174" t="s">
        <v>186</v>
      </c>
      <c r="DI82" s="174" t="s">
        <v>186</v>
      </c>
      <c r="DJ82" s="174" t="s">
        <v>186</v>
      </c>
      <c r="DK82" s="174">
        <v>2</v>
      </c>
      <c r="DL82" s="174">
        <v>1</v>
      </c>
      <c r="DM82" s="174">
        <v>1</v>
      </c>
      <c r="DN82" s="174">
        <v>1</v>
      </c>
      <c r="DO82" s="174" t="s">
        <v>186</v>
      </c>
      <c r="DP82" s="174">
        <v>1</v>
      </c>
      <c r="DQ82" s="174">
        <v>533</v>
      </c>
      <c r="DR82" s="174">
        <v>157</v>
      </c>
      <c r="DS82" s="174">
        <v>376</v>
      </c>
      <c r="DT82" s="174">
        <v>468</v>
      </c>
      <c r="DU82" s="174">
        <v>122</v>
      </c>
      <c r="DV82" s="174">
        <v>346</v>
      </c>
      <c r="DW82" s="174">
        <v>1</v>
      </c>
      <c r="DX82" s="174">
        <v>1</v>
      </c>
      <c r="DY82" s="174" t="s">
        <v>186</v>
      </c>
      <c r="DZ82" s="174">
        <v>64</v>
      </c>
      <c r="EA82" s="174">
        <v>34</v>
      </c>
      <c r="EB82" s="174">
        <v>30</v>
      </c>
      <c r="EC82" s="276" t="s">
        <v>228</v>
      </c>
      <c r="ED82" s="174">
        <v>269</v>
      </c>
      <c r="EE82" s="174">
        <v>154</v>
      </c>
      <c r="EF82" s="174">
        <v>115</v>
      </c>
      <c r="EG82" s="174">
        <v>165</v>
      </c>
      <c r="EH82" s="174">
        <v>89</v>
      </c>
      <c r="EI82" s="174">
        <v>76</v>
      </c>
      <c r="EJ82" s="174">
        <v>22</v>
      </c>
      <c r="EK82" s="174">
        <v>19</v>
      </c>
      <c r="EL82" s="174">
        <v>3</v>
      </c>
      <c r="EM82" s="174">
        <v>30</v>
      </c>
      <c r="EN82" s="174">
        <v>13</v>
      </c>
      <c r="EO82" s="174">
        <v>17</v>
      </c>
      <c r="EP82" s="174">
        <v>34</v>
      </c>
      <c r="EQ82" s="174">
        <v>19</v>
      </c>
      <c r="ER82" s="174">
        <v>15</v>
      </c>
      <c r="ES82" s="174">
        <v>43</v>
      </c>
      <c r="ET82" s="174">
        <v>19</v>
      </c>
      <c r="EU82" s="174">
        <v>24</v>
      </c>
      <c r="EV82" s="174">
        <v>3</v>
      </c>
      <c r="EW82" s="174">
        <v>3</v>
      </c>
      <c r="EX82" s="174" t="s">
        <v>186</v>
      </c>
      <c r="EY82" s="276" t="s">
        <v>228</v>
      </c>
      <c r="EZ82" s="174">
        <v>2</v>
      </c>
      <c r="FA82" s="174">
        <v>1</v>
      </c>
      <c r="FB82" s="174">
        <v>1</v>
      </c>
      <c r="FC82" s="174">
        <v>31</v>
      </c>
      <c r="FD82" s="174">
        <v>15</v>
      </c>
      <c r="FE82" s="174">
        <v>16</v>
      </c>
      <c r="FF82" s="174">
        <v>79</v>
      </c>
      <c r="FG82" s="174">
        <v>53</v>
      </c>
      <c r="FH82" s="174">
        <v>26</v>
      </c>
      <c r="FI82" s="174" t="s">
        <v>186</v>
      </c>
      <c r="FJ82" s="174" t="s">
        <v>186</v>
      </c>
      <c r="FK82" s="174" t="s">
        <v>186</v>
      </c>
      <c r="FL82" s="174">
        <v>25</v>
      </c>
      <c r="FM82" s="174">
        <v>12</v>
      </c>
      <c r="FN82" s="174">
        <v>13</v>
      </c>
      <c r="FO82" s="310"/>
      <c r="FP82" s="310"/>
      <c r="FQ82" s="310"/>
      <c r="FR82" s="310"/>
      <c r="FS82" s="310"/>
      <c r="FT82" s="310"/>
      <c r="FU82" s="310"/>
      <c r="FV82" s="310"/>
      <c r="FW82" s="310"/>
      <c r="FX82" s="310"/>
      <c r="FY82" s="310"/>
      <c r="FZ82" s="310"/>
      <c r="GA82" s="310"/>
      <c r="GB82" s="310"/>
      <c r="GC82" s="310"/>
      <c r="GD82" s="310"/>
      <c r="GE82" s="310"/>
      <c r="GF82" s="310"/>
      <c r="GG82" s="310"/>
      <c r="GH82" s="310"/>
      <c r="GI82" s="310"/>
      <c r="GJ82" s="310"/>
      <c r="GK82" s="310"/>
      <c r="GL82" s="310"/>
      <c r="GM82" s="310"/>
      <c r="GN82" s="310"/>
      <c r="GO82" s="310"/>
      <c r="GP82" s="310"/>
      <c r="GQ82" s="310"/>
      <c r="GR82" s="310"/>
      <c r="GS82" s="310"/>
      <c r="GT82" s="310"/>
      <c r="GU82" s="310"/>
      <c r="GV82" s="310"/>
      <c r="GW82" s="310"/>
      <c r="GX82" s="310"/>
      <c r="GY82" s="310"/>
      <c r="GZ82" s="310"/>
      <c r="HA82" s="310"/>
      <c r="HB82" s="310"/>
      <c r="HC82" s="310"/>
      <c r="HD82" s="310"/>
      <c r="HE82" s="310"/>
      <c r="HF82" s="310"/>
      <c r="HG82" s="310"/>
      <c r="HH82" s="310"/>
      <c r="HI82" s="310"/>
      <c r="HJ82" s="310"/>
      <c r="HK82" s="310"/>
      <c r="HL82" s="310"/>
      <c r="HM82" s="310"/>
      <c r="HN82" s="310"/>
      <c r="HO82" s="310"/>
      <c r="HP82" s="310"/>
      <c r="HQ82" s="310"/>
      <c r="HR82" s="310"/>
      <c r="HS82" s="310"/>
      <c r="HT82" s="310"/>
      <c r="HU82" s="310"/>
      <c r="HV82" s="310"/>
      <c r="HW82" s="310"/>
      <c r="HX82" s="310"/>
      <c r="HY82" s="310"/>
      <c r="HZ82" s="310"/>
      <c r="IA82" s="310"/>
      <c r="IB82" s="310"/>
      <c r="IC82" s="310"/>
      <c r="ID82" s="310"/>
      <c r="IE82" s="310"/>
      <c r="IF82" s="310"/>
      <c r="IG82" s="310"/>
      <c r="IH82" s="310"/>
      <c r="II82" s="309"/>
      <c r="IJ82" s="309"/>
      <c r="IK82" s="308"/>
      <c r="IL82" s="308"/>
      <c r="IM82" s="308"/>
      <c r="IN82" s="308"/>
      <c r="IO82" s="308"/>
      <c r="IP82" s="308"/>
      <c r="IQ82" s="308"/>
      <c r="IR82" s="308"/>
      <c r="IS82" s="308"/>
      <c r="IT82" s="308"/>
      <c r="IU82" s="308"/>
      <c r="IV82" s="308"/>
    </row>
    <row r="83" spans="1:256">
      <c r="A83" s="276" t="s">
        <v>227</v>
      </c>
      <c r="B83" s="174">
        <v>14</v>
      </c>
      <c r="C83" s="174">
        <v>9</v>
      </c>
      <c r="D83" s="174">
        <v>5</v>
      </c>
      <c r="E83" s="174">
        <v>494</v>
      </c>
      <c r="F83" s="174">
        <v>259</v>
      </c>
      <c r="G83" s="174">
        <v>235</v>
      </c>
      <c r="H83" s="174">
        <v>1</v>
      </c>
      <c r="I83" s="174" t="s">
        <v>186</v>
      </c>
      <c r="J83" s="174">
        <v>1</v>
      </c>
      <c r="K83" s="174">
        <v>88</v>
      </c>
      <c r="L83" s="174">
        <v>67</v>
      </c>
      <c r="M83" s="174">
        <v>21</v>
      </c>
      <c r="N83" s="174">
        <v>6</v>
      </c>
      <c r="O83" s="174">
        <v>3</v>
      </c>
      <c r="P83" s="174">
        <v>3</v>
      </c>
      <c r="Q83" s="174">
        <v>291</v>
      </c>
      <c r="R83" s="174">
        <v>153</v>
      </c>
      <c r="S83" s="174">
        <v>138</v>
      </c>
      <c r="T83" s="176">
        <v>211</v>
      </c>
      <c r="U83" s="176">
        <v>98</v>
      </c>
      <c r="V83" s="176">
        <v>113</v>
      </c>
      <c r="W83" s="276" t="s">
        <v>227</v>
      </c>
      <c r="X83" s="176">
        <v>11</v>
      </c>
      <c r="Y83" s="176">
        <v>8</v>
      </c>
      <c r="Z83" s="176">
        <v>3</v>
      </c>
      <c r="AA83" s="174">
        <v>27</v>
      </c>
      <c r="AB83" s="174">
        <v>8</v>
      </c>
      <c r="AC83" s="174">
        <v>19</v>
      </c>
      <c r="AD83" s="174">
        <v>62</v>
      </c>
      <c r="AE83" s="174">
        <v>42</v>
      </c>
      <c r="AF83" s="174">
        <v>20</v>
      </c>
      <c r="AG83" s="174">
        <v>34</v>
      </c>
      <c r="AH83" s="174">
        <v>21</v>
      </c>
      <c r="AI83" s="174">
        <v>13</v>
      </c>
      <c r="AJ83" s="174">
        <v>28</v>
      </c>
      <c r="AK83" s="174">
        <v>21</v>
      </c>
      <c r="AL83" s="174">
        <v>7</v>
      </c>
      <c r="AM83" s="174">
        <v>111</v>
      </c>
      <c r="AN83" s="174">
        <v>40</v>
      </c>
      <c r="AO83" s="174">
        <v>71</v>
      </c>
      <c r="AP83" s="174">
        <v>13</v>
      </c>
      <c r="AQ83" s="174">
        <v>5</v>
      </c>
      <c r="AR83" s="174">
        <v>8</v>
      </c>
      <c r="AS83" s="276" t="s">
        <v>227</v>
      </c>
      <c r="AT83" s="174">
        <v>21</v>
      </c>
      <c r="AU83" s="174">
        <v>11</v>
      </c>
      <c r="AV83" s="174">
        <v>10</v>
      </c>
      <c r="AW83" s="174">
        <v>204</v>
      </c>
      <c r="AX83" s="174">
        <v>89</v>
      </c>
      <c r="AY83" s="174">
        <v>115</v>
      </c>
      <c r="AZ83" s="174">
        <v>20</v>
      </c>
      <c r="BA83" s="174">
        <v>9</v>
      </c>
      <c r="BB83" s="174">
        <v>11</v>
      </c>
      <c r="BC83" s="174">
        <v>131</v>
      </c>
      <c r="BD83" s="174">
        <v>66</v>
      </c>
      <c r="BE83" s="174">
        <v>65</v>
      </c>
      <c r="BF83" s="174">
        <v>17</v>
      </c>
      <c r="BG83" s="174">
        <v>11</v>
      </c>
      <c r="BH83" s="174">
        <v>6</v>
      </c>
      <c r="BI83" s="174">
        <v>80</v>
      </c>
      <c r="BJ83" s="174">
        <v>37</v>
      </c>
      <c r="BK83" s="174">
        <v>43</v>
      </c>
      <c r="BL83" s="174">
        <v>34</v>
      </c>
      <c r="BM83" s="174">
        <v>18</v>
      </c>
      <c r="BN83" s="174">
        <v>16</v>
      </c>
      <c r="BO83" s="276" t="s">
        <v>227</v>
      </c>
      <c r="BP83" s="174">
        <v>53</v>
      </c>
      <c r="BQ83" s="174">
        <v>14</v>
      </c>
      <c r="BR83" s="174">
        <v>39</v>
      </c>
      <c r="BS83" s="174" t="s">
        <v>186</v>
      </c>
      <c r="BT83" s="174" t="s">
        <v>188</v>
      </c>
      <c r="BU83" s="174" t="s">
        <v>186</v>
      </c>
      <c r="BV83" s="174">
        <v>1</v>
      </c>
      <c r="BW83" s="174">
        <v>1</v>
      </c>
      <c r="BX83" s="174" t="s">
        <v>186</v>
      </c>
      <c r="BY83" s="174" t="s">
        <v>186</v>
      </c>
      <c r="BZ83" s="174" t="s">
        <v>186</v>
      </c>
      <c r="CA83" s="174" t="s">
        <v>186</v>
      </c>
      <c r="CB83" s="174" t="s">
        <v>186</v>
      </c>
      <c r="CC83" s="174" t="s">
        <v>186</v>
      </c>
      <c r="CD83" s="174" t="s">
        <v>186</v>
      </c>
      <c r="CE83" s="174" t="s">
        <v>186</v>
      </c>
      <c r="CF83" s="174" t="s">
        <v>186</v>
      </c>
      <c r="CG83" s="174" t="s">
        <v>186</v>
      </c>
      <c r="CH83" s="174" t="s">
        <v>186</v>
      </c>
      <c r="CI83" s="174" t="s">
        <v>186</v>
      </c>
      <c r="CJ83" s="174" t="s">
        <v>186</v>
      </c>
      <c r="CK83" s="276" t="s">
        <v>227</v>
      </c>
      <c r="CL83" s="174">
        <v>1</v>
      </c>
      <c r="CM83" s="174">
        <v>1</v>
      </c>
      <c r="CN83" s="174" t="s">
        <v>186</v>
      </c>
      <c r="CO83" s="174" t="s">
        <v>186</v>
      </c>
      <c r="CP83" s="174" t="s">
        <v>186</v>
      </c>
      <c r="CQ83" s="174" t="s">
        <v>186</v>
      </c>
      <c r="CR83" s="174">
        <v>10</v>
      </c>
      <c r="CS83" s="174">
        <v>5</v>
      </c>
      <c r="CT83" s="174">
        <v>5</v>
      </c>
      <c r="CU83" s="174" t="s">
        <v>186</v>
      </c>
      <c r="CV83" s="174" t="s">
        <v>186</v>
      </c>
      <c r="CW83" s="174" t="s">
        <v>186</v>
      </c>
      <c r="CX83" s="174">
        <v>6</v>
      </c>
      <c r="CY83" s="174">
        <v>3</v>
      </c>
      <c r="CZ83" s="174">
        <v>3</v>
      </c>
      <c r="DA83" s="174">
        <v>3</v>
      </c>
      <c r="DB83" s="174">
        <v>1</v>
      </c>
      <c r="DC83" s="174">
        <v>2</v>
      </c>
      <c r="DD83" s="174">
        <v>3</v>
      </c>
      <c r="DE83" s="174">
        <v>2</v>
      </c>
      <c r="DF83" s="174">
        <v>1</v>
      </c>
      <c r="DG83" s="276" t="s">
        <v>227</v>
      </c>
      <c r="DH83" s="174">
        <v>2</v>
      </c>
      <c r="DI83" s="174">
        <v>2</v>
      </c>
      <c r="DJ83" s="174" t="s">
        <v>186</v>
      </c>
      <c r="DK83" s="174">
        <v>1</v>
      </c>
      <c r="DL83" s="174" t="s">
        <v>186</v>
      </c>
      <c r="DM83" s="174">
        <v>1</v>
      </c>
      <c r="DN83" s="174">
        <v>1</v>
      </c>
      <c r="DO83" s="174" t="s">
        <v>186</v>
      </c>
      <c r="DP83" s="174">
        <v>1</v>
      </c>
      <c r="DQ83" s="174">
        <v>627</v>
      </c>
      <c r="DR83" s="174">
        <v>168</v>
      </c>
      <c r="DS83" s="174">
        <v>459</v>
      </c>
      <c r="DT83" s="174">
        <v>575</v>
      </c>
      <c r="DU83" s="174">
        <v>138</v>
      </c>
      <c r="DV83" s="174">
        <v>437</v>
      </c>
      <c r="DW83" s="174">
        <v>1</v>
      </c>
      <c r="DX83" s="174">
        <v>1</v>
      </c>
      <c r="DY83" s="174" t="s">
        <v>186</v>
      </c>
      <c r="DZ83" s="174">
        <v>51</v>
      </c>
      <c r="EA83" s="174">
        <v>29</v>
      </c>
      <c r="EB83" s="174">
        <v>22</v>
      </c>
      <c r="EC83" s="276" t="s">
        <v>227</v>
      </c>
      <c r="ED83" s="174">
        <v>325</v>
      </c>
      <c r="EE83" s="174">
        <v>200</v>
      </c>
      <c r="EF83" s="174">
        <v>125</v>
      </c>
      <c r="EG83" s="174">
        <v>192</v>
      </c>
      <c r="EH83" s="174">
        <v>105</v>
      </c>
      <c r="EI83" s="174">
        <v>87</v>
      </c>
      <c r="EJ83" s="174">
        <v>36</v>
      </c>
      <c r="EK83" s="174">
        <v>17</v>
      </c>
      <c r="EL83" s="174">
        <v>19</v>
      </c>
      <c r="EM83" s="174">
        <v>49</v>
      </c>
      <c r="EN83" s="174">
        <v>28</v>
      </c>
      <c r="EO83" s="174">
        <v>21</v>
      </c>
      <c r="EP83" s="174">
        <v>31</v>
      </c>
      <c r="EQ83" s="174">
        <v>18</v>
      </c>
      <c r="ER83" s="174">
        <v>13</v>
      </c>
      <c r="ES83" s="174">
        <v>46</v>
      </c>
      <c r="ET83" s="174">
        <v>25</v>
      </c>
      <c r="EU83" s="174">
        <v>21</v>
      </c>
      <c r="EV83" s="174">
        <v>1</v>
      </c>
      <c r="EW83" s="174" t="s">
        <v>186</v>
      </c>
      <c r="EX83" s="174">
        <v>1</v>
      </c>
      <c r="EY83" s="276" t="s">
        <v>227</v>
      </c>
      <c r="EZ83" s="174">
        <v>3</v>
      </c>
      <c r="FA83" s="174" t="s">
        <v>186</v>
      </c>
      <c r="FB83" s="174">
        <v>3</v>
      </c>
      <c r="FC83" s="174">
        <v>26</v>
      </c>
      <c r="FD83" s="174">
        <v>17</v>
      </c>
      <c r="FE83" s="174">
        <v>9</v>
      </c>
      <c r="FF83" s="174">
        <v>99</v>
      </c>
      <c r="FG83" s="174">
        <v>77</v>
      </c>
      <c r="FH83" s="174">
        <v>22</v>
      </c>
      <c r="FI83" s="174">
        <v>1</v>
      </c>
      <c r="FJ83" s="174" t="s">
        <v>186</v>
      </c>
      <c r="FK83" s="174">
        <v>1</v>
      </c>
      <c r="FL83" s="174">
        <v>33</v>
      </c>
      <c r="FM83" s="174">
        <v>18</v>
      </c>
      <c r="FN83" s="174">
        <v>15</v>
      </c>
      <c r="FO83" s="310"/>
      <c r="FP83" s="310"/>
      <c r="FQ83" s="310"/>
      <c r="FR83" s="310"/>
      <c r="FS83" s="310"/>
      <c r="FT83" s="310"/>
      <c r="FU83" s="310"/>
      <c r="FV83" s="310"/>
      <c r="FW83" s="310"/>
      <c r="FX83" s="310"/>
      <c r="FY83" s="310"/>
      <c r="FZ83" s="310"/>
      <c r="GA83" s="310"/>
      <c r="GB83" s="310"/>
      <c r="GC83" s="310"/>
      <c r="GD83" s="310"/>
      <c r="GE83" s="310"/>
      <c r="GF83" s="310"/>
      <c r="GG83" s="310"/>
      <c r="GH83" s="310"/>
      <c r="GI83" s="310"/>
      <c r="GJ83" s="310"/>
      <c r="GK83" s="310"/>
      <c r="GL83" s="310"/>
      <c r="GM83" s="310"/>
      <c r="GN83" s="310"/>
      <c r="GO83" s="310"/>
      <c r="GP83" s="310"/>
      <c r="GQ83" s="310"/>
      <c r="GR83" s="310"/>
      <c r="GS83" s="310"/>
      <c r="GT83" s="310"/>
      <c r="GU83" s="310"/>
      <c r="GV83" s="310"/>
      <c r="GW83" s="310"/>
      <c r="GX83" s="310"/>
      <c r="GY83" s="310"/>
      <c r="GZ83" s="310"/>
      <c r="HA83" s="310"/>
      <c r="HB83" s="310"/>
      <c r="HC83" s="310"/>
      <c r="HD83" s="310"/>
      <c r="HE83" s="310"/>
      <c r="HF83" s="310"/>
      <c r="HG83" s="310"/>
      <c r="HH83" s="310"/>
      <c r="HI83" s="310"/>
      <c r="HJ83" s="310"/>
      <c r="HK83" s="310"/>
      <c r="HL83" s="310"/>
      <c r="HM83" s="310"/>
      <c r="HN83" s="310"/>
      <c r="HO83" s="310"/>
      <c r="HP83" s="310"/>
      <c r="HQ83" s="310"/>
      <c r="HR83" s="310"/>
      <c r="HS83" s="310"/>
      <c r="HT83" s="310"/>
      <c r="HU83" s="310"/>
      <c r="HV83" s="310"/>
      <c r="HW83" s="310"/>
      <c r="HX83" s="310"/>
      <c r="HY83" s="310"/>
      <c r="HZ83" s="310"/>
      <c r="IA83" s="310"/>
      <c r="IB83" s="310"/>
      <c r="IC83" s="310"/>
      <c r="ID83" s="310"/>
      <c r="IE83" s="310"/>
      <c r="IF83" s="310"/>
      <c r="IG83" s="310"/>
      <c r="IH83" s="310"/>
      <c r="II83" s="309"/>
      <c r="IJ83" s="309"/>
      <c r="IK83" s="308"/>
      <c r="IL83" s="308"/>
      <c r="IM83" s="308"/>
      <c r="IN83" s="308"/>
      <c r="IO83" s="308"/>
      <c r="IP83" s="308"/>
      <c r="IQ83" s="308"/>
      <c r="IR83" s="308"/>
      <c r="IS83" s="308"/>
      <c r="IT83" s="308"/>
      <c r="IU83" s="308"/>
      <c r="IV83" s="308"/>
    </row>
    <row r="84" spans="1:256">
      <c r="A84" s="276" t="s">
        <v>226</v>
      </c>
      <c r="B84" s="174">
        <v>1</v>
      </c>
      <c r="C84" s="174">
        <v>1</v>
      </c>
      <c r="D84" s="174" t="s">
        <v>186</v>
      </c>
      <c r="E84" s="174">
        <v>130</v>
      </c>
      <c r="F84" s="174">
        <v>67</v>
      </c>
      <c r="G84" s="174">
        <v>63</v>
      </c>
      <c r="H84" s="174" t="s">
        <v>186</v>
      </c>
      <c r="I84" s="174" t="s">
        <v>186</v>
      </c>
      <c r="J84" s="174" t="s">
        <v>186</v>
      </c>
      <c r="K84" s="174">
        <v>17</v>
      </c>
      <c r="L84" s="174">
        <v>15</v>
      </c>
      <c r="M84" s="174">
        <v>2</v>
      </c>
      <c r="N84" s="174">
        <v>1</v>
      </c>
      <c r="O84" s="174" t="s">
        <v>186</v>
      </c>
      <c r="P84" s="174">
        <v>1</v>
      </c>
      <c r="Q84" s="174">
        <v>69</v>
      </c>
      <c r="R84" s="174">
        <v>38</v>
      </c>
      <c r="S84" s="174">
        <v>31</v>
      </c>
      <c r="T84" s="176">
        <v>55</v>
      </c>
      <c r="U84" s="176">
        <v>28</v>
      </c>
      <c r="V84" s="176">
        <v>27</v>
      </c>
      <c r="W84" s="276" t="s">
        <v>226</v>
      </c>
      <c r="X84" s="176">
        <v>3</v>
      </c>
      <c r="Y84" s="176">
        <v>1</v>
      </c>
      <c r="Z84" s="176">
        <v>2</v>
      </c>
      <c r="AA84" s="174">
        <v>7</v>
      </c>
      <c r="AB84" s="174">
        <v>5</v>
      </c>
      <c r="AC84" s="174">
        <v>2</v>
      </c>
      <c r="AD84" s="174">
        <v>16</v>
      </c>
      <c r="AE84" s="174">
        <v>8</v>
      </c>
      <c r="AF84" s="174">
        <v>8</v>
      </c>
      <c r="AG84" s="174">
        <v>6</v>
      </c>
      <c r="AH84" s="174">
        <v>2</v>
      </c>
      <c r="AI84" s="174">
        <v>4</v>
      </c>
      <c r="AJ84" s="174">
        <v>10</v>
      </c>
      <c r="AK84" s="174">
        <v>6</v>
      </c>
      <c r="AL84" s="174">
        <v>4</v>
      </c>
      <c r="AM84" s="174">
        <v>29</v>
      </c>
      <c r="AN84" s="174">
        <v>14</v>
      </c>
      <c r="AO84" s="174">
        <v>15</v>
      </c>
      <c r="AP84" s="174">
        <v>2</v>
      </c>
      <c r="AQ84" s="174">
        <v>1</v>
      </c>
      <c r="AR84" s="174">
        <v>1</v>
      </c>
      <c r="AS84" s="276" t="s">
        <v>226</v>
      </c>
      <c r="AT84" s="174">
        <v>6</v>
      </c>
      <c r="AU84" s="174">
        <v>4</v>
      </c>
      <c r="AV84" s="174">
        <v>2</v>
      </c>
      <c r="AW84" s="174">
        <v>59</v>
      </c>
      <c r="AX84" s="174">
        <v>21</v>
      </c>
      <c r="AY84" s="174">
        <v>38</v>
      </c>
      <c r="AZ84" s="174">
        <v>7</v>
      </c>
      <c r="BA84" s="174">
        <v>2</v>
      </c>
      <c r="BB84" s="174">
        <v>5</v>
      </c>
      <c r="BC84" s="174">
        <v>30</v>
      </c>
      <c r="BD84" s="174">
        <v>15</v>
      </c>
      <c r="BE84" s="174">
        <v>15</v>
      </c>
      <c r="BF84" s="174" t="s">
        <v>186</v>
      </c>
      <c r="BG84" s="174" t="s">
        <v>186</v>
      </c>
      <c r="BH84" s="174" t="s">
        <v>186</v>
      </c>
      <c r="BI84" s="174">
        <v>24</v>
      </c>
      <c r="BJ84" s="174">
        <v>11</v>
      </c>
      <c r="BK84" s="174">
        <v>13</v>
      </c>
      <c r="BL84" s="174">
        <v>6</v>
      </c>
      <c r="BM84" s="174">
        <v>4</v>
      </c>
      <c r="BN84" s="174">
        <v>2</v>
      </c>
      <c r="BO84" s="276" t="s">
        <v>226</v>
      </c>
      <c r="BP84" s="174">
        <v>22</v>
      </c>
      <c r="BQ84" s="174">
        <v>4</v>
      </c>
      <c r="BR84" s="174">
        <v>18</v>
      </c>
      <c r="BS84" s="174" t="s">
        <v>186</v>
      </c>
      <c r="BT84" s="174" t="s">
        <v>188</v>
      </c>
      <c r="BU84" s="174" t="s">
        <v>186</v>
      </c>
      <c r="BV84" s="174">
        <v>1</v>
      </c>
      <c r="BW84" s="174" t="s">
        <v>186</v>
      </c>
      <c r="BX84" s="174">
        <v>1</v>
      </c>
      <c r="BY84" s="174" t="s">
        <v>186</v>
      </c>
      <c r="BZ84" s="174" t="s">
        <v>186</v>
      </c>
      <c r="CA84" s="174" t="s">
        <v>186</v>
      </c>
      <c r="CB84" s="174" t="s">
        <v>186</v>
      </c>
      <c r="CC84" s="174" t="s">
        <v>186</v>
      </c>
      <c r="CD84" s="174" t="s">
        <v>186</v>
      </c>
      <c r="CE84" s="174" t="s">
        <v>186</v>
      </c>
      <c r="CF84" s="174" t="s">
        <v>186</v>
      </c>
      <c r="CG84" s="174" t="s">
        <v>186</v>
      </c>
      <c r="CH84" s="174" t="s">
        <v>186</v>
      </c>
      <c r="CI84" s="174" t="s">
        <v>186</v>
      </c>
      <c r="CJ84" s="174" t="s">
        <v>186</v>
      </c>
      <c r="CK84" s="276" t="s">
        <v>226</v>
      </c>
      <c r="CL84" s="174" t="s">
        <v>186</v>
      </c>
      <c r="CM84" s="174" t="s">
        <v>186</v>
      </c>
      <c r="CN84" s="174" t="s">
        <v>186</v>
      </c>
      <c r="CO84" s="174">
        <v>1</v>
      </c>
      <c r="CP84" s="174" t="s">
        <v>186</v>
      </c>
      <c r="CQ84" s="174">
        <v>1</v>
      </c>
      <c r="CR84" s="174">
        <v>1</v>
      </c>
      <c r="CS84" s="174" t="s">
        <v>186</v>
      </c>
      <c r="CT84" s="174">
        <v>1</v>
      </c>
      <c r="CU84" s="174" t="s">
        <v>186</v>
      </c>
      <c r="CV84" s="174" t="s">
        <v>186</v>
      </c>
      <c r="CW84" s="174" t="s">
        <v>186</v>
      </c>
      <c r="CX84" s="174" t="s">
        <v>186</v>
      </c>
      <c r="CY84" s="174" t="s">
        <v>186</v>
      </c>
      <c r="CZ84" s="174" t="s">
        <v>186</v>
      </c>
      <c r="DA84" s="174" t="s">
        <v>186</v>
      </c>
      <c r="DB84" s="174" t="s">
        <v>186</v>
      </c>
      <c r="DC84" s="174" t="s">
        <v>186</v>
      </c>
      <c r="DD84" s="174" t="s">
        <v>186</v>
      </c>
      <c r="DE84" s="174" t="s">
        <v>186</v>
      </c>
      <c r="DF84" s="174" t="s">
        <v>186</v>
      </c>
      <c r="DG84" s="276" t="s">
        <v>226</v>
      </c>
      <c r="DH84" s="174" t="s">
        <v>186</v>
      </c>
      <c r="DI84" s="174" t="s">
        <v>186</v>
      </c>
      <c r="DJ84" s="174" t="s">
        <v>186</v>
      </c>
      <c r="DK84" s="174">
        <v>1</v>
      </c>
      <c r="DL84" s="174" t="s">
        <v>186</v>
      </c>
      <c r="DM84" s="174">
        <v>1</v>
      </c>
      <c r="DN84" s="174" t="s">
        <v>186</v>
      </c>
      <c r="DO84" s="174" t="s">
        <v>186</v>
      </c>
      <c r="DP84" s="174" t="s">
        <v>186</v>
      </c>
      <c r="DQ84" s="174">
        <v>127</v>
      </c>
      <c r="DR84" s="174">
        <v>37</v>
      </c>
      <c r="DS84" s="174">
        <v>90</v>
      </c>
      <c r="DT84" s="174">
        <v>116</v>
      </c>
      <c r="DU84" s="174">
        <v>31</v>
      </c>
      <c r="DV84" s="174">
        <v>85</v>
      </c>
      <c r="DW84" s="174" t="s">
        <v>186</v>
      </c>
      <c r="DX84" s="174" t="s">
        <v>186</v>
      </c>
      <c r="DY84" s="174" t="s">
        <v>186</v>
      </c>
      <c r="DZ84" s="174">
        <v>11</v>
      </c>
      <c r="EA84" s="174">
        <v>6</v>
      </c>
      <c r="EB84" s="174">
        <v>5</v>
      </c>
      <c r="EC84" s="276" t="s">
        <v>226</v>
      </c>
      <c r="ED84" s="174">
        <v>72</v>
      </c>
      <c r="EE84" s="174">
        <v>38</v>
      </c>
      <c r="EF84" s="174">
        <v>34</v>
      </c>
      <c r="EG84" s="174">
        <v>48</v>
      </c>
      <c r="EH84" s="174">
        <v>23</v>
      </c>
      <c r="EI84" s="174">
        <v>25</v>
      </c>
      <c r="EJ84" s="174">
        <v>9</v>
      </c>
      <c r="EK84" s="174">
        <v>5</v>
      </c>
      <c r="EL84" s="174">
        <v>4</v>
      </c>
      <c r="EM84" s="174">
        <v>14</v>
      </c>
      <c r="EN84" s="174">
        <v>7</v>
      </c>
      <c r="EO84" s="174">
        <v>7</v>
      </c>
      <c r="EP84" s="174">
        <v>7</v>
      </c>
      <c r="EQ84" s="174">
        <v>4</v>
      </c>
      <c r="ER84" s="174">
        <v>3</v>
      </c>
      <c r="ES84" s="174">
        <v>13</v>
      </c>
      <c r="ET84" s="174">
        <v>5</v>
      </c>
      <c r="EU84" s="174">
        <v>8</v>
      </c>
      <c r="EV84" s="174">
        <v>1</v>
      </c>
      <c r="EW84" s="174" t="s">
        <v>186</v>
      </c>
      <c r="EX84" s="174">
        <v>1</v>
      </c>
      <c r="EY84" s="276" t="s">
        <v>226</v>
      </c>
      <c r="EZ84" s="174" t="s">
        <v>186</v>
      </c>
      <c r="FA84" s="174" t="s">
        <v>186</v>
      </c>
      <c r="FB84" s="174" t="s">
        <v>186</v>
      </c>
      <c r="FC84" s="174">
        <v>4</v>
      </c>
      <c r="FD84" s="174">
        <v>2</v>
      </c>
      <c r="FE84" s="174">
        <v>2</v>
      </c>
      <c r="FF84" s="174">
        <v>16</v>
      </c>
      <c r="FG84" s="174">
        <v>10</v>
      </c>
      <c r="FH84" s="174">
        <v>6</v>
      </c>
      <c r="FI84" s="174">
        <v>3</v>
      </c>
      <c r="FJ84" s="174">
        <v>1</v>
      </c>
      <c r="FK84" s="174">
        <v>2</v>
      </c>
      <c r="FL84" s="174">
        <v>5</v>
      </c>
      <c r="FM84" s="174">
        <v>4</v>
      </c>
      <c r="FN84" s="174">
        <v>1</v>
      </c>
      <c r="FO84" s="310"/>
      <c r="FP84" s="310"/>
      <c r="FQ84" s="310"/>
      <c r="FR84" s="310"/>
      <c r="FS84" s="310"/>
      <c r="FT84" s="310"/>
      <c r="FU84" s="310"/>
      <c r="FV84" s="310"/>
      <c r="FW84" s="310"/>
      <c r="FX84" s="310"/>
      <c r="FY84" s="310"/>
      <c r="FZ84" s="310"/>
      <c r="GA84" s="310"/>
      <c r="GB84" s="310"/>
      <c r="GC84" s="310"/>
      <c r="GD84" s="310"/>
      <c r="GE84" s="310"/>
      <c r="GF84" s="310"/>
      <c r="GG84" s="310"/>
      <c r="GH84" s="310"/>
      <c r="GI84" s="310"/>
      <c r="GJ84" s="310"/>
      <c r="GK84" s="310"/>
      <c r="GL84" s="310"/>
      <c r="GM84" s="310"/>
      <c r="GN84" s="310"/>
      <c r="GO84" s="310"/>
      <c r="GP84" s="310"/>
      <c r="GQ84" s="310"/>
      <c r="GR84" s="310"/>
      <c r="GS84" s="310"/>
      <c r="GT84" s="310"/>
      <c r="GU84" s="310"/>
      <c r="GV84" s="310"/>
      <c r="GW84" s="310"/>
      <c r="GX84" s="310"/>
      <c r="GY84" s="310"/>
      <c r="GZ84" s="310"/>
      <c r="HA84" s="310"/>
      <c r="HB84" s="310"/>
      <c r="HC84" s="310"/>
      <c r="HD84" s="310"/>
      <c r="HE84" s="310"/>
      <c r="HF84" s="310"/>
      <c r="HG84" s="310"/>
      <c r="HH84" s="310"/>
      <c r="HI84" s="310"/>
      <c r="HJ84" s="310"/>
      <c r="HK84" s="310"/>
      <c r="HL84" s="310"/>
      <c r="HM84" s="310"/>
      <c r="HN84" s="310"/>
      <c r="HO84" s="310"/>
      <c r="HP84" s="310"/>
      <c r="HQ84" s="310"/>
      <c r="HR84" s="310"/>
      <c r="HS84" s="310"/>
      <c r="HT84" s="310"/>
      <c r="HU84" s="310"/>
      <c r="HV84" s="310"/>
      <c r="HW84" s="310"/>
      <c r="HX84" s="310"/>
      <c r="HY84" s="310"/>
      <c r="HZ84" s="310"/>
      <c r="IA84" s="310"/>
      <c r="IB84" s="310"/>
      <c r="IC84" s="310"/>
      <c r="ID84" s="310"/>
      <c r="IE84" s="310"/>
      <c r="IF84" s="310"/>
      <c r="IG84" s="310"/>
      <c r="IH84" s="310"/>
      <c r="II84" s="309"/>
      <c r="IJ84" s="309"/>
      <c r="IK84" s="308"/>
      <c r="IL84" s="308"/>
      <c r="IM84" s="308"/>
      <c r="IN84" s="308"/>
      <c r="IO84" s="308"/>
      <c r="IP84" s="308"/>
      <c r="IQ84" s="308"/>
      <c r="IR84" s="308"/>
      <c r="IS84" s="308"/>
      <c r="IT84" s="308"/>
      <c r="IU84" s="308"/>
      <c r="IV84" s="308"/>
    </row>
    <row r="85" spans="1:256">
      <c r="A85" s="276"/>
      <c r="B85" s="174"/>
      <c r="C85" s="174"/>
      <c r="D85" s="174"/>
      <c r="E85" s="174"/>
      <c r="F85" s="174"/>
      <c r="G85" s="174"/>
      <c r="H85" s="174"/>
      <c r="I85" s="174"/>
      <c r="J85" s="174"/>
      <c r="K85" s="174"/>
      <c r="L85" s="174"/>
      <c r="M85" s="174"/>
      <c r="N85" s="174"/>
      <c r="O85" s="174"/>
      <c r="P85" s="174"/>
      <c r="Q85" s="174"/>
      <c r="R85" s="174"/>
      <c r="S85" s="174"/>
      <c r="T85" s="176"/>
      <c r="U85" s="176"/>
      <c r="V85" s="176"/>
      <c r="W85" s="276"/>
      <c r="X85" s="176"/>
      <c r="Y85" s="176"/>
      <c r="Z85" s="176"/>
      <c r="AA85" s="174"/>
      <c r="AB85" s="174"/>
      <c r="AC85" s="174"/>
      <c r="AD85" s="174"/>
      <c r="AE85" s="174"/>
      <c r="AF85" s="174"/>
      <c r="AG85" s="174"/>
      <c r="AH85" s="174"/>
      <c r="AI85" s="174"/>
      <c r="AJ85" s="174"/>
      <c r="AK85" s="174"/>
      <c r="AL85" s="174"/>
      <c r="AM85" s="174"/>
      <c r="AN85" s="174"/>
      <c r="AO85" s="174"/>
      <c r="AP85" s="174"/>
      <c r="AQ85" s="174"/>
      <c r="AR85" s="174"/>
      <c r="AS85" s="276"/>
      <c r="AT85" s="174"/>
      <c r="AU85" s="174"/>
      <c r="AV85" s="174"/>
      <c r="AW85" s="174"/>
      <c r="AX85" s="174"/>
      <c r="AY85" s="174"/>
      <c r="AZ85" s="174"/>
      <c r="BA85" s="174"/>
      <c r="BB85" s="174"/>
      <c r="BC85" s="174"/>
      <c r="BD85" s="174"/>
      <c r="BE85" s="174"/>
      <c r="BF85" s="174"/>
      <c r="BG85" s="174"/>
      <c r="BH85" s="174"/>
      <c r="BI85" s="174"/>
      <c r="BJ85" s="174"/>
      <c r="BK85" s="174"/>
      <c r="BL85" s="174"/>
      <c r="BM85" s="174"/>
      <c r="BN85" s="174"/>
      <c r="BO85" s="276"/>
      <c r="BP85" s="174"/>
      <c r="BQ85" s="174"/>
      <c r="BR85" s="174"/>
      <c r="BS85" s="174"/>
      <c r="BT85" s="174"/>
      <c r="BU85" s="174"/>
      <c r="BV85" s="174"/>
      <c r="BW85" s="174"/>
      <c r="BX85" s="174"/>
      <c r="BY85" s="174"/>
      <c r="BZ85" s="174"/>
      <c r="CA85" s="174"/>
      <c r="CB85" s="174"/>
      <c r="CC85" s="174"/>
      <c r="CD85" s="174"/>
      <c r="CE85" s="174"/>
      <c r="CF85" s="174"/>
      <c r="CG85" s="174"/>
      <c r="CH85" s="174"/>
      <c r="CI85" s="174"/>
      <c r="CJ85" s="174"/>
      <c r="CK85" s="276"/>
      <c r="CL85" s="174"/>
      <c r="CM85" s="174"/>
      <c r="CN85" s="174"/>
      <c r="CO85" s="174"/>
      <c r="CP85" s="174"/>
      <c r="CQ85" s="174"/>
      <c r="CR85" s="174"/>
      <c r="CS85" s="174"/>
      <c r="CT85" s="174"/>
      <c r="CU85" s="174"/>
      <c r="CV85" s="174"/>
      <c r="CW85" s="174"/>
      <c r="CX85" s="174"/>
      <c r="CY85" s="174"/>
      <c r="CZ85" s="174"/>
      <c r="DA85" s="174"/>
      <c r="DB85" s="174"/>
      <c r="DC85" s="174"/>
      <c r="DD85" s="174"/>
      <c r="DE85" s="174"/>
      <c r="DF85" s="174"/>
      <c r="DG85" s="276"/>
      <c r="DH85" s="174"/>
      <c r="DI85" s="174"/>
      <c r="DJ85" s="174"/>
      <c r="DK85" s="174"/>
      <c r="DL85" s="174"/>
      <c r="DM85" s="174"/>
      <c r="DN85" s="174"/>
      <c r="DO85" s="174"/>
      <c r="DP85" s="174"/>
      <c r="DQ85" s="174"/>
      <c r="DR85" s="174"/>
      <c r="DS85" s="174"/>
      <c r="DT85" s="174"/>
      <c r="DU85" s="174"/>
      <c r="DV85" s="174"/>
      <c r="DW85" s="174"/>
      <c r="DX85" s="174"/>
      <c r="DY85" s="174"/>
      <c r="DZ85" s="174"/>
      <c r="EA85" s="174"/>
      <c r="EB85" s="174"/>
      <c r="EC85" s="276"/>
      <c r="ED85" s="174"/>
      <c r="EE85" s="174"/>
      <c r="EF85" s="174"/>
      <c r="EG85" s="174"/>
      <c r="EH85" s="174"/>
      <c r="EI85" s="174"/>
      <c r="EJ85" s="174"/>
      <c r="EK85" s="174"/>
      <c r="EL85" s="174"/>
      <c r="EM85" s="174"/>
      <c r="EN85" s="174"/>
      <c r="EO85" s="174"/>
      <c r="EP85" s="174"/>
      <c r="EQ85" s="174"/>
      <c r="ER85" s="174"/>
      <c r="ES85" s="174"/>
      <c r="ET85" s="174"/>
      <c r="EU85" s="174"/>
      <c r="EV85" s="174"/>
      <c r="EW85" s="174"/>
      <c r="EX85" s="174"/>
      <c r="EY85" s="276"/>
      <c r="EZ85" s="174"/>
      <c r="FA85" s="174"/>
      <c r="FB85" s="174"/>
      <c r="FC85" s="174"/>
      <c r="FD85" s="174"/>
      <c r="FE85" s="174"/>
      <c r="FF85" s="174"/>
      <c r="FG85" s="174"/>
      <c r="FH85" s="174"/>
      <c r="FI85" s="174"/>
      <c r="FJ85" s="174"/>
      <c r="FK85" s="174"/>
      <c r="FL85" s="174"/>
      <c r="FM85" s="174"/>
      <c r="FN85" s="174"/>
      <c r="FO85" s="310"/>
      <c r="FP85" s="310"/>
      <c r="FQ85" s="310"/>
      <c r="FR85" s="310"/>
      <c r="FS85" s="310"/>
      <c r="FT85" s="310"/>
      <c r="FU85" s="310"/>
      <c r="FV85" s="310"/>
      <c r="FW85" s="310"/>
      <c r="FX85" s="310"/>
      <c r="FY85" s="310"/>
      <c r="FZ85" s="310"/>
      <c r="GA85" s="310"/>
      <c r="GB85" s="310"/>
      <c r="GC85" s="310"/>
      <c r="GD85" s="310"/>
      <c r="GE85" s="310"/>
      <c r="GF85" s="310"/>
      <c r="GG85" s="310"/>
      <c r="GH85" s="310"/>
      <c r="GI85" s="310"/>
      <c r="GJ85" s="310"/>
      <c r="GK85" s="310"/>
      <c r="GL85" s="310"/>
      <c r="GM85" s="310"/>
      <c r="GN85" s="310"/>
      <c r="GO85" s="310"/>
      <c r="GP85" s="310"/>
      <c r="GQ85" s="310"/>
      <c r="GR85" s="310"/>
      <c r="GS85" s="310"/>
      <c r="GT85" s="310"/>
      <c r="GU85" s="310"/>
      <c r="GV85" s="310"/>
      <c r="GW85" s="310"/>
      <c r="GX85" s="310"/>
      <c r="GY85" s="310"/>
      <c r="GZ85" s="310"/>
      <c r="HA85" s="310"/>
      <c r="HB85" s="310"/>
      <c r="HC85" s="310"/>
      <c r="HD85" s="310"/>
      <c r="HE85" s="310"/>
      <c r="HF85" s="310"/>
      <c r="HG85" s="310"/>
      <c r="HH85" s="310"/>
      <c r="HI85" s="310"/>
      <c r="HJ85" s="310"/>
      <c r="HK85" s="310"/>
      <c r="HL85" s="310"/>
      <c r="HM85" s="310"/>
      <c r="HN85" s="310"/>
      <c r="HO85" s="310"/>
      <c r="HP85" s="310"/>
      <c r="HQ85" s="310"/>
      <c r="HR85" s="310"/>
      <c r="HS85" s="310"/>
      <c r="HT85" s="310"/>
      <c r="HU85" s="310"/>
      <c r="HV85" s="310"/>
      <c r="HW85" s="310"/>
      <c r="HX85" s="310"/>
      <c r="HY85" s="310"/>
      <c r="HZ85" s="310"/>
      <c r="IA85" s="310"/>
      <c r="IB85" s="310"/>
      <c r="IC85" s="310"/>
      <c r="ID85" s="310"/>
      <c r="IE85" s="310"/>
      <c r="IF85" s="310"/>
      <c r="IG85" s="310"/>
      <c r="IH85" s="310"/>
      <c r="II85" s="309"/>
      <c r="IJ85" s="309"/>
      <c r="IK85" s="308"/>
      <c r="IL85" s="308"/>
      <c r="IM85" s="308"/>
      <c r="IN85" s="308"/>
      <c r="IO85" s="308"/>
      <c r="IP85" s="308"/>
      <c r="IQ85" s="308"/>
      <c r="IR85" s="308"/>
      <c r="IS85" s="308"/>
      <c r="IT85" s="308"/>
      <c r="IU85" s="308"/>
      <c r="IV85" s="308"/>
    </row>
    <row r="86" spans="1:256" s="342" customFormat="1">
      <c r="A86" s="337" t="s">
        <v>225</v>
      </c>
      <c r="B86" s="180">
        <v>5</v>
      </c>
      <c r="C86" s="180">
        <v>4</v>
      </c>
      <c r="D86" s="180">
        <v>1</v>
      </c>
      <c r="E86" s="180">
        <v>257</v>
      </c>
      <c r="F86" s="180">
        <v>133</v>
      </c>
      <c r="G86" s="180">
        <v>124</v>
      </c>
      <c r="H86" s="180" t="s">
        <v>186</v>
      </c>
      <c r="I86" s="180" t="s">
        <v>186</v>
      </c>
      <c r="J86" s="180" t="s">
        <v>186</v>
      </c>
      <c r="K86" s="180">
        <v>27</v>
      </c>
      <c r="L86" s="180">
        <v>24</v>
      </c>
      <c r="M86" s="180">
        <v>3</v>
      </c>
      <c r="N86" s="180">
        <v>7</v>
      </c>
      <c r="O86" s="180">
        <v>2</v>
      </c>
      <c r="P86" s="180">
        <v>5</v>
      </c>
      <c r="Q86" s="180">
        <v>158</v>
      </c>
      <c r="R86" s="180">
        <v>92</v>
      </c>
      <c r="S86" s="180">
        <v>66</v>
      </c>
      <c r="T86" s="181">
        <v>94</v>
      </c>
      <c r="U86" s="181">
        <v>46</v>
      </c>
      <c r="V86" s="181">
        <v>48</v>
      </c>
      <c r="W86" s="337" t="s">
        <v>225</v>
      </c>
      <c r="X86" s="181">
        <v>6</v>
      </c>
      <c r="Y86" s="181">
        <v>4</v>
      </c>
      <c r="Z86" s="181">
        <v>2</v>
      </c>
      <c r="AA86" s="180">
        <v>10</v>
      </c>
      <c r="AB86" s="180">
        <v>5</v>
      </c>
      <c r="AC86" s="180">
        <v>5</v>
      </c>
      <c r="AD86" s="180">
        <v>32</v>
      </c>
      <c r="AE86" s="180">
        <v>15</v>
      </c>
      <c r="AF86" s="180">
        <v>17</v>
      </c>
      <c r="AG86" s="180">
        <v>15</v>
      </c>
      <c r="AH86" s="180">
        <v>4</v>
      </c>
      <c r="AI86" s="180">
        <v>11</v>
      </c>
      <c r="AJ86" s="180">
        <v>17</v>
      </c>
      <c r="AK86" s="180">
        <v>11</v>
      </c>
      <c r="AL86" s="180">
        <v>6</v>
      </c>
      <c r="AM86" s="180">
        <v>46</v>
      </c>
      <c r="AN86" s="180">
        <v>22</v>
      </c>
      <c r="AO86" s="180">
        <v>24</v>
      </c>
      <c r="AP86" s="180">
        <v>5</v>
      </c>
      <c r="AQ86" s="180">
        <v>2</v>
      </c>
      <c r="AR86" s="180">
        <v>3</v>
      </c>
      <c r="AS86" s="337" t="s">
        <v>225</v>
      </c>
      <c r="AT86" s="180">
        <v>15</v>
      </c>
      <c r="AU86" s="180">
        <v>10</v>
      </c>
      <c r="AV86" s="180">
        <v>5</v>
      </c>
      <c r="AW86" s="180">
        <v>80</v>
      </c>
      <c r="AX86" s="180">
        <v>43</v>
      </c>
      <c r="AY86" s="180">
        <v>37</v>
      </c>
      <c r="AZ86" s="180">
        <v>8</v>
      </c>
      <c r="BA86" s="180">
        <v>4</v>
      </c>
      <c r="BB86" s="180">
        <v>4</v>
      </c>
      <c r="BC86" s="180">
        <v>58</v>
      </c>
      <c r="BD86" s="180">
        <v>31</v>
      </c>
      <c r="BE86" s="180">
        <v>27</v>
      </c>
      <c r="BF86" s="180">
        <v>5</v>
      </c>
      <c r="BG86" s="180">
        <v>1</v>
      </c>
      <c r="BH86" s="180">
        <v>4</v>
      </c>
      <c r="BI86" s="180">
        <v>41</v>
      </c>
      <c r="BJ86" s="180">
        <v>24</v>
      </c>
      <c r="BK86" s="180">
        <v>17</v>
      </c>
      <c r="BL86" s="180">
        <v>12</v>
      </c>
      <c r="BM86" s="180">
        <v>6</v>
      </c>
      <c r="BN86" s="180">
        <v>6</v>
      </c>
      <c r="BO86" s="337" t="s">
        <v>225</v>
      </c>
      <c r="BP86" s="180">
        <v>14</v>
      </c>
      <c r="BQ86" s="180">
        <v>8</v>
      </c>
      <c r="BR86" s="180">
        <v>6</v>
      </c>
      <c r="BS86" s="180" t="s">
        <v>186</v>
      </c>
      <c r="BT86" s="180" t="s">
        <v>188</v>
      </c>
      <c r="BU86" s="180" t="s">
        <v>186</v>
      </c>
      <c r="BV86" s="180">
        <v>2</v>
      </c>
      <c r="BW86" s="180">
        <v>2</v>
      </c>
      <c r="BX86" s="180" t="s">
        <v>186</v>
      </c>
      <c r="BY86" s="180" t="s">
        <v>186</v>
      </c>
      <c r="BZ86" s="180" t="s">
        <v>186</v>
      </c>
      <c r="CA86" s="180" t="s">
        <v>186</v>
      </c>
      <c r="CB86" s="180" t="s">
        <v>186</v>
      </c>
      <c r="CC86" s="180" t="s">
        <v>186</v>
      </c>
      <c r="CD86" s="180" t="s">
        <v>186</v>
      </c>
      <c r="CE86" s="180">
        <v>2</v>
      </c>
      <c r="CF86" s="180">
        <v>2</v>
      </c>
      <c r="CG86" s="180" t="s">
        <v>186</v>
      </c>
      <c r="CH86" s="180" t="s">
        <v>186</v>
      </c>
      <c r="CI86" s="180" t="s">
        <v>186</v>
      </c>
      <c r="CJ86" s="180" t="s">
        <v>186</v>
      </c>
      <c r="CK86" s="337" t="s">
        <v>225</v>
      </c>
      <c r="CL86" s="180" t="s">
        <v>186</v>
      </c>
      <c r="CM86" s="180" t="s">
        <v>186</v>
      </c>
      <c r="CN86" s="180" t="s">
        <v>186</v>
      </c>
      <c r="CO86" s="180" t="s">
        <v>186</v>
      </c>
      <c r="CP86" s="180" t="s">
        <v>186</v>
      </c>
      <c r="CQ86" s="180" t="s">
        <v>186</v>
      </c>
      <c r="CR86" s="180">
        <v>5</v>
      </c>
      <c r="CS86" s="180">
        <v>3</v>
      </c>
      <c r="CT86" s="180">
        <v>2</v>
      </c>
      <c r="CU86" s="180" t="s">
        <v>186</v>
      </c>
      <c r="CV86" s="180" t="s">
        <v>186</v>
      </c>
      <c r="CW86" s="180" t="s">
        <v>186</v>
      </c>
      <c r="CX86" s="180">
        <v>3</v>
      </c>
      <c r="CY86" s="180">
        <v>1</v>
      </c>
      <c r="CZ86" s="180">
        <v>2</v>
      </c>
      <c r="DA86" s="180">
        <v>3</v>
      </c>
      <c r="DB86" s="180">
        <v>1</v>
      </c>
      <c r="DC86" s="180">
        <v>2</v>
      </c>
      <c r="DD86" s="180" t="s">
        <v>186</v>
      </c>
      <c r="DE86" s="180" t="s">
        <v>186</v>
      </c>
      <c r="DF86" s="180" t="s">
        <v>186</v>
      </c>
      <c r="DG86" s="337" t="s">
        <v>225</v>
      </c>
      <c r="DH86" s="180" t="s">
        <v>186</v>
      </c>
      <c r="DI86" s="180" t="s">
        <v>186</v>
      </c>
      <c r="DJ86" s="180" t="s">
        <v>186</v>
      </c>
      <c r="DK86" s="180">
        <v>1</v>
      </c>
      <c r="DL86" s="180">
        <v>1</v>
      </c>
      <c r="DM86" s="180" t="s">
        <v>186</v>
      </c>
      <c r="DN86" s="180">
        <v>1</v>
      </c>
      <c r="DO86" s="180">
        <v>1</v>
      </c>
      <c r="DP86" s="180" t="s">
        <v>186</v>
      </c>
      <c r="DQ86" s="180">
        <v>336</v>
      </c>
      <c r="DR86" s="180">
        <v>100</v>
      </c>
      <c r="DS86" s="180">
        <v>236</v>
      </c>
      <c r="DT86" s="180">
        <v>286</v>
      </c>
      <c r="DU86" s="180">
        <v>70</v>
      </c>
      <c r="DV86" s="180">
        <v>216</v>
      </c>
      <c r="DW86" s="180" t="s">
        <v>186</v>
      </c>
      <c r="DX86" s="180" t="s">
        <v>186</v>
      </c>
      <c r="DY86" s="180" t="s">
        <v>186</v>
      </c>
      <c r="DZ86" s="180">
        <v>50</v>
      </c>
      <c r="EA86" s="180">
        <v>30</v>
      </c>
      <c r="EB86" s="180">
        <v>20</v>
      </c>
      <c r="EC86" s="337" t="s">
        <v>225</v>
      </c>
      <c r="ED86" s="180">
        <v>183</v>
      </c>
      <c r="EE86" s="180">
        <v>110</v>
      </c>
      <c r="EF86" s="180">
        <v>73</v>
      </c>
      <c r="EG86" s="180">
        <v>109</v>
      </c>
      <c r="EH86" s="180">
        <v>64</v>
      </c>
      <c r="EI86" s="180">
        <v>45</v>
      </c>
      <c r="EJ86" s="180">
        <v>18</v>
      </c>
      <c r="EK86" s="180">
        <v>14</v>
      </c>
      <c r="EL86" s="180">
        <v>4</v>
      </c>
      <c r="EM86" s="180">
        <v>27</v>
      </c>
      <c r="EN86" s="180">
        <v>17</v>
      </c>
      <c r="EO86" s="180">
        <v>10</v>
      </c>
      <c r="EP86" s="180">
        <v>16</v>
      </c>
      <c r="EQ86" s="180">
        <v>8</v>
      </c>
      <c r="ER86" s="180">
        <v>8</v>
      </c>
      <c r="ES86" s="180">
        <v>27</v>
      </c>
      <c r="ET86" s="180">
        <v>14</v>
      </c>
      <c r="EU86" s="180">
        <v>13</v>
      </c>
      <c r="EV86" s="180">
        <v>1</v>
      </c>
      <c r="EW86" s="180" t="s">
        <v>186</v>
      </c>
      <c r="EX86" s="180">
        <v>1</v>
      </c>
      <c r="EY86" s="337" t="s">
        <v>225</v>
      </c>
      <c r="EZ86" s="180" t="s">
        <v>186</v>
      </c>
      <c r="FA86" s="180" t="s">
        <v>186</v>
      </c>
      <c r="FB86" s="180" t="s">
        <v>186</v>
      </c>
      <c r="FC86" s="180">
        <v>20</v>
      </c>
      <c r="FD86" s="180">
        <v>11</v>
      </c>
      <c r="FE86" s="180">
        <v>9</v>
      </c>
      <c r="FF86" s="180">
        <v>58</v>
      </c>
      <c r="FG86" s="180">
        <v>37</v>
      </c>
      <c r="FH86" s="180">
        <v>21</v>
      </c>
      <c r="FI86" s="180">
        <v>2</v>
      </c>
      <c r="FJ86" s="180">
        <v>1</v>
      </c>
      <c r="FK86" s="180">
        <v>1</v>
      </c>
      <c r="FL86" s="180">
        <v>14</v>
      </c>
      <c r="FM86" s="180">
        <v>8</v>
      </c>
      <c r="FN86" s="180">
        <v>6</v>
      </c>
      <c r="FO86" s="310"/>
      <c r="FP86" s="310"/>
      <c r="FQ86" s="310"/>
      <c r="FR86" s="310"/>
      <c r="FS86" s="310"/>
      <c r="FT86" s="310"/>
      <c r="FU86" s="310"/>
      <c r="FV86" s="310"/>
      <c r="FW86" s="310"/>
      <c r="FX86" s="310"/>
      <c r="FY86" s="310"/>
      <c r="FZ86" s="310"/>
      <c r="GA86" s="310"/>
      <c r="GB86" s="310"/>
      <c r="GC86" s="310"/>
      <c r="GD86" s="310"/>
      <c r="GE86" s="310"/>
      <c r="GF86" s="310"/>
      <c r="GG86" s="310"/>
      <c r="GH86" s="310"/>
      <c r="GI86" s="310"/>
      <c r="GJ86" s="310"/>
      <c r="GK86" s="310"/>
      <c r="GL86" s="310"/>
      <c r="GM86" s="310"/>
      <c r="GN86" s="310"/>
      <c r="GO86" s="310"/>
      <c r="GP86" s="310"/>
      <c r="GQ86" s="310"/>
      <c r="GR86" s="310"/>
      <c r="GS86" s="310"/>
      <c r="GT86" s="310"/>
      <c r="GU86" s="310"/>
      <c r="GV86" s="310"/>
      <c r="GW86" s="310"/>
      <c r="GX86" s="310"/>
      <c r="GY86" s="310"/>
      <c r="GZ86" s="310"/>
      <c r="HA86" s="310"/>
      <c r="HB86" s="310"/>
      <c r="HC86" s="310"/>
      <c r="HD86" s="310"/>
      <c r="HE86" s="310"/>
      <c r="HF86" s="310"/>
      <c r="HG86" s="310"/>
      <c r="HH86" s="310"/>
      <c r="HI86" s="310"/>
      <c r="HJ86" s="310"/>
      <c r="HK86" s="310"/>
      <c r="HL86" s="310"/>
      <c r="HM86" s="310"/>
      <c r="HN86" s="310"/>
      <c r="HO86" s="310"/>
      <c r="HP86" s="310"/>
      <c r="HQ86" s="310"/>
      <c r="HR86" s="310"/>
      <c r="HS86" s="310"/>
      <c r="HT86" s="310"/>
      <c r="HU86" s="310"/>
      <c r="HV86" s="310"/>
      <c r="HW86" s="310"/>
      <c r="HX86" s="310"/>
      <c r="HY86" s="310"/>
      <c r="HZ86" s="310"/>
      <c r="IA86" s="310"/>
      <c r="IB86" s="310"/>
      <c r="IC86" s="310"/>
      <c r="ID86" s="310"/>
      <c r="IE86" s="310"/>
      <c r="IF86" s="310"/>
      <c r="IG86" s="310"/>
      <c r="IH86" s="310"/>
      <c r="II86" s="341"/>
      <c r="IJ86" s="341"/>
      <c r="IK86" s="341"/>
      <c r="IL86" s="341"/>
      <c r="IM86" s="341"/>
      <c r="IN86" s="341"/>
      <c r="IO86" s="341"/>
      <c r="IP86" s="341"/>
      <c r="IQ86" s="341"/>
      <c r="IR86" s="341"/>
      <c r="IS86" s="341"/>
      <c r="IT86" s="341"/>
      <c r="IU86" s="341"/>
      <c r="IV86" s="341"/>
    </row>
    <row r="87" spans="1:256">
      <c r="A87" s="276" t="s">
        <v>224</v>
      </c>
      <c r="B87" s="174">
        <v>5</v>
      </c>
      <c r="C87" s="174">
        <v>4</v>
      </c>
      <c r="D87" s="174">
        <v>1</v>
      </c>
      <c r="E87" s="174">
        <v>257</v>
      </c>
      <c r="F87" s="174">
        <v>133</v>
      </c>
      <c r="G87" s="174">
        <v>124</v>
      </c>
      <c r="H87" s="174" t="s">
        <v>186</v>
      </c>
      <c r="I87" s="174" t="s">
        <v>186</v>
      </c>
      <c r="J87" s="174" t="s">
        <v>186</v>
      </c>
      <c r="K87" s="174">
        <v>27</v>
      </c>
      <c r="L87" s="174">
        <v>24</v>
      </c>
      <c r="M87" s="174">
        <v>3</v>
      </c>
      <c r="N87" s="174">
        <v>7</v>
      </c>
      <c r="O87" s="174">
        <v>2</v>
      </c>
      <c r="P87" s="174">
        <v>5</v>
      </c>
      <c r="Q87" s="174">
        <v>158</v>
      </c>
      <c r="R87" s="174">
        <v>92</v>
      </c>
      <c r="S87" s="174">
        <v>66</v>
      </c>
      <c r="T87" s="176">
        <v>94</v>
      </c>
      <c r="U87" s="176">
        <v>46</v>
      </c>
      <c r="V87" s="176">
        <v>48</v>
      </c>
      <c r="W87" s="276" t="s">
        <v>224</v>
      </c>
      <c r="X87" s="176">
        <v>6</v>
      </c>
      <c r="Y87" s="176">
        <v>4</v>
      </c>
      <c r="Z87" s="176">
        <v>2</v>
      </c>
      <c r="AA87" s="174">
        <v>10</v>
      </c>
      <c r="AB87" s="174">
        <v>5</v>
      </c>
      <c r="AC87" s="174">
        <v>5</v>
      </c>
      <c r="AD87" s="174">
        <v>32</v>
      </c>
      <c r="AE87" s="174">
        <v>15</v>
      </c>
      <c r="AF87" s="174">
        <v>17</v>
      </c>
      <c r="AG87" s="174">
        <v>15</v>
      </c>
      <c r="AH87" s="174">
        <v>4</v>
      </c>
      <c r="AI87" s="174">
        <v>11</v>
      </c>
      <c r="AJ87" s="174">
        <v>17</v>
      </c>
      <c r="AK87" s="174">
        <v>11</v>
      </c>
      <c r="AL87" s="174">
        <v>6</v>
      </c>
      <c r="AM87" s="174">
        <v>46</v>
      </c>
      <c r="AN87" s="174">
        <v>22</v>
      </c>
      <c r="AO87" s="174">
        <v>24</v>
      </c>
      <c r="AP87" s="174">
        <v>5</v>
      </c>
      <c r="AQ87" s="174">
        <v>2</v>
      </c>
      <c r="AR87" s="174">
        <v>3</v>
      </c>
      <c r="AS87" s="276" t="s">
        <v>224</v>
      </c>
      <c r="AT87" s="174">
        <v>15</v>
      </c>
      <c r="AU87" s="174">
        <v>10</v>
      </c>
      <c r="AV87" s="174">
        <v>5</v>
      </c>
      <c r="AW87" s="174">
        <v>80</v>
      </c>
      <c r="AX87" s="174">
        <v>43</v>
      </c>
      <c r="AY87" s="174">
        <v>37</v>
      </c>
      <c r="AZ87" s="174">
        <v>8</v>
      </c>
      <c r="BA87" s="174">
        <v>4</v>
      </c>
      <c r="BB87" s="174">
        <v>4</v>
      </c>
      <c r="BC87" s="174">
        <v>58</v>
      </c>
      <c r="BD87" s="174">
        <v>31</v>
      </c>
      <c r="BE87" s="174">
        <v>27</v>
      </c>
      <c r="BF87" s="174">
        <v>5</v>
      </c>
      <c r="BG87" s="174">
        <v>1</v>
      </c>
      <c r="BH87" s="174">
        <v>4</v>
      </c>
      <c r="BI87" s="174">
        <v>41</v>
      </c>
      <c r="BJ87" s="174">
        <v>24</v>
      </c>
      <c r="BK87" s="174">
        <v>17</v>
      </c>
      <c r="BL87" s="174">
        <v>12</v>
      </c>
      <c r="BM87" s="174">
        <v>6</v>
      </c>
      <c r="BN87" s="174">
        <v>6</v>
      </c>
      <c r="BO87" s="276" t="s">
        <v>224</v>
      </c>
      <c r="BP87" s="174">
        <v>14</v>
      </c>
      <c r="BQ87" s="174">
        <v>8</v>
      </c>
      <c r="BR87" s="174">
        <v>6</v>
      </c>
      <c r="BS87" s="174" t="s">
        <v>186</v>
      </c>
      <c r="BT87" s="174" t="s">
        <v>188</v>
      </c>
      <c r="BU87" s="174" t="s">
        <v>186</v>
      </c>
      <c r="BV87" s="174">
        <v>2</v>
      </c>
      <c r="BW87" s="174">
        <v>2</v>
      </c>
      <c r="BX87" s="174" t="s">
        <v>186</v>
      </c>
      <c r="BY87" s="174" t="s">
        <v>186</v>
      </c>
      <c r="BZ87" s="174" t="s">
        <v>186</v>
      </c>
      <c r="CA87" s="174" t="s">
        <v>186</v>
      </c>
      <c r="CB87" s="174" t="s">
        <v>186</v>
      </c>
      <c r="CC87" s="174" t="s">
        <v>186</v>
      </c>
      <c r="CD87" s="174" t="s">
        <v>186</v>
      </c>
      <c r="CE87" s="174">
        <v>2</v>
      </c>
      <c r="CF87" s="174">
        <v>2</v>
      </c>
      <c r="CG87" s="174" t="s">
        <v>186</v>
      </c>
      <c r="CH87" s="174" t="s">
        <v>186</v>
      </c>
      <c r="CI87" s="174" t="s">
        <v>186</v>
      </c>
      <c r="CJ87" s="174" t="s">
        <v>186</v>
      </c>
      <c r="CK87" s="276" t="s">
        <v>224</v>
      </c>
      <c r="CL87" s="174" t="s">
        <v>186</v>
      </c>
      <c r="CM87" s="174" t="s">
        <v>186</v>
      </c>
      <c r="CN87" s="174" t="s">
        <v>186</v>
      </c>
      <c r="CO87" s="174" t="s">
        <v>186</v>
      </c>
      <c r="CP87" s="174" t="s">
        <v>186</v>
      </c>
      <c r="CQ87" s="174" t="s">
        <v>186</v>
      </c>
      <c r="CR87" s="174">
        <v>5</v>
      </c>
      <c r="CS87" s="174">
        <v>3</v>
      </c>
      <c r="CT87" s="174">
        <v>2</v>
      </c>
      <c r="CU87" s="174" t="s">
        <v>186</v>
      </c>
      <c r="CV87" s="174" t="s">
        <v>186</v>
      </c>
      <c r="CW87" s="174" t="s">
        <v>186</v>
      </c>
      <c r="CX87" s="174">
        <v>3</v>
      </c>
      <c r="CY87" s="174">
        <v>1</v>
      </c>
      <c r="CZ87" s="174">
        <v>2</v>
      </c>
      <c r="DA87" s="174">
        <v>3</v>
      </c>
      <c r="DB87" s="174">
        <v>1</v>
      </c>
      <c r="DC87" s="174">
        <v>2</v>
      </c>
      <c r="DD87" s="174" t="s">
        <v>186</v>
      </c>
      <c r="DE87" s="174" t="s">
        <v>186</v>
      </c>
      <c r="DF87" s="174" t="s">
        <v>186</v>
      </c>
      <c r="DG87" s="276" t="s">
        <v>224</v>
      </c>
      <c r="DH87" s="174" t="s">
        <v>186</v>
      </c>
      <c r="DI87" s="174" t="s">
        <v>186</v>
      </c>
      <c r="DJ87" s="174" t="s">
        <v>186</v>
      </c>
      <c r="DK87" s="174">
        <v>1</v>
      </c>
      <c r="DL87" s="174">
        <v>1</v>
      </c>
      <c r="DM87" s="174" t="s">
        <v>186</v>
      </c>
      <c r="DN87" s="174">
        <v>1</v>
      </c>
      <c r="DO87" s="174">
        <v>1</v>
      </c>
      <c r="DP87" s="174" t="s">
        <v>186</v>
      </c>
      <c r="DQ87" s="174">
        <v>336</v>
      </c>
      <c r="DR87" s="174">
        <v>100</v>
      </c>
      <c r="DS87" s="174">
        <v>236</v>
      </c>
      <c r="DT87" s="174">
        <v>286</v>
      </c>
      <c r="DU87" s="174">
        <v>70</v>
      </c>
      <c r="DV87" s="174">
        <v>216</v>
      </c>
      <c r="DW87" s="174" t="s">
        <v>186</v>
      </c>
      <c r="DX87" s="174" t="s">
        <v>186</v>
      </c>
      <c r="DY87" s="174" t="s">
        <v>186</v>
      </c>
      <c r="DZ87" s="174">
        <v>50</v>
      </c>
      <c r="EA87" s="174">
        <v>30</v>
      </c>
      <c r="EB87" s="174">
        <v>20</v>
      </c>
      <c r="EC87" s="276" t="s">
        <v>224</v>
      </c>
      <c r="ED87" s="174">
        <v>183</v>
      </c>
      <c r="EE87" s="174">
        <v>110</v>
      </c>
      <c r="EF87" s="174">
        <v>73</v>
      </c>
      <c r="EG87" s="174">
        <v>109</v>
      </c>
      <c r="EH87" s="174">
        <v>64</v>
      </c>
      <c r="EI87" s="174">
        <v>45</v>
      </c>
      <c r="EJ87" s="174">
        <v>18</v>
      </c>
      <c r="EK87" s="174">
        <v>14</v>
      </c>
      <c r="EL87" s="174">
        <v>4</v>
      </c>
      <c r="EM87" s="174">
        <v>27</v>
      </c>
      <c r="EN87" s="174">
        <v>17</v>
      </c>
      <c r="EO87" s="174">
        <v>10</v>
      </c>
      <c r="EP87" s="174">
        <v>16</v>
      </c>
      <c r="EQ87" s="174">
        <v>8</v>
      </c>
      <c r="ER87" s="174">
        <v>8</v>
      </c>
      <c r="ES87" s="174">
        <v>27</v>
      </c>
      <c r="ET87" s="174">
        <v>14</v>
      </c>
      <c r="EU87" s="174">
        <v>13</v>
      </c>
      <c r="EV87" s="174">
        <v>1</v>
      </c>
      <c r="EW87" s="174" t="s">
        <v>186</v>
      </c>
      <c r="EX87" s="174">
        <v>1</v>
      </c>
      <c r="EY87" s="276" t="s">
        <v>224</v>
      </c>
      <c r="EZ87" s="174" t="s">
        <v>186</v>
      </c>
      <c r="FA87" s="174" t="s">
        <v>186</v>
      </c>
      <c r="FB87" s="174" t="s">
        <v>186</v>
      </c>
      <c r="FC87" s="174">
        <v>20</v>
      </c>
      <c r="FD87" s="174">
        <v>11</v>
      </c>
      <c r="FE87" s="174">
        <v>9</v>
      </c>
      <c r="FF87" s="174">
        <v>58</v>
      </c>
      <c r="FG87" s="174">
        <v>37</v>
      </c>
      <c r="FH87" s="174">
        <v>21</v>
      </c>
      <c r="FI87" s="174">
        <v>2</v>
      </c>
      <c r="FJ87" s="174">
        <v>1</v>
      </c>
      <c r="FK87" s="174">
        <v>1</v>
      </c>
      <c r="FL87" s="174">
        <v>14</v>
      </c>
      <c r="FM87" s="174">
        <v>8</v>
      </c>
      <c r="FN87" s="174">
        <v>6</v>
      </c>
      <c r="FO87" s="310"/>
      <c r="FP87" s="310"/>
      <c r="FQ87" s="310"/>
      <c r="FR87" s="310"/>
      <c r="FS87" s="310"/>
      <c r="FT87" s="310"/>
      <c r="FU87" s="310"/>
      <c r="FV87" s="310"/>
      <c r="FW87" s="310"/>
      <c r="FX87" s="310"/>
      <c r="FY87" s="310"/>
      <c r="FZ87" s="310"/>
      <c r="GA87" s="310"/>
      <c r="GB87" s="310"/>
      <c r="GC87" s="310"/>
      <c r="GD87" s="310"/>
      <c r="GE87" s="310"/>
      <c r="GF87" s="310"/>
      <c r="GG87" s="310"/>
      <c r="GH87" s="310"/>
      <c r="GI87" s="310"/>
      <c r="GJ87" s="310"/>
      <c r="GK87" s="310"/>
      <c r="GL87" s="310"/>
      <c r="GM87" s="310"/>
      <c r="GN87" s="310"/>
      <c r="GO87" s="310"/>
      <c r="GP87" s="310"/>
      <c r="GQ87" s="310"/>
      <c r="GR87" s="310"/>
      <c r="GS87" s="310"/>
      <c r="GT87" s="310"/>
      <c r="GU87" s="310"/>
      <c r="GV87" s="310"/>
      <c r="GW87" s="310"/>
      <c r="GX87" s="310"/>
      <c r="GY87" s="310"/>
      <c r="GZ87" s="310"/>
      <c r="HA87" s="310"/>
      <c r="HB87" s="310"/>
      <c r="HC87" s="310"/>
      <c r="HD87" s="310"/>
      <c r="HE87" s="310"/>
      <c r="HF87" s="310"/>
      <c r="HG87" s="310"/>
      <c r="HH87" s="310"/>
      <c r="HI87" s="310"/>
      <c r="HJ87" s="310"/>
      <c r="HK87" s="310"/>
      <c r="HL87" s="310"/>
      <c r="HM87" s="310"/>
      <c r="HN87" s="310"/>
      <c r="HO87" s="310"/>
      <c r="HP87" s="310"/>
      <c r="HQ87" s="310"/>
      <c r="HR87" s="310"/>
      <c r="HS87" s="310"/>
      <c r="HT87" s="310"/>
      <c r="HU87" s="310"/>
      <c r="HV87" s="310"/>
      <c r="HW87" s="310"/>
      <c r="HX87" s="310"/>
      <c r="HY87" s="310"/>
      <c r="HZ87" s="310"/>
      <c r="IA87" s="310"/>
      <c r="IB87" s="310"/>
      <c r="IC87" s="310"/>
      <c r="ID87" s="310"/>
      <c r="IE87" s="310"/>
      <c r="IF87" s="310"/>
      <c r="IG87" s="310"/>
      <c r="IH87" s="310"/>
      <c r="II87" s="309"/>
      <c r="IJ87" s="309"/>
      <c r="IK87" s="308"/>
      <c r="IL87" s="308"/>
      <c r="IM87" s="308"/>
      <c r="IN87" s="308"/>
      <c r="IO87" s="308"/>
      <c r="IP87" s="308"/>
      <c r="IQ87" s="308"/>
      <c r="IR87" s="308"/>
      <c r="IS87" s="308"/>
      <c r="IT87" s="308"/>
      <c r="IU87" s="308"/>
      <c r="IV87" s="308"/>
    </row>
    <row r="88" spans="1:256">
      <c r="A88" s="276"/>
      <c r="B88" s="174"/>
      <c r="C88" s="174"/>
      <c r="D88" s="174"/>
      <c r="E88" s="174"/>
      <c r="F88" s="174"/>
      <c r="G88" s="174"/>
      <c r="H88" s="174"/>
      <c r="I88" s="174"/>
      <c r="J88" s="174"/>
      <c r="K88" s="174"/>
      <c r="L88" s="174"/>
      <c r="M88" s="174"/>
      <c r="N88" s="174"/>
      <c r="O88" s="174"/>
      <c r="P88" s="174"/>
      <c r="Q88" s="174"/>
      <c r="R88" s="174"/>
      <c r="S88" s="174"/>
      <c r="T88" s="176"/>
      <c r="U88" s="176"/>
      <c r="V88" s="176"/>
      <c r="W88" s="276"/>
      <c r="X88" s="176"/>
      <c r="Y88" s="176"/>
      <c r="Z88" s="176"/>
      <c r="AA88" s="174"/>
      <c r="AB88" s="174"/>
      <c r="AC88" s="174"/>
      <c r="AD88" s="174"/>
      <c r="AE88" s="174"/>
      <c r="AF88" s="174"/>
      <c r="AG88" s="174"/>
      <c r="AH88" s="174"/>
      <c r="AI88" s="174"/>
      <c r="AJ88" s="174"/>
      <c r="AK88" s="174"/>
      <c r="AL88" s="174"/>
      <c r="AM88" s="174"/>
      <c r="AN88" s="174"/>
      <c r="AO88" s="174"/>
      <c r="AP88" s="174"/>
      <c r="AQ88" s="174"/>
      <c r="AR88" s="174"/>
      <c r="AS88" s="276"/>
      <c r="AT88" s="174"/>
      <c r="AU88" s="174"/>
      <c r="AV88" s="174"/>
      <c r="AW88" s="174"/>
      <c r="AX88" s="174"/>
      <c r="AY88" s="174"/>
      <c r="AZ88" s="174"/>
      <c r="BA88" s="174"/>
      <c r="BB88" s="174"/>
      <c r="BC88" s="174"/>
      <c r="BD88" s="174"/>
      <c r="BE88" s="174"/>
      <c r="BF88" s="174"/>
      <c r="BG88" s="174"/>
      <c r="BH88" s="174"/>
      <c r="BI88" s="174"/>
      <c r="BJ88" s="174"/>
      <c r="BK88" s="174"/>
      <c r="BL88" s="174"/>
      <c r="BM88" s="174"/>
      <c r="BN88" s="174"/>
      <c r="BO88" s="276"/>
      <c r="BP88" s="174"/>
      <c r="BQ88" s="174"/>
      <c r="BR88" s="174"/>
      <c r="BS88" s="174"/>
      <c r="BT88" s="174"/>
      <c r="BU88" s="174"/>
      <c r="BV88" s="174"/>
      <c r="BW88" s="174"/>
      <c r="BX88" s="174"/>
      <c r="BY88" s="174"/>
      <c r="BZ88" s="174"/>
      <c r="CA88" s="174"/>
      <c r="CB88" s="174"/>
      <c r="CC88" s="174"/>
      <c r="CD88" s="174"/>
      <c r="CE88" s="174"/>
      <c r="CF88" s="174"/>
      <c r="CG88" s="174"/>
      <c r="CH88" s="174"/>
      <c r="CI88" s="174"/>
      <c r="CJ88" s="174"/>
      <c r="CK88" s="276"/>
      <c r="CL88" s="174"/>
      <c r="CM88" s="174"/>
      <c r="CN88" s="174"/>
      <c r="CO88" s="174"/>
      <c r="CP88" s="174"/>
      <c r="CQ88" s="174"/>
      <c r="CR88" s="174"/>
      <c r="CS88" s="174"/>
      <c r="CT88" s="174"/>
      <c r="CU88" s="174"/>
      <c r="CV88" s="174"/>
      <c r="CW88" s="174"/>
      <c r="CX88" s="174"/>
      <c r="CY88" s="174"/>
      <c r="CZ88" s="174"/>
      <c r="DA88" s="174"/>
      <c r="DB88" s="174"/>
      <c r="DC88" s="174"/>
      <c r="DD88" s="174"/>
      <c r="DE88" s="174"/>
      <c r="DF88" s="174"/>
      <c r="DG88" s="276"/>
      <c r="DH88" s="174"/>
      <c r="DI88" s="174"/>
      <c r="DJ88" s="174"/>
      <c r="DK88" s="174"/>
      <c r="DL88" s="174"/>
      <c r="DM88" s="174"/>
      <c r="DN88" s="174"/>
      <c r="DO88" s="174"/>
      <c r="DP88" s="174"/>
      <c r="DQ88" s="174"/>
      <c r="DR88" s="174"/>
      <c r="DS88" s="174"/>
      <c r="DT88" s="174"/>
      <c r="DU88" s="174"/>
      <c r="DV88" s="174"/>
      <c r="DW88" s="174"/>
      <c r="DX88" s="174"/>
      <c r="DY88" s="174"/>
      <c r="DZ88" s="174"/>
      <c r="EA88" s="174"/>
      <c r="EB88" s="174"/>
      <c r="EC88" s="276"/>
      <c r="ED88" s="174"/>
      <c r="EE88" s="174"/>
      <c r="EF88" s="174"/>
      <c r="EG88" s="174"/>
      <c r="EH88" s="174"/>
      <c r="EI88" s="174"/>
      <c r="EJ88" s="174"/>
      <c r="EK88" s="174"/>
      <c r="EL88" s="174"/>
      <c r="EM88" s="174"/>
      <c r="EN88" s="174"/>
      <c r="EO88" s="174"/>
      <c r="EP88" s="174"/>
      <c r="EQ88" s="174"/>
      <c r="ER88" s="174"/>
      <c r="ES88" s="174"/>
      <c r="ET88" s="174"/>
      <c r="EU88" s="174"/>
      <c r="EV88" s="174"/>
      <c r="EW88" s="174"/>
      <c r="EX88" s="174"/>
      <c r="EY88" s="276"/>
      <c r="EZ88" s="174"/>
      <c r="FA88" s="174"/>
      <c r="FB88" s="174"/>
      <c r="FC88" s="174"/>
      <c r="FD88" s="174"/>
      <c r="FE88" s="174"/>
      <c r="FF88" s="174"/>
      <c r="FG88" s="174"/>
      <c r="FH88" s="174"/>
      <c r="FI88" s="174"/>
      <c r="FJ88" s="174"/>
      <c r="FK88" s="174"/>
      <c r="FL88" s="174"/>
      <c r="FM88" s="174"/>
      <c r="FN88" s="174"/>
      <c r="FO88" s="310"/>
      <c r="FP88" s="310"/>
      <c r="FQ88" s="310"/>
      <c r="FR88" s="310"/>
      <c r="FS88" s="310"/>
      <c r="FT88" s="310"/>
      <c r="FU88" s="310"/>
      <c r="FV88" s="310"/>
      <c r="FW88" s="310"/>
      <c r="FX88" s="310"/>
      <c r="FY88" s="310"/>
      <c r="FZ88" s="310"/>
      <c r="GA88" s="310"/>
      <c r="GB88" s="310"/>
      <c r="GC88" s="310"/>
      <c r="GD88" s="310"/>
      <c r="GE88" s="310"/>
      <c r="GF88" s="310"/>
      <c r="GG88" s="310"/>
      <c r="GH88" s="310"/>
      <c r="GI88" s="310"/>
      <c r="GJ88" s="310"/>
      <c r="GK88" s="310"/>
      <c r="GL88" s="310"/>
      <c r="GM88" s="310"/>
      <c r="GN88" s="310"/>
      <c r="GO88" s="310"/>
      <c r="GP88" s="310"/>
      <c r="GQ88" s="310"/>
      <c r="GR88" s="310"/>
      <c r="GS88" s="310"/>
      <c r="GT88" s="310"/>
      <c r="GU88" s="310"/>
      <c r="GV88" s="310"/>
      <c r="GW88" s="310"/>
      <c r="GX88" s="310"/>
      <c r="GY88" s="310"/>
      <c r="GZ88" s="310"/>
      <c r="HA88" s="310"/>
      <c r="HB88" s="310"/>
      <c r="HC88" s="310"/>
      <c r="HD88" s="310"/>
      <c r="HE88" s="310"/>
      <c r="HF88" s="310"/>
      <c r="HG88" s="310"/>
      <c r="HH88" s="310"/>
      <c r="HI88" s="310"/>
      <c r="HJ88" s="310"/>
      <c r="HK88" s="310"/>
      <c r="HL88" s="310"/>
      <c r="HM88" s="310"/>
      <c r="HN88" s="310"/>
      <c r="HO88" s="310"/>
      <c r="HP88" s="310"/>
      <c r="HQ88" s="310"/>
      <c r="HR88" s="310"/>
      <c r="HS88" s="310"/>
      <c r="HT88" s="310"/>
      <c r="HU88" s="310"/>
      <c r="HV88" s="310"/>
      <c r="HW88" s="310"/>
      <c r="HX88" s="310"/>
      <c r="HY88" s="310"/>
      <c r="HZ88" s="310"/>
      <c r="IA88" s="310"/>
      <c r="IB88" s="310"/>
      <c r="IC88" s="310"/>
      <c r="ID88" s="310"/>
      <c r="IE88" s="310"/>
      <c r="IF88" s="310"/>
      <c r="IG88" s="310"/>
      <c r="IH88" s="310"/>
      <c r="II88" s="309"/>
      <c r="IJ88" s="309"/>
      <c r="IK88" s="308"/>
      <c r="IL88" s="308"/>
      <c r="IM88" s="308"/>
      <c r="IN88" s="308"/>
      <c r="IO88" s="308"/>
      <c r="IP88" s="308"/>
      <c r="IQ88" s="308"/>
      <c r="IR88" s="308"/>
      <c r="IS88" s="308"/>
      <c r="IT88" s="308"/>
      <c r="IU88" s="308"/>
      <c r="IV88" s="308"/>
    </row>
    <row r="89" spans="1:256" s="342" customFormat="1">
      <c r="A89" s="337" t="s">
        <v>223</v>
      </c>
      <c r="B89" s="180">
        <v>2</v>
      </c>
      <c r="C89" s="180">
        <v>1</v>
      </c>
      <c r="D89" s="180">
        <v>1</v>
      </c>
      <c r="E89" s="180">
        <v>283</v>
      </c>
      <c r="F89" s="180">
        <v>156</v>
      </c>
      <c r="G89" s="180">
        <v>127</v>
      </c>
      <c r="H89" s="180">
        <v>2</v>
      </c>
      <c r="I89" s="180">
        <v>1</v>
      </c>
      <c r="J89" s="180">
        <v>1</v>
      </c>
      <c r="K89" s="180">
        <v>40</v>
      </c>
      <c r="L89" s="180">
        <v>38</v>
      </c>
      <c r="M89" s="180">
        <v>2</v>
      </c>
      <c r="N89" s="180" t="s">
        <v>186</v>
      </c>
      <c r="O89" s="180" t="s">
        <v>186</v>
      </c>
      <c r="P89" s="180" t="s">
        <v>186</v>
      </c>
      <c r="Q89" s="180">
        <v>137</v>
      </c>
      <c r="R89" s="180">
        <v>81</v>
      </c>
      <c r="S89" s="180">
        <v>56</v>
      </c>
      <c r="T89" s="181">
        <v>113</v>
      </c>
      <c r="U89" s="181">
        <v>66</v>
      </c>
      <c r="V89" s="181">
        <v>47</v>
      </c>
      <c r="W89" s="337" t="s">
        <v>223</v>
      </c>
      <c r="X89" s="181">
        <v>5</v>
      </c>
      <c r="Y89" s="181">
        <v>3</v>
      </c>
      <c r="Z89" s="181">
        <v>2</v>
      </c>
      <c r="AA89" s="180">
        <v>11</v>
      </c>
      <c r="AB89" s="180">
        <v>8</v>
      </c>
      <c r="AC89" s="180">
        <v>3</v>
      </c>
      <c r="AD89" s="180">
        <v>35</v>
      </c>
      <c r="AE89" s="180">
        <v>23</v>
      </c>
      <c r="AF89" s="180">
        <v>12</v>
      </c>
      <c r="AG89" s="180">
        <v>12</v>
      </c>
      <c r="AH89" s="180">
        <v>7</v>
      </c>
      <c r="AI89" s="180">
        <v>5</v>
      </c>
      <c r="AJ89" s="180">
        <v>23</v>
      </c>
      <c r="AK89" s="180">
        <v>16</v>
      </c>
      <c r="AL89" s="180">
        <v>7</v>
      </c>
      <c r="AM89" s="180">
        <v>62</v>
      </c>
      <c r="AN89" s="180">
        <v>32</v>
      </c>
      <c r="AO89" s="180">
        <v>30</v>
      </c>
      <c r="AP89" s="180">
        <v>5</v>
      </c>
      <c r="AQ89" s="180">
        <v>1</v>
      </c>
      <c r="AR89" s="180">
        <v>4</v>
      </c>
      <c r="AS89" s="337" t="s">
        <v>223</v>
      </c>
      <c r="AT89" s="180">
        <v>15</v>
      </c>
      <c r="AU89" s="180">
        <v>4</v>
      </c>
      <c r="AV89" s="180">
        <v>11</v>
      </c>
      <c r="AW89" s="180">
        <v>75</v>
      </c>
      <c r="AX89" s="180">
        <v>28</v>
      </c>
      <c r="AY89" s="180">
        <v>47</v>
      </c>
      <c r="AZ89" s="180">
        <v>13</v>
      </c>
      <c r="BA89" s="180">
        <v>5</v>
      </c>
      <c r="BB89" s="180">
        <v>8</v>
      </c>
      <c r="BC89" s="180">
        <v>46</v>
      </c>
      <c r="BD89" s="180">
        <v>19</v>
      </c>
      <c r="BE89" s="180">
        <v>27</v>
      </c>
      <c r="BF89" s="180">
        <v>8</v>
      </c>
      <c r="BG89" s="180">
        <v>2</v>
      </c>
      <c r="BH89" s="180">
        <v>6</v>
      </c>
      <c r="BI89" s="180">
        <v>29</v>
      </c>
      <c r="BJ89" s="180">
        <v>14</v>
      </c>
      <c r="BK89" s="180">
        <v>15</v>
      </c>
      <c r="BL89" s="180">
        <v>9</v>
      </c>
      <c r="BM89" s="180">
        <v>3</v>
      </c>
      <c r="BN89" s="180">
        <v>6</v>
      </c>
      <c r="BO89" s="337" t="s">
        <v>223</v>
      </c>
      <c r="BP89" s="180">
        <v>16</v>
      </c>
      <c r="BQ89" s="180">
        <v>4</v>
      </c>
      <c r="BR89" s="180">
        <v>12</v>
      </c>
      <c r="BS89" s="180" t="s">
        <v>186</v>
      </c>
      <c r="BT89" s="180" t="s">
        <v>188</v>
      </c>
      <c r="BU89" s="180" t="s">
        <v>186</v>
      </c>
      <c r="BV89" s="180" t="s">
        <v>186</v>
      </c>
      <c r="BW89" s="180" t="s">
        <v>186</v>
      </c>
      <c r="BX89" s="180" t="s">
        <v>186</v>
      </c>
      <c r="BY89" s="180" t="s">
        <v>186</v>
      </c>
      <c r="BZ89" s="180" t="s">
        <v>186</v>
      </c>
      <c r="CA89" s="180" t="s">
        <v>186</v>
      </c>
      <c r="CB89" s="180" t="s">
        <v>186</v>
      </c>
      <c r="CC89" s="180" t="s">
        <v>186</v>
      </c>
      <c r="CD89" s="180" t="s">
        <v>186</v>
      </c>
      <c r="CE89" s="180" t="s">
        <v>186</v>
      </c>
      <c r="CF89" s="180" t="s">
        <v>186</v>
      </c>
      <c r="CG89" s="180" t="s">
        <v>186</v>
      </c>
      <c r="CH89" s="180" t="s">
        <v>186</v>
      </c>
      <c r="CI89" s="180" t="s">
        <v>186</v>
      </c>
      <c r="CJ89" s="180" t="s">
        <v>186</v>
      </c>
      <c r="CK89" s="337" t="s">
        <v>223</v>
      </c>
      <c r="CL89" s="180" t="s">
        <v>186</v>
      </c>
      <c r="CM89" s="180" t="s">
        <v>186</v>
      </c>
      <c r="CN89" s="180" t="s">
        <v>186</v>
      </c>
      <c r="CO89" s="180" t="s">
        <v>186</v>
      </c>
      <c r="CP89" s="180" t="s">
        <v>186</v>
      </c>
      <c r="CQ89" s="180" t="s">
        <v>186</v>
      </c>
      <c r="CR89" s="180">
        <v>4</v>
      </c>
      <c r="CS89" s="180">
        <v>3</v>
      </c>
      <c r="CT89" s="180">
        <v>1</v>
      </c>
      <c r="CU89" s="180" t="s">
        <v>186</v>
      </c>
      <c r="CV89" s="180" t="s">
        <v>186</v>
      </c>
      <c r="CW89" s="180" t="s">
        <v>186</v>
      </c>
      <c r="CX89" s="180">
        <v>2</v>
      </c>
      <c r="CY89" s="180">
        <v>1</v>
      </c>
      <c r="CZ89" s="180">
        <v>1</v>
      </c>
      <c r="DA89" s="180">
        <v>2</v>
      </c>
      <c r="DB89" s="180">
        <v>1</v>
      </c>
      <c r="DC89" s="180">
        <v>1</v>
      </c>
      <c r="DD89" s="180" t="s">
        <v>186</v>
      </c>
      <c r="DE89" s="180" t="s">
        <v>186</v>
      </c>
      <c r="DF89" s="180" t="s">
        <v>186</v>
      </c>
      <c r="DG89" s="337" t="s">
        <v>223</v>
      </c>
      <c r="DH89" s="180" t="s">
        <v>186</v>
      </c>
      <c r="DI89" s="180" t="s">
        <v>186</v>
      </c>
      <c r="DJ89" s="180" t="s">
        <v>186</v>
      </c>
      <c r="DK89" s="180">
        <v>1</v>
      </c>
      <c r="DL89" s="180">
        <v>1</v>
      </c>
      <c r="DM89" s="180" t="s">
        <v>186</v>
      </c>
      <c r="DN89" s="180">
        <v>1</v>
      </c>
      <c r="DO89" s="180">
        <v>1</v>
      </c>
      <c r="DP89" s="180" t="s">
        <v>186</v>
      </c>
      <c r="DQ89" s="180">
        <v>257</v>
      </c>
      <c r="DR89" s="180">
        <v>73</v>
      </c>
      <c r="DS89" s="180">
        <v>184</v>
      </c>
      <c r="DT89" s="180">
        <v>219</v>
      </c>
      <c r="DU89" s="180">
        <v>50</v>
      </c>
      <c r="DV89" s="180">
        <v>169</v>
      </c>
      <c r="DW89" s="180" t="s">
        <v>186</v>
      </c>
      <c r="DX89" s="180" t="s">
        <v>186</v>
      </c>
      <c r="DY89" s="180" t="s">
        <v>186</v>
      </c>
      <c r="DZ89" s="180">
        <v>38</v>
      </c>
      <c r="EA89" s="180">
        <v>23</v>
      </c>
      <c r="EB89" s="180">
        <v>15</v>
      </c>
      <c r="EC89" s="337" t="s">
        <v>223</v>
      </c>
      <c r="ED89" s="180">
        <v>165</v>
      </c>
      <c r="EE89" s="180">
        <v>100</v>
      </c>
      <c r="EF89" s="180">
        <v>65</v>
      </c>
      <c r="EG89" s="180">
        <v>92</v>
      </c>
      <c r="EH89" s="180">
        <v>52</v>
      </c>
      <c r="EI89" s="180">
        <v>40</v>
      </c>
      <c r="EJ89" s="180">
        <v>17</v>
      </c>
      <c r="EK89" s="180">
        <v>11</v>
      </c>
      <c r="EL89" s="180">
        <v>6</v>
      </c>
      <c r="EM89" s="180">
        <v>19</v>
      </c>
      <c r="EN89" s="180">
        <v>11</v>
      </c>
      <c r="EO89" s="180">
        <v>8</v>
      </c>
      <c r="EP89" s="180">
        <v>16</v>
      </c>
      <c r="EQ89" s="180">
        <v>11</v>
      </c>
      <c r="ER89" s="180">
        <v>5</v>
      </c>
      <c r="ES89" s="180">
        <v>24</v>
      </c>
      <c r="ET89" s="180">
        <v>10</v>
      </c>
      <c r="EU89" s="180">
        <v>14</v>
      </c>
      <c r="EV89" s="180">
        <v>2</v>
      </c>
      <c r="EW89" s="180" t="s">
        <v>186</v>
      </c>
      <c r="EX89" s="180">
        <v>2</v>
      </c>
      <c r="EY89" s="337" t="s">
        <v>223</v>
      </c>
      <c r="EZ89" s="180">
        <v>1</v>
      </c>
      <c r="FA89" s="180" t="s">
        <v>186</v>
      </c>
      <c r="FB89" s="180">
        <v>1</v>
      </c>
      <c r="FC89" s="180">
        <v>13</v>
      </c>
      <c r="FD89" s="180">
        <v>9</v>
      </c>
      <c r="FE89" s="180">
        <v>4</v>
      </c>
      <c r="FF89" s="180">
        <v>50</v>
      </c>
      <c r="FG89" s="180">
        <v>37</v>
      </c>
      <c r="FH89" s="180">
        <v>13</v>
      </c>
      <c r="FI89" s="180">
        <v>1</v>
      </c>
      <c r="FJ89" s="180" t="s">
        <v>186</v>
      </c>
      <c r="FK89" s="180">
        <v>1</v>
      </c>
      <c r="FL89" s="180">
        <v>22</v>
      </c>
      <c r="FM89" s="180">
        <v>11</v>
      </c>
      <c r="FN89" s="180">
        <v>11</v>
      </c>
      <c r="FO89" s="310"/>
      <c r="FP89" s="310"/>
      <c r="FQ89" s="310"/>
      <c r="FR89" s="310"/>
      <c r="FS89" s="310"/>
      <c r="FT89" s="310"/>
      <c r="FU89" s="310"/>
      <c r="FV89" s="310"/>
      <c r="FW89" s="310"/>
      <c r="FX89" s="310"/>
      <c r="FY89" s="310"/>
      <c r="FZ89" s="310"/>
      <c r="GA89" s="310"/>
      <c r="GB89" s="310"/>
      <c r="GC89" s="310"/>
      <c r="GD89" s="310"/>
      <c r="GE89" s="310"/>
      <c r="GF89" s="310"/>
      <c r="GG89" s="310"/>
      <c r="GH89" s="310"/>
      <c r="GI89" s="310"/>
      <c r="GJ89" s="310"/>
      <c r="GK89" s="310"/>
      <c r="GL89" s="310"/>
      <c r="GM89" s="310"/>
      <c r="GN89" s="310"/>
      <c r="GO89" s="310"/>
      <c r="GP89" s="310"/>
      <c r="GQ89" s="310"/>
      <c r="GR89" s="310"/>
      <c r="GS89" s="310"/>
      <c r="GT89" s="310"/>
      <c r="GU89" s="310"/>
      <c r="GV89" s="310"/>
      <c r="GW89" s="310"/>
      <c r="GX89" s="310"/>
      <c r="GY89" s="310"/>
      <c r="GZ89" s="310"/>
      <c r="HA89" s="310"/>
      <c r="HB89" s="310"/>
      <c r="HC89" s="310"/>
      <c r="HD89" s="310"/>
      <c r="HE89" s="310"/>
      <c r="HF89" s="310"/>
      <c r="HG89" s="310"/>
      <c r="HH89" s="310"/>
      <c r="HI89" s="310"/>
      <c r="HJ89" s="310"/>
      <c r="HK89" s="310"/>
      <c r="HL89" s="310"/>
      <c r="HM89" s="310"/>
      <c r="HN89" s="310"/>
      <c r="HO89" s="310"/>
      <c r="HP89" s="310"/>
      <c r="HQ89" s="310"/>
      <c r="HR89" s="310"/>
      <c r="HS89" s="310"/>
      <c r="HT89" s="310"/>
      <c r="HU89" s="310"/>
      <c r="HV89" s="310"/>
      <c r="HW89" s="310"/>
      <c r="HX89" s="310"/>
      <c r="HY89" s="310"/>
      <c r="HZ89" s="310"/>
      <c r="IA89" s="310"/>
      <c r="IB89" s="310"/>
      <c r="IC89" s="310"/>
      <c r="ID89" s="310"/>
      <c r="IE89" s="310"/>
      <c r="IF89" s="310"/>
      <c r="IG89" s="310"/>
      <c r="IH89" s="310"/>
      <c r="II89" s="341"/>
      <c r="IJ89" s="341"/>
      <c r="IK89" s="341"/>
      <c r="IL89" s="341"/>
      <c r="IM89" s="341"/>
      <c r="IN89" s="341"/>
      <c r="IO89" s="341"/>
      <c r="IP89" s="341"/>
      <c r="IQ89" s="341"/>
      <c r="IR89" s="341"/>
      <c r="IS89" s="341"/>
      <c r="IT89" s="341"/>
      <c r="IU89" s="341"/>
      <c r="IV89" s="341"/>
    </row>
    <row r="90" spans="1:256">
      <c r="A90" s="276" t="s">
        <v>136</v>
      </c>
      <c r="B90" s="174">
        <v>1</v>
      </c>
      <c r="C90" s="174">
        <v>1</v>
      </c>
      <c r="D90" s="174" t="s">
        <v>186</v>
      </c>
      <c r="E90" s="174">
        <v>150</v>
      </c>
      <c r="F90" s="174">
        <v>87</v>
      </c>
      <c r="G90" s="174">
        <v>63</v>
      </c>
      <c r="H90" s="174">
        <v>1</v>
      </c>
      <c r="I90" s="174" t="s">
        <v>186</v>
      </c>
      <c r="J90" s="174">
        <v>1</v>
      </c>
      <c r="K90" s="174">
        <v>11</v>
      </c>
      <c r="L90" s="174">
        <v>10</v>
      </c>
      <c r="M90" s="174">
        <v>1</v>
      </c>
      <c r="N90" s="174" t="s">
        <v>186</v>
      </c>
      <c r="O90" s="174" t="s">
        <v>186</v>
      </c>
      <c r="P90" s="174" t="s">
        <v>186</v>
      </c>
      <c r="Q90" s="174">
        <v>56</v>
      </c>
      <c r="R90" s="174">
        <v>30</v>
      </c>
      <c r="S90" s="174">
        <v>26</v>
      </c>
      <c r="T90" s="176">
        <v>62</v>
      </c>
      <c r="U90" s="176">
        <v>37</v>
      </c>
      <c r="V90" s="176">
        <v>25</v>
      </c>
      <c r="W90" s="276" t="s">
        <v>136</v>
      </c>
      <c r="X90" s="176">
        <v>3</v>
      </c>
      <c r="Y90" s="176">
        <v>1</v>
      </c>
      <c r="Z90" s="176">
        <v>2</v>
      </c>
      <c r="AA90" s="174">
        <v>6</v>
      </c>
      <c r="AB90" s="174">
        <v>5</v>
      </c>
      <c r="AC90" s="174">
        <v>1</v>
      </c>
      <c r="AD90" s="174">
        <v>23</v>
      </c>
      <c r="AE90" s="174">
        <v>14</v>
      </c>
      <c r="AF90" s="174">
        <v>9</v>
      </c>
      <c r="AG90" s="174">
        <v>10</v>
      </c>
      <c r="AH90" s="174">
        <v>6</v>
      </c>
      <c r="AI90" s="174">
        <v>4</v>
      </c>
      <c r="AJ90" s="174">
        <v>13</v>
      </c>
      <c r="AK90" s="174">
        <v>8</v>
      </c>
      <c r="AL90" s="174">
        <v>5</v>
      </c>
      <c r="AM90" s="174">
        <v>30</v>
      </c>
      <c r="AN90" s="174">
        <v>17</v>
      </c>
      <c r="AO90" s="174">
        <v>13</v>
      </c>
      <c r="AP90" s="174">
        <v>3</v>
      </c>
      <c r="AQ90" s="174">
        <v>1</v>
      </c>
      <c r="AR90" s="174">
        <v>2</v>
      </c>
      <c r="AS90" s="276" t="s">
        <v>136</v>
      </c>
      <c r="AT90" s="174">
        <v>11</v>
      </c>
      <c r="AU90" s="174">
        <v>4</v>
      </c>
      <c r="AV90" s="174">
        <v>7</v>
      </c>
      <c r="AW90" s="174">
        <v>39</v>
      </c>
      <c r="AX90" s="174">
        <v>16</v>
      </c>
      <c r="AY90" s="174">
        <v>23</v>
      </c>
      <c r="AZ90" s="174">
        <v>8</v>
      </c>
      <c r="BA90" s="174">
        <v>4</v>
      </c>
      <c r="BB90" s="174">
        <v>4</v>
      </c>
      <c r="BC90" s="174">
        <v>22</v>
      </c>
      <c r="BD90" s="174">
        <v>10</v>
      </c>
      <c r="BE90" s="174">
        <v>12</v>
      </c>
      <c r="BF90" s="174">
        <v>6</v>
      </c>
      <c r="BG90" s="174">
        <v>1</v>
      </c>
      <c r="BH90" s="174">
        <v>5</v>
      </c>
      <c r="BI90" s="174">
        <v>10</v>
      </c>
      <c r="BJ90" s="174">
        <v>7</v>
      </c>
      <c r="BK90" s="174">
        <v>3</v>
      </c>
      <c r="BL90" s="174">
        <v>6</v>
      </c>
      <c r="BM90" s="174">
        <v>2</v>
      </c>
      <c r="BN90" s="174">
        <v>4</v>
      </c>
      <c r="BO90" s="276" t="s">
        <v>136</v>
      </c>
      <c r="BP90" s="174">
        <v>9</v>
      </c>
      <c r="BQ90" s="174">
        <v>2</v>
      </c>
      <c r="BR90" s="174">
        <v>7</v>
      </c>
      <c r="BS90" s="174" t="s">
        <v>186</v>
      </c>
      <c r="BT90" s="174" t="s">
        <v>188</v>
      </c>
      <c r="BU90" s="174" t="s">
        <v>186</v>
      </c>
      <c r="BV90" s="174" t="s">
        <v>186</v>
      </c>
      <c r="BW90" s="174" t="s">
        <v>186</v>
      </c>
      <c r="BX90" s="174" t="s">
        <v>186</v>
      </c>
      <c r="BY90" s="174" t="s">
        <v>186</v>
      </c>
      <c r="BZ90" s="174" t="s">
        <v>186</v>
      </c>
      <c r="CA90" s="174" t="s">
        <v>186</v>
      </c>
      <c r="CB90" s="174" t="s">
        <v>186</v>
      </c>
      <c r="CC90" s="174" t="s">
        <v>186</v>
      </c>
      <c r="CD90" s="174" t="s">
        <v>186</v>
      </c>
      <c r="CE90" s="174" t="s">
        <v>186</v>
      </c>
      <c r="CF90" s="174" t="s">
        <v>186</v>
      </c>
      <c r="CG90" s="174" t="s">
        <v>186</v>
      </c>
      <c r="CH90" s="174" t="s">
        <v>186</v>
      </c>
      <c r="CI90" s="174" t="s">
        <v>186</v>
      </c>
      <c r="CJ90" s="174" t="s">
        <v>186</v>
      </c>
      <c r="CK90" s="276" t="s">
        <v>136</v>
      </c>
      <c r="CL90" s="174" t="s">
        <v>186</v>
      </c>
      <c r="CM90" s="174" t="s">
        <v>186</v>
      </c>
      <c r="CN90" s="174" t="s">
        <v>186</v>
      </c>
      <c r="CO90" s="174" t="s">
        <v>186</v>
      </c>
      <c r="CP90" s="174" t="s">
        <v>186</v>
      </c>
      <c r="CQ90" s="174" t="s">
        <v>186</v>
      </c>
      <c r="CR90" s="174">
        <v>1</v>
      </c>
      <c r="CS90" s="174">
        <v>1</v>
      </c>
      <c r="CT90" s="174" t="s">
        <v>186</v>
      </c>
      <c r="CU90" s="174" t="s">
        <v>186</v>
      </c>
      <c r="CV90" s="174" t="s">
        <v>186</v>
      </c>
      <c r="CW90" s="174" t="s">
        <v>186</v>
      </c>
      <c r="CX90" s="174" t="s">
        <v>186</v>
      </c>
      <c r="CY90" s="174" t="s">
        <v>186</v>
      </c>
      <c r="CZ90" s="174" t="s">
        <v>186</v>
      </c>
      <c r="DA90" s="174" t="s">
        <v>186</v>
      </c>
      <c r="DB90" s="174" t="s">
        <v>186</v>
      </c>
      <c r="DC90" s="174" t="s">
        <v>186</v>
      </c>
      <c r="DD90" s="174" t="s">
        <v>186</v>
      </c>
      <c r="DE90" s="174" t="s">
        <v>186</v>
      </c>
      <c r="DF90" s="174" t="s">
        <v>186</v>
      </c>
      <c r="DG90" s="276" t="s">
        <v>136</v>
      </c>
      <c r="DH90" s="174" t="s">
        <v>186</v>
      </c>
      <c r="DI90" s="174" t="s">
        <v>186</v>
      </c>
      <c r="DJ90" s="174" t="s">
        <v>186</v>
      </c>
      <c r="DK90" s="174">
        <v>1</v>
      </c>
      <c r="DL90" s="174">
        <v>1</v>
      </c>
      <c r="DM90" s="174" t="s">
        <v>186</v>
      </c>
      <c r="DN90" s="174" t="s">
        <v>186</v>
      </c>
      <c r="DO90" s="174" t="s">
        <v>186</v>
      </c>
      <c r="DP90" s="174" t="s">
        <v>186</v>
      </c>
      <c r="DQ90" s="174">
        <v>117</v>
      </c>
      <c r="DR90" s="174">
        <v>33</v>
      </c>
      <c r="DS90" s="174">
        <v>84</v>
      </c>
      <c r="DT90" s="174">
        <v>103</v>
      </c>
      <c r="DU90" s="174">
        <v>24</v>
      </c>
      <c r="DV90" s="174">
        <v>79</v>
      </c>
      <c r="DW90" s="174" t="s">
        <v>186</v>
      </c>
      <c r="DX90" s="174" t="s">
        <v>186</v>
      </c>
      <c r="DY90" s="174" t="s">
        <v>186</v>
      </c>
      <c r="DZ90" s="174">
        <v>14</v>
      </c>
      <c r="EA90" s="174">
        <v>9</v>
      </c>
      <c r="EB90" s="174">
        <v>5</v>
      </c>
      <c r="EC90" s="276" t="s">
        <v>136</v>
      </c>
      <c r="ED90" s="174">
        <v>93</v>
      </c>
      <c r="EE90" s="174">
        <v>56</v>
      </c>
      <c r="EF90" s="174">
        <v>37</v>
      </c>
      <c r="EG90" s="174">
        <v>52</v>
      </c>
      <c r="EH90" s="174">
        <v>28</v>
      </c>
      <c r="EI90" s="174">
        <v>24</v>
      </c>
      <c r="EJ90" s="174">
        <v>11</v>
      </c>
      <c r="EK90" s="174">
        <v>7</v>
      </c>
      <c r="EL90" s="174">
        <v>4</v>
      </c>
      <c r="EM90" s="174">
        <v>11</v>
      </c>
      <c r="EN90" s="174">
        <v>7</v>
      </c>
      <c r="EO90" s="174">
        <v>4</v>
      </c>
      <c r="EP90" s="174">
        <v>8</v>
      </c>
      <c r="EQ90" s="174">
        <v>4</v>
      </c>
      <c r="ER90" s="174">
        <v>4</v>
      </c>
      <c r="ES90" s="174">
        <v>13</v>
      </c>
      <c r="ET90" s="174">
        <v>5</v>
      </c>
      <c r="EU90" s="174">
        <v>8</v>
      </c>
      <c r="EV90" s="174">
        <v>2</v>
      </c>
      <c r="EW90" s="174" t="s">
        <v>186</v>
      </c>
      <c r="EX90" s="174">
        <v>2</v>
      </c>
      <c r="EY90" s="276" t="s">
        <v>136</v>
      </c>
      <c r="EZ90" s="174">
        <v>1</v>
      </c>
      <c r="FA90" s="174" t="s">
        <v>186</v>
      </c>
      <c r="FB90" s="174">
        <v>1</v>
      </c>
      <c r="FC90" s="174">
        <v>6</v>
      </c>
      <c r="FD90" s="174">
        <v>5</v>
      </c>
      <c r="FE90" s="174">
        <v>1</v>
      </c>
      <c r="FF90" s="174">
        <v>25</v>
      </c>
      <c r="FG90" s="174">
        <v>20</v>
      </c>
      <c r="FH90" s="174">
        <v>5</v>
      </c>
      <c r="FI90" s="174">
        <v>1</v>
      </c>
      <c r="FJ90" s="174" t="s">
        <v>186</v>
      </c>
      <c r="FK90" s="174">
        <v>1</v>
      </c>
      <c r="FL90" s="174">
        <v>15</v>
      </c>
      <c r="FM90" s="174">
        <v>8</v>
      </c>
      <c r="FN90" s="174">
        <v>7</v>
      </c>
      <c r="FO90" s="310"/>
      <c r="FP90" s="310"/>
      <c r="FQ90" s="310"/>
      <c r="FR90" s="310"/>
      <c r="FS90" s="310"/>
      <c r="FT90" s="310"/>
      <c r="FU90" s="310"/>
      <c r="FV90" s="310"/>
      <c r="FW90" s="310"/>
      <c r="FX90" s="310"/>
      <c r="FY90" s="310"/>
      <c r="FZ90" s="310"/>
      <c r="GA90" s="310"/>
      <c r="GB90" s="310"/>
      <c r="GC90" s="310"/>
      <c r="GD90" s="310"/>
      <c r="GE90" s="310"/>
      <c r="GF90" s="310"/>
      <c r="GG90" s="310"/>
      <c r="GH90" s="310"/>
      <c r="GI90" s="310"/>
      <c r="GJ90" s="310"/>
      <c r="GK90" s="310"/>
      <c r="GL90" s="310"/>
      <c r="GM90" s="310"/>
      <c r="GN90" s="310"/>
      <c r="GO90" s="310"/>
      <c r="GP90" s="310"/>
      <c r="GQ90" s="310"/>
      <c r="GR90" s="310"/>
      <c r="GS90" s="310"/>
      <c r="GT90" s="310"/>
      <c r="GU90" s="310"/>
      <c r="GV90" s="310"/>
      <c r="GW90" s="310"/>
      <c r="GX90" s="310"/>
      <c r="GY90" s="310"/>
      <c r="GZ90" s="310"/>
      <c r="HA90" s="310"/>
      <c r="HB90" s="310"/>
      <c r="HC90" s="310"/>
      <c r="HD90" s="310"/>
      <c r="HE90" s="310"/>
      <c r="HF90" s="310"/>
      <c r="HG90" s="310"/>
      <c r="HH90" s="310"/>
      <c r="HI90" s="310"/>
      <c r="HJ90" s="310"/>
      <c r="HK90" s="310"/>
      <c r="HL90" s="310"/>
      <c r="HM90" s="310"/>
      <c r="HN90" s="310"/>
      <c r="HO90" s="310"/>
      <c r="HP90" s="310"/>
      <c r="HQ90" s="310"/>
      <c r="HR90" s="310"/>
      <c r="HS90" s="310"/>
      <c r="HT90" s="310"/>
      <c r="HU90" s="310"/>
      <c r="HV90" s="310"/>
      <c r="HW90" s="310"/>
      <c r="HX90" s="310"/>
      <c r="HY90" s="310"/>
      <c r="HZ90" s="310"/>
      <c r="IA90" s="310"/>
      <c r="IB90" s="310"/>
      <c r="IC90" s="310"/>
      <c r="ID90" s="310"/>
      <c r="IE90" s="310"/>
      <c r="IF90" s="310"/>
      <c r="IG90" s="310"/>
      <c r="IH90" s="310"/>
      <c r="II90" s="309"/>
      <c r="IJ90" s="309"/>
      <c r="IK90" s="308"/>
      <c r="IL90" s="308"/>
      <c r="IM90" s="308"/>
      <c r="IN90" s="308"/>
      <c r="IO90" s="308"/>
      <c r="IP90" s="308"/>
      <c r="IQ90" s="308"/>
      <c r="IR90" s="308"/>
      <c r="IS90" s="308"/>
      <c r="IT90" s="308"/>
      <c r="IU90" s="308"/>
      <c r="IV90" s="308"/>
    </row>
    <row r="91" spans="1:256" s="188" customFormat="1">
      <c r="A91" s="278" t="s">
        <v>137</v>
      </c>
      <c r="B91" s="172" t="s">
        <v>186</v>
      </c>
      <c r="C91" s="172" t="s">
        <v>186</v>
      </c>
      <c r="D91" s="172" t="s">
        <v>186</v>
      </c>
      <c r="E91" s="172">
        <v>32</v>
      </c>
      <c r="F91" s="172">
        <v>16</v>
      </c>
      <c r="G91" s="172">
        <v>16</v>
      </c>
      <c r="H91" s="172">
        <v>1</v>
      </c>
      <c r="I91" s="172">
        <v>1</v>
      </c>
      <c r="J91" s="172" t="s">
        <v>186</v>
      </c>
      <c r="K91" s="172">
        <v>17</v>
      </c>
      <c r="L91" s="172">
        <v>17</v>
      </c>
      <c r="M91" s="172" t="s">
        <v>186</v>
      </c>
      <c r="N91" s="172" t="s">
        <v>186</v>
      </c>
      <c r="O91" s="172" t="s">
        <v>186</v>
      </c>
      <c r="P91" s="172" t="s">
        <v>186</v>
      </c>
      <c r="Q91" s="172">
        <v>42</v>
      </c>
      <c r="R91" s="172">
        <v>24</v>
      </c>
      <c r="S91" s="172">
        <v>18</v>
      </c>
      <c r="T91" s="173">
        <v>17</v>
      </c>
      <c r="U91" s="173">
        <v>10</v>
      </c>
      <c r="V91" s="173">
        <v>7</v>
      </c>
      <c r="W91" s="278" t="s">
        <v>137</v>
      </c>
      <c r="X91" s="173" t="s">
        <v>186</v>
      </c>
      <c r="Y91" s="173" t="s">
        <v>186</v>
      </c>
      <c r="Z91" s="173" t="s">
        <v>186</v>
      </c>
      <c r="AA91" s="171">
        <v>3</v>
      </c>
      <c r="AB91" s="171">
        <v>1</v>
      </c>
      <c r="AC91" s="171">
        <v>2</v>
      </c>
      <c r="AD91" s="171">
        <v>3</v>
      </c>
      <c r="AE91" s="171">
        <v>3</v>
      </c>
      <c r="AF91" s="171" t="s">
        <v>186</v>
      </c>
      <c r="AG91" s="171">
        <v>1</v>
      </c>
      <c r="AH91" s="171">
        <v>1</v>
      </c>
      <c r="AI91" s="171" t="s">
        <v>186</v>
      </c>
      <c r="AJ91" s="171">
        <v>2</v>
      </c>
      <c r="AK91" s="171">
        <v>2</v>
      </c>
      <c r="AL91" s="171" t="s">
        <v>186</v>
      </c>
      <c r="AM91" s="171">
        <v>11</v>
      </c>
      <c r="AN91" s="171">
        <v>6</v>
      </c>
      <c r="AO91" s="171">
        <v>5</v>
      </c>
      <c r="AP91" s="171">
        <v>1</v>
      </c>
      <c r="AQ91" s="171" t="s">
        <v>186</v>
      </c>
      <c r="AR91" s="171">
        <v>1</v>
      </c>
      <c r="AS91" s="278" t="s">
        <v>137</v>
      </c>
      <c r="AT91" s="171">
        <v>1</v>
      </c>
      <c r="AU91" s="171" t="s">
        <v>186</v>
      </c>
      <c r="AV91" s="171">
        <v>1</v>
      </c>
      <c r="AW91" s="171">
        <v>11</v>
      </c>
      <c r="AX91" s="171">
        <v>4</v>
      </c>
      <c r="AY91" s="171">
        <v>7</v>
      </c>
      <c r="AZ91" s="171">
        <v>2</v>
      </c>
      <c r="BA91" s="171" t="s">
        <v>186</v>
      </c>
      <c r="BB91" s="171">
        <v>2</v>
      </c>
      <c r="BC91" s="171">
        <v>7</v>
      </c>
      <c r="BD91" s="171">
        <v>4</v>
      </c>
      <c r="BE91" s="171">
        <v>3</v>
      </c>
      <c r="BF91" s="171">
        <v>1</v>
      </c>
      <c r="BG91" s="171">
        <v>1</v>
      </c>
      <c r="BH91" s="171" t="s">
        <v>186</v>
      </c>
      <c r="BI91" s="171">
        <v>6</v>
      </c>
      <c r="BJ91" s="171">
        <v>3</v>
      </c>
      <c r="BK91" s="171">
        <v>3</v>
      </c>
      <c r="BL91" s="171" t="s">
        <v>186</v>
      </c>
      <c r="BM91" s="171" t="s">
        <v>186</v>
      </c>
      <c r="BN91" s="171" t="s">
        <v>186</v>
      </c>
      <c r="BO91" s="278" t="s">
        <v>137</v>
      </c>
      <c r="BP91" s="171">
        <v>2</v>
      </c>
      <c r="BQ91" s="171" t="s">
        <v>186</v>
      </c>
      <c r="BR91" s="171">
        <v>2</v>
      </c>
      <c r="BS91" s="172" t="s">
        <v>186</v>
      </c>
      <c r="BT91" s="172" t="s">
        <v>188</v>
      </c>
      <c r="BU91" s="172" t="s">
        <v>186</v>
      </c>
      <c r="BV91" s="171" t="s">
        <v>186</v>
      </c>
      <c r="BW91" s="171" t="s">
        <v>186</v>
      </c>
      <c r="BX91" s="171" t="s">
        <v>186</v>
      </c>
      <c r="BY91" s="171" t="s">
        <v>186</v>
      </c>
      <c r="BZ91" s="171" t="s">
        <v>186</v>
      </c>
      <c r="CA91" s="171" t="s">
        <v>186</v>
      </c>
      <c r="CB91" s="172" t="s">
        <v>186</v>
      </c>
      <c r="CC91" s="172" t="s">
        <v>186</v>
      </c>
      <c r="CD91" s="172" t="s">
        <v>186</v>
      </c>
      <c r="CE91" s="172" t="s">
        <v>186</v>
      </c>
      <c r="CF91" s="172" t="s">
        <v>186</v>
      </c>
      <c r="CG91" s="172" t="s">
        <v>186</v>
      </c>
      <c r="CH91" s="172" t="s">
        <v>186</v>
      </c>
      <c r="CI91" s="172" t="s">
        <v>186</v>
      </c>
      <c r="CJ91" s="172" t="s">
        <v>186</v>
      </c>
      <c r="CK91" s="278" t="s">
        <v>137</v>
      </c>
      <c r="CL91" s="172" t="s">
        <v>186</v>
      </c>
      <c r="CM91" s="172" t="s">
        <v>186</v>
      </c>
      <c r="CN91" s="171" t="s">
        <v>186</v>
      </c>
      <c r="CO91" s="171" t="s">
        <v>186</v>
      </c>
      <c r="CP91" s="171" t="s">
        <v>186</v>
      </c>
      <c r="CQ91" s="172" t="s">
        <v>186</v>
      </c>
      <c r="CR91" s="172" t="s">
        <v>186</v>
      </c>
      <c r="CS91" s="172" t="s">
        <v>186</v>
      </c>
      <c r="CT91" s="172" t="s">
        <v>186</v>
      </c>
      <c r="CU91" s="172" t="s">
        <v>186</v>
      </c>
      <c r="CV91" s="172" t="s">
        <v>186</v>
      </c>
      <c r="CW91" s="172" t="s">
        <v>186</v>
      </c>
      <c r="CX91" s="172" t="s">
        <v>186</v>
      </c>
      <c r="CY91" s="172" t="s">
        <v>186</v>
      </c>
      <c r="CZ91" s="172" t="s">
        <v>186</v>
      </c>
      <c r="DA91" s="172" t="s">
        <v>186</v>
      </c>
      <c r="DB91" s="172" t="s">
        <v>186</v>
      </c>
      <c r="DC91" s="172" t="s">
        <v>186</v>
      </c>
      <c r="DD91" s="172" t="s">
        <v>186</v>
      </c>
      <c r="DE91" s="172" t="s">
        <v>186</v>
      </c>
      <c r="DF91" s="172" t="s">
        <v>186</v>
      </c>
      <c r="DG91" s="278" t="s">
        <v>137</v>
      </c>
      <c r="DH91" s="172" t="s">
        <v>186</v>
      </c>
      <c r="DI91" s="172" t="s">
        <v>186</v>
      </c>
      <c r="DJ91" s="172" t="s">
        <v>186</v>
      </c>
      <c r="DK91" s="172" t="s">
        <v>186</v>
      </c>
      <c r="DL91" s="172" t="s">
        <v>186</v>
      </c>
      <c r="DM91" s="172" t="s">
        <v>186</v>
      </c>
      <c r="DN91" s="172" t="s">
        <v>186</v>
      </c>
      <c r="DO91" s="172" t="s">
        <v>186</v>
      </c>
      <c r="DP91" s="172" t="s">
        <v>186</v>
      </c>
      <c r="DQ91" s="171">
        <v>44</v>
      </c>
      <c r="DR91" s="171">
        <v>8</v>
      </c>
      <c r="DS91" s="171">
        <v>36</v>
      </c>
      <c r="DT91" s="171">
        <v>40</v>
      </c>
      <c r="DU91" s="171">
        <v>6</v>
      </c>
      <c r="DV91" s="171">
        <v>34</v>
      </c>
      <c r="DW91" s="172" t="s">
        <v>186</v>
      </c>
      <c r="DX91" s="172" t="s">
        <v>186</v>
      </c>
      <c r="DY91" s="172" t="s">
        <v>186</v>
      </c>
      <c r="DZ91" s="171">
        <v>4</v>
      </c>
      <c r="EA91" s="171">
        <v>2</v>
      </c>
      <c r="EB91" s="171">
        <v>2</v>
      </c>
      <c r="EC91" s="278" t="s">
        <v>137</v>
      </c>
      <c r="ED91" s="171">
        <v>29</v>
      </c>
      <c r="EE91" s="171">
        <v>16</v>
      </c>
      <c r="EF91" s="171">
        <v>13</v>
      </c>
      <c r="EG91" s="171">
        <v>16</v>
      </c>
      <c r="EH91" s="171">
        <v>9</v>
      </c>
      <c r="EI91" s="171">
        <v>7</v>
      </c>
      <c r="EJ91" s="171">
        <v>2</v>
      </c>
      <c r="EK91" s="171">
        <v>1</v>
      </c>
      <c r="EL91" s="171">
        <v>1</v>
      </c>
      <c r="EM91" s="171">
        <v>4</v>
      </c>
      <c r="EN91" s="171">
        <v>2</v>
      </c>
      <c r="EO91" s="171">
        <v>2</v>
      </c>
      <c r="EP91" s="171">
        <v>3</v>
      </c>
      <c r="EQ91" s="171">
        <v>3</v>
      </c>
      <c r="ER91" s="171" t="s">
        <v>186</v>
      </c>
      <c r="ES91" s="171">
        <v>3</v>
      </c>
      <c r="ET91" s="171" t="s">
        <v>186</v>
      </c>
      <c r="EU91" s="171">
        <v>3</v>
      </c>
      <c r="EV91" s="171" t="s">
        <v>186</v>
      </c>
      <c r="EW91" s="171" t="s">
        <v>186</v>
      </c>
      <c r="EX91" s="171" t="s">
        <v>186</v>
      </c>
      <c r="EY91" s="278" t="s">
        <v>137</v>
      </c>
      <c r="EZ91" s="171" t="s">
        <v>186</v>
      </c>
      <c r="FA91" s="171" t="s">
        <v>186</v>
      </c>
      <c r="FB91" s="172" t="s">
        <v>186</v>
      </c>
      <c r="FC91" s="171">
        <v>4</v>
      </c>
      <c r="FD91" s="171">
        <v>3</v>
      </c>
      <c r="FE91" s="171">
        <v>1</v>
      </c>
      <c r="FF91" s="171">
        <v>10</v>
      </c>
      <c r="FG91" s="171">
        <v>6</v>
      </c>
      <c r="FH91" s="171">
        <v>4</v>
      </c>
      <c r="FI91" s="172" t="s">
        <v>186</v>
      </c>
      <c r="FJ91" s="172" t="s">
        <v>186</v>
      </c>
      <c r="FK91" s="172" t="s">
        <v>186</v>
      </c>
      <c r="FL91" s="171">
        <v>3</v>
      </c>
      <c r="FM91" s="171">
        <v>1</v>
      </c>
      <c r="FN91" s="171">
        <v>2</v>
      </c>
      <c r="FO91" s="310"/>
      <c r="FP91" s="310"/>
      <c r="FQ91" s="310"/>
      <c r="FR91" s="310"/>
      <c r="FS91" s="310"/>
      <c r="FT91" s="310"/>
      <c r="FU91" s="310"/>
      <c r="FV91" s="310"/>
      <c r="FW91" s="310"/>
      <c r="FX91" s="310"/>
      <c r="FY91" s="310"/>
      <c r="FZ91" s="310"/>
      <c r="GA91" s="310"/>
      <c r="GB91" s="310"/>
      <c r="GC91" s="310"/>
      <c r="GD91" s="310"/>
      <c r="GE91" s="310"/>
      <c r="GF91" s="310"/>
      <c r="GG91" s="310"/>
      <c r="GH91" s="310"/>
      <c r="GI91" s="310"/>
      <c r="GJ91" s="310"/>
      <c r="GK91" s="310"/>
      <c r="GL91" s="310"/>
      <c r="GM91" s="310"/>
      <c r="GN91" s="310"/>
      <c r="GO91" s="310"/>
      <c r="GP91" s="310"/>
      <c r="GQ91" s="310"/>
      <c r="GR91" s="310"/>
      <c r="GS91" s="310"/>
      <c r="GT91" s="310"/>
      <c r="GU91" s="310"/>
      <c r="GV91" s="310"/>
      <c r="GW91" s="310"/>
      <c r="GX91" s="310"/>
      <c r="GY91" s="310"/>
      <c r="GZ91" s="310"/>
      <c r="HA91" s="310"/>
      <c r="HB91" s="310"/>
      <c r="HC91" s="310"/>
      <c r="HD91" s="310"/>
      <c r="HE91" s="310"/>
      <c r="HF91" s="310"/>
      <c r="HG91" s="310"/>
      <c r="HH91" s="310"/>
      <c r="HI91" s="310"/>
      <c r="HJ91" s="310"/>
      <c r="HK91" s="310"/>
      <c r="HL91" s="310"/>
      <c r="HM91" s="310"/>
      <c r="HN91" s="310"/>
      <c r="HO91" s="310"/>
      <c r="HP91" s="310"/>
      <c r="HQ91" s="310"/>
      <c r="HR91" s="310"/>
      <c r="HS91" s="310"/>
      <c r="HT91" s="310"/>
      <c r="HU91" s="310"/>
      <c r="HV91" s="310"/>
      <c r="HW91" s="310"/>
      <c r="HX91" s="310"/>
      <c r="HY91" s="310"/>
      <c r="HZ91" s="310"/>
      <c r="IA91" s="310"/>
      <c r="IB91" s="310"/>
      <c r="IC91" s="310"/>
      <c r="ID91" s="310"/>
      <c r="IE91" s="310"/>
      <c r="IF91" s="310"/>
      <c r="IG91" s="310"/>
      <c r="IH91" s="310"/>
      <c r="II91" s="330"/>
      <c r="IJ91" s="330"/>
      <c r="IK91" s="331"/>
      <c r="IL91" s="331"/>
      <c r="IM91" s="331"/>
      <c r="IN91" s="331"/>
      <c r="IO91" s="331"/>
      <c r="IP91" s="331"/>
      <c r="IQ91" s="331"/>
      <c r="IR91" s="331"/>
      <c r="IS91" s="331"/>
      <c r="IT91" s="331"/>
      <c r="IU91" s="331"/>
      <c r="IV91" s="331"/>
    </row>
    <row r="92" spans="1:256" s="188" customFormat="1">
      <c r="A92" s="278" t="s">
        <v>387</v>
      </c>
      <c r="B92" s="172" t="s">
        <v>186</v>
      </c>
      <c r="C92" s="172" t="s">
        <v>186</v>
      </c>
      <c r="D92" s="172" t="s">
        <v>186</v>
      </c>
      <c r="E92" s="172">
        <v>5</v>
      </c>
      <c r="F92" s="172">
        <v>2</v>
      </c>
      <c r="G92" s="172">
        <v>3</v>
      </c>
      <c r="H92" s="172" t="s">
        <v>186</v>
      </c>
      <c r="I92" s="172" t="s">
        <v>186</v>
      </c>
      <c r="J92" s="172" t="s">
        <v>186</v>
      </c>
      <c r="K92" s="172" t="s">
        <v>186</v>
      </c>
      <c r="L92" s="172" t="s">
        <v>186</v>
      </c>
      <c r="M92" s="172" t="s">
        <v>186</v>
      </c>
      <c r="N92" s="172" t="s">
        <v>186</v>
      </c>
      <c r="O92" s="172" t="s">
        <v>186</v>
      </c>
      <c r="P92" s="172" t="s">
        <v>186</v>
      </c>
      <c r="Q92" s="172">
        <v>2</v>
      </c>
      <c r="R92" s="172">
        <v>2</v>
      </c>
      <c r="S92" s="172" t="s">
        <v>186</v>
      </c>
      <c r="T92" s="173">
        <v>1</v>
      </c>
      <c r="U92" s="173" t="s">
        <v>186</v>
      </c>
      <c r="V92" s="173">
        <v>1</v>
      </c>
      <c r="W92" s="278" t="s">
        <v>387</v>
      </c>
      <c r="X92" s="173" t="s">
        <v>186</v>
      </c>
      <c r="Y92" s="173" t="s">
        <v>186</v>
      </c>
      <c r="Z92" s="173" t="s">
        <v>186</v>
      </c>
      <c r="AA92" s="171" t="s">
        <v>186</v>
      </c>
      <c r="AB92" s="171" t="s">
        <v>186</v>
      </c>
      <c r="AC92" s="171" t="s">
        <v>186</v>
      </c>
      <c r="AD92" s="171" t="s">
        <v>186</v>
      </c>
      <c r="AE92" s="171" t="s">
        <v>186</v>
      </c>
      <c r="AF92" s="171" t="s">
        <v>186</v>
      </c>
      <c r="AG92" s="171" t="s">
        <v>186</v>
      </c>
      <c r="AH92" s="171" t="s">
        <v>186</v>
      </c>
      <c r="AI92" s="171" t="s">
        <v>186</v>
      </c>
      <c r="AJ92" s="171" t="s">
        <v>186</v>
      </c>
      <c r="AK92" s="171" t="s">
        <v>186</v>
      </c>
      <c r="AL92" s="171" t="s">
        <v>186</v>
      </c>
      <c r="AM92" s="171">
        <v>1</v>
      </c>
      <c r="AN92" s="171" t="s">
        <v>186</v>
      </c>
      <c r="AO92" s="171">
        <v>1</v>
      </c>
      <c r="AP92" s="171" t="s">
        <v>186</v>
      </c>
      <c r="AQ92" s="171" t="s">
        <v>186</v>
      </c>
      <c r="AR92" s="171" t="s">
        <v>186</v>
      </c>
      <c r="AS92" s="278" t="s">
        <v>387</v>
      </c>
      <c r="AT92" s="171" t="s">
        <v>186</v>
      </c>
      <c r="AU92" s="171" t="s">
        <v>186</v>
      </c>
      <c r="AV92" s="171" t="s">
        <v>186</v>
      </c>
      <c r="AW92" s="171">
        <v>1</v>
      </c>
      <c r="AX92" s="171">
        <v>1</v>
      </c>
      <c r="AY92" s="171" t="s">
        <v>186</v>
      </c>
      <c r="AZ92" s="171" t="s">
        <v>186</v>
      </c>
      <c r="BA92" s="171" t="s">
        <v>186</v>
      </c>
      <c r="BB92" s="171" t="s">
        <v>186</v>
      </c>
      <c r="BC92" s="171" t="s">
        <v>186</v>
      </c>
      <c r="BD92" s="171" t="s">
        <v>186</v>
      </c>
      <c r="BE92" s="171" t="s">
        <v>186</v>
      </c>
      <c r="BF92" s="171" t="s">
        <v>186</v>
      </c>
      <c r="BG92" s="171" t="s">
        <v>186</v>
      </c>
      <c r="BH92" s="171" t="s">
        <v>186</v>
      </c>
      <c r="BI92" s="171" t="s">
        <v>186</v>
      </c>
      <c r="BJ92" s="171" t="s">
        <v>186</v>
      </c>
      <c r="BK92" s="171" t="s">
        <v>186</v>
      </c>
      <c r="BL92" s="171" t="s">
        <v>186</v>
      </c>
      <c r="BM92" s="171" t="s">
        <v>186</v>
      </c>
      <c r="BN92" s="171" t="s">
        <v>186</v>
      </c>
      <c r="BO92" s="278" t="s">
        <v>387</v>
      </c>
      <c r="BP92" s="171">
        <v>1</v>
      </c>
      <c r="BQ92" s="171">
        <v>1</v>
      </c>
      <c r="BR92" s="171" t="s">
        <v>186</v>
      </c>
      <c r="BS92" s="172" t="s">
        <v>186</v>
      </c>
      <c r="BT92" s="172" t="s">
        <v>188</v>
      </c>
      <c r="BU92" s="172" t="s">
        <v>186</v>
      </c>
      <c r="BV92" s="172" t="s">
        <v>186</v>
      </c>
      <c r="BW92" s="172" t="s">
        <v>186</v>
      </c>
      <c r="BX92" s="172" t="s">
        <v>186</v>
      </c>
      <c r="BY92" s="172" t="s">
        <v>186</v>
      </c>
      <c r="BZ92" s="171" t="s">
        <v>186</v>
      </c>
      <c r="CA92" s="171" t="s">
        <v>186</v>
      </c>
      <c r="CB92" s="172" t="s">
        <v>186</v>
      </c>
      <c r="CC92" s="172" t="s">
        <v>186</v>
      </c>
      <c r="CD92" s="172" t="s">
        <v>186</v>
      </c>
      <c r="CE92" s="172" t="s">
        <v>186</v>
      </c>
      <c r="CF92" s="172" t="s">
        <v>186</v>
      </c>
      <c r="CG92" s="172" t="s">
        <v>186</v>
      </c>
      <c r="CH92" s="172" t="s">
        <v>186</v>
      </c>
      <c r="CI92" s="172" t="s">
        <v>186</v>
      </c>
      <c r="CJ92" s="172" t="s">
        <v>186</v>
      </c>
      <c r="CK92" s="278" t="s">
        <v>387</v>
      </c>
      <c r="CL92" s="172" t="s">
        <v>186</v>
      </c>
      <c r="CM92" s="172" t="s">
        <v>186</v>
      </c>
      <c r="CN92" s="171" t="s">
        <v>186</v>
      </c>
      <c r="CO92" s="172" t="s">
        <v>186</v>
      </c>
      <c r="CP92" s="172" t="s">
        <v>186</v>
      </c>
      <c r="CQ92" s="172" t="s">
        <v>186</v>
      </c>
      <c r="CR92" s="172" t="s">
        <v>186</v>
      </c>
      <c r="CS92" s="172" t="s">
        <v>186</v>
      </c>
      <c r="CT92" s="172" t="s">
        <v>186</v>
      </c>
      <c r="CU92" s="172" t="s">
        <v>186</v>
      </c>
      <c r="CV92" s="172" t="s">
        <v>186</v>
      </c>
      <c r="CW92" s="172" t="s">
        <v>186</v>
      </c>
      <c r="CX92" s="172" t="s">
        <v>186</v>
      </c>
      <c r="CY92" s="172" t="s">
        <v>186</v>
      </c>
      <c r="CZ92" s="172" t="s">
        <v>186</v>
      </c>
      <c r="DA92" s="172" t="s">
        <v>186</v>
      </c>
      <c r="DB92" s="172" t="s">
        <v>186</v>
      </c>
      <c r="DC92" s="172" t="s">
        <v>186</v>
      </c>
      <c r="DD92" s="172" t="s">
        <v>186</v>
      </c>
      <c r="DE92" s="172" t="s">
        <v>186</v>
      </c>
      <c r="DF92" s="172" t="s">
        <v>186</v>
      </c>
      <c r="DG92" s="278" t="s">
        <v>387</v>
      </c>
      <c r="DH92" s="172" t="s">
        <v>186</v>
      </c>
      <c r="DI92" s="172" t="s">
        <v>186</v>
      </c>
      <c r="DJ92" s="172" t="s">
        <v>186</v>
      </c>
      <c r="DK92" s="172" t="s">
        <v>186</v>
      </c>
      <c r="DL92" s="172" t="s">
        <v>186</v>
      </c>
      <c r="DM92" s="172" t="s">
        <v>186</v>
      </c>
      <c r="DN92" s="172" t="s">
        <v>186</v>
      </c>
      <c r="DO92" s="172" t="s">
        <v>186</v>
      </c>
      <c r="DP92" s="172" t="s">
        <v>186</v>
      </c>
      <c r="DQ92" s="171">
        <v>2</v>
      </c>
      <c r="DR92" s="171" t="s">
        <v>186</v>
      </c>
      <c r="DS92" s="171">
        <v>2</v>
      </c>
      <c r="DT92" s="171">
        <v>1</v>
      </c>
      <c r="DU92" s="171" t="s">
        <v>186</v>
      </c>
      <c r="DV92" s="171">
        <v>1</v>
      </c>
      <c r="DW92" s="172" t="s">
        <v>186</v>
      </c>
      <c r="DX92" s="172" t="s">
        <v>186</v>
      </c>
      <c r="DY92" s="172" t="s">
        <v>186</v>
      </c>
      <c r="DZ92" s="172">
        <v>1</v>
      </c>
      <c r="EA92" s="172" t="s">
        <v>186</v>
      </c>
      <c r="EB92" s="172">
        <v>1</v>
      </c>
      <c r="EC92" s="278" t="s">
        <v>387</v>
      </c>
      <c r="ED92" s="171">
        <v>4</v>
      </c>
      <c r="EE92" s="171">
        <v>3</v>
      </c>
      <c r="EF92" s="171">
        <v>1</v>
      </c>
      <c r="EG92" s="171">
        <v>2</v>
      </c>
      <c r="EH92" s="171">
        <v>2</v>
      </c>
      <c r="EI92" s="171" t="s">
        <v>186</v>
      </c>
      <c r="EJ92" s="171" t="s">
        <v>186</v>
      </c>
      <c r="EK92" s="171" t="s">
        <v>186</v>
      </c>
      <c r="EL92" s="171" t="s">
        <v>186</v>
      </c>
      <c r="EM92" s="171" t="s">
        <v>186</v>
      </c>
      <c r="EN92" s="171" t="s">
        <v>186</v>
      </c>
      <c r="EO92" s="171" t="s">
        <v>186</v>
      </c>
      <c r="EP92" s="171">
        <v>1</v>
      </c>
      <c r="EQ92" s="171">
        <v>1</v>
      </c>
      <c r="ER92" s="171" t="s">
        <v>186</v>
      </c>
      <c r="ES92" s="171" t="s">
        <v>186</v>
      </c>
      <c r="ET92" s="171" t="s">
        <v>186</v>
      </c>
      <c r="EU92" s="171" t="s">
        <v>186</v>
      </c>
      <c r="EV92" s="171" t="s">
        <v>186</v>
      </c>
      <c r="EW92" s="171" t="s">
        <v>186</v>
      </c>
      <c r="EX92" s="171" t="s">
        <v>186</v>
      </c>
      <c r="EY92" s="278" t="s">
        <v>387</v>
      </c>
      <c r="EZ92" s="171" t="s">
        <v>186</v>
      </c>
      <c r="FA92" s="171" t="s">
        <v>186</v>
      </c>
      <c r="FB92" s="172" t="s">
        <v>186</v>
      </c>
      <c r="FC92" s="172">
        <v>1</v>
      </c>
      <c r="FD92" s="172">
        <v>1</v>
      </c>
      <c r="FE92" s="172" t="s">
        <v>186</v>
      </c>
      <c r="FF92" s="171">
        <v>2</v>
      </c>
      <c r="FG92" s="171">
        <v>1</v>
      </c>
      <c r="FH92" s="171">
        <v>1</v>
      </c>
      <c r="FI92" s="172" t="s">
        <v>186</v>
      </c>
      <c r="FJ92" s="172" t="s">
        <v>186</v>
      </c>
      <c r="FK92" s="172" t="s">
        <v>186</v>
      </c>
      <c r="FL92" s="172" t="s">
        <v>186</v>
      </c>
      <c r="FM92" s="172" t="s">
        <v>186</v>
      </c>
      <c r="FN92" s="172" t="s">
        <v>186</v>
      </c>
      <c r="FO92" s="310"/>
      <c r="FP92" s="310"/>
      <c r="FQ92" s="310"/>
      <c r="FR92" s="310"/>
      <c r="FS92" s="310"/>
      <c r="FT92" s="310"/>
      <c r="FU92" s="310"/>
      <c r="FV92" s="310"/>
      <c r="FW92" s="310"/>
      <c r="FX92" s="310"/>
      <c r="FY92" s="310"/>
      <c r="FZ92" s="310"/>
      <c r="GA92" s="310"/>
      <c r="GB92" s="310"/>
      <c r="GC92" s="310"/>
      <c r="GD92" s="310"/>
      <c r="GE92" s="310"/>
      <c r="GF92" s="310"/>
      <c r="GG92" s="310"/>
      <c r="GH92" s="310"/>
      <c r="GI92" s="310"/>
      <c r="GJ92" s="310"/>
      <c r="GK92" s="310"/>
      <c r="GL92" s="310"/>
      <c r="GM92" s="310"/>
      <c r="GN92" s="310"/>
      <c r="GO92" s="310"/>
      <c r="GP92" s="310"/>
      <c r="GQ92" s="310"/>
      <c r="GR92" s="310"/>
      <c r="GS92" s="310"/>
      <c r="GT92" s="310"/>
      <c r="GU92" s="310"/>
      <c r="GV92" s="310"/>
      <c r="GW92" s="310"/>
      <c r="GX92" s="310"/>
      <c r="GY92" s="310"/>
      <c r="GZ92" s="310"/>
      <c r="HA92" s="310"/>
      <c r="HB92" s="310"/>
      <c r="HC92" s="310"/>
      <c r="HD92" s="310"/>
      <c r="HE92" s="310"/>
      <c r="HF92" s="310"/>
      <c r="HG92" s="310"/>
      <c r="HH92" s="310"/>
      <c r="HI92" s="310"/>
      <c r="HJ92" s="310"/>
      <c r="HK92" s="310"/>
      <c r="HL92" s="310"/>
      <c r="HM92" s="310"/>
      <c r="HN92" s="310"/>
      <c r="HO92" s="310"/>
      <c r="HP92" s="310"/>
      <c r="HQ92" s="310"/>
      <c r="HR92" s="310"/>
      <c r="HS92" s="310"/>
      <c r="HT92" s="310"/>
      <c r="HU92" s="310"/>
      <c r="HV92" s="310"/>
      <c r="HW92" s="310"/>
      <c r="HX92" s="310"/>
      <c r="HY92" s="310"/>
      <c r="HZ92" s="310"/>
      <c r="IA92" s="310"/>
      <c r="IB92" s="310"/>
      <c r="IC92" s="310"/>
      <c r="ID92" s="310"/>
      <c r="IE92" s="310"/>
      <c r="IF92" s="310"/>
      <c r="IG92" s="310"/>
      <c r="IH92" s="310"/>
      <c r="II92" s="330"/>
      <c r="IJ92" s="330"/>
      <c r="IK92" s="331"/>
      <c r="IL92" s="331"/>
      <c r="IM92" s="331"/>
      <c r="IN92" s="331"/>
      <c r="IO92" s="331"/>
      <c r="IP92" s="331"/>
      <c r="IQ92" s="331"/>
      <c r="IR92" s="331"/>
      <c r="IS92" s="331"/>
      <c r="IT92" s="331"/>
      <c r="IU92" s="331"/>
      <c r="IV92" s="331"/>
    </row>
    <row r="93" spans="1:256" s="188" customFormat="1">
      <c r="A93" s="278" t="s">
        <v>138</v>
      </c>
      <c r="B93" s="172" t="s">
        <v>186</v>
      </c>
      <c r="C93" s="172" t="s">
        <v>186</v>
      </c>
      <c r="D93" s="172" t="s">
        <v>186</v>
      </c>
      <c r="E93" s="172">
        <v>5</v>
      </c>
      <c r="F93" s="172">
        <v>2</v>
      </c>
      <c r="G93" s="172">
        <v>3</v>
      </c>
      <c r="H93" s="172" t="s">
        <v>186</v>
      </c>
      <c r="I93" s="172" t="s">
        <v>186</v>
      </c>
      <c r="J93" s="172" t="s">
        <v>186</v>
      </c>
      <c r="K93" s="172" t="s">
        <v>186</v>
      </c>
      <c r="L93" s="172" t="s">
        <v>186</v>
      </c>
      <c r="M93" s="172" t="s">
        <v>186</v>
      </c>
      <c r="N93" s="172" t="s">
        <v>186</v>
      </c>
      <c r="O93" s="172" t="s">
        <v>186</v>
      </c>
      <c r="P93" s="172" t="s">
        <v>186</v>
      </c>
      <c r="Q93" s="172">
        <v>2</v>
      </c>
      <c r="R93" s="172">
        <v>2</v>
      </c>
      <c r="S93" s="172" t="s">
        <v>186</v>
      </c>
      <c r="T93" s="173">
        <v>1</v>
      </c>
      <c r="U93" s="173" t="s">
        <v>186</v>
      </c>
      <c r="V93" s="173">
        <v>1</v>
      </c>
      <c r="W93" s="278" t="s">
        <v>138</v>
      </c>
      <c r="X93" s="173" t="s">
        <v>186</v>
      </c>
      <c r="Y93" s="173" t="s">
        <v>186</v>
      </c>
      <c r="Z93" s="173" t="s">
        <v>186</v>
      </c>
      <c r="AA93" s="171" t="s">
        <v>186</v>
      </c>
      <c r="AB93" s="171" t="s">
        <v>186</v>
      </c>
      <c r="AC93" s="171" t="s">
        <v>186</v>
      </c>
      <c r="AD93" s="171" t="s">
        <v>186</v>
      </c>
      <c r="AE93" s="171" t="s">
        <v>186</v>
      </c>
      <c r="AF93" s="171" t="s">
        <v>186</v>
      </c>
      <c r="AG93" s="171" t="s">
        <v>186</v>
      </c>
      <c r="AH93" s="171" t="s">
        <v>186</v>
      </c>
      <c r="AI93" s="171" t="s">
        <v>186</v>
      </c>
      <c r="AJ93" s="171" t="s">
        <v>186</v>
      </c>
      <c r="AK93" s="171" t="s">
        <v>186</v>
      </c>
      <c r="AL93" s="171" t="s">
        <v>186</v>
      </c>
      <c r="AM93" s="171">
        <v>1</v>
      </c>
      <c r="AN93" s="171" t="s">
        <v>186</v>
      </c>
      <c r="AO93" s="171">
        <v>1</v>
      </c>
      <c r="AP93" s="171" t="s">
        <v>186</v>
      </c>
      <c r="AQ93" s="171" t="s">
        <v>186</v>
      </c>
      <c r="AR93" s="171" t="s">
        <v>186</v>
      </c>
      <c r="AS93" s="278" t="s">
        <v>138</v>
      </c>
      <c r="AT93" s="171" t="s">
        <v>186</v>
      </c>
      <c r="AU93" s="171" t="s">
        <v>186</v>
      </c>
      <c r="AV93" s="171" t="s">
        <v>186</v>
      </c>
      <c r="AW93" s="171">
        <v>1</v>
      </c>
      <c r="AX93" s="171">
        <v>1</v>
      </c>
      <c r="AY93" s="171" t="s">
        <v>186</v>
      </c>
      <c r="AZ93" s="171" t="s">
        <v>186</v>
      </c>
      <c r="BA93" s="171" t="s">
        <v>186</v>
      </c>
      <c r="BB93" s="171" t="s">
        <v>186</v>
      </c>
      <c r="BC93" s="171" t="s">
        <v>186</v>
      </c>
      <c r="BD93" s="171" t="s">
        <v>186</v>
      </c>
      <c r="BE93" s="171" t="s">
        <v>186</v>
      </c>
      <c r="BF93" s="171" t="s">
        <v>186</v>
      </c>
      <c r="BG93" s="171" t="s">
        <v>186</v>
      </c>
      <c r="BH93" s="171" t="s">
        <v>186</v>
      </c>
      <c r="BI93" s="171" t="s">
        <v>186</v>
      </c>
      <c r="BJ93" s="171" t="s">
        <v>186</v>
      </c>
      <c r="BK93" s="171" t="s">
        <v>186</v>
      </c>
      <c r="BL93" s="171" t="s">
        <v>186</v>
      </c>
      <c r="BM93" s="171" t="s">
        <v>186</v>
      </c>
      <c r="BN93" s="171" t="s">
        <v>186</v>
      </c>
      <c r="BO93" s="278" t="s">
        <v>138</v>
      </c>
      <c r="BP93" s="171">
        <v>1</v>
      </c>
      <c r="BQ93" s="171">
        <v>1</v>
      </c>
      <c r="BR93" s="171" t="s">
        <v>186</v>
      </c>
      <c r="BS93" s="172" t="s">
        <v>186</v>
      </c>
      <c r="BT93" s="172" t="s">
        <v>188</v>
      </c>
      <c r="BU93" s="172" t="s">
        <v>186</v>
      </c>
      <c r="BV93" s="172" t="s">
        <v>186</v>
      </c>
      <c r="BW93" s="172" t="s">
        <v>186</v>
      </c>
      <c r="BX93" s="172" t="s">
        <v>186</v>
      </c>
      <c r="BY93" s="172" t="s">
        <v>186</v>
      </c>
      <c r="BZ93" s="171" t="s">
        <v>186</v>
      </c>
      <c r="CA93" s="171" t="s">
        <v>186</v>
      </c>
      <c r="CB93" s="172" t="s">
        <v>186</v>
      </c>
      <c r="CC93" s="172" t="s">
        <v>186</v>
      </c>
      <c r="CD93" s="172" t="s">
        <v>186</v>
      </c>
      <c r="CE93" s="172" t="s">
        <v>186</v>
      </c>
      <c r="CF93" s="172" t="s">
        <v>186</v>
      </c>
      <c r="CG93" s="172" t="s">
        <v>186</v>
      </c>
      <c r="CH93" s="172" t="s">
        <v>186</v>
      </c>
      <c r="CI93" s="172" t="s">
        <v>186</v>
      </c>
      <c r="CJ93" s="172" t="s">
        <v>186</v>
      </c>
      <c r="CK93" s="278" t="s">
        <v>138</v>
      </c>
      <c r="CL93" s="172" t="s">
        <v>186</v>
      </c>
      <c r="CM93" s="172" t="s">
        <v>186</v>
      </c>
      <c r="CN93" s="171" t="s">
        <v>186</v>
      </c>
      <c r="CO93" s="172" t="s">
        <v>186</v>
      </c>
      <c r="CP93" s="172" t="s">
        <v>186</v>
      </c>
      <c r="CQ93" s="172" t="s">
        <v>186</v>
      </c>
      <c r="CR93" s="172" t="s">
        <v>186</v>
      </c>
      <c r="CS93" s="172" t="s">
        <v>186</v>
      </c>
      <c r="CT93" s="172" t="s">
        <v>186</v>
      </c>
      <c r="CU93" s="172" t="s">
        <v>186</v>
      </c>
      <c r="CV93" s="172" t="s">
        <v>186</v>
      </c>
      <c r="CW93" s="172" t="s">
        <v>186</v>
      </c>
      <c r="CX93" s="172" t="s">
        <v>186</v>
      </c>
      <c r="CY93" s="172" t="s">
        <v>186</v>
      </c>
      <c r="CZ93" s="172" t="s">
        <v>186</v>
      </c>
      <c r="DA93" s="172" t="s">
        <v>186</v>
      </c>
      <c r="DB93" s="172" t="s">
        <v>186</v>
      </c>
      <c r="DC93" s="172" t="s">
        <v>186</v>
      </c>
      <c r="DD93" s="172" t="s">
        <v>186</v>
      </c>
      <c r="DE93" s="172" t="s">
        <v>186</v>
      </c>
      <c r="DF93" s="172" t="s">
        <v>186</v>
      </c>
      <c r="DG93" s="278" t="s">
        <v>138</v>
      </c>
      <c r="DH93" s="172" t="s">
        <v>186</v>
      </c>
      <c r="DI93" s="172" t="s">
        <v>186</v>
      </c>
      <c r="DJ93" s="172" t="s">
        <v>186</v>
      </c>
      <c r="DK93" s="172" t="s">
        <v>186</v>
      </c>
      <c r="DL93" s="172" t="s">
        <v>186</v>
      </c>
      <c r="DM93" s="172" t="s">
        <v>186</v>
      </c>
      <c r="DN93" s="172" t="s">
        <v>186</v>
      </c>
      <c r="DO93" s="172" t="s">
        <v>186</v>
      </c>
      <c r="DP93" s="172" t="s">
        <v>186</v>
      </c>
      <c r="DQ93" s="171">
        <v>2</v>
      </c>
      <c r="DR93" s="171" t="s">
        <v>186</v>
      </c>
      <c r="DS93" s="171">
        <v>2</v>
      </c>
      <c r="DT93" s="171">
        <v>1</v>
      </c>
      <c r="DU93" s="171" t="s">
        <v>186</v>
      </c>
      <c r="DV93" s="171">
        <v>1</v>
      </c>
      <c r="DW93" s="172" t="s">
        <v>186</v>
      </c>
      <c r="DX93" s="172" t="s">
        <v>186</v>
      </c>
      <c r="DY93" s="172" t="s">
        <v>186</v>
      </c>
      <c r="DZ93" s="172">
        <v>1</v>
      </c>
      <c r="EA93" s="172" t="s">
        <v>186</v>
      </c>
      <c r="EB93" s="172">
        <v>1</v>
      </c>
      <c r="EC93" s="278" t="s">
        <v>138</v>
      </c>
      <c r="ED93" s="171">
        <v>4</v>
      </c>
      <c r="EE93" s="171">
        <v>3</v>
      </c>
      <c r="EF93" s="171">
        <v>1</v>
      </c>
      <c r="EG93" s="171">
        <v>2</v>
      </c>
      <c r="EH93" s="171">
        <v>2</v>
      </c>
      <c r="EI93" s="171" t="s">
        <v>186</v>
      </c>
      <c r="EJ93" s="171" t="s">
        <v>186</v>
      </c>
      <c r="EK93" s="171" t="s">
        <v>186</v>
      </c>
      <c r="EL93" s="171" t="s">
        <v>186</v>
      </c>
      <c r="EM93" s="171" t="s">
        <v>186</v>
      </c>
      <c r="EN93" s="171" t="s">
        <v>186</v>
      </c>
      <c r="EO93" s="171" t="s">
        <v>186</v>
      </c>
      <c r="EP93" s="171">
        <v>1</v>
      </c>
      <c r="EQ93" s="171">
        <v>1</v>
      </c>
      <c r="ER93" s="171" t="s">
        <v>186</v>
      </c>
      <c r="ES93" s="171" t="s">
        <v>186</v>
      </c>
      <c r="ET93" s="171" t="s">
        <v>186</v>
      </c>
      <c r="EU93" s="171" t="s">
        <v>186</v>
      </c>
      <c r="EV93" s="171" t="s">
        <v>186</v>
      </c>
      <c r="EW93" s="171" t="s">
        <v>186</v>
      </c>
      <c r="EX93" s="171" t="s">
        <v>186</v>
      </c>
      <c r="EY93" s="278" t="s">
        <v>138</v>
      </c>
      <c r="EZ93" s="171" t="s">
        <v>186</v>
      </c>
      <c r="FA93" s="171" t="s">
        <v>186</v>
      </c>
      <c r="FB93" s="172" t="s">
        <v>186</v>
      </c>
      <c r="FC93" s="172">
        <v>1</v>
      </c>
      <c r="FD93" s="172">
        <v>1</v>
      </c>
      <c r="FE93" s="172" t="s">
        <v>186</v>
      </c>
      <c r="FF93" s="171">
        <v>2</v>
      </c>
      <c r="FG93" s="171">
        <v>1</v>
      </c>
      <c r="FH93" s="171">
        <v>1</v>
      </c>
      <c r="FI93" s="172" t="s">
        <v>186</v>
      </c>
      <c r="FJ93" s="172" t="s">
        <v>186</v>
      </c>
      <c r="FK93" s="172" t="s">
        <v>186</v>
      </c>
      <c r="FL93" s="172" t="s">
        <v>186</v>
      </c>
      <c r="FM93" s="172" t="s">
        <v>186</v>
      </c>
      <c r="FN93" s="172" t="s">
        <v>186</v>
      </c>
      <c r="FO93" s="310"/>
      <c r="FP93" s="310"/>
      <c r="FQ93" s="310"/>
      <c r="FR93" s="310"/>
      <c r="FS93" s="310"/>
      <c r="FT93" s="310"/>
      <c r="FU93" s="310"/>
      <c r="FV93" s="310"/>
      <c r="FW93" s="310"/>
      <c r="FX93" s="310"/>
      <c r="FY93" s="310"/>
      <c r="FZ93" s="310"/>
      <c r="GA93" s="310"/>
      <c r="GB93" s="310"/>
      <c r="GC93" s="310"/>
      <c r="GD93" s="310"/>
      <c r="GE93" s="310"/>
      <c r="GF93" s="310"/>
      <c r="GG93" s="310"/>
      <c r="GH93" s="310"/>
      <c r="GI93" s="310"/>
      <c r="GJ93" s="310"/>
      <c r="GK93" s="310"/>
      <c r="GL93" s="310"/>
      <c r="GM93" s="310"/>
      <c r="GN93" s="310"/>
      <c r="GO93" s="310"/>
      <c r="GP93" s="310"/>
      <c r="GQ93" s="310"/>
      <c r="GR93" s="310"/>
      <c r="GS93" s="310"/>
      <c r="GT93" s="310"/>
      <c r="GU93" s="310"/>
      <c r="GV93" s="310"/>
      <c r="GW93" s="310"/>
      <c r="GX93" s="310"/>
      <c r="GY93" s="310"/>
      <c r="GZ93" s="310"/>
      <c r="HA93" s="310"/>
      <c r="HB93" s="310"/>
      <c r="HC93" s="310"/>
      <c r="HD93" s="310"/>
      <c r="HE93" s="310"/>
      <c r="HF93" s="310"/>
      <c r="HG93" s="310"/>
      <c r="HH93" s="310"/>
      <c r="HI93" s="310"/>
      <c r="HJ93" s="310"/>
      <c r="HK93" s="310"/>
      <c r="HL93" s="310"/>
      <c r="HM93" s="310"/>
      <c r="HN93" s="310"/>
      <c r="HO93" s="310"/>
      <c r="HP93" s="310"/>
      <c r="HQ93" s="310"/>
      <c r="HR93" s="310"/>
      <c r="HS93" s="310"/>
      <c r="HT93" s="310"/>
      <c r="HU93" s="310"/>
      <c r="HV93" s="310"/>
      <c r="HW93" s="310"/>
      <c r="HX93" s="310"/>
      <c r="HY93" s="310"/>
      <c r="HZ93" s="310"/>
      <c r="IA93" s="310"/>
      <c r="IB93" s="310"/>
      <c r="IC93" s="310"/>
      <c r="ID93" s="310"/>
      <c r="IE93" s="310"/>
      <c r="IF93" s="310"/>
      <c r="IG93" s="310"/>
      <c r="IH93" s="310"/>
      <c r="II93" s="330"/>
      <c r="IJ93" s="330"/>
      <c r="IK93" s="331"/>
      <c r="IL93" s="331"/>
      <c r="IM93" s="331"/>
      <c r="IN93" s="331"/>
      <c r="IO93" s="331"/>
      <c r="IP93" s="331"/>
      <c r="IQ93" s="331"/>
      <c r="IR93" s="331"/>
      <c r="IS93" s="331"/>
      <c r="IT93" s="331"/>
      <c r="IU93" s="331"/>
      <c r="IV93" s="331"/>
    </row>
    <row r="94" spans="1:256" s="188" customFormat="1">
      <c r="A94" s="278" t="s">
        <v>386</v>
      </c>
      <c r="B94" s="172" t="s">
        <v>186</v>
      </c>
      <c r="C94" s="172" t="s">
        <v>186</v>
      </c>
      <c r="D94" s="172" t="s">
        <v>186</v>
      </c>
      <c r="E94" s="172">
        <v>32</v>
      </c>
      <c r="F94" s="172">
        <v>18</v>
      </c>
      <c r="G94" s="172">
        <v>14</v>
      </c>
      <c r="H94" s="172" t="s">
        <v>186</v>
      </c>
      <c r="I94" s="172" t="s">
        <v>186</v>
      </c>
      <c r="J94" s="172" t="s">
        <v>186</v>
      </c>
      <c r="K94" s="172">
        <v>4</v>
      </c>
      <c r="L94" s="172">
        <v>4</v>
      </c>
      <c r="M94" s="172" t="s">
        <v>186</v>
      </c>
      <c r="N94" s="172" t="s">
        <v>186</v>
      </c>
      <c r="O94" s="172" t="s">
        <v>186</v>
      </c>
      <c r="P94" s="172" t="s">
        <v>186</v>
      </c>
      <c r="Q94" s="172">
        <v>13</v>
      </c>
      <c r="R94" s="172">
        <v>9</v>
      </c>
      <c r="S94" s="172">
        <v>4</v>
      </c>
      <c r="T94" s="173">
        <v>9</v>
      </c>
      <c r="U94" s="173">
        <v>5</v>
      </c>
      <c r="V94" s="173">
        <v>4</v>
      </c>
      <c r="W94" s="278" t="s">
        <v>386</v>
      </c>
      <c r="X94" s="173" t="s">
        <v>186</v>
      </c>
      <c r="Y94" s="173" t="s">
        <v>186</v>
      </c>
      <c r="Z94" s="173" t="s">
        <v>186</v>
      </c>
      <c r="AA94" s="172" t="s">
        <v>186</v>
      </c>
      <c r="AB94" s="171" t="s">
        <v>186</v>
      </c>
      <c r="AC94" s="172" t="s">
        <v>186</v>
      </c>
      <c r="AD94" s="172">
        <v>2</v>
      </c>
      <c r="AE94" s="172">
        <v>1</v>
      </c>
      <c r="AF94" s="172">
        <v>1</v>
      </c>
      <c r="AG94" s="172" t="s">
        <v>186</v>
      </c>
      <c r="AH94" s="172" t="s">
        <v>186</v>
      </c>
      <c r="AI94" s="172" t="s">
        <v>186</v>
      </c>
      <c r="AJ94" s="172">
        <v>2</v>
      </c>
      <c r="AK94" s="172">
        <v>1</v>
      </c>
      <c r="AL94" s="172">
        <v>1</v>
      </c>
      <c r="AM94" s="172">
        <v>7</v>
      </c>
      <c r="AN94" s="172">
        <v>4</v>
      </c>
      <c r="AO94" s="172">
        <v>3</v>
      </c>
      <c r="AP94" s="172" t="s">
        <v>186</v>
      </c>
      <c r="AQ94" s="172" t="s">
        <v>186</v>
      </c>
      <c r="AR94" s="172" t="s">
        <v>186</v>
      </c>
      <c r="AS94" s="278" t="s">
        <v>386</v>
      </c>
      <c r="AT94" s="172" t="s">
        <v>186</v>
      </c>
      <c r="AU94" s="172" t="s">
        <v>186</v>
      </c>
      <c r="AV94" s="171" t="s">
        <v>186</v>
      </c>
      <c r="AW94" s="172">
        <v>4</v>
      </c>
      <c r="AX94" s="172">
        <v>1</v>
      </c>
      <c r="AY94" s="172">
        <v>3</v>
      </c>
      <c r="AZ94" s="171">
        <v>1</v>
      </c>
      <c r="BA94" s="171" t="s">
        <v>186</v>
      </c>
      <c r="BB94" s="171">
        <v>1</v>
      </c>
      <c r="BC94" s="172">
        <v>3</v>
      </c>
      <c r="BD94" s="172">
        <v>1</v>
      </c>
      <c r="BE94" s="172">
        <v>2</v>
      </c>
      <c r="BF94" s="172">
        <v>1</v>
      </c>
      <c r="BG94" s="172" t="s">
        <v>186</v>
      </c>
      <c r="BH94" s="172">
        <v>1</v>
      </c>
      <c r="BI94" s="172">
        <v>2</v>
      </c>
      <c r="BJ94" s="172">
        <v>1</v>
      </c>
      <c r="BK94" s="172">
        <v>1</v>
      </c>
      <c r="BL94" s="171" t="s">
        <v>186</v>
      </c>
      <c r="BM94" s="171" t="s">
        <v>186</v>
      </c>
      <c r="BN94" s="171" t="s">
        <v>186</v>
      </c>
      <c r="BO94" s="278" t="s">
        <v>386</v>
      </c>
      <c r="BP94" s="171" t="s">
        <v>186</v>
      </c>
      <c r="BQ94" s="171" t="s">
        <v>186</v>
      </c>
      <c r="BR94" s="172" t="s">
        <v>186</v>
      </c>
      <c r="BS94" s="172" t="s">
        <v>186</v>
      </c>
      <c r="BT94" s="172" t="s">
        <v>188</v>
      </c>
      <c r="BU94" s="172" t="s">
        <v>186</v>
      </c>
      <c r="BV94" s="172" t="s">
        <v>186</v>
      </c>
      <c r="BW94" s="172" t="s">
        <v>186</v>
      </c>
      <c r="BX94" s="172" t="s">
        <v>186</v>
      </c>
      <c r="BY94" s="172" t="s">
        <v>186</v>
      </c>
      <c r="BZ94" s="171" t="s">
        <v>186</v>
      </c>
      <c r="CA94" s="172" t="s">
        <v>186</v>
      </c>
      <c r="CB94" s="172" t="s">
        <v>186</v>
      </c>
      <c r="CC94" s="172" t="s">
        <v>186</v>
      </c>
      <c r="CD94" s="172" t="s">
        <v>186</v>
      </c>
      <c r="CE94" s="172" t="s">
        <v>186</v>
      </c>
      <c r="CF94" s="172" t="s">
        <v>186</v>
      </c>
      <c r="CG94" s="172" t="s">
        <v>186</v>
      </c>
      <c r="CH94" s="172" t="s">
        <v>186</v>
      </c>
      <c r="CI94" s="172" t="s">
        <v>186</v>
      </c>
      <c r="CJ94" s="172" t="s">
        <v>186</v>
      </c>
      <c r="CK94" s="278" t="s">
        <v>386</v>
      </c>
      <c r="CL94" s="172" t="s">
        <v>186</v>
      </c>
      <c r="CM94" s="172" t="s">
        <v>186</v>
      </c>
      <c r="CN94" s="172" t="s">
        <v>186</v>
      </c>
      <c r="CO94" s="172" t="s">
        <v>186</v>
      </c>
      <c r="CP94" s="172" t="s">
        <v>186</v>
      </c>
      <c r="CQ94" s="172" t="s">
        <v>186</v>
      </c>
      <c r="CR94" s="172" t="s">
        <v>186</v>
      </c>
      <c r="CS94" s="172" t="s">
        <v>186</v>
      </c>
      <c r="CT94" s="172" t="s">
        <v>186</v>
      </c>
      <c r="CU94" s="172" t="s">
        <v>186</v>
      </c>
      <c r="CV94" s="172" t="s">
        <v>186</v>
      </c>
      <c r="CW94" s="172" t="s">
        <v>186</v>
      </c>
      <c r="CX94" s="172" t="s">
        <v>186</v>
      </c>
      <c r="CY94" s="172" t="s">
        <v>186</v>
      </c>
      <c r="CZ94" s="172" t="s">
        <v>186</v>
      </c>
      <c r="DA94" s="172" t="s">
        <v>186</v>
      </c>
      <c r="DB94" s="172" t="s">
        <v>186</v>
      </c>
      <c r="DC94" s="172" t="s">
        <v>186</v>
      </c>
      <c r="DD94" s="172" t="s">
        <v>186</v>
      </c>
      <c r="DE94" s="172" t="s">
        <v>186</v>
      </c>
      <c r="DF94" s="172" t="s">
        <v>186</v>
      </c>
      <c r="DG94" s="278" t="s">
        <v>386</v>
      </c>
      <c r="DH94" s="172" t="s">
        <v>186</v>
      </c>
      <c r="DI94" s="172" t="s">
        <v>186</v>
      </c>
      <c r="DJ94" s="172" t="s">
        <v>186</v>
      </c>
      <c r="DK94" s="172" t="s">
        <v>186</v>
      </c>
      <c r="DL94" s="172" t="s">
        <v>186</v>
      </c>
      <c r="DM94" s="172" t="s">
        <v>186</v>
      </c>
      <c r="DN94" s="172" t="s">
        <v>186</v>
      </c>
      <c r="DO94" s="172" t="s">
        <v>186</v>
      </c>
      <c r="DP94" s="172" t="s">
        <v>186</v>
      </c>
      <c r="DQ94" s="172">
        <v>18</v>
      </c>
      <c r="DR94" s="172">
        <v>5</v>
      </c>
      <c r="DS94" s="172">
        <v>13</v>
      </c>
      <c r="DT94" s="172">
        <v>15</v>
      </c>
      <c r="DU94" s="172">
        <v>3</v>
      </c>
      <c r="DV94" s="172">
        <v>12</v>
      </c>
      <c r="DW94" s="172" t="s">
        <v>186</v>
      </c>
      <c r="DX94" s="172" t="s">
        <v>186</v>
      </c>
      <c r="DY94" s="172" t="s">
        <v>186</v>
      </c>
      <c r="DZ94" s="172">
        <v>3</v>
      </c>
      <c r="EA94" s="172">
        <v>2</v>
      </c>
      <c r="EB94" s="172">
        <v>1</v>
      </c>
      <c r="EC94" s="278" t="s">
        <v>386</v>
      </c>
      <c r="ED94" s="172">
        <v>12</v>
      </c>
      <c r="EE94" s="172">
        <v>9</v>
      </c>
      <c r="EF94" s="172">
        <v>3</v>
      </c>
      <c r="EG94" s="172">
        <v>6</v>
      </c>
      <c r="EH94" s="172">
        <v>4</v>
      </c>
      <c r="EI94" s="172">
        <v>2</v>
      </c>
      <c r="EJ94" s="172">
        <v>1</v>
      </c>
      <c r="EK94" s="172">
        <v>1</v>
      </c>
      <c r="EL94" s="172" t="s">
        <v>186</v>
      </c>
      <c r="EM94" s="172">
        <v>2</v>
      </c>
      <c r="EN94" s="172">
        <v>1</v>
      </c>
      <c r="EO94" s="172">
        <v>1</v>
      </c>
      <c r="EP94" s="172">
        <v>1</v>
      </c>
      <c r="EQ94" s="172">
        <v>1</v>
      </c>
      <c r="ER94" s="172" t="s">
        <v>186</v>
      </c>
      <c r="ES94" s="172">
        <v>2</v>
      </c>
      <c r="ET94" s="172">
        <v>1</v>
      </c>
      <c r="EU94" s="172">
        <v>1</v>
      </c>
      <c r="EV94" s="172" t="s">
        <v>186</v>
      </c>
      <c r="EW94" s="172" t="s">
        <v>186</v>
      </c>
      <c r="EX94" s="172" t="s">
        <v>186</v>
      </c>
      <c r="EY94" s="278" t="s">
        <v>386</v>
      </c>
      <c r="EZ94" s="172" t="s">
        <v>186</v>
      </c>
      <c r="FA94" s="172" t="s">
        <v>186</v>
      </c>
      <c r="FB94" s="172" t="s">
        <v>186</v>
      </c>
      <c r="FC94" s="172" t="s">
        <v>186</v>
      </c>
      <c r="FD94" s="172" t="s">
        <v>186</v>
      </c>
      <c r="FE94" s="172" t="s">
        <v>186</v>
      </c>
      <c r="FF94" s="172">
        <v>4</v>
      </c>
      <c r="FG94" s="172">
        <v>4</v>
      </c>
      <c r="FH94" s="172" t="s">
        <v>186</v>
      </c>
      <c r="FI94" s="172" t="s">
        <v>186</v>
      </c>
      <c r="FJ94" s="172" t="s">
        <v>186</v>
      </c>
      <c r="FK94" s="172" t="s">
        <v>186</v>
      </c>
      <c r="FL94" s="172">
        <v>2</v>
      </c>
      <c r="FM94" s="172">
        <v>1</v>
      </c>
      <c r="FN94" s="172">
        <v>1</v>
      </c>
      <c r="FO94" s="310"/>
      <c r="FP94" s="310"/>
      <c r="FQ94" s="310"/>
      <c r="FR94" s="310"/>
      <c r="FS94" s="310"/>
      <c r="FT94" s="310"/>
      <c r="FU94" s="310"/>
      <c r="FV94" s="310"/>
      <c r="FW94" s="310"/>
      <c r="FX94" s="310"/>
      <c r="FY94" s="310"/>
      <c r="FZ94" s="310"/>
      <c r="GA94" s="310"/>
      <c r="GB94" s="310"/>
      <c r="GC94" s="310"/>
      <c r="GD94" s="310"/>
      <c r="GE94" s="310"/>
      <c r="GF94" s="310"/>
      <c r="GG94" s="310"/>
      <c r="GH94" s="310"/>
      <c r="GI94" s="310"/>
      <c r="GJ94" s="310"/>
      <c r="GK94" s="310"/>
      <c r="GL94" s="310"/>
      <c r="GM94" s="310"/>
      <c r="GN94" s="310"/>
      <c r="GO94" s="310"/>
      <c r="GP94" s="310"/>
      <c r="GQ94" s="310"/>
      <c r="GR94" s="310"/>
      <c r="GS94" s="310"/>
      <c r="GT94" s="310"/>
      <c r="GU94" s="310"/>
      <c r="GV94" s="310"/>
      <c r="GW94" s="310"/>
      <c r="GX94" s="310"/>
      <c r="GY94" s="310"/>
      <c r="GZ94" s="310"/>
      <c r="HA94" s="310"/>
      <c r="HB94" s="310"/>
      <c r="HC94" s="310"/>
      <c r="HD94" s="310"/>
      <c r="HE94" s="310"/>
      <c r="HF94" s="310"/>
      <c r="HG94" s="310"/>
      <c r="HH94" s="310"/>
      <c r="HI94" s="310"/>
      <c r="HJ94" s="310"/>
      <c r="HK94" s="310"/>
      <c r="HL94" s="310"/>
      <c r="HM94" s="310"/>
      <c r="HN94" s="310"/>
      <c r="HO94" s="310"/>
      <c r="HP94" s="310"/>
      <c r="HQ94" s="310"/>
      <c r="HR94" s="310"/>
      <c r="HS94" s="310"/>
      <c r="HT94" s="310"/>
      <c r="HU94" s="310"/>
      <c r="HV94" s="310"/>
      <c r="HW94" s="310"/>
      <c r="HX94" s="310"/>
      <c r="HY94" s="310"/>
      <c r="HZ94" s="310"/>
      <c r="IA94" s="310"/>
      <c r="IB94" s="310"/>
      <c r="IC94" s="310"/>
      <c r="ID94" s="310"/>
      <c r="IE94" s="310"/>
      <c r="IF94" s="310"/>
      <c r="IG94" s="310"/>
      <c r="IH94" s="310"/>
      <c r="II94" s="330"/>
      <c r="IJ94" s="330"/>
      <c r="IK94" s="331"/>
      <c r="IL94" s="331"/>
      <c r="IM94" s="331"/>
      <c r="IN94" s="331"/>
      <c r="IO94" s="331"/>
      <c r="IP94" s="331"/>
      <c r="IQ94" s="331"/>
      <c r="IR94" s="331"/>
      <c r="IS94" s="331"/>
      <c r="IT94" s="331"/>
      <c r="IU94" s="331"/>
      <c r="IV94" s="331"/>
    </row>
    <row r="95" spans="1:256" s="188" customFormat="1">
      <c r="A95" s="278" t="s">
        <v>139</v>
      </c>
      <c r="B95" s="172" t="s">
        <v>186</v>
      </c>
      <c r="C95" s="172" t="s">
        <v>186</v>
      </c>
      <c r="D95" s="172" t="s">
        <v>186</v>
      </c>
      <c r="E95" s="172">
        <v>32</v>
      </c>
      <c r="F95" s="172">
        <v>18</v>
      </c>
      <c r="G95" s="172">
        <v>14</v>
      </c>
      <c r="H95" s="172" t="s">
        <v>186</v>
      </c>
      <c r="I95" s="172" t="s">
        <v>186</v>
      </c>
      <c r="J95" s="172" t="s">
        <v>186</v>
      </c>
      <c r="K95" s="172">
        <v>4</v>
      </c>
      <c r="L95" s="172">
        <v>4</v>
      </c>
      <c r="M95" s="172" t="s">
        <v>186</v>
      </c>
      <c r="N95" s="172" t="s">
        <v>186</v>
      </c>
      <c r="O95" s="172" t="s">
        <v>186</v>
      </c>
      <c r="P95" s="172" t="s">
        <v>186</v>
      </c>
      <c r="Q95" s="172">
        <v>13</v>
      </c>
      <c r="R95" s="172">
        <v>9</v>
      </c>
      <c r="S95" s="172">
        <v>4</v>
      </c>
      <c r="T95" s="173">
        <v>9</v>
      </c>
      <c r="U95" s="173">
        <v>5</v>
      </c>
      <c r="V95" s="173">
        <v>4</v>
      </c>
      <c r="W95" s="278" t="s">
        <v>139</v>
      </c>
      <c r="X95" s="173" t="s">
        <v>186</v>
      </c>
      <c r="Y95" s="173" t="s">
        <v>186</v>
      </c>
      <c r="Z95" s="173" t="s">
        <v>186</v>
      </c>
      <c r="AA95" s="172" t="s">
        <v>186</v>
      </c>
      <c r="AB95" s="171" t="s">
        <v>186</v>
      </c>
      <c r="AC95" s="172" t="s">
        <v>186</v>
      </c>
      <c r="AD95" s="172">
        <v>2</v>
      </c>
      <c r="AE95" s="172">
        <v>1</v>
      </c>
      <c r="AF95" s="172">
        <v>1</v>
      </c>
      <c r="AG95" s="172" t="s">
        <v>186</v>
      </c>
      <c r="AH95" s="172" t="s">
        <v>186</v>
      </c>
      <c r="AI95" s="172" t="s">
        <v>186</v>
      </c>
      <c r="AJ95" s="172">
        <v>2</v>
      </c>
      <c r="AK95" s="172">
        <v>1</v>
      </c>
      <c r="AL95" s="172">
        <v>1</v>
      </c>
      <c r="AM95" s="172">
        <v>7</v>
      </c>
      <c r="AN95" s="172">
        <v>4</v>
      </c>
      <c r="AO95" s="172">
        <v>3</v>
      </c>
      <c r="AP95" s="172" t="s">
        <v>186</v>
      </c>
      <c r="AQ95" s="172" t="s">
        <v>186</v>
      </c>
      <c r="AR95" s="172" t="s">
        <v>186</v>
      </c>
      <c r="AS95" s="278" t="s">
        <v>139</v>
      </c>
      <c r="AT95" s="172" t="s">
        <v>186</v>
      </c>
      <c r="AU95" s="172" t="s">
        <v>186</v>
      </c>
      <c r="AV95" s="172" t="s">
        <v>186</v>
      </c>
      <c r="AW95" s="172">
        <v>4</v>
      </c>
      <c r="AX95" s="172">
        <v>1</v>
      </c>
      <c r="AY95" s="172">
        <v>3</v>
      </c>
      <c r="AZ95" s="171">
        <v>1</v>
      </c>
      <c r="BA95" s="171" t="s">
        <v>186</v>
      </c>
      <c r="BB95" s="171">
        <v>1</v>
      </c>
      <c r="BC95" s="172">
        <v>3</v>
      </c>
      <c r="BD95" s="172">
        <v>1</v>
      </c>
      <c r="BE95" s="172">
        <v>2</v>
      </c>
      <c r="BF95" s="172">
        <v>1</v>
      </c>
      <c r="BG95" s="172" t="s">
        <v>186</v>
      </c>
      <c r="BH95" s="172">
        <v>1</v>
      </c>
      <c r="BI95" s="172">
        <v>2</v>
      </c>
      <c r="BJ95" s="172">
        <v>1</v>
      </c>
      <c r="BK95" s="172">
        <v>1</v>
      </c>
      <c r="BL95" s="171" t="s">
        <v>186</v>
      </c>
      <c r="BM95" s="171" t="s">
        <v>186</v>
      </c>
      <c r="BN95" s="171" t="s">
        <v>186</v>
      </c>
      <c r="BO95" s="278" t="s">
        <v>139</v>
      </c>
      <c r="BP95" s="171" t="s">
        <v>186</v>
      </c>
      <c r="BQ95" s="171" t="s">
        <v>186</v>
      </c>
      <c r="BR95" s="172" t="s">
        <v>186</v>
      </c>
      <c r="BS95" s="172" t="s">
        <v>186</v>
      </c>
      <c r="BT95" s="172" t="s">
        <v>188</v>
      </c>
      <c r="BU95" s="172" t="s">
        <v>186</v>
      </c>
      <c r="BV95" s="172" t="s">
        <v>186</v>
      </c>
      <c r="BW95" s="172" t="s">
        <v>186</v>
      </c>
      <c r="BX95" s="172" t="s">
        <v>186</v>
      </c>
      <c r="BY95" s="172" t="s">
        <v>186</v>
      </c>
      <c r="BZ95" s="171" t="s">
        <v>186</v>
      </c>
      <c r="CA95" s="172" t="s">
        <v>186</v>
      </c>
      <c r="CB95" s="172" t="s">
        <v>186</v>
      </c>
      <c r="CC95" s="172" t="s">
        <v>186</v>
      </c>
      <c r="CD95" s="172" t="s">
        <v>186</v>
      </c>
      <c r="CE95" s="172" t="s">
        <v>186</v>
      </c>
      <c r="CF95" s="172" t="s">
        <v>186</v>
      </c>
      <c r="CG95" s="172" t="s">
        <v>186</v>
      </c>
      <c r="CH95" s="172" t="s">
        <v>186</v>
      </c>
      <c r="CI95" s="172" t="s">
        <v>186</v>
      </c>
      <c r="CJ95" s="172" t="s">
        <v>186</v>
      </c>
      <c r="CK95" s="278" t="s">
        <v>139</v>
      </c>
      <c r="CL95" s="172" t="s">
        <v>186</v>
      </c>
      <c r="CM95" s="172" t="s">
        <v>186</v>
      </c>
      <c r="CN95" s="172" t="s">
        <v>186</v>
      </c>
      <c r="CO95" s="172" t="s">
        <v>186</v>
      </c>
      <c r="CP95" s="172" t="s">
        <v>186</v>
      </c>
      <c r="CQ95" s="172" t="s">
        <v>186</v>
      </c>
      <c r="CR95" s="172" t="s">
        <v>186</v>
      </c>
      <c r="CS95" s="172" t="s">
        <v>186</v>
      </c>
      <c r="CT95" s="172" t="s">
        <v>186</v>
      </c>
      <c r="CU95" s="172" t="s">
        <v>186</v>
      </c>
      <c r="CV95" s="172" t="s">
        <v>186</v>
      </c>
      <c r="CW95" s="172" t="s">
        <v>186</v>
      </c>
      <c r="CX95" s="172" t="s">
        <v>186</v>
      </c>
      <c r="CY95" s="172" t="s">
        <v>186</v>
      </c>
      <c r="CZ95" s="172" t="s">
        <v>186</v>
      </c>
      <c r="DA95" s="172" t="s">
        <v>186</v>
      </c>
      <c r="DB95" s="172" t="s">
        <v>186</v>
      </c>
      <c r="DC95" s="172" t="s">
        <v>186</v>
      </c>
      <c r="DD95" s="172" t="s">
        <v>186</v>
      </c>
      <c r="DE95" s="172" t="s">
        <v>186</v>
      </c>
      <c r="DF95" s="172" t="s">
        <v>186</v>
      </c>
      <c r="DG95" s="278" t="s">
        <v>139</v>
      </c>
      <c r="DH95" s="172" t="s">
        <v>186</v>
      </c>
      <c r="DI95" s="172" t="s">
        <v>186</v>
      </c>
      <c r="DJ95" s="172" t="s">
        <v>186</v>
      </c>
      <c r="DK95" s="172" t="s">
        <v>186</v>
      </c>
      <c r="DL95" s="172" t="s">
        <v>186</v>
      </c>
      <c r="DM95" s="172" t="s">
        <v>186</v>
      </c>
      <c r="DN95" s="172" t="s">
        <v>186</v>
      </c>
      <c r="DO95" s="172" t="s">
        <v>186</v>
      </c>
      <c r="DP95" s="172" t="s">
        <v>186</v>
      </c>
      <c r="DQ95" s="172">
        <v>18</v>
      </c>
      <c r="DR95" s="172">
        <v>5</v>
      </c>
      <c r="DS95" s="172">
        <v>13</v>
      </c>
      <c r="DT95" s="172">
        <v>15</v>
      </c>
      <c r="DU95" s="172">
        <v>3</v>
      </c>
      <c r="DV95" s="172">
        <v>12</v>
      </c>
      <c r="DW95" s="172" t="s">
        <v>186</v>
      </c>
      <c r="DX95" s="172" t="s">
        <v>186</v>
      </c>
      <c r="DY95" s="172" t="s">
        <v>186</v>
      </c>
      <c r="DZ95" s="172">
        <v>3</v>
      </c>
      <c r="EA95" s="172">
        <v>2</v>
      </c>
      <c r="EB95" s="172">
        <v>1</v>
      </c>
      <c r="EC95" s="278" t="s">
        <v>139</v>
      </c>
      <c r="ED95" s="172">
        <v>12</v>
      </c>
      <c r="EE95" s="172">
        <v>9</v>
      </c>
      <c r="EF95" s="172">
        <v>3</v>
      </c>
      <c r="EG95" s="172">
        <v>6</v>
      </c>
      <c r="EH95" s="172">
        <v>4</v>
      </c>
      <c r="EI95" s="172">
        <v>2</v>
      </c>
      <c r="EJ95" s="172">
        <v>1</v>
      </c>
      <c r="EK95" s="172">
        <v>1</v>
      </c>
      <c r="EL95" s="172" t="s">
        <v>186</v>
      </c>
      <c r="EM95" s="172">
        <v>2</v>
      </c>
      <c r="EN95" s="172">
        <v>1</v>
      </c>
      <c r="EO95" s="172">
        <v>1</v>
      </c>
      <c r="EP95" s="172">
        <v>1</v>
      </c>
      <c r="EQ95" s="172">
        <v>1</v>
      </c>
      <c r="ER95" s="172" t="s">
        <v>186</v>
      </c>
      <c r="ES95" s="172">
        <v>2</v>
      </c>
      <c r="ET95" s="172">
        <v>1</v>
      </c>
      <c r="EU95" s="172">
        <v>1</v>
      </c>
      <c r="EV95" s="172" t="s">
        <v>186</v>
      </c>
      <c r="EW95" s="172" t="s">
        <v>186</v>
      </c>
      <c r="EX95" s="172" t="s">
        <v>186</v>
      </c>
      <c r="EY95" s="278" t="s">
        <v>139</v>
      </c>
      <c r="EZ95" s="172" t="s">
        <v>186</v>
      </c>
      <c r="FA95" s="172" t="s">
        <v>186</v>
      </c>
      <c r="FB95" s="172" t="s">
        <v>186</v>
      </c>
      <c r="FC95" s="172" t="s">
        <v>186</v>
      </c>
      <c r="FD95" s="172" t="s">
        <v>186</v>
      </c>
      <c r="FE95" s="172" t="s">
        <v>186</v>
      </c>
      <c r="FF95" s="172">
        <v>4</v>
      </c>
      <c r="FG95" s="172">
        <v>4</v>
      </c>
      <c r="FH95" s="172" t="s">
        <v>186</v>
      </c>
      <c r="FI95" s="172" t="s">
        <v>186</v>
      </c>
      <c r="FJ95" s="172" t="s">
        <v>186</v>
      </c>
      <c r="FK95" s="172" t="s">
        <v>186</v>
      </c>
      <c r="FL95" s="172">
        <v>2</v>
      </c>
      <c r="FM95" s="172">
        <v>1</v>
      </c>
      <c r="FN95" s="172">
        <v>1</v>
      </c>
      <c r="FO95" s="310"/>
      <c r="FP95" s="310"/>
      <c r="FQ95" s="310"/>
      <c r="FR95" s="310"/>
      <c r="FS95" s="310"/>
      <c r="FT95" s="310"/>
      <c r="FU95" s="310"/>
      <c r="FV95" s="310"/>
      <c r="FW95" s="310"/>
      <c r="FX95" s="310"/>
      <c r="FY95" s="310"/>
      <c r="FZ95" s="310"/>
      <c r="GA95" s="310"/>
      <c r="GB95" s="310"/>
      <c r="GC95" s="310"/>
      <c r="GD95" s="310"/>
      <c r="GE95" s="310"/>
      <c r="GF95" s="310"/>
      <c r="GG95" s="310"/>
      <c r="GH95" s="310"/>
      <c r="GI95" s="310"/>
      <c r="GJ95" s="310"/>
      <c r="GK95" s="310"/>
      <c r="GL95" s="310"/>
      <c r="GM95" s="310"/>
      <c r="GN95" s="310"/>
      <c r="GO95" s="310"/>
      <c r="GP95" s="310"/>
      <c r="GQ95" s="310"/>
      <c r="GR95" s="310"/>
      <c r="GS95" s="310"/>
      <c r="GT95" s="310"/>
      <c r="GU95" s="310"/>
      <c r="GV95" s="310"/>
      <c r="GW95" s="310"/>
      <c r="GX95" s="310"/>
      <c r="GY95" s="310"/>
      <c r="GZ95" s="310"/>
      <c r="HA95" s="310"/>
      <c r="HB95" s="310"/>
      <c r="HC95" s="310"/>
      <c r="HD95" s="310"/>
      <c r="HE95" s="310"/>
      <c r="HF95" s="310"/>
      <c r="HG95" s="310"/>
      <c r="HH95" s="310"/>
      <c r="HI95" s="310"/>
      <c r="HJ95" s="310"/>
      <c r="HK95" s="310"/>
      <c r="HL95" s="310"/>
      <c r="HM95" s="310"/>
      <c r="HN95" s="310"/>
      <c r="HO95" s="310"/>
      <c r="HP95" s="310"/>
      <c r="HQ95" s="310"/>
      <c r="HR95" s="310"/>
      <c r="HS95" s="310"/>
      <c r="HT95" s="310"/>
      <c r="HU95" s="310"/>
      <c r="HV95" s="310"/>
      <c r="HW95" s="310"/>
      <c r="HX95" s="310"/>
      <c r="HY95" s="310"/>
      <c r="HZ95" s="310"/>
      <c r="IA95" s="310"/>
      <c r="IB95" s="310"/>
      <c r="IC95" s="310"/>
      <c r="ID95" s="310"/>
      <c r="IE95" s="310"/>
      <c r="IF95" s="310"/>
      <c r="IG95" s="310"/>
      <c r="IH95" s="310"/>
      <c r="II95" s="330"/>
      <c r="IJ95" s="330"/>
      <c r="IK95" s="331"/>
      <c r="IL95" s="331"/>
      <c r="IM95" s="331"/>
      <c r="IN95" s="331"/>
      <c r="IO95" s="331"/>
      <c r="IP95" s="331"/>
      <c r="IQ95" s="331"/>
      <c r="IR95" s="331"/>
      <c r="IS95" s="331"/>
      <c r="IT95" s="331"/>
      <c r="IU95" s="331"/>
      <c r="IV95" s="331"/>
    </row>
    <row r="96" spans="1:256" s="188" customFormat="1">
      <c r="A96" s="278" t="s">
        <v>385</v>
      </c>
      <c r="B96" s="172">
        <v>1</v>
      </c>
      <c r="C96" s="172" t="s">
        <v>186</v>
      </c>
      <c r="D96" s="172">
        <v>1</v>
      </c>
      <c r="E96" s="172">
        <v>64</v>
      </c>
      <c r="F96" s="172">
        <v>33</v>
      </c>
      <c r="G96" s="172">
        <v>31</v>
      </c>
      <c r="H96" s="172" t="s">
        <v>186</v>
      </c>
      <c r="I96" s="172" t="s">
        <v>186</v>
      </c>
      <c r="J96" s="172" t="s">
        <v>186</v>
      </c>
      <c r="K96" s="172">
        <v>8</v>
      </c>
      <c r="L96" s="172">
        <v>7</v>
      </c>
      <c r="M96" s="172">
        <v>1</v>
      </c>
      <c r="N96" s="172" t="s">
        <v>186</v>
      </c>
      <c r="O96" s="172" t="s">
        <v>186</v>
      </c>
      <c r="P96" s="172" t="s">
        <v>186</v>
      </c>
      <c r="Q96" s="172">
        <v>24</v>
      </c>
      <c r="R96" s="172">
        <v>16</v>
      </c>
      <c r="S96" s="172">
        <v>8</v>
      </c>
      <c r="T96" s="173">
        <v>24</v>
      </c>
      <c r="U96" s="173">
        <v>14</v>
      </c>
      <c r="V96" s="173">
        <v>10</v>
      </c>
      <c r="W96" s="278" t="s">
        <v>385</v>
      </c>
      <c r="X96" s="173">
        <v>2</v>
      </c>
      <c r="Y96" s="173">
        <v>2</v>
      </c>
      <c r="Z96" s="173" t="s">
        <v>186</v>
      </c>
      <c r="AA96" s="172">
        <v>2</v>
      </c>
      <c r="AB96" s="172">
        <v>2</v>
      </c>
      <c r="AC96" s="172" t="s">
        <v>186</v>
      </c>
      <c r="AD96" s="172">
        <v>7</v>
      </c>
      <c r="AE96" s="172">
        <v>5</v>
      </c>
      <c r="AF96" s="172">
        <v>2</v>
      </c>
      <c r="AG96" s="172">
        <v>1</v>
      </c>
      <c r="AH96" s="172" t="s">
        <v>186</v>
      </c>
      <c r="AI96" s="172">
        <v>1</v>
      </c>
      <c r="AJ96" s="172">
        <v>6</v>
      </c>
      <c r="AK96" s="172">
        <v>5</v>
      </c>
      <c r="AL96" s="172">
        <v>1</v>
      </c>
      <c r="AM96" s="172">
        <v>13</v>
      </c>
      <c r="AN96" s="172">
        <v>5</v>
      </c>
      <c r="AO96" s="172">
        <v>8</v>
      </c>
      <c r="AP96" s="172">
        <v>1</v>
      </c>
      <c r="AQ96" s="172" t="s">
        <v>186</v>
      </c>
      <c r="AR96" s="172">
        <v>1</v>
      </c>
      <c r="AS96" s="278" t="s">
        <v>385</v>
      </c>
      <c r="AT96" s="172">
        <v>3</v>
      </c>
      <c r="AU96" s="172" t="s">
        <v>186</v>
      </c>
      <c r="AV96" s="172">
        <v>3</v>
      </c>
      <c r="AW96" s="172">
        <v>20</v>
      </c>
      <c r="AX96" s="172">
        <v>6</v>
      </c>
      <c r="AY96" s="172">
        <v>14</v>
      </c>
      <c r="AZ96" s="172">
        <v>2</v>
      </c>
      <c r="BA96" s="172">
        <v>1</v>
      </c>
      <c r="BB96" s="172">
        <v>1</v>
      </c>
      <c r="BC96" s="172">
        <v>14</v>
      </c>
      <c r="BD96" s="172">
        <v>4</v>
      </c>
      <c r="BE96" s="172">
        <v>10</v>
      </c>
      <c r="BF96" s="172" t="s">
        <v>186</v>
      </c>
      <c r="BG96" s="172" t="s">
        <v>186</v>
      </c>
      <c r="BH96" s="172" t="s">
        <v>186</v>
      </c>
      <c r="BI96" s="172">
        <v>11</v>
      </c>
      <c r="BJ96" s="172">
        <v>3</v>
      </c>
      <c r="BK96" s="172">
        <v>8</v>
      </c>
      <c r="BL96" s="172">
        <v>3</v>
      </c>
      <c r="BM96" s="172">
        <v>1</v>
      </c>
      <c r="BN96" s="172">
        <v>2</v>
      </c>
      <c r="BO96" s="278" t="s">
        <v>385</v>
      </c>
      <c r="BP96" s="172">
        <v>4</v>
      </c>
      <c r="BQ96" s="172">
        <v>1</v>
      </c>
      <c r="BR96" s="172">
        <v>3</v>
      </c>
      <c r="BS96" s="172" t="s">
        <v>186</v>
      </c>
      <c r="BT96" s="172" t="s">
        <v>188</v>
      </c>
      <c r="BU96" s="172" t="s">
        <v>186</v>
      </c>
      <c r="BV96" s="172" t="s">
        <v>186</v>
      </c>
      <c r="BW96" s="172" t="s">
        <v>186</v>
      </c>
      <c r="BX96" s="172" t="s">
        <v>186</v>
      </c>
      <c r="BY96" s="172" t="s">
        <v>186</v>
      </c>
      <c r="BZ96" s="171" t="s">
        <v>186</v>
      </c>
      <c r="CA96" s="172" t="s">
        <v>186</v>
      </c>
      <c r="CB96" s="172" t="s">
        <v>186</v>
      </c>
      <c r="CC96" s="172" t="s">
        <v>186</v>
      </c>
      <c r="CD96" s="172" t="s">
        <v>186</v>
      </c>
      <c r="CE96" s="172" t="s">
        <v>186</v>
      </c>
      <c r="CF96" s="172" t="s">
        <v>186</v>
      </c>
      <c r="CG96" s="172" t="s">
        <v>186</v>
      </c>
      <c r="CH96" s="172" t="s">
        <v>186</v>
      </c>
      <c r="CI96" s="172" t="s">
        <v>186</v>
      </c>
      <c r="CJ96" s="172" t="s">
        <v>186</v>
      </c>
      <c r="CK96" s="278" t="s">
        <v>385</v>
      </c>
      <c r="CL96" s="172" t="s">
        <v>186</v>
      </c>
      <c r="CM96" s="172" t="s">
        <v>186</v>
      </c>
      <c r="CN96" s="172" t="s">
        <v>186</v>
      </c>
      <c r="CO96" s="172" t="s">
        <v>186</v>
      </c>
      <c r="CP96" s="172" t="s">
        <v>186</v>
      </c>
      <c r="CQ96" s="172" t="s">
        <v>186</v>
      </c>
      <c r="CR96" s="172">
        <v>3</v>
      </c>
      <c r="CS96" s="172">
        <v>2</v>
      </c>
      <c r="CT96" s="172">
        <v>1</v>
      </c>
      <c r="CU96" s="172" t="s">
        <v>186</v>
      </c>
      <c r="CV96" s="172" t="s">
        <v>186</v>
      </c>
      <c r="CW96" s="172" t="s">
        <v>186</v>
      </c>
      <c r="CX96" s="172">
        <v>2</v>
      </c>
      <c r="CY96" s="172">
        <v>1</v>
      </c>
      <c r="CZ96" s="172">
        <v>1</v>
      </c>
      <c r="DA96" s="172">
        <v>2</v>
      </c>
      <c r="DB96" s="172">
        <v>1</v>
      </c>
      <c r="DC96" s="172">
        <v>1</v>
      </c>
      <c r="DD96" s="172" t="s">
        <v>186</v>
      </c>
      <c r="DE96" s="172" t="s">
        <v>186</v>
      </c>
      <c r="DF96" s="172" t="s">
        <v>186</v>
      </c>
      <c r="DG96" s="278" t="s">
        <v>385</v>
      </c>
      <c r="DH96" s="172" t="s">
        <v>186</v>
      </c>
      <c r="DI96" s="172" t="s">
        <v>186</v>
      </c>
      <c r="DJ96" s="172" t="s">
        <v>186</v>
      </c>
      <c r="DK96" s="172" t="s">
        <v>186</v>
      </c>
      <c r="DL96" s="172" t="s">
        <v>186</v>
      </c>
      <c r="DM96" s="172" t="s">
        <v>186</v>
      </c>
      <c r="DN96" s="172">
        <v>1</v>
      </c>
      <c r="DO96" s="172">
        <v>1</v>
      </c>
      <c r="DP96" s="172" t="s">
        <v>186</v>
      </c>
      <c r="DQ96" s="172">
        <v>76</v>
      </c>
      <c r="DR96" s="172">
        <v>27</v>
      </c>
      <c r="DS96" s="172">
        <v>49</v>
      </c>
      <c r="DT96" s="172">
        <v>60</v>
      </c>
      <c r="DU96" s="172">
        <v>17</v>
      </c>
      <c r="DV96" s="172">
        <v>43</v>
      </c>
      <c r="DW96" s="172" t="s">
        <v>186</v>
      </c>
      <c r="DX96" s="172" t="s">
        <v>186</v>
      </c>
      <c r="DY96" s="172" t="s">
        <v>186</v>
      </c>
      <c r="DZ96" s="172">
        <v>16</v>
      </c>
      <c r="EA96" s="172">
        <v>10</v>
      </c>
      <c r="EB96" s="172">
        <v>6</v>
      </c>
      <c r="EC96" s="278" t="s">
        <v>385</v>
      </c>
      <c r="ED96" s="172">
        <v>27</v>
      </c>
      <c r="EE96" s="172">
        <v>16</v>
      </c>
      <c r="EF96" s="172">
        <v>11</v>
      </c>
      <c r="EG96" s="172">
        <v>16</v>
      </c>
      <c r="EH96" s="172">
        <v>9</v>
      </c>
      <c r="EI96" s="172">
        <v>7</v>
      </c>
      <c r="EJ96" s="172">
        <v>3</v>
      </c>
      <c r="EK96" s="172">
        <v>2</v>
      </c>
      <c r="EL96" s="172">
        <v>1</v>
      </c>
      <c r="EM96" s="172">
        <v>2</v>
      </c>
      <c r="EN96" s="172">
        <v>1</v>
      </c>
      <c r="EO96" s="172">
        <v>1</v>
      </c>
      <c r="EP96" s="172">
        <v>3</v>
      </c>
      <c r="EQ96" s="172">
        <v>2</v>
      </c>
      <c r="ER96" s="172">
        <v>1</v>
      </c>
      <c r="ES96" s="172">
        <v>6</v>
      </c>
      <c r="ET96" s="172">
        <v>4</v>
      </c>
      <c r="EU96" s="172">
        <v>2</v>
      </c>
      <c r="EV96" s="172" t="s">
        <v>186</v>
      </c>
      <c r="EW96" s="172" t="s">
        <v>186</v>
      </c>
      <c r="EX96" s="172" t="s">
        <v>186</v>
      </c>
      <c r="EY96" s="278" t="s">
        <v>385</v>
      </c>
      <c r="EZ96" s="172" t="s">
        <v>186</v>
      </c>
      <c r="FA96" s="172" t="s">
        <v>186</v>
      </c>
      <c r="FB96" s="172" t="s">
        <v>186</v>
      </c>
      <c r="FC96" s="172">
        <v>2</v>
      </c>
      <c r="FD96" s="172" t="s">
        <v>186</v>
      </c>
      <c r="FE96" s="172">
        <v>2</v>
      </c>
      <c r="FF96" s="172">
        <v>9</v>
      </c>
      <c r="FG96" s="172">
        <v>6</v>
      </c>
      <c r="FH96" s="172">
        <v>3</v>
      </c>
      <c r="FI96" s="172" t="s">
        <v>186</v>
      </c>
      <c r="FJ96" s="172" t="s">
        <v>186</v>
      </c>
      <c r="FK96" s="172" t="s">
        <v>186</v>
      </c>
      <c r="FL96" s="172">
        <v>2</v>
      </c>
      <c r="FM96" s="172">
        <v>1</v>
      </c>
      <c r="FN96" s="172">
        <v>1</v>
      </c>
      <c r="FO96" s="310"/>
      <c r="FP96" s="310"/>
      <c r="FQ96" s="310"/>
      <c r="FR96" s="310"/>
      <c r="FS96" s="310"/>
      <c r="FT96" s="310"/>
      <c r="FU96" s="310"/>
      <c r="FV96" s="310"/>
      <c r="FW96" s="310"/>
      <c r="FX96" s="310"/>
      <c r="FY96" s="310"/>
      <c r="FZ96" s="310"/>
      <c r="GA96" s="310"/>
      <c r="GB96" s="310"/>
      <c r="GC96" s="310"/>
      <c r="GD96" s="310"/>
      <c r="GE96" s="310"/>
      <c r="GF96" s="310"/>
      <c r="GG96" s="310"/>
      <c r="GH96" s="310"/>
      <c r="GI96" s="310"/>
      <c r="GJ96" s="310"/>
      <c r="GK96" s="310"/>
      <c r="GL96" s="310"/>
      <c r="GM96" s="310"/>
      <c r="GN96" s="310"/>
      <c r="GO96" s="310"/>
      <c r="GP96" s="310"/>
      <c r="GQ96" s="310"/>
      <c r="GR96" s="310"/>
      <c r="GS96" s="310"/>
      <c r="GT96" s="310"/>
      <c r="GU96" s="310"/>
      <c r="GV96" s="310"/>
      <c r="GW96" s="310"/>
      <c r="GX96" s="310"/>
      <c r="GY96" s="310"/>
      <c r="GZ96" s="310"/>
      <c r="HA96" s="310"/>
      <c r="HB96" s="310"/>
      <c r="HC96" s="310"/>
      <c r="HD96" s="310"/>
      <c r="HE96" s="310"/>
      <c r="HF96" s="310"/>
      <c r="HG96" s="310"/>
      <c r="HH96" s="310"/>
      <c r="HI96" s="310"/>
      <c r="HJ96" s="310"/>
      <c r="HK96" s="310"/>
      <c r="HL96" s="310"/>
      <c r="HM96" s="310"/>
      <c r="HN96" s="310"/>
      <c r="HO96" s="310"/>
      <c r="HP96" s="310"/>
      <c r="HQ96" s="310"/>
      <c r="HR96" s="310"/>
      <c r="HS96" s="310"/>
      <c r="HT96" s="310"/>
      <c r="HU96" s="310"/>
      <c r="HV96" s="310"/>
      <c r="HW96" s="310"/>
      <c r="HX96" s="310"/>
      <c r="HY96" s="310"/>
      <c r="HZ96" s="310"/>
      <c r="IA96" s="310"/>
      <c r="IB96" s="310"/>
      <c r="IC96" s="310"/>
      <c r="ID96" s="310"/>
      <c r="IE96" s="310"/>
      <c r="IF96" s="310"/>
      <c r="IG96" s="310"/>
      <c r="IH96" s="310"/>
      <c r="II96" s="330"/>
      <c r="IJ96" s="330"/>
      <c r="IK96" s="331"/>
      <c r="IL96" s="331"/>
      <c r="IM96" s="331"/>
      <c r="IN96" s="331"/>
      <c r="IO96" s="331"/>
      <c r="IP96" s="331"/>
      <c r="IQ96" s="331"/>
      <c r="IR96" s="331"/>
      <c r="IS96" s="331"/>
      <c r="IT96" s="331"/>
      <c r="IU96" s="331"/>
      <c r="IV96" s="331"/>
    </row>
    <row r="97" spans="1:256">
      <c r="A97" s="276" t="s">
        <v>140</v>
      </c>
      <c r="B97" s="174">
        <v>1</v>
      </c>
      <c r="C97" s="174" t="s">
        <v>186</v>
      </c>
      <c r="D97" s="174">
        <v>1</v>
      </c>
      <c r="E97" s="174">
        <v>51</v>
      </c>
      <c r="F97" s="174">
        <v>25</v>
      </c>
      <c r="G97" s="174">
        <v>26</v>
      </c>
      <c r="H97" s="174" t="s">
        <v>186</v>
      </c>
      <c r="I97" s="174" t="s">
        <v>186</v>
      </c>
      <c r="J97" s="174" t="s">
        <v>186</v>
      </c>
      <c r="K97" s="174">
        <v>4</v>
      </c>
      <c r="L97" s="174">
        <v>4</v>
      </c>
      <c r="M97" s="174" t="s">
        <v>186</v>
      </c>
      <c r="N97" s="174" t="s">
        <v>186</v>
      </c>
      <c r="O97" s="174" t="s">
        <v>186</v>
      </c>
      <c r="P97" s="174" t="s">
        <v>186</v>
      </c>
      <c r="Q97" s="174">
        <v>19</v>
      </c>
      <c r="R97" s="174">
        <v>12</v>
      </c>
      <c r="S97" s="174">
        <v>7</v>
      </c>
      <c r="T97" s="176">
        <v>19</v>
      </c>
      <c r="U97" s="176">
        <v>10</v>
      </c>
      <c r="V97" s="176">
        <v>9</v>
      </c>
      <c r="W97" s="276" t="s">
        <v>140</v>
      </c>
      <c r="X97" s="176">
        <v>1</v>
      </c>
      <c r="Y97" s="176">
        <v>1</v>
      </c>
      <c r="Z97" s="176" t="s">
        <v>186</v>
      </c>
      <c r="AA97" s="174">
        <v>2</v>
      </c>
      <c r="AB97" s="174">
        <v>2</v>
      </c>
      <c r="AC97" s="174" t="s">
        <v>186</v>
      </c>
      <c r="AD97" s="174">
        <v>6</v>
      </c>
      <c r="AE97" s="174">
        <v>4</v>
      </c>
      <c r="AF97" s="174">
        <v>2</v>
      </c>
      <c r="AG97" s="174">
        <v>1</v>
      </c>
      <c r="AH97" s="174" t="s">
        <v>186</v>
      </c>
      <c r="AI97" s="174">
        <v>1</v>
      </c>
      <c r="AJ97" s="174">
        <v>5</v>
      </c>
      <c r="AK97" s="174">
        <v>4</v>
      </c>
      <c r="AL97" s="174">
        <v>1</v>
      </c>
      <c r="AM97" s="174">
        <v>10</v>
      </c>
      <c r="AN97" s="174">
        <v>3</v>
      </c>
      <c r="AO97" s="174">
        <v>7</v>
      </c>
      <c r="AP97" s="174">
        <v>1</v>
      </c>
      <c r="AQ97" s="174" t="s">
        <v>186</v>
      </c>
      <c r="AR97" s="174">
        <v>1</v>
      </c>
      <c r="AS97" s="276" t="s">
        <v>140</v>
      </c>
      <c r="AT97" s="174">
        <v>3</v>
      </c>
      <c r="AU97" s="174" t="s">
        <v>186</v>
      </c>
      <c r="AV97" s="174">
        <v>3</v>
      </c>
      <c r="AW97" s="174">
        <v>13</v>
      </c>
      <c r="AX97" s="174">
        <v>5</v>
      </c>
      <c r="AY97" s="174">
        <v>8</v>
      </c>
      <c r="AZ97" s="174">
        <v>2</v>
      </c>
      <c r="BA97" s="174">
        <v>1</v>
      </c>
      <c r="BB97" s="174">
        <v>1</v>
      </c>
      <c r="BC97" s="174">
        <v>8</v>
      </c>
      <c r="BD97" s="174">
        <v>3</v>
      </c>
      <c r="BE97" s="174">
        <v>5</v>
      </c>
      <c r="BF97" s="174" t="s">
        <v>186</v>
      </c>
      <c r="BG97" s="174" t="s">
        <v>186</v>
      </c>
      <c r="BH97" s="174" t="s">
        <v>186</v>
      </c>
      <c r="BI97" s="174">
        <v>8</v>
      </c>
      <c r="BJ97" s="174">
        <v>3</v>
      </c>
      <c r="BK97" s="174">
        <v>5</v>
      </c>
      <c r="BL97" s="174" t="s">
        <v>186</v>
      </c>
      <c r="BM97" s="174" t="s">
        <v>186</v>
      </c>
      <c r="BN97" s="174" t="s">
        <v>186</v>
      </c>
      <c r="BO97" s="276" t="s">
        <v>140</v>
      </c>
      <c r="BP97" s="174">
        <v>3</v>
      </c>
      <c r="BQ97" s="174">
        <v>1</v>
      </c>
      <c r="BR97" s="174">
        <v>2</v>
      </c>
      <c r="BS97" s="174" t="s">
        <v>186</v>
      </c>
      <c r="BT97" s="174" t="s">
        <v>188</v>
      </c>
      <c r="BU97" s="174" t="s">
        <v>186</v>
      </c>
      <c r="BV97" s="174" t="s">
        <v>186</v>
      </c>
      <c r="BW97" s="174" t="s">
        <v>186</v>
      </c>
      <c r="BX97" s="174" t="s">
        <v>186</v>
      </c>
      <c r="BY97" s="174" t="s">
        <v>186</v>
      </c>
      <c r="BZ97" s="175" t="s">
        <v>186</v>
      </c>
      <c r="CA97" s="174" t="s">
        <v>186</v>
      </c>
      <c r="CB97" s="174" t="s">
        <v>186</v>
      </c>
      <c r="CC97" s="174" t="s">
        <v>186</v>
      </c>
      <c r="CD97" s="174" t="s">
        <v>186</v>
      </c>
      <c r="CE97" s="174" t="s">
        <v>186</v>
      </c>
      <c r="CF97" s="174" t="s">
        <v>186</v>
      </c>
      <c r="CG97" s="174" t="s">
        <v>186</v>
      </c>
      <c r="CH97" s="174" t="s">
        <v>186</v>
      </c>
      <c r="CI97" s="174" t="s">
        <v>186</v>
      </c>
      <c r="CJ97" s="174" t="s">
        <v>186</v>
      </c>
      <c r="CK97" s="276" t="s">
        <v>140</v>
      </c>
      <c r="CL97" s="174" t="s">
        <v>186</v>
      </c>
      <c r="CM97" s="174" t="s">
        <v>186</v>
      </c>
      <c r="CN97" s="174" t="s">
        <v>186</v>
      </c>
      <c r="CO97" s="174" t="s">
        <v>186</v>
      </c>
      <c r="CP97" s="174" t="s">
        <v>186</v>
      </c>
      <c r="CQ97" s="174" t="s">
        <v>186</v>
      </c>
      <c r="CR97" s="174">
        <v>2</v>
      </c>
      <c r="CS97" s="174">
        <v>1</v>
      </c>
      <c r="CT97" s="174">
        <v>1</v>
      </c>
      <c r="CU97" s="174" t="s">
        <v>186</v>
      </c>
      <c r="CV97" s="174" t="s">
        <v>186</v>
      </c>
      <c r="CW97" s="174" t="s">
        <v>186</v>
      </c>
      <c r="CX97" s="174">
        <v>2</v>
      </c>
      <c r="CY97" s="174">
        <v>1</v>
      </c>
      <c r="CZ97" s="174">
        <v>1</v>
      </c>
      <c r="DA97" s="174">
        <v>2</v>
      </c>
      <c r="DB97" s="174">
        <v>1</v>
      </c>
      <c r="DC97" s="174">
        <v>1</v>
      </c>
      <c r="DD97" s="174" t="s">
        <v>186</v>
      </c>
      <c r="DE97" s="174" t="s">
        <v>186</v>
      </c>
      <c r="DF97" s="174" t="s">
        <v>186</v>
      </c>
      <c r="DG97" s="276" t="s">
        <v>140</v>
      </c>
      <c r="DH97" s="174" t="s">
        <v>186</v>
      </c>
      <c r="DI97" s="174" t="s">
        <v>186</v>
      </c>
      <c r="DJ97" s="174" t="s">
        <v>186</v>
      </c>
      <c r="DK97" s="174" t="s">
        <v>186</v>
      </c>
      <c r="DL97" s="174" t="s">
        <v>186</v>
      </c>
      <c r="DM97" s="174" t="s">
        <v>186</v>
      </c>
      <c r="DN97" s="174" t="s">
        <v>186</v>
      </c>
      <c r="DO97" s="174" t="s">
        <v>186</v>
      </c>
      <c r="DP97" s="174" t="s">
        <v>186</v>
      </c>
      <c r="DQ97" s="174">
        <v>49</v>
      </c>
      <c r="DR97" s="174">
        <v>12</v>
      </c>
      <c r="DS97" s="174">
        <v>37</v>
      </c>
      <c r="DT97" s="174">
        <v>43</v>
      </c>
      <c r="DU97" s="174">
        <v>10</v>
      </c>
      <c r="DV97" s="174">
        <v>33</v>
      </c>
      <c r="DW97" s="174" t="s">
        <v>186</v>
      </c>
      <c r="DX97" s="174" t="s">
        <v>186</v>
      </c>
      <c r="DY97" s="174" t="s">
        <v>186</v>
      </c>
      <c r="DZ97" s="174">
        <v>6</v>
      </c>
      <c r="EA97" s="174">
        <v>2</v>
      </c>
      <c r="EB97" s="174">
        <v>4</v>
      </c>
      <c r="EC97" s="276" t="s">
        <v>140</v>
      </c>
      <c r="ED97" s="174">
        <v>17</v>
      </c>
      <c r="EE97" s="174">
        <v>9</v>
      </c>
      <c r="EF97" s="174">
        <v>8</v>
      </c>
      <c r="EG97" s="174">
        <v>11</v>
      </c>
      <c r="EH97" s="174">
        <v>5</v>
      </c>
      <c r="EI97" s="174">
        <v>6</v>
      </c>
      <c r="EJ97" s="174">
        <v>2</v>
      </c>
      <c r="EK97" s="174">
        <v>1</v>
      </c>
      <c r="EL97" s="174">
        <v>1</v>
      </c>
      <c r="EM97" s="174">
        <v>2</v>
      </c>
      <c r="EN97" s="174">
        <v>1</v>
      </c>
      <c r="EO97" s="174">
        <v>1</v>
      </c>
      <c r="EP97" s="174">
        <v>2</v>
      </c>
      <c r="EQ97" s="174">
        <v>1</v>
      </c>
      <c r="ER97" s="174">
        <v>1</v>
      </c>
      <c r="ES97" s="174">
        <v>3</v>
      </c>
      <c r="ET97" s="174">
        <v>2</v>
      </c>
      <c r="EU97" s="174">
        <v>1</v>
      </c>
      <c r="EV97" s="174" t="s">
        <v>186</v>
      </c>
      <c r="EW97" s="174" t="s">
        <v>186</v>
      </c>
      <c r="EX97" s="174" t="s">
        <v>186</v>
      </c>
      <c r="EY97" s="276" t="s">
        <v>140</v>
      </c>
      <c r="EZ97" s="174" t="s">
        <v>186</v>
      </c>
      <c r="FA97" s="174" t="s">
        <v>186</v>
      </c>
      <c r="FB97" s="174" t="s">
        <v>186</v>
      </c>
      <c r="FC97" s="174">
        <v>2</v>
      </c>
      <c r="FD97" s="174" t="s">
        <v>186</v>
      </c>
      <c r="FE97" s="174">
        <v>2</v>
      </c>
      <c r="FF97" s="174">
        <v>5</v>
      </c>
      <c r="FG97" s="174">
        <v>4</v>
      </c>
      <c r="FH97" s="174">
        <v>1</v>
      </c>
      <c r="FI97" s="174" t="s">
        <v>186</v>
      </c>
      <c r="FJ97" s="174" t="s">
        <v>186</v>
      </c>
      <c r="FK97" s="174" t="s">
        <v>186</v>
      </c>
      <c r="FL97" s="174">
        <v>1</v>
      </c>
      <c r="FM97" s="174" t="s">
        <v>186</v>
      </c>
      <c r="FN97" s="174">
        <v>1</v>
      </c>
      <c r="FO97" s="310"/>
      <c r="FP97" s="310"/>
      <c r="FQ97" s="310"/>
      <c r="FR97" s="310"/>
      <c r="FS97" s="310"/>
      <c r="FT97" s="310"/>
      <c r="FU97" s="310"/>
      <c r="FV97" s="310"/>
      <c r="FW97" s="310"/>
      <c r="FX97" s="310"/>
      <c r="FY97" s="310"/>
      <c r="FZ97" s="310"/>
      <c r="GA97" s="310"/>
      <c r="GB97" s="310"/>
      <c r="GC97" s="310"/>
      <c r="GD97" s="310"/>
      <c r="GE97" s="310"/>
      <c r="GF97" s="310"/>
      <c r="GG97" s="310"/>
      <c r="GH97" s="310"/>
      <c r="GI97" s="310"/>
      <c r="GJ97" s="310"/>
      <c r="GK97" s="310"/>
      <c r="GL97" s="310"/>
      <c r="GM97" s="310"/>
      <c r="GN97" s="310"/>
      <c r="GO97" s="310"/>
      <c r="GP97" s="310"/>
      <c r="GQ97" s="310"/>
      <c r="GR97" s="310"/>
      <c r="GS97" s="310"/>
      <c r="GT97" s="310"/>
      <c r="GU97" s="310"/>
      <c r="GV97" s="310"/>
      <c r="GW97" s="310"/>
      <c r="GX97" s="310"/>
      <c r="GY97" s="310"/>
      <c r="GZ97" s="310"/>
      <c r="HA97" s="310"/>
      <c r="HB97" s="310"/>
      <c r="HC97" s="310"/>
      <c r="HD97" s="310"/>
      <c r="HE97" s="310"/>
      <c r="HF97" s="310"/>
      <c r="HG97" s="310"/>
      <c r="HH97" s="310"/>
      <c r="HI97" s="310"/>
      <c r="HJ97" s="310"/>
      <c r="HK97" s="310"/>
      <c r="HL97" s="310"/>
      <c r="HM97" s="310"/>
      <c r="HN97" s="310"/>
      <c r="HO97" s="310"/>
      <c r="HP97" s="310"/>
      <c r="HQ97" s="310"/>
      <c r="HR97" s="310"/>
      <c r="HS97" s="310"/>
      <c r="HT97" s="310"/>
      <c r="HU97" s="310"/>
      <c r="HV97" s="310"/>
      <c r="HW97" s="310"/>
      <c r="HX97" s="310"/>
      <c r="HY97" s="310"/>
      <c r="HZ97" s="310"/>
      <c r="IA97" s="310"/>
      <c r="IB97" s="310"/>
      <c r="IC97" s="310"/>
      <c r="ID97" s="310"/>
      <c r="IE97" s="310"/>
      <c r="IF97" s="310"/>
      <c r="IG97" s="310"/>
      <c r="IH97" s="310"/>
      <c r="II97" s="309"/>
      <c r="IJ97" s="309"/>
      <c r="IK97" s="308"/>
      <c r="IL97" s="308"/>
      <c r="IM97" s="308"/>
      <c r="IN97" s="308"/>
      <c r="IO97" s="308"/>
      <c r="IP97" s="308"/>
      <c r="IQ97" s="308"/>
      <c r="IR97" s="308"/>
      <c r="IS97" s="308"/>
      <c r="IT97" s="308"/>
      <c r="IU97" s="308"/>
      <c r="IV97" s="308"/>
    </row>
    <row r="98" spans="1:256">
      <c r="A98" s="276" t="s">
        <v>141</v>
      </c>
      <c r="B98" s="174" t="s">
        <v>186</v>
      </c>
      <c r="C98" s="174" t="s">
        <v>186</v>
      </c>
      <c r="D98" s="174" t="s">
        <v>186</v>
      </c>
      <c r="E98" s="174">
        <v>5</v>
      </c>
      <c r="F98" s="174">
        <v>3</v>
      </c>
      <c r="G98" s="174">
        <v>2</v>
      </c>
      <c r="H98" s="174" t="s">
        <v>186</v>
      </c>
      <c r="I98" s="174" t="s">
        <v>186</v>
      </c>
      <c r="J98" s="174" t="s">
        <v>186</v>
      </c>
      <c r="K98" s="174">
        <v>4</v>
      </c>
      <c r="L98" s="174">
        <v>3</v>
      </c>
      <c r="M98" s="174">
        <v>1</v>
      </c>
      <c r="N98" s="174" t="s">
        <v>186</v>
      </c>
      <c r="O98" s="174" t="s">
        <v>186</v>
      </c>
      <c r="P98" s="174" t="s">
        <v>186</v>
      </c>
      <c r="Q98" s="174">
        <v>2</v>
      </c>
      <c r="R98" s="174">
        <v>1</v>
      </c>
      <c r="S98" s="174">
        <v>1</v>
      </c>
      <c r="T98" s="176">
        <v>2</v>
      </c>
      <c r="U98" s="176">
        <v>2</v>
      </c>
      <c r="V98" s="176" t="s">
        <v>186</v>
      </c>
      <c r="W98" s="276" t="s">
        <v>141</v>
      </c>
      <c r="X98" s="176" t="s">
        <v>186</v>
      </c>
      <c r="Y98" s="176" t="s">
        <v>186</v>
      </c>
      <c r="Z98" s="176" t="s">
        <v>186</v>
      </c>
      <c r="AA98" s="175" t="s">
        <v>186</v>
      </c>
      <c r="AB98" s="175" t="s">
        <v>186</v>
      </c>
      <c r="AC98" s="175" t="s">
        <v>186</v>
      </c>
      <c r="AD98" s="175">
        <v>1</v>
      </c>
      <c r="AE98" s="175">
        <v>1</v>
      </c>
      <c r="AF98" s="175" t="s">
        <v>186</v>
      </c>
      <c r="AG98" s="175" t="s">
        <v>186</v>
      </c>
      <c r="AH98" s="175" t="s">
        <v>186</v>
      </c>
      <c r="AI98" s="175" t="s">
        <v>186</v>
      </c>
      <c r="AJ98" s="175">
        <v>1</v>
      </c>
      <c r="AK98" s="175">
        <v>1</v>
      </c>
      <c r="AL98" s="175" t="s">
        <v>186</v>
      </c>
      <c r="AM98" s="175">
        <v>1</v>
      </c>
      <c r="AN98" s="175">
        <v>1</v>
      </c>
      <c r="AO98" s="175" t="s">
        <v>186</v>
      </c>
      <c r="AP98" s="174" t="s">
        <v>186</v>
      </c>
      <c r="AQ98" s="174" t="s">
        <v>186</v>
      </c>
      <c r="AR98" s="175" t="s">
        <v>186</v>
      </c>
      <c r="AS98" s="276" t="s">
        <v>141</v>
      </c>
      <c r="AT98" s="175" t="s">
        <v>186</v>
      </c>
      <c r="AU98" s="175" t="s">
        <v>186</v>
      </c>
      <c r="AV98" s="175" t="s">
        <v>186</v>
      </c>
      <c r="AW98" s="175" t="s">
        <v>186</v>
      </c>
      <c r="AX98" s="175" t="s">
        <v>186</v>
      </c>
      <c r="AY98" s="175" t="s">
        <v>186</v>
      </c>
      <c r="AZ98" s="175" t="s">
        <v>186</v>
      </c>
      <c r="BA98" s="175" t="s">
        <v>186</v>
      </c>
      <c r="BB98" s="175" t="s">
        <v>186</v>
      </c>
      <c r="BC98" s="175" t="s">
        <v>186</v>
      </c>
      <c r="BD98" s="175" t="s">
        <v>186</v>
      </c>
      <c r="BE98" s="175" t="s">
        <v>186</v>
      </c>
      <c r="BF98" s="175" t="s">
        <v>186</v>
      </c>
      <c r="BG98" s="175" t="s">
        <v>186</v>
      </c>
      <c r="BH98" s="175" t="s">
        <v>186</v>
      </c>
      <c r="BI98" s="175" t="s">
        <v>186</v>
      </c>
      <c r="BJ98" s="175" t="s">
        <v>186</v>
      </c>
      <c r="BK98" s="175" t="s">
        <v>186</v>
      </c>
      <c r="BL98" s="175" t="s">
        <v>186</v>
      </c>
      <c r="BM98" s="175" t="s">
        <v>186</v>
      </c>
      <c r="BN98" s="175" t="s">
        <v>186</v>
      </c>
      <c r="BO98" s="276" t="s">
        <v>141</v>
      </c>
      <c r="BP98" s="175" t="s">
        <v>186</v>
      </c>
      <c r="BQ98" s="175" t="s">
        <v>186</v>
      </c>
      <c r="BR98" s="175" t="s">
        <v>186</v>
      </c>
      <c r="BS98" s="174" t="s">
        <v>186</v>
      </c>
      <c r="BT98" s="174" t="s">
        <v>188</v>
      </c>
      <c r="BU98" s="174" t="s">
        <v>186</v>
      </c>
      <c r="BV98" s="174" t="s">
        <v>186</v>
      </c>
      <c r="BW98" s="174" t="s">
        <v>186</v>
      </c>
      <c r="BX98" s="174" t="s">
        <v>186</v>
      </c>
      <c r="BY98" s="174" t="s">
        <v>186</v>
      </c>
      <c r="BZ98" s="175" t="s">
        <v>186</v>
      </c>
      <c r="CA98" s="175" t="s">
        <v>186</v>
      </c>
      <c r="CB98" s="174" t="s">
        <v>186</v>
      </c>
      <c r="CC98" s="174" t="s">
        <v>186</v>
      </c>
      <c r="CD98" s="174" t="s">
        <v>186</v>
      </c>
      <c r="CE98" s="174" t="s">
        <v>186</v>
      </c>
      <c r="CF98" s="174" t="s">
        <v>186</v>
      </c>
      <c r="CG98" s="174" t="s">
        <v>186</v>
      </c>
      <c r="CH98" s="174" t="s">
        <v>186</v>
      </c>
      <c r="CI98" s="174" t="s">
        <v>186</v>
      </c>
      <c r="CJ98" s="174" t="s">
        <v>186</v>
      </c>
      <c r="CK98" s="276" t="s">
        <v>141</v>
      </c>
      <c r="CL98" s="174" t="s">
        <v>186</v>
      </c>
      <c r="CM98" s="174" t="s">
        <v>186</v>
      </c>
      <c r="CN98" s="174" t="s">
        <v>186</v>
      </c>
      <c r="CO98" s="174" t="s">
        <v>186</v>
      </c>
      <c r="CP98" s="174" t="s">
        <v>186</v>
      </c>
      <c r="CQ98" s="174" t="s">
        <v>186</v>
      </c>
      <c r="CR98" s="174" t="s">
        <v>186</v>
      </c>
      <c r="CS98" s="174" t="s">
        <v>186</v>
      </c>
      <c r="CT98" s="174" t="s">
        <v>186</v>
      </c>
      <c r="CU98" s="174" t="s">
        <v>186</v>
      </c>
      <c r="CV98" s="174" t="s">
        <v>186</v>
      </c>
      <c r="CW98" s="174" t="s">
        <v>186</v>
      </c>
      <c r="CX98" s="174" t="s">
        <v>186</v>
      </c>
      <c r="CY98" s="174" t="s">
        <v>186</v>
      </c>
      <c r="CZ98" s="174" t="s">
        <v>186</v>
      </c>
      <c r="DA98" s="174" t="s">
        <v>186</v>
      </c>
      <c r="DB98" s="174" t="s">
        <v>186</v>
      </c>
      <c r="DC98" s="174" t="s">
        <v>186</v>
      </c>
      <c r="DD98" s="174" t="s">
        <v>186</v>
      </c>
      <c r="DE98" s="174" t="s">
        <v>186</v>
      </c>
      <c r="DF98" s="174" t="s">
        <v>186</v>
      </c>
      <c r="DG98" s="276" t="s">
        <v>141</v>
      </c>
      <c r="DH98" s="174" t="s">
        <v>186</v>
      </c>
      <c r="DI98" s="174" t="s">
        <v>186</v>
      </c>
      <c r="DJ98" s="174" t="s">
        <v>186</v>
      </c>
      <c r="DK98" s="174" t="s">
        <v>186</v>
      </c>
      <c r="DL98" s="174" t="s">
        <v>186</v>
      </c>
      <c r="DM98" s="174" t="s">
        <v>186</v>
      </c>
      <c r="DN98" s="174" t="s">
        <v>186</v>
      </c>
      <c r="DO98" s="174" t="s">
        <v>186</v>
      </c>
      <c r="DP98" s="174" t="s">
        <v>186</v>
      </c>
      <c r="DQ98" s="175">
        <v>9</v>
      </c>
      <c r="DR98" s="175">
        <v>5</v>
      </c>
      <c r="DS98" s="175">
        <v>4</v>
      </c>
      <c r="DT98" s="175">
        <v>6</v>
      </c>
      <c r="DU98" s="175">
        <v>2</v>
      </c>
      <c r="DV98" s="175">
        <v>4</v>
      </c>
      <c r="DW98" s="174" t="s">
        <v>186</v>
      </c>
      <c r="DX98" s="174" t="s">
        <v>186</v>
      </c>
      <c r="DY98" s="174" t="s">
        <v>186</v>
      </c>
      <c r="DZ98" s="175">
        <v>3</v>
      </c>
      <c r="EA98" s="175">
        <v>3</v>
      </c>
      <c r="EB98" s="175" t="s">
        <v>186</v>
      </c>
      <c r="EC98" s="276" t="s">
        <v>141</v>
      </c>
      <c r="ED98" s="175">
        <v>5</v>
      </c>
      <c r="EE98" s="175">
        <v>3</v>
      </c>
      <c r="EF98" s="175">
        <v>2</v>
      </c>
      <c r="EG98" s="175">
        <v>1</v>
      </c>
      <c r="EH98" s="175" t="s">
        <v>186</v>
      </c>
      <c r="EI98" s="175">
        <v>1</v>
      </c>
      <c r="EJ98" s="175" t="s">
        <v>186</v>
      </c>
      <c r="EK98" s="175" t="s">
        <v>186</v>
      </c>
      <c r="EL98" s="175" t="s">
        <v>186</v>
      </c>
      <c r="EM98" s="175" t="s">
        <v>186</v>
      </c>
      <c r="EN98" s="175" t="s">
        <v>186</v>
      </c>
      <c r="EO98" s="175" t="s">
        <v>186</v>
      </c>
      <c r="EP98" s="175" t="s">
        <v>186</v>
      </c>
      <c r="EQ98" s="175" t="s">
        <v>186</v>
      </c>
      <c r="ER98" s="175" t="s">
        <v>186</v>
      </c>
      <c r="ES98" s="175">
        <v>1</v>
      </c>
      <c r="ET98" s="175" t="s">
        <v>186</v>
      </c>
      <c r="EU98" s="175">
        <v>1</v>
      </c>
      <c r="EV98" s="175" t="s">
        <v>186</v>
      </c>
      <c r="EW98" s="175" t="s">
        <v>186</v>
      </c>
      <c r="EX98" s="175" t="s">
        <v>186</v>
      </c>
      <c r="EY98" s="276" t="s">
        <v>141</v>
      </c>
      <c r="EZ98" s="175" t="s">
        <v>186</v>
      </c>
      <c r="FA98" s="175" t="s">
        <v>186</v>
      </c>
      <c r="FB98" s="174" t="s">
        <v>186</v>
      </c>
      <c r="FC98" s="175" t="s">
        <v>186</v>
      </c>
      <c r="FD98" s="175" t="s">
        <v>186</v>
      </c>
      <c r="FE98" s="175" t="s">
        <v>186</v>
      </c>
      <c r="FF98" s="175">
        <v>3</v>
      </c>
      <c r="FG98" s="175">
        <v>2</v>
      </c>
      <c r="FH98" s="175">
        <v>1</v>
      </c>
      <c r="FI98" s="174" t="s">
        <v>186</v>
      </c>
      <c r="FJ98" s="174" t="s">
        <v>186</v>
      </c>
      <c r="FK98" s="174" t="s">
        <v>186</v>
      </c>
      <c r="FL98" s="174">
        <v>1</v>
      </c>
      <c r="FM98" s="174">
        <v>1</v>
      </c>
      <c r="FN98" s="174" t="s">
        <v>186</v>
      </c>
      <c r="FO98" s="310"/>
      <c r="FP98" s="310"/>
      <c r="FQ98" s="310"/>
      <c r="FR98" s="310"/>
      <c r="FS98" s="310"/>
      <c r="FT98" s="310"/>
      <c r="FU98" s="310"/>
      <c r="FV98" s="310"/>
      <c r="FW98" s="310"/>
      <c r="FX98" s="310"/>
      <c r="FY98" s="310"/>
      <c r="FZ98" s="310"/>
      <c r="GA98" s="310"/>
      <c r="GB98" s="310"/>
      <c r="GC98" s="310"/>
      <c r="GD98" s="310"/>
      <c r="GE98" s="310"/>
      <c r="GF98" s="310"/>
      <c r="GG98" s="310"/>
      <c r="GH98" s="310"/>
      <c r="GI98" s="310"/>
      <c r="GJ98" s="310"/>
      <c r="GK98" s="310"/>
      <c r="GL98" s="310"/>
      <c r="GM98" s="310"/>
      <c r="GN98" s="310"/>
      <c r="GO98" s="310"/>
      <c r="GP98" s="310"/>
      <c r="GQ98" s="310"/>
      <c r="GR98" s="310"/>
      <c r="GS98" s="310"/>
      <c r="GT98" s="310"/>
      <c r="GU98" s="310"/>
      <c r="GV98" s="310"/>
      <c r="GW98" s="310"/>
      <c r="GX98" s="310"/>
      <c r="GY98" s="310"/>
      <c r="GZ98" s="310"/>
      <c r="HA98" s="310"/>
      <c r="HB98" s="310"/>
      <c r="HC98" s="310"/>
      <c r="HD98" s="310"/>
      <c r="HE98" s="310"/>
      <c r="HF98" s="310"/>
      <c r="HG98" s="310"/>
      <c r="HH98" s="310"/>
      <c r="HI98" s="310"/>
      <c r="HJ98" s="310"/>
      <c r="HK98" s="310"/>
      <c r="HL98" s="310"/>
      <c r="HM98" s="310"/>
      <c r="HN98" s="310"/>
      <c r="HO98" s="310"/>
      <c r="HP98" s="310"/>
      <c r="HQ98" s="310"/>
      <c r="HR98" s="310"/>
      <c r="HS98" s="310"/>
      <c r="HT98" s="310"/>
      <c r="HU98" s="310"/>
      <c r="HV98" s="310"/>
      <c r="HW98" s="310"/>
      <c r="HX98" s="310"/>
      <c r="HY98" s="310"/>
      <c r="HZ98" s="310"/>
      <c r="IA98" s="310"/>
      <c r="IB98" s="310"/>
      <c r="IC98" s="310"/>
      <c r="ID98" s="310"/>
      <c r="IE98" s="310"/>
      <c r="IF98" s="310"/>
      <c r="IG98" s="310"/>
      <c r="IH98" s="310"/>
      <c r="II98" s="309"/>
      <c r="IJ98" s="309"/>
      <c r="IK98" s="308"/>
      <c r="IL98" s="308"/>
      <c r="IM98" s="308"/>
      <c r="IN98" s="308"/>
      <c r="IO98" s="308"/>
      <c r="IP98" s="308"/>
      <c r="IQ98" s="308"/>
      <c r="IR98" s="308"/>
      <c r="IS98" s="308"/>
      <c r="IT98" s="308"/>
      <c r="IU98" s="308"/>
      <c r="IV98" s="308"/>
    </row>
    <row r="99" spans="1:256">
      <c r="A99" s="276" t="s">
        <v>142</v>
      </c>
      <c r="B99" s="174" t="s">
        <v>186</v>
      </c>
      <c r="C99" s="174" t="s">
        <v>186</v>
      </c>
      <c r="D99" s="174" t="s">
        <v>186</v>
      </c>
      <c r="E99" s="174">
        <v>8</v>
      </c>
      <c r="F99" s="174">
        <v>5</v>
      </c>
      <c r="G99" s="174">
        <v>3</v>
      </c>
      <c r="H99" s="174" t="s">
        <v>186</v>
      </c>
      <c r="I99" s="174" t="s">
        <v>186</v>
      </c>
      <c r="J99" s="174" t="s">
        <v>186</v>
      </c>
      <c r="K99" s="174" t="s">
        <v>186</v>
      </c>
      <c r="L99" s="174" t="s">
        <v>186</v>
      </c>
      <c r="M99" s="174" t="s">
        <v>186</v>
      </c>
      <c r="N99" s="174" t="s">
        <v>186</v>
      </c>
      <c r="O99" s="174" t="s">
        <v>186</v>
      </c>
      <c r="P99" s="174" t="s">
        <v>186</v>
      </c>
      <c r="Q99" s="174">
        <v>3</v>
      </c>
      <c r="R99" s="174">
        <v>3</v>
      </c>
      <c r="S99" s="174" t="s">
        <v>186</v>
      </c>
      <c r="T99" s="176">
        <v>3</v>
      </c>
      <c r="U99" s="176">
        <v>2</v>
      </c>
      <c r="V99" s="176">
        <v>1</v>
      </c>
      <c r="W99" s="276" t="s">
        <v>142</v>
      </c>
      <c r="X99" s="176">
        <v>1</v>
      </c>
      <c r="Y99" s="176">
        <v>1</v>
      </c>
      <c r="Z99" s="176" t="s">
        <v>186</v>
      </c>
      <c r="AA99" s="174" t="s">
        <v>186</v>
      </c>
      <c r="AB99" s="174" t="s">
        <v>186</v>
      </c>
      <c r="AC99" s="175" t="s">
        <v>186</v>
      </c>
      <c r="AD99" s="175" t="s">
        <v>186</v>
      </c>
      <c r="AE99" s="175" t="s">
        <v>186</v>
      </c>
      <c r="AF99" s="175" t="s">
        <v>186</v>
      </c>
      <c r="AG99" s="175" t="s">
        <v>186</v>
      </c>
      <c r="AH99" s="175" t="s">
        <v>186</v>
      </c>
      <c r="AI99" s="174" t="s">
        <v>186</v>
      </c>
      <c r="AJ99" s="174" t="s">
        <v>186</v>
      </c>
      <c r="AK99" s="174" t="s">
        <v>186</v>
      </c>
      <c r="AL99" s="174" t="s">
        <v>186</v>
      </c>
      <c r="AM99" s="174">
        <v>2</v>
      </c>
      <c r="AN99" s="174">
        <v>1</v>
      </c>
      <c r="AO99" s="174">
        <v>1</v>
      </c>
      <c r="AP99" s="174" t="s">
        <v>186</v>
      </c>
      <c r="AQ99" s="174" t="s">
        <v>186</v>
      </c>
      <c r="AR99" s="174" t="s">
        <v>186</v>
      </c>
      <c r="AS99" s="276" t="s">
        <v>142</v>
      </c>
      <c r="AT99" s="174" t="s">
        <v>186</v>
      </c>
      <c r="AU99" s="174" t="s">
        <v>186</v>
      </c>
      <c r="AV99" s="174" t="s">
        <v>186</v>
      </c>
      <c r="AW99" s="174">
        <v>7</v>
      </c>
      <c r="AX99" s="174">
        <v>1</v>
      </c>
      <c r="AY99" s="174">
        <v>6</v>
      </c>
      <c r="AZ99" s="174" t="s">
        <v>186</v>
      </c>
      <c r="BA99" s="174" t="s">
        <v>186</v>
      </c>
      <c r="BB99" s="174" t="s">
        <v>186</v>
      </c>
      <c r="BC99" s="174">
        <v>6</v>
      </c>
      <c r="BD99" s="174">
        <v>1</v>
      </c>
      <c r="BE99" s="174">
        <v>5</v>
      </c>
      <c r="BF99" s="174" t="s">
        <v>186</v>
      </c>
      <c r="BG99" s="174" t="s">
        <v>186</v>
      </c>
      <c r="BH99" s="174" t="s">
        <v>186</v>
      </c>
      <c r="BI99" s="174">
        <v>3</v>
      </c>
      <c r="BJ99" s="174" t="s">
        <v>186</v>
      </c>
      <c r="BK99" s="174">
        <v>3</v>
      </c>
      <c r="BL99" s="174">
        <v>3</v>
      </c>
      <c r="BM99" s="174">
        <v>1</v>
      </c>
      <c r="BN99" s="174">
        <v>2</v>
      </c>
      <c r="BO99" s="276" t="s">
        <v>142</v>
      </c>
      <c r="BP99" s="174">
        <v>1</v>
      </c>
      <c r="BQ99" s="174" t="s">
        <v>186</v>
      </c>
      <c r="BR99" s="174">
        <v>1</v>
      </c>
      <c r="BS99" s="174" t="s">
        <v>186</v>
      </c>
      <c r="BT99" s="174" t="s">
        <v>188</v>
      </c>
      <c r="BU99" s="174" t="s">
        <v>186</v>
      </c>
      <c r="BV99" s="174" t="s">
        <v>186</v>
      </c>
      <c r="BW99" s="174" t="s">
        <v>186</v>
      </c>
      <c r="BX99" s="174" t="s">
        <v>186</v>
      </c>
      <c r="BY99" s="174" t="s">
        <v>186</v>
      </c>
      <c r="BZ99" s="175" t="s">
        <v>186</v>
      </c>
      <c r="CA99" s="174" t="s">
        <v>186</v>
      </c>
      <c r="CB99" s="174" t="s">
        <v>186</v>
      </c>
      <c r="CC99" s="174" t="s">
        <v>186</v>
      </c>
      <c r="CD99" s="174" t="s">
        <v>186</v>
      </c>
      <c r="CE99" s="174" t="s">
        <v>186</v>
      </c>
      <c r="CF99" s="174" t="s">
        <v>186</v>
      </c>
      <c r="CG99" s="174" t="s">
        <v>186</v>
      </c>
      <c r="CH99" s="174" t="s">
        <v>186</v>
      </c>
      <c r="CI99" s="174" t="s">
        <v>186</v>
      </c>
      <c r="CJ99" s="174" t="s">
        <v>186</v>
      </c>
      <c r="CK99" s="276" t="s">
        <v>142</v>
      </c>
      <c r="CL99" s="174" t="s">
        <v>186</v>
      </c>
      <c r="CM99" s="174" t="s">
        <v>186</v>
      </c>
      <c r="CN99" s="174" t="s">
        <v>186</v>
      </c>
      <c r="CO99" s="174" t="s">
        <v>186</v>
      </c>
      <c r="CP99" s="174" t="s">
        <v>186</v>
      </c>
      <c r="CQ99" s="174" t="s">
        <v>186</v>
      </c>
      <c r="CR99" s="174">
        <v>1</v>
      </c>
      <c r="CS99" s="174">
        <v>1</v>
      </c>
      <c r="CT99" s="174" t="s">
        <v>186</v>
      </c>
      <c r="CU99" s="174" t="s">
        <v>186</v>
      </c>
      <c r="CV99" s="174" t="s">
        <v>186</v>
      </c>
      <c r="CW99" s="174" t="s">
        <v>186</v>
      </c>
      <c r="CX99" s="174" t="s">
        <v>186</v>
      </c>
      <c r="CY99" s="174" t="s">
        <v>186</v>
      </c>
      <c r="CZ99" s="174" t="s">
        <v>186</v>
      </c>
      <c r="DA99" s="174" t="s">
        <v>186</v>
      </c>
      <c r="DB99" s="174" t="s">
        <v>186</v>
      </c>
      <c r="DC99" s="174" t="s">
        <v>186</v>
      </c>
      <c r="DD99" s="174" t="s">
        <v>186</v>
      </c>
      <c r="DE99" s="174" t="s">
        <v>186</v>
      </c>
      <c r="DF99" s="174" t="s">
        <v>186</v>
      </c>
      <c r="DG99" s="276" t="s">
        <v>142</v>
      </c>
      <c r="DH99" s="174" t="s">
        <v>186</v>
      </c>
      <c r="DI99" s="174" t="s">
        <v>186</v>
      </c>
      <c r="DJ99" s="174" t="s">
        <v>186</v>
      </c>
      <c r="DK99" s="174" t="s">
        <v>186</v>
      </c>
      <c r="DL99" s="174" t="s">
        <v>186</v>
      </c>
      <c r="DM99" s="174" t="s">
        <v>186</v>
      </c>
      <c r="DN99" s="174">
        <v>1</v>
      </c>
      <c r="DO99" s="174">
        <v>1</v>
      </c>
      <c r="DP99" s="174" t="s">
        <v>186</v>
      </c>
      <c r="DQ99" s="174">
        <v>18</v>
      </c>
      <c r="DR99" s="174">
        <v>10</v>
      </c>
      <c r="DS99" s="174">
        <v>8</v>
      </c>
      <c r="DT99" s="174">
        <v>11</v>
      </c>
      <c r="DU99" s="174">
        <v>5</v>
      </c>
      <c r="DV99" s="174">
        <v>6</v>
      </c>
      <c r="DW99" s="174" t="s">
        <v>186</v>
      </c>
      <c r="DX99" s="174" t="s">
        <v>186</v>
      </c>
      <c r="DY99" s="174" t="s">
        <v>186</v>
      </c>
      <c r="DZ99" s="174">
        <v>7</v>
      </c>
      <c r="EA99" s="174">
        <v>5</v>
      </c>
      <c r="EB99" s="174">
        <v>2</v>
      </c>
      <c r="EC99" s="276" t="s">
        <v>142</v>
      </c>
      <c r="ED99" s="174">
        <v>5</v>
      </c>
      <c r="EE99" s="174">
        <v>4</v>
      </c>
      <c r="EF99" s="174">
        <v>1</v>
      </c>
      <c r="EG99" s="174">
        <v>4</v>
      </c>
      <c r="EH99" s="174">
        <v>4</v>
      </c>
      <c r="EI99" s="174" t="s">
        <v>186</v>
      </c>
      <c r="EJ99" s="174">
        <v>1</v>
      </c>
      <c r="EK99" s="174">
        <v>1</v>
      </c>
      <c r="EL99" s="175" t="s">
        <v>186</v>
      </c>
      <c r="EM99" s="175" t="s">
        <v>186</v>
      </c>
      <c r="EN99" s="175" t="s">
        <v>186</v>
      </c>
      <c r="EO99" s="175" t="s">
        <v>186</v>
      </c>
      <c r="EP99" s="174">
        <v>1</v>
      </c>
      <c r="EQ99" s="174">
        <v>1</v>
      </c>
      <c r="ER99" s="174" t="s">
        <v>186</v>
      </c>
      <c r="ES99" s="174">
        <v>2</v>
      </c>
      <c r="ET99" s="174">
        <v>2</v>
      </c>
      <c r="EU99" s="174" t="s">
        <v>186</v>
      </c>
      <c r="EV99" s="174" t="s">
        <v>186</v>
      </c>
      <c r="EW99" s="174" t="s">
        <v>186</v>
      </c>
      <c r="EX99" s="174" t="s">
        <v>186</v>
      </c>
      <c r="EY99" s="276" t="s">
        <v>142</v>
      </c>
      <c r="EZ99" s="174" t="s">
        <v>186</v>
      </c>
      <c r="FA99" s="174" t="s">
        <v>186</v>
      </c>
      <c r="FB99" s="174" t="s">
        <v>186</v>
      </c>
      <c r="FC99" s="174" t="s">
        <v>186</v>
      </c>
      <c r="FD99" s="174" t="s">
        <v>186</v>
      </c>
      <c r="FE99" s="174" t="s">
        <v>186</v>
      </c>
      <c r="FF99" s="174">
        <v>1</v>
      </c>
      <c r="FG99" s="174" t="s">
        <v>186</v>
      </c>
      <c r="FH99" s="174">
        <v>1</v>
      </c>
      <c r="FI99" s="174" t="s">
        <v>186</v>
      </c>
      <c r="FJ99" s="174" t="s">
        <v>186</v>
      </c>
      <c r="FK99" s="174" t="s">
        <v>186</v>
      </c>
      <c r="FL99" s="174" t="s">
        <v>186</v>
      </c>
      <c r="FM99" s="174" t="s">
        <v>186</v>
      </c>
      <c r="FN99" s="174" t="s">
        <v>186</v>
      </c>
      <c r="FO99" s="310"/>
      <c r="FP99" s="310"/>
      <c r="FQ99" s="310"/>
      <c r="FR99" s="310"/>
      <c r="FS99" s="310"/>
      <c r="FT99" s="310"/>
      <c r="FU99" s="310"/>
      <c r="FV99" s="310"/>
      <c r="FW99" s="310"/>
      <c r="FX99" s="310"/>
      <c r="FY99" s="310"/>
      <c r="FZ99" s="310"/>
      <c r="GA99" s="310"/>
      <c r="GB99" s="310"/>
      <c r="GC99" s="310"/>
      <c r="GD99" s="310"/>
      <c r="GE99" s="310"/>
      <c r="GF99" s="310"/>
      <c r="GG99" s="310"/>
      <c r="GH99" s="310"/>
      <c r="GI99" s="310"/>
      <c r="GJ99" s="310"/>
      <c r="GK99" s="310"/>
      <c r="GL99" s="310"/>
      <c r="GM99" s="310"/>
      <c r="GN99" s="310"/>
      <c r="GO99" s="310"/>
      <c r="GP99" s="310"/>
      <c r="GQ99" s="310"/>
      <c r="GR99" s="310"/>
      <c r="GS99" s="310"/>
      <c r="GT99" s="310"/>
      <c r="GU99" s="310"/>
      <c r="GV99" s="310"/>
      <c r="GW99" s="310"/>
      <c r="GX99" s="310"/>
      <c r="GY99" s="310"/>
      <c r="GZ99" s="310"/>
      <c r="HA99" s="310"/>
      <c r="HB99" s="310"/>
      <c r="HC99" s="310"/>
      <c r="HD99" s="310"/>
      <c r="HE99" s="310"/>
      <c r="HF99" s="310"/>
      <c r="HG99" s="310"/>
      <c r="HH99" s="310"/>
      <c r="HI99" s="310"/>
      <c r="HJ99" s="310"/>
      <c r="HK99" s="310"/>
      <c r="HL99" s="310"/>
      <c r="HM99" s="310"/>
      <c r="HN99" s="310"/>
      <c r="HO99" s="310"/>
      <c r="HP99" s="310"/>
      <c r="HQ99" s="310"/>
      <c r="HR99" s="310"/>
      <c r="HS99" s="310"/>
      <c r="HT99" s="310"/>
      <c r="HU99" s="310"/>
      <c r="HV99" s="310"/>
      <c r="HW99" s="310"/>
      <c r="HX99" s="310"/>
      <c r="HY99" s="310"/>
      <c r="HZ99" s="310"/>
      <c r="IA99" s="310"/>
      <c r="IB99" s="310"/>
      <c r="IC99" s="310"/>
      <c r="ID99" s="310"/>
      <c r="IE99" s="310"/>
      <c r="IF99" s="310"/>
      <c r="IG99" s="310"/>
      <c r="IH99" s="310"/>
      <c r="II99" s="309"/>
      <c r="IJ99" s="309"/>
      <c r="IK99" s="308"/>
      <c r="IL99" s="308"/>
      <c r="IM99" s="308"/>
      <c r="IN99" s="308"/>
      <c r="IO99" s="308"/>
      <c r="IP99" s="308"/>
      <c r="IQ99" s="308"/>
      <c r="IR99" s="308"/>
      <c r="IS99" s="308"/>
      <c r="IT99" s="308"/>
      <c r="IU99" s="308"/>
      <c r="IV99" s="308"/>
    </row>
    <row r="100" spans="1:256">
      <c r="A100" s="276"/>
      <c r="B100" s="174"/>
      <c r="C100" s="174"/>
      <c r="D100" s="174"/>
      <c r="E100" s="174"/>
      <c r="F100" s="174"/>
      <c r="G100" s="174"/>
      <c r="H100" s="174"/>
      <c r="I100" s="174"/>
      <c r="J100" s="174"/>
      <c r="K100" s="174"/>
      <c r="L100" s="174"/>
      <c r="M100" s="174"/>
      <c r="N100" s="174"/>
      <c r="O100" s="174"/>
      <c r="P100" s="174"/>
      <c r="Q100" s="174"/>
      <c r="R100" s="174"/>
      <c r="S100" s="174"/>
      <c r="T100" s="176"/>
      <c r="U100" s="176"/>
      <c r="V100" s="176"/>
      <c r="W100" s="276"/>
      <c r="X100" s="176"/>
      <c r="Y100" s="176"/>
      <c r="Z100" s="176"/>
      <c r="AA100" s="174"/>
      <c r="AB100" s="174"/>
      <c r="AC100" s="175"/>
      <c r="AD100" s="175"/>
      <c r="AE100" s="175"/>
      <c r="AF100" s="175"/>
      <c r="AG100" s="175"/>
      <c r="AH100" s="175"/>
      <c r="AI100" s="174"/>
      <c r="AJ100" s="174"/>
      <c r="AK100" s="174"/>
      <c r="AL100" s="174"/>
      <c r="AM100" s="174"/>
      <c r="AN100" s="174"/>
      <c r="AO100" s="174"/>
      <c r="AP100" s="174"/>
      <c r="AQ100" s="174"/>
      <c r="AR100" s="174"/>
      <c r="AS100" s="276"/>
      <c r="AT100" s="174"/>
      <c r="AU100" s="174"/>
      <c r="AV100" s="174"/>
      <c r="AW100" s="174"/>
      <c r="AX100" s="174"/>
      <c r="AY100" s="174"/>
      <c r="AZ100" s="174"/>
      <c r="BA100" s="174"/>
      <c r="BB100" s="174"/>
      <c r="BC100" s="174"/>
      <c r="BD100" s="174"/>
      <c r="BE100" s="174"/>
      <c r="BF100" s="174"/>
      <c r="BG100" s="174"/>
      <c r="BH100" s="174"/>
      <c r="BI100" s="174"/>
      <c r="BJ100" s="174"/>
      <c r="BK100" s="174"/>
      <c r="BL100" s="174"/>
      <c r="BM100" s="174"/>
      <c r="BN100" s="174"/>
      <c r="BO100" s="276"/>
      <c r="BP100" s="174"/>
      <c r="BQ100" s="174"/>
      <c r="BR100" s="174"/>
      <c r="BS100" s="174"/>
      <c r="BT100" s="174"/>
      <c r="BU100" s="174"/>
      <c r="BV100" s="174"/>
      <c r="BW100" s="174"/>
      <c r="BX100" s="174"/>
      <c r="BY100" s="174"/>
      <c r="BZ100" s="175"/>
      <c r="CA100" s="174"/>
      <c r="CB100" s="174"/>
      <c r="CC100" s="174"/>
      <c r="CD100" s="174"/>
      <c r="CE100" s="174"/>
      <c r="CF100" s="174"/>
      <c r="CG100" s="174"/>
      <c r="CH100" s="174"/>
      <c r="CI100" s="174"/>
      <c r="CJ100" s="174"/>
      <c r="CK100" s="276"/>
      <c r="CL100" s="174"/>
      <c r="CM100" s="174"/>
      <c r="CN100" s="174"/>
      <c r="CO100" s="174"/>
      <c r="CP100" s="174"/>
      <c r="CQ100" s="174"/>
      <c r="CR100" s="174"/>
      <c r="CS100" s="174"/>
      <c r="CT100" s="174"/>
      <c r="CU100" s="174"/>
      <c r="CV100" s="174"/>
      <c r="CW100" s="174"/>
      <c r="CX100" s="174"/>
      <c r="CY100" s="174"/>
      <c r="CZ100" s="174"/>
      <c r="DA100" s="174"/>
      <c r="DB100" s="174"/>
      <c r="DC100" s="174"/>
      <c r="DD100" s="174"/>
      <c r="DE100" s="174"/>
      <c r="DF100" s="174"/>
      <c r="DG100" s="276"/>
      <c r="DH100" s="174"/>
      <c r="DI100" s="174"/>
      <c r="DJ100" s="174"/>
      <c r="DK100" s="174"/>
      <c r="DL100" s="174"/>
      <c r="DM100" s="174"/>
      <c r="DN100" s="174"/>
      <c r="DO100" s="174"/>
      <c r="DP100" s="174"/>
      <c r="DQ100" s="174"/>
      <c r="DR100" s="174"/>
      <c r="DS100" s="174"/>
      <c r="DT100" s="174"/>
      <c r="DU100" s="174"/>
      <c r="DV100" s="174"/>
      <c r="DW100" s="174"/>
      <c r="DX100" s="174"/>
      <c r="DY100" s="174"/>
      <c r="DZ100" s="174"/>
      <c r="EA100" s="174"/>
      <c r="EB100" s="174"/>
      <c r="EC100" s="276"/>
      <c r="ED100" s="174"/>
      <c r="EE100" s="174"/>
      <c r="EF100" s="174"/>
      <c r="EG100" s="174"/>
      <c r="EH100" s="174"/>
      <c r="EI100" s="174"/>
      <c r="EJ100" s="174"/>
      <c r="EK100" s="174"/>
      <c r="EL100" s="175"/>
      <c r="EM100" s="175"/>
      <c r="EN100" s="175"/>
      <c r="EO100" s="175"/>
      <c r="EP100" s="174"/>
      <c r="EQ100" s="174"/>
      <c r="ER100" s="174"/>
      <c r="ES100" s="174"/>
      <c r="ET100" s="174"/>
      <c r="EU100" s="174"/>
      <c r="EV100" s="174"/>
      <c r="EW100" s="174"/>
      <c r="EX100" s="174"/>
      <c r="EY100" s="276"/>
      <c r="EZ100" s="174"/>
      <c r="FA100" s="174"/>
      <c r="FB100" s="174"/>
      <c r="FC100" s="174"/>
      <c r="FD100" s="174"/>
      <c r="FE100" s="174"/>
      <c r="FF100" s="174"/>
      <c r="FG100" s="174"/>
      <c r="FH100" s="174"/>
      <c r="FI100" s="174"/>
      <c r="FJ100" s="174"/>
      <c r="FK100" s="174"/>
      <c r="FL100" s="174"/>
      <c r="FM100" s="174"/>
      <c r="FN100" s="174"/>
      <c r="FO100" s="310"/>
      <c r="FP100" s="310"/>
      <c r="FQ100" s="310"/>
      <c r="FR100" s="310"/>
      <c r="FS100" s="310"/>
      <c r="FT100" s="310"/>
      <c r="FU100" s="310"/>
      <c r="FV100" s="310"/>
      <c r="FW100" s="310"/>
      <c r="FX100" s="310"/>
      <c r="FY100" s="310"/>
      <c r="FZ100" s="310"/>
      <c r="GA100" s="310"/>
      <c r="GB100" s="310"/>
      <c r="GC100" s="310"/>
      <c r="GD100" s="310"/>
      <c r="GE100" s="310"/>
      <c r="GF100" s="310"/>
      <c r="GG100" s="310"/>
      <c r="GH100" s="310"/>
      <c r="GI100" s="310"/>
      <c r="GJ100" s="310"/>
      <c r="GK100" s="310"/>
      <c r="GL100" s="310"/>
      <c r="GM100" s="310"/>
      <c r="GN100" s="310"/>
      <c r="GO100" s="310"/>
      <c r="GP100" s="310"/>
      <c r="GQ100" s="310"/>
      <c r="GR100" s="310"/>
      <c r="GS100" s="310"/>
      <c r="GT100" s="310"/>
      <c r="GU100" s="310"/>
      <c r="GV100" s="310"/>
      <c r="GW100" s="310"/>
      <c r="GX100" s="310"/>
      <c r="GY100" s="310"/>
      <c r="GZ100" s="310"/>
      <c r="HA100" s="310"/>
      <c r="HB100" s="310"/>
      <c r="HC100" s="310"/>
      <c r="HD100" s="310"/>
      <c r="HE100" s="310"/>
      <c r="HF100" s="310"/>
      <c r="HG100" s="310"/>
      <c r="HH100" s="310"/>
      <c r="HI100" s="310"/>
      <c r="HJ100" s="310"/>
      <c r="HK100" s="310"/>
      <c r="HL100" s="310"/>
      <c r="HM100" s="310"/>
      <c r="HN100" s="310"/>
      <c r="HO100" s="310"/>
      <c r="HP100" s="310"/>
      <c r="HQ100" s="310"/>
      <c r="HR100" s="310"/>
      <c r="HS100" s="310"/>
      <c r="HT100" s="310"/>
      <c r="HU100" s="310"/>
      <c r="HV100" s="310"/>
      <c r="HW100" s="310"/>
      <c r="HX100" s="310"/>
      <c r="HY100" s="310"/>
      <c r="HZ100" s="310"/>
      <c r="IA100" s="310"/>
      <c r="IB100" s="310"/>
      <c r="IC100" s="310"/>
      <c r="ID100" s="310"/>
      <c r="IE100" s="310"/>
      <c r="IF100" s="310"/>
      <c r="IG100" s="310"/>
      <c r="IH100" s="310"/>
      <c r="II100" s="309"/>
      <c r="IJ100" s="309"/>
      <c r="IK100" s="308"/>
      <c r="IL100" s="308"/>
      <c r="IM100" s="308"/>
      <c r="IN100" s="308"/>
      <c r="IO100" s="308"/>
      <c r="IP100" s="308"/>
      <c r="IQ100" s="308"/>
      <c r="IR100" s="308"/>
      <c r="IS100" s="308"/>
      <c r="IT100" s="308"/>
      <c r="IU100" s="308"/>
      <c r="IV100" s="308"/>
    </row>
    <row r="101" spans="1:256" s="342" customFormat="1">
      <c r="A101" s="337" t="s">
        <v>219</v>
      </c>
      <c r="B101" s="180">
        <v>2</v>
      </c>
      <c r="C101" s="180">
        <v>1</v>
      </c>
      <c r="D101" s="180">
        <v>1</v>
      </c>
      <c r="E101" s="180">
        <v>223</v>
      </c>
      <c r="F101" s="180">
        <v>132</v>
      </c>
      <c r="G101" s="180">
        <v>91</v>
      </c>
      <c r="H101" s="180" t="s">
        <v>186</v>
      </c>
      <c r="I101" s="180" t="s">
        <v>186</v>
      </c>
      <c r="J101" s="180" t="s">
        <v>186</v>
      </c>
      <c r="K101" s="180">
        <v>25</v>
      </c>
      <c r="L101" s="180">
        <v>21</v>
      </c>
      <c r="M101" s="180">
        <v>4</v>
      </c>
      <c r="N101" s="180">
        <v>1</v>
      </c>
      <c r="O101" s="180" t="s">
        <v>186</v>
      </c>
      <c r="P101" s="180">
        <v>1</v>
      </c>
      <c r="Q101" s="180">
        <v>104</v>
      </c>
      <c r="R101" s="180">
        <v>63</v>
      </c>
      <c r="S101" s="180">
        <v>41</v>
      </c>
      <c r="T101" s="181">
        <v>91</v>
      </c>
      <c r="U101" s="181">
        <v>38</v>
      </c>
      <c r="V101" s="181">
        <v>53</v>
      </c>
      <c r="W101" s="337" t="s">
        <v>219</v>
      </c>
      <c r="X101" s="181">
        <v>4</v>
      </c>
      <c r="Y101" s="181">
        <v>2</v>
      </c>
      <c r="Z101" s="181">
        <v>2</v>
      </c>
      <c r="AA101" s="180">
        <v>6</v>
      </c>
      <c r="AB101" s="180">
        <v>2</v>
      </c>
      <c r="AC101" s="180">
        <v>4</v>
      </c>
      <c r="AD101" s="180">
        <v>25</v>
      </c>
      <c r="AE101" s="180">
        <v>14</v>
      </c>
      <c r="AF101" s="180">
        <v>11</v>
      </c>
      <c r="AG101" s="180">
        <v>11</v>
      </c>
      <c r="AH101" s="180">
        <v>5</v>
      </c>
      <c r="AI101" s="180">
        <v>6</v>
      </c>
      <c r="AJ101" s="180">
        <v>14</v>
      </c>
      <c r="AK101" s="180">
        <v>9</v>
      </c>
      <c r="AL101" s="180">
        <v>5</v>
      </c>
      <c r="AM101" s="180">
        <v>56</v>
      </c>
      <c r="AN101" s="180">
        <v>20</v>
      </c>
      <c r="AO101" s="180">
        <v>36</v>
      </c>
      <c r="AP101" s="180">
        <v>1</v>
      </c>
      <c r="AQ101" s="180" t="s">
        <v>186</v>
      </c>
      <c r="AR101" s="180">
        <v>1</v>
      </c>
      <c r="AS101" s="337" t="s">
        <v>219</v>
      </c>
      <c r="AT101" s="180">
        <v>11</v>
      </c>
      <c r="AU101" s="180">
        <v>4</v>
      </c>
      <c r="AV101" s="180">
        <v>7</v>
      </c>
      <c r="AW101" s="180">
        <v>66</v>
      </c>
      <c r="AX101" s="180">
        <v>33</v>
      </c>
      <c r="AY101" s="180">
        <v>33</v>
      </c>
      <c r="AZ101" s="180">
        <v>8</v>
      </c>
      <c r="BA101" s="180">
        <v>3</v>
      </c>
      <c r="BB101" s="180">
        <v>5</v>
      </c>
      <c r="BC101" s="180">
        <v>41</v>
      </c>
      <c r="BD101" s="180">
        <v>24</v>
      </c>
      <c r="BE101" s="180">
        <v>17</v>
      </c>
      <c r="BF101" s="180">
        <v>6</v>
      </c>
      <c r="BG101" s="180">
        <v>3</v>
      </c>
      <c r="BH101" s="180">
        <v>3</v>
      </c>
      <c r="BI101" s="180">
        <v>21</v>
      </c>
      <c r="BJ101" s="180">
        <v>15</v>
      </c>
      <c r="BK101" s="180">
        <v>6</v>
      </c>
      <c r="BL101" s="180">
        <v>14</v>
      </c>
      <c r="BM101" s="180">
        <v>6</v>
      </c>
      <c r="BN101" s="180">
        <v>8</v>
      </c>
      <c r="BO101" s="337" t="s">
        <v>219</v>
      </c>
      <c r="BP101" s="180">
        <v>17</v>
      </c>
      <c r="BQ101" s="180">
        <v>6</v>
      </c>
      <c r="BR101" s="180">
        <v>11</v>
      </c>
      <c r="BS101" s="180" t="s">
        <v>186</v>
      </c>
      <c r="BT101" s="180" t="s">
        <v>188</v>
      </c>
      <c r="BU101" s="180" t="s">
        <v>186</v>
      </c>
      <c r="BV101" s="180">
        <v>5</v>
      </c>
      <c r="BW101" s="180">
        <v>1</v>
      </c>
      <c r="BX101" s="180">
        <v>4</v>
      </c>
      <c r="BY101" s="180" t="s">
        <v>186</v>
      </c>
      <c r="BZ101" s="180" t="s">
        <v>186</v>
      </c>
      <c r="CA101" s="180" t="s">
        <v>186</v>
      </c>
      <c r="CB101" s="180" t="s">
        <v>186</v>
      </c>
      <c r="CC101" s="180" t="s">
        <v>186</v>
      </c>
      <c r="CD101" s="180" t="s">
        <v>186</v>
      </c>
      <c r="CE101" s="180">
        <v>1</v>
      </c>
      <c r="CF101" s="180" t="s">
        <v>186</v>
      </c>
      <c r="CG101" s="180">
        <v>1</v>
      </c>
      <c r="CH101" s="180">
        <v>2</v>
      </c>
      <c r="CI101" s="180" t="s">
        <v>186</v>
      </c>
      <c r="CJ101" s="180">
        <v>2</v>
      </c>
      <c r="CK101" s="337" t="s">
        <v>219</v>
      </c>
      <c r="CL101" s="180">
        <v>1</v>
      </c>
      <c r="CM101" s="180" t="s">
        <v>186</v>
      </c>
      <c r="CN101" s="180">
        <v>1</v>
      </c>
      <c r="CO101" s="180">
        <v>1</v>
      </c>
      <c r="CP101" s="180">
        <v>1</v>
      </c>
      <c r="CQ101" s="180" t="s">
        <v>186</v>
      </c>
      <c r="CR101" s="180">
        <v>2</v>
      </c>
      <c r="CS101" s="180">
        <v>1</v>
      </c>
      <c r="CT101" s="180">
        <v>1</v>
      </c>
      <c r="CU101" s="180" t="s">
        <v>186</v>
      </c>
      <c r="CV101" s="180" t="s">
        <v>186</v>
      </c>
      <c r="CW101" s="180" t="s">
        <v>186</v>
      </c>
      <c r="CX101" s="180">
        <v>1</v>
      </c>
      <c r="CY101" s="180" t="s">
        <v>186</v>
      </c>
      <c r="CZ101" s="180">
        <v>1</v>
      </c>
      <c r="DA101" s="180">
        <v>1</v>
      </c>
      <c r="DB101" s="180" t="s">
        <v>186</v>
      </c>
      <c r="DC101" s="180">
        <v>1</v>
      </c>
      <c r="DD101" s="180" t="s">
        <v>186</v>
      </c>
      <c r="DE101" s="180" t="s">
        <v>186</v>
      </c>
      <c r="DF101" s="180" t="s">
        <v>186</v>
      </c>
      <c r="DG101" s="337" t="s">
        <v>219</v>
      </c>
      <c r="DH101" s="180" t="s">
        <v>186</v>
      </c>
      <c r="DI101" s="180" t="s">
        <v>186</v>
      </c>
      <c r="DJ101" s="180" t="s">
        <v>186</v>
      </c>
      <c r="DK101" s="180">
        <v>1</v>
      </c>
      <c r="DL101" s="180">
        <v>1</v>
      </c>
      <c r="DM101" s="180" t="s">
        <v>186</v>
      </c>
      <c r="DN101" s="180" t="s">
        <v>186</v>
      </c>
      <c r="DO101" s="180" t="s">
        <v>186</v>
      </c>
      <c r="DP101" s="180" t="s">
        <v>186</v>
      </c>
      <c r="DQ101" s="180">
        <v>152</v>
      </c>
      <c r="DR101" s="180">
        <v>53</v>
      </c>
      <c r="DS101" s="180">
        <v>99</v>
      </c>
      <c r="DT101" s="180">
        <v>119</v>
      </c>
      <c r="DU101" s="180">
        <v>32</v>
      </c>
      <c r="DV101" s="180">
        <v>87</v>
      </c>
      <c r="DW101" s="180" t="s">
        <v>186</v>
      </c>
      <c r="DX101" s="180" t="s">
        <v>186</v>
      </c>
      <c r="DY101" s="180" t="s">
        <v>186</v>
      </c>
      <c r="DZ101" s="180">
        <v>33</v>
      </c>
      <c r="EA101" s="180">
        <v>21</v>
      </c>
      <c r="EB101" s="180">
        <v>12</v>
      </c>
      <c r="EC101" s="337" t="s">
        <v>219</v>
      </c>
      <c r="ED101" s="180">
        <v>99</v>
      </c>
      <c r="EE101" s="180">
        <v>69</v>
      </c>
      <c r="EF101" s="180">
        <v>30</v>
      </c>
      <c r="EG101" s="180">
        <v>58</v>
      </c>
      <c r="EH101" s="180">
        <v>37</v>
      </c>
      <c r="EI101" s="180">
        <v>21</v>
      </c>
      <c r="EJ101" s="180">
        <v>9</v>
      </c>
      <c r="EK101" s="180">
        <v>8</v>
      </c>
      <c r="EL101" s="180">
        <v>1</v>
      </c>
      <c r="EM101" s="180">
        <v>16</v>
      </c>
      <c r="EN101" s="180">
        <v>10</v>
      </c>
      <c r="EO101" s="180">
        <v>6</v>
      </c>
      <c r="EP101" s="180">
        <v>12</v>
      </c>
      <c r="EQ101" s="180">
        <v>6</v>
      </c>
      <c r="ER101" s="180">
        <v>6</v>
      </c>
      <c r="ES101" s="180">
        <v>13</v>
      </c>
      <c r="ET101" s="180">
        <v>6</v>
      </c>
      <c r="EU101" s="180">
        <v>7</v>
      </c>
      <c r="EV101" s="180" t="s">
        <v>186</v>
      </c>
      <c r="EW101" s="180" t="s">
        <v>186</v>
      </c>
      <c r="EX101" s="180" t="s">
        <v>186</v>
      </c>
      <c r="EY101" s="337" t="s">
        <v>219</v>
      </c>
      <c r="EZ101" s="180" t="s">
        <v>186</v>
      </c>
      <c r="FA101" s="180" t="s">
        <v>186</v>
      </c>
      <c r="FB101" s="180" t="s">
        <v>186</v>
      </c>
      <c r="FC101" s="180">
        <v>8</v>
      </c>
      <c r="FD101" s="180">
        <v>7</v>
      </c>
      <c r="FE101" s="180">
        <v>1</v>
      </c>
      <c r="FF101" s="180">
        <v>37</v>
      </c>
      <c r="FG101" s="180">
        <v>30</v>
      </c>
      <c r="FH101" s="180">
        <v>7</v>
      </c>
      <c r="FI101" s="180" t="s">
        <v>186</v>
      </c>
      <c r="FJ101" s="180" t="s">
        <v>186</v>
      </c>
      <c r="FK101" s="180" t="s">
        <v>186</v>
      </c>
      <c r="FL101" s="180">
        <v>4</v>
      </c>
      <c r="FM101" s="180">
        <v>2</v>
      </c>
      <c r="FN101" s="180">
        <v>2</v>
      </c>
      <c r="FO101" s="310"/>
      <c r="FP101" s="310"/>
      <c r="FQ101" s="310"/>
      <c r="FR101" s="310"/>
      <c r="FS101" s="310"/>
      <c r="FT101" s="310"/>
      <c r="FU101" s="310"/>
      <c r="FV101" s="310"/>
      <c r="FW101" s="310"/>
      <c r="FX101" s="310"/>
      <c r="FY101" s="310"/>
      <c r="FZ101" s="310"/>
      <c r="GA101" s="310"/>
      <c r="GB101" s="310"/>
      <c r="GC101" s="310"/>
      <c r="GD101" s="310"/>
      <c r="GE101" s="310"/>
      <c r="GF101" s="310"/>
      <c r="GG101" s="310"/>
      <c r="GH101" s="310"/>
      <c r="GI101" s="310"/>
      <c r="GJ101" s="310"/>
      <c r="GK101" s="310"/>
      <c r="GL101" s="310"/>
      <c r="GM101" s="310"/>
      <c r="GN101" s="310"/>
      <c r="GO101" s="310"/>
      <c r="GP101" s="310"/>
      <c r="GQ101" s="310"/>
      <c r="GR101" s="310"/>
      <c r="GS101" s="310"/>
      <c r="GT101" s="310"/>
      <c r="GU101" s="310"/>
      <c r="GV101" s="310"/>
      <c r="GW101" s="310"/>
      <c r="GX101" s="310"/>
      <c r="GY101" s="310"/>
      <c r="GZ101" s="310"/>
      <c r="HA101" s="310"/>
      <c r="HB101" s="310"/>
      <c r="HC101" s="310"/>
      <c r="HD101" s="310"/>
      <c r="HE101" s="310"/>
      <c r="HF101" s="310"/>
      <c r="HG101" s="310"/>
      <c r="HH101" s="310"/>
      <c r="HI101" s="310"/>
      <c r="HJ101" s="310"/>
      <c r="HK101" s="310"/>
      <c r="HL101" s="310"/>
      <c r="HM101" s="310"/>
      <c r="HN101" s="310"/>
      <c r="HO101" s="310"/>
      <c r="HP101" s="310"/>
      <c r="HQ101" s="310"/>
      <c r="HR101" s="310"/>
      <c r="HS101" s="310"/>
      <c r="HT101" s="310"/>
      <c r="HU101" s="310"/>
      <c r="HV101" s="310"/>
      <c r="HW101" s="310"/>
      <c r="HX101" s="310"/>
      <c r="HY101" s="310"/>
      <c r="HZ101" s="310"/>
      <c r="IA101" s="310"/>
      <c r="IB101" s="310"/>
      <c r="IC101" s="310"/>
      <c r="ID101" s="310"/>
      <c r="IE101" s="310"/>
      <c r="IF101" s="310"/>
      <c r="IG101" s="310"/>
      <c r="IH101" s="310"/>
      <c r="II101" s="341"/>
      <c r="IJ101" s="341"/>
      <c r="IK101" s="341"/>
      <c r="IL101" s="341"/>
      <c r="IM101" s="341"/>
      <c r="IN101" s="341"/>
      <c r="IO101" s="341"/>
      <c r="IP101" s="341"/>
      <c r="IQ101" s="341"/>
      <c r="IR101" s="341"/>
      <c r="IS101" s="341"/>
      <c r="IT101" s="341"/>
      <c r="IU101" s="341"/>
      <c r="IV101" s="341"/>
    </row>
    <row r="102" spans="1:256">
      <c r="A102" s="276" t="s">
        <v>218</v>
      </c>
      <c r="B102" s="174">
        <v>1</v>
      </c>
      <c r="C102" s="174" t="s">
        <v>186</v>
      </c>
      <c r="D102" s="174">
        <v>1</v>
      </c>
      <c r="E102" s="174">
        <v>177</v>
      </c>
      <c r="F102" s="174">
        <v>104</v>
      </c>
      <c r="G102" s="174">
        <v>73</v>
      </c>
      <c r="H102" s="174" t="s">
        <v>186</v>
      </c>
      <c r="I102" s="174" t="s">
        <v>186</v>
      </c>
      <c r="J102" s="174" t="s">
        <v>186</v>
      </c>
      <c r="K102" s="174">
        <v>15</v>
      </c>
      <c r="L102" s="174">
        <v>12</v>
      </c>
      <c r="M102" s="174">
        <v>3</v>
      </c>
      <c r="N102" s="174">
        <v>1</v>
      </c>
      <c r="O102" s="174" t="s">
        <v>186</v>
      </c>
      <c r="P102" s="174">
        <v>1</v>
      </c>
      <c r="Q102" s="174">
        <v>81</v>
      </c>
      <c r="R102" s="174">
        <v>51</v>
      </c>
      <c r="S102" s="174">
        <v>30</v>
      </c>
      <c r="T102" s="176">
        <v>68</v>
      </c>
      <c r="U102" s="176">
        <v>26</v>
      </c>
      <c r="V102" s="176">
        <v>42</v>
      </c>
      <c r="W102" s="276" t="s">
        <v>218</v>
      </c>
      <c r="X102" s="176">
        <v>1</v>
      </c>
      <c r="Y102" s="176" t="s">
        <v>186</v>
      </c>
      <c r="Z102" s="176">
        <v>1</v>
      </c>
      <c r="AA102" s="174">
        <v>5</v>
      </c>
      <c r="AB102" s="174">
        <v>1</v>
      </c>
      <c r="AC102" s="174">
        <v>4</v>
      </c>
      <c r="AD102" s="174">
        <v>19</v>
      </c>
      <c r="AE102" s="174">
        <v>11</v>
      </c>
      <c r="AF102" s="174">
        <v>8</v>
      </c>
      <c r="AG102" s="174">
        <v>11</v>
      </c>
      <c r="AH102" s="174">
        <v>5</v>
      </c>
      <c r="AI102" s="174">
        <v>6</v>
      </c>
      <c r="AJ102" s="174">
        <v>8</v>
      </c>
      <c r="AK102" s="174">
        <v>6</v>
      </c>
      <c r="AL102" s="174">
        <v>2</v>
      </c>
      <c r="AM102" s="174">
        <v>43</v>
      </c>
      <c r="AN102" s="174">
        <v>14</v>
      </c>
      <c r="AO102" s="174">
        <v>29</v>
      </c>
      <c r="AP102" s="174">
        <v>1</v>
      </c>
      <c r="AQ102" s="174" t="s">
        <v>186</v>
      </c>
      <c r="AR102" s="174">
        <v>1</v>
      </c>
      <c r="AS102" s="276" t="s">
        <v>218</v>
      </c>
      <c r="AT102" s="174">
        <v>7</v>
      </c>
      <c r="AU102" s="174">
        <v>2</v>
      </c>
      <c r="AV102" s="174">
        <v>5</v>
      </c>
      <c r="AW102" s="174">
        <v>52</v>
      </c>
      <c r="AX102" s="174">
        <v>25</v>
      </c>
      <c r="AY102" s="174">
        <v>27</v>
      </c>
      <c r="AZ102" s="174">
        <v>7</v>
      </c>
      <c r="BA102" s="174">
        <v>2</v>
      </c>
      <c r="BB102" s="174">
        <v>5</v>
      </c>
      <c r="BC102" s="174">
        <v>34</v>
      </c>
      <c r="BD102" s="174">
        <v>20</v>
      </c>
      <c r="BE102" s="174">
        <v>14</v>
      </c>
      <c r="BF102" s="174">
        <v>5</v>
      </c>
      <c r="BG102" s="174">
        <v>2</v>
      </c>
      <c r="BH102" s="174">
        <v>3</v>
      </c>
      <c r="BI102" s="174">
        <v>15</v>
      </c>
      <c r="BJ102" s="174">
        <v>12</v>
      </c>
      <c r="BK102" s="174">
        <v>3</v>
      </c>
      <c r="BL102" s="174">
        <v>14</v>
      </c>
      <c r="BM102" s="174">
        <v>6</v>
      </c>
      <c r="BN102" s="174">
        <v>8</v>
      </c>
      <c r="BO102" s="276" t="s">
        <v>218</v>
      </c>
      <c r="BP102" s="174">
        <v>11</v>
      </c>
      <c r="BQ102" s="174">
        <v>3</v>
      </c>
      <c r="BR102" s="174">
        <v>8</v>
      </c>
      <c r="BS102" s="174" t="s">
        <v>186</v>
      </c>
      <c r="BT102" s="174" t="s">
        <v>188</v>
      </c>
      <c r="BU102" s="174" t="s">
        <v>186</v>
      </c>
      <c r="BV102" s="174">
        <v>4</v>
      </c>
      <c r="BW102" s="174">
        <v>1</v>
      </c>
      <c r="BX102" s="174">
        <v>3</v>
      </c>
      <c r="BY102" s="174" t="s">
        <v>186</v>
      </c>
      <c r="BZ102" s="175" t="s">
        <v>186</v>
      </c>
      <c r="CA102" s="174" t="s">
        <v>186</v>
      </c>
      <c r="CB102" s="174" t="s">
        <v>186</v>
      </c>
      <c r="CC102" s="174" t="s">
        <v>186</v>
      </c>
      <c r="CD102" s="174" t="s">
        <v>186</v>
      </c>
      <c r="CE102" s="174" t="s">
        <v>186</v>
      </c>
      <c r="CF102" s="174" t="s">
        <v>186</v>
      </c>
      <c r="CG102" s="174" t="s">
        <v>186</v>
      </c>
      <c r="CH102" s="174">
        <v>2</v>
      </c>
      <c r="CI102" s="174" t="s">
        <v>186</v>
      </c>
      <c r="CJ102" s="174">
        <v>2</v>
      </c>
      <c r="CK102" s="276" t="s">
        <v>218</v>
      </c>
      <c r="CL102" s="174">
        <v>1</v>
      </c>
      <c r="CM102" s="174" t="s">
        <v>186</v>
      </c>
      <c r="CN102" s="174">
        <v>1</v>
      </c>
      <c r="CO102" s="174">
        <v>1</v>
      </c>
      <c r="CP102" s="174">
        <v>1</v>
      </c>
      <c r="CQ102" s="174" t="s">
        <v>186</v>
      </c>
      <c r="CR102" s="174">
        <v>2</v>
      </c>
      <c r="CS102" s="174">
        <v>1</v>
      </c>
      <c r="CT102" s="174">
        <v>1</v>
      </c>
      <c r="CU102" s="174" t="s">
        <v>186</v>
      </c>
      <c r="CV102" s="174" t="s">
        <v>186</v>
      </c>
      <c r="CW102" s="174" t="s">
        <v>186</v>
      </c>
      <c r="CX102" s="174">
        <v>1</v>
      </c>
      <c r="CY102" s="174" t="s">
        <v>186</v>
      </c>
      <c r="CZ102" s="174">
        <v>1</v>
      </c>
      <c r="DA102" s="174">
        <v>1</v>
      </c>
      <c r="DB102" s="174" t="s">
        <v>186</v>
      </c>
      <c r="DC102" s="174">
        <v>1</v>
      </c>
      <c r="DD102" s="174" t="s">
        <v>186</v>
      </c>
      <c r="DE102" s="174" t="s">
        <v>186</v>
      </c>
      <c r="DF102" s="174" t="s">
        <v>186</v>
      </c>
      <c r="DG102" s="276" t="s">
        <v>218</v>
      </c>
      <c r="DH102" s="174" t="s">
        <v>186</v>
      </c>
      <c r="DI102" s="174" t="s">
        <v>186</v>
      </c>
      <c r="DJ102" s="174" t="s">
        <v>186</v>
      </c>
      <c r="DK102" s="174">
        <v>1</v>
      </c>
      <c r="DL102" s="174">
        <v>1</v>
      </c>
      <c r="DM102" s="174" t="s">
        <v>186</v>
      </c>
      <c r="DN102" s="174" t="s">
        <v>186</v>
      </c>
      <c r="DO102" s="174" t="s">
        <v>186</v>
      </c>
      <c r="DP102" s="174" t="s">
        <v>186</v>
      </c>
      <c r="DQ102" s="174">
        <v>110</v>
      </c>
      <c r="DR102" s="174">
        <v>38</v>
      </c>
      <c r="DS102" s="174">
        <v>72</v>
      </c>
      <c r="DT102" s="174">
        <v>79</v>
      </c>
      <c r="DU102" s="174">
        <v>19</v>
      </c>
      <c r="DV102" s="174">
        <v>60</v>
      </c>
      <c r="DW102" s="174" t="s">
        <v>186</v>
      </c>
      <c r="DX102" s="174" t="s">
        <v>186</v>
      </c>
      <c r="DY102" s="174" t="s">
        <v>186</v>
      </c>
      <c r="DZ102" s="174">
        <v>31</v>
      </c>
      <c r="EA102" s="174">
        <v>19</v>
      </c>
      <c r="EB102" s="174">
        <v>12</v>
      </c>
      <c r="EC102" s="276" t="s">
        <v>218</v>
      </c>
      <c r="ED102" s="174">
        <v>75</v>
      </c>
      <c r="EE102" s="174">
        <v>53</v>
      </c>
      <c r="EF102" s="174">
        <v>22</v>
      </c>
      <c r="EG102" s="174">
        <v>41</v>
      </c>
      <c r="EH102" s="174">
        <v>25</v>
      </c>
      <c r="EI102" s="174">
        <v>16</v>
      </c>
      <c r="EJ102" s="174">
        <v>5</v>
      </c>
      <c r="EK102" s="174">
        <v>4</v>
      </c>
      <c r="EL102" s="174">
        <v>1</v>
      </c>
      <c r="EM102" s="174">
        <v>11</v>
      </c>
      <c r="EN102" s="174">
        <v>8</v>
      </c>
      <c r="EO102" s="174">
        <v>3</v>
      </c>
      <c r="EP102" s="174">
        <v>9</v>
      </c>
      <c r="EQ102" s="174">
        <v>3</v>
      </c>
      <c r="ER102" s="174">
        <v>6</v>
      </c>
      <c r="ES102" s="174">
        <v>9</v>
      </c>
      <c r="ET102" s="174">
        <v>4</v>
      </c>
      <c r="EU102" s="174">
        <v>5</v>
      </c>
      <c r="EV102" s="174" t="s">
        <v>186</v>
      </c>
      <c r="EW102" s="174" t="s">
        <v>186</v>
      </c>
      <c r="EX102" s="174" t="s">
        <v>186</v>
      </c>
      <c r="EY102" s="276" t="s">
        <v>218</v>
      </c>
      <c r="EZ102" s="174" t="s">
        <v>186</v>
      </c>
      <c r="FA102" s="174" t="s">
        <v>186</v>
      </c>
      <c r="FB102" s="174" t="s">
        <v>186</v>
      </c>
      <c r="FC102" s="174">
        <v>7</v>
      </c>
      <c r="FD102" s="174">
        <v>6</v>
      </c>
      <c r="FE102" s="174">
        <v>1</v>
      </c>
      <c r="FF102" s="174">
        <v>30</v>
      </c>
      <c r="FG102" s="174">
        <v>26</v>
      </c>
      <c r="FH102" s="174">
        <v>4</v>
      </c>
      <c r="FI102" s="174" t="s">
        <v>186</v>
      </c>
      <c r="FJ102" s="174" t="s">
        <v>186</v>
      </c>
      <c r="FK102" s="174" t="s">
        <v>186</v>
      </c>
      <c r="FL102" s="174">
        <v>4</v>
      </c>
      <c r="FM102" s="174">
        <v>2</v>
      </c>
      <c r="FN102" s="174">
        <v>2</v>
      </c>
      <c r="FO102" s="310"/>
      <c r="FP102" s="310"/>
      <c r="FQ102" s="310"/>
      <c r="FR102" s="310"/>
      <c r="FS102" s="310"/>
      <c r="FT102" s="310"/>
      <c r="FU102" s="310"/>
      <c r="FV102" s="310"/>
      <c r="FW102" s="310"/>
      <c r="FX102" s="310"/>
      <c r="FY102" s="310"/>
      <c r="FZ102" s="310"/>
      <c r="GA102" s="310"/>
      <c r="GB102" s="310"/>
      <c r="GC102" s="310"/>
      <c r="GD102" s="310"/>
      <c r="GE102" s="310"/>
      <c r="GF102" s="310"/>
      <c r="GG102" s="310"/>
      <c r="GH102" s="310"/>
      <c r="GI102" s="310"/>
      <c r="GJ102" s="310"/>
      <c r="GK102" s="310"/>
      <c r="GL102" s="310"/>
      <c r="GM102" s="310"/>
      <c r="GN102" s="310"/>
      <c r="GO102" s="310"/>
      <c r="GP102" s="310"/>
      <c r="GQ102" s="310"/>
      <c r="GR102" s="310"/>
      <c r="GS102" s="310"/>
      <c r="GT102" s="310"/>
      <c r="GU102" s="310"/>
      <c r="GV102" s="310"/>
      <c r="GW102" s="310"/>
      <c r="GX102" s="310"/>
      <c r="GY102" s="310"/>
      <c r="GZ102" s="310"/>
      <c r="HA102" s="310"/>
      <c r="HB102" s="310"/>
      <c r="HC102" s="310"/>
      <c r="HD102" s="310"/>
      <c r="HE102" s="310"/>
      <c r="HF102" s="310"/>
      <c r="HG102" s="310"/>
      <c r="HH102" s="310"/>
      <c r="HI102" s="310"/>
      <c r="HJ102" s="310"/>
      <c r="HK102" s="310"/>
      <c r="HL102" s="310"/>
      <c r="HM102" s="310"/>
      <c r="HN102" s="310"/>
      <c r="HO102" s="310"/>
      <c r="HP102" s="310"/>
      <c r="HQ102" s="310"/>
      <c r="HR102" s="310"/>
      <c r="HS102" s="310"/>
      <c r="HT102" s="310"/>
      <c r="HU102" s="310"/>
      <c r="HV102" s="310"/>
      <c r="HW102" s="310"/>
      <c r="HX102" s="310"/>
      <c r="HY102" s="310"/>
      <c r="HZ102" s="310"/>
      <c r="IA102" s="310"/>
      <c r="IB102" s="310"/>
      <c r="IC102" s="310"/>
      <c r="ID102" s="310"/>
      <c r="IE102" s="310"/>
      <c r="IF102" s="310"/>
      <c r="IG102" s="310"/>
      <c r="IH102" s="310"/>
      <c r="II102" s="309"/>
      <c r="IJ102" s="309"/>
      <c r="IK102" s="308"/>
      <c r="IL102" s="308"/>
      <c r="IM102" s="308"/>
      <c r="IN102" s="308"/>
      <c r="IO102" s="308"/>
      <c r="IP102" s="308"/>
      <c r="IQ102" s="308"/>
      <c r="IR102" s="308"/>
      <c r="IS102" s="308"/>
      <c r="IT102" s="308"/>
      <c r="IU102" s="308"/>
      <c r="IV102" s="308"/>
    </row>
    <row r="103" spans="1:256">
      <c r="A103" s="276" t="s">
        <v>217</v>
      </c>
      <c r="B103" s="174">
        <v>1</v>
      </c>
      <c r="C103" s="174">
        <v>1</v>
      </c>
      <c r="D103" s="174" t="s">
        <v>186</v>
      </c>
      <c r="E103" s="174">
        <v>46</v>
      </c>
      <c r="F103" s="174">
        <v>28</v>
      </c>
      <c r="G103" s="174">
        <v>18</v>
      </c>
      <c r="H103" s="174" t="s">
        <v>186</v>
      </c>
      <c r="I103" s="174" t="s">
        <v>186</v>
      </c>
      <c r="J103" s="174" t="s">
        <v>186</v>
      </c>
      <c r="K103" s="174">
        <v>10</v>
      </c>
      <c r="L103" s="174">
        <v>9</v>
      </c>
      <c r="M103" s="174">
        <v>1</v>
      </c>
      <c r="N103" s="174" t="s">
        <v>186</v>
      </c>
      <c r="O103" s="174" t="s">
        <v>186</v>
      </c>
      <c r="P103" s="174" t="s">
        <v>186</v>
      </c>
      <c r="Q103" s="174">
        <v>23</v>
      </c>
      <c r="R103" s="174">
        <v>12</v>
      </c>
      <c r="S103" s="174">
        <v>11</v>
      </c>
      <c r="T103" s="176">
        <v>23</v>
      </c>
      <c r="U103" s="176">
        <v>12</v>
      </c>
      <c r="V103" s="176">
        <v>11</v>
      </c>
      <c r="W103" s="276" t="s">
        <v>217</v>
      </c>
      <c r="X103" s="176">
        <v>3</v>
      </c>
      <c r="Y103" s="176">
        <v>2</v>
      </c>
      <c r="Z103" s="176">
        <v>1</v>
      </c>
      <c r="AA103" s="174">
        <v>1</v>
      </c>
      <c r="AB103" s="174">
        <v>1</v>
      </c>
      <c r="AC103" s="174" t="s">
        <v>186</v>
      </c>
      <c r="AD103" s="174">
        <v>6</v>
      </c>
      <c r="AE103" s="174">
        <v>3</v>
      </c>
      <c r="AF103" s="174">
        <v>3</v>
      </c>
      <c r="AG103" s="174" t="s">
        <v>186</v>
      </c>
      <c r="AH103" s="174" t="s">
        <v>186</v>
      </c>
      <c r="AI103" s="174" t="s">
        <v>186</v>
      </c>
      <c r="AJ103" s="174">
        <v>6</v>
      </c>
      <c r="AK103" s="174">
        <v>3</v>
      </c>
      <c r="AL103" s="174">
        <v>3</v>
      </c>
      <c r="AM103" s="174">
        <v>13</v>
      </c>
      <c r="AN103" s="174">
        <v>6</v>
      </c>
      <c r="AO103" s="174">
        <v>7</v>
      </c>
      <c r="AP103" s="174" t="s">
        <v>186</v>
      </c>
      <c r="AQ103" s="174" t="s">
        <v>186</v>
      </c>
      <c r="AR103" s="174" t="s">
        <v>186</v>
      </c>
      <c r="AS103" s="276" t="s">
        <v>217</v>
      </c>
      <c r="AT103" s="174">
        <v>4</v>
      </c>
      <c r="AU103" s="174">
        <v>2</v>
      </c>
      <c r="AV103" s="174">
        <v>2</v>
      </c>
      <c r="AW103" s="174">
        <v>14</v>
      </c>
      <c r="AX103" s="174">
        <v>8</v>
      </c>
      <c r="AY103" s="174">
        <v>6</v>
      </c>
      <c r="AZ103" s="174">
        <v>1</v>
      </c>
      <c r="BA103" s="174">
        <v>1</v>
      </c>
      <c r="BB103" s="174" t="s">
        <v>186</v>
      </c>
      <c r="BC103" s="174">
        <v>7</v>
      </c>
      <c r="BD103" s="174">
        <v>4</v>
      </c>
      <c r="BE103" s="174">
        <v>3</v>
      </c>
      <c r="BF103" s="174">
        <v>1</v>
      </c>
      <c r="BG103" s="174">
        <v>1</v>
      </c>
      <c r="BH103" s="174" t="s">
        <v>186</v>
      </c>
      <c r="BI103" s="174">
        <v>6</v>
      </c>
      <c r="BJ103" s="174">
        <v>3</v>
      </c>
      <c r="BK103" s="174">
        <v>3</v>
      </c>
      <c r="BL103" s="174" t="s">
        <v>186</v>
      </c>
      <c r="BM103" s="174" t="s">
        <v>186</v>
      </c>
      <c r="BN103" s="174" t="s">
        <v>186</v>
      </c>
      <c r="BO103" s="276" t="s">
        <v>217</v>
      </c>
      <c r="BP103" s="174">
        <v>6</v>
      </c>
      <c r="BQ103" s="174">
        <v>3</v>
      </c>
      <c r="BR103" s="174">
        <v>3</v>
      </c>
      <c r="BS103" s="174" t="s">
        <v>186</v>
      </c>
      <c r="BT103" s="174" t="s">
        <v>188</v>
      </c>
      <c r="BU103" s="174" t="s">
        <v>186</v>
      </c>
      <c r="BV103" s="174">
        <v>1</v>
      </c>
      <c r="BW103" s="174" t="s">
        <v>186</v>
      </c>
      <c r="BX103" s="174">
        <v>1</v>
      </c>
      <c r="BY103" s="174" t="s">
        <v>186</v>
      </c>
      <c r="BZ103" s="175" t="s">
        <v>186</v>
      </c>
      <c r="CA103" s="174" t="s">
        <v>186</v>
      </c>
      <c r="CB103" s="174" t="s">
        <v>186</v>
      </c>
      <c r="CC103" s="174" t="s">
        <v>186</v>
      </c>
      <c r="CD103" s="174" t="s">
        <v>186</v>
      </c>
      <c r="CE103" s="174">
        <v>1</v>
      </c>
      <c r="CF103" s="174" t="s">
        <v>186</v>
      </c>
      <c r="CG103" s="174">
        <v>1</v>
      </c>
      <c r="CH103" s="174" t="s">
        <v>186</v>
      </c>
      <c r="CI103" s="174" t="s">
        <v>186</v>
      </c>
      <c r="CJ103" s="174" t="s">
        <v>186</v>
      </c>
      <c r="CK103" s="276" t="s">
        <v>217</v>
      </c>
      <c r="CL103" s="174" t="s">
        <v>186</v>
      </c>
      <c r="CM103" s="174" t="s">
        <v>186</v>
      </c>
      <c r="CN103" s="174" t="s">
        <v>186</v>
      </c>
      <c r="CO103" s="174" t="s">
        <v>186</v>
      </c>
      <c r="CP103" s="174" t="s">
        <v>186</v>
      </c>
      <c r="CQ103" s="174" t="s">
        <v>186</v>
      </c>
      <c r="CR103" s="174" t="s">
        <v>186</v>
      </c>
      <c r="CS103" s="174" t="s">
        <v>186</v>
      </c>
      <c r="CT103" s="174" t="s">
        <v>186</v>
      </c>
      <c r="CU103" s="174" t="s">
        <v>186</v>
      </c>
      <c r="CV103" s="174" t="s">
        <v>186</v>
      </c>
      <c r="CW103" s="174" t="s">
        <v>186</v>
      </c>
      <c r="CX103" s="174" t="s">
        <v>186</v>
      </c>
      <c r="CY103" s="174" t="s">
        <v>186</v>
      </c>
      <c r="CZ103" s="174" t="s">
        <v>186</v>
      </c>
      <c r="DA103" s="174" t="s">
        <v>186</v>
      </c>
      <c r="DB103" s="174" t="s">
        <v>186</v>
      </c>
      <c r="DC103" s="174" t="s">
        <v>186</v>
      </c>
      <c r="DD103" s="174" t="s">
        <v>186</v>
      </c>
      <c r="DE103" s="174" t="s">
        <v>186</v>
      </c>
      <c r="DF103" s="174" t="s">
        <v>186</v>
      </c>
      <c r="DG103" s="276" t="s">
        <v>217</v>
      </c>
      <c r="DH103" s="174" t="s">
        <v>186</v>
      </c>
      <c r="DI103" s="174" t="s">
        <v>186</v>
      </c>
      <c r="DJ103" s="174" t="s">
        <v>186</v>
      </c>
      <c r="DK103" s="174" t="s">
        <v>186</v>
      </c>
      <c r="DL103" s="174" t="s">
        <v>186</v>
      </c>
      <c r="DM103" s="174" t="s">
        <v>186</v>
      </c>
      <c r="DN103" s="174" t="s">
        <v>186</v>
      </c>
      <c r="DO103" s="174" t="s">
        <v>186</v>
      </c>
      <c r="DP103" s="174" t="s">
        <v>186</v>
      </c>
      <c r="DQ103" s="174">
        <v>42</v>
      </c>
      <c r="DR103" s="174">
        <v>15</v>
      </c>
      <c r="DS103" s="174">
        <v>27</v>
      </c>
      <c r="DT103" s="174">
        <v>40</v>
      </c>
      <c r="DU103" s="174">
        <v>13</v>
      </c>
      <c r="DV103" s="174">
        <v>27</v>
      </c>
      <c r="DW103" s="174" t="s">
        <v>186</v>
      </c>
      <c r="DX103" s="174" t="s">
        <v>186</v>
      </c>
      <c r="DY103" s="174" t="s">
        <v>186</v>
      </c>
      <c r="DZ103" s="174">
        <v>2</v>
      </c>
      <c r="EA103" s="174">
        <v>2</v>
      </c>
      <c r="EB103" s="174" t="s">
        <v>186</v>
      </c>
      <c r="EC103" s="276" t="s">
        <v>217</v>
      </c>
      <c r="ED103" s="174">
        <v>24</v>
      </c>
      <c r="EE103" s="174">
        <v>16</v>
      </c>
      <c r="EF103" s="174">
        <v>8</v>
      </c>
      <c r="EG103" s="174">
        <v>17</v>
      </c>
      <c r="EH103" s="174">
        <v>12</v>
      </c>
      <c r="EI103" s="174">
        <v>5</v>
      </c>
      <c r="EJ103" s="174">
        <v>4</v>
      </c>
      <c r="EK103" s="174">
        <v>4</v>
      </c>
      <c r="EL103" s="174" t="s">
        <v>186</v>
      </c>
      <c r="EM103" s="174">
        <v>5</v>
      </c>
      <c r="EN103" s="174">
        <v>2</v>
      </c>
      <c r="EO103" s="174">
        <v>3</v>
      </c>
      <c r="EP103" s="174">
        <v>3</v>
      </c>
      <c r="EQ103" s="174">
        <v>3</v>
      </c>
      <c r="ER103" s="174" t="s">
        <v>186</v>
      </c>
      <c r="ES103" s="174">
        <v>4</v>
      </c>
      <c r="ET103" s="174">
        <v>2</v>
      </c>
      <c r="EU103" s="174">
        <v>2</v>
      </c>
      <c r="EV103" s="174" t="s">
        <v>186</v>
      </c>
      <c r="EW103" s="174" t="s">
        <v>186</v>
      </c>
      <c r="EX103" s="174" t="s">
        <v>186</v>
      </c>
      <c r="EY103" s="276" t="s">
        <v>217</v>
      </c>
      <c r="EZ103" s="174" t="s">
        <v>186</v>
      </c>
      <c r="FA103" s="174" t="s">
        <v>186</v>
      </c>
      <c r="FB103" s="174" t="s">
        <v>186</v>
      </c>
      <c r="FC103" s="174">
        <v>1</v>
      </c>
      <c r="FD103" s="174">
        <v>1</v>
      </c>
      <c r="FE103" s="174" t="s">
        <v>186</v>
      </c>
      <c r="FF103" s="174">
        <v>7</v>
      </c>
      <c r="FG103" s="174">
        <v>4</v>
      </c>
      <c r="FH103" s="174">
        <v>3</v>
      </c>
      <c r="FI103" s="174" t="s">
        <v>186</v>
      </c>
      <c r="FJ103" s="174" t="s">
        <v>186</v>
      </c>
      <c r="FK103" s="174" t="s">
        <v>186</v>
      </c>
      <c r="FL103" s="174" t="s">
        <v>186</v>
      </c>
      <c r="FM103" s="174" t="s">
        <v>186</v>
      </c>
      <c r="FN103" s="174" t="s">
        <v>186</v>
      </c>
      <c r="FO103" s="310"/>
      <c r="FP103" s="310"/>
      <c r="FQ103" s="310"/>
      <c r="FR103" s="310"/>
      <c r="FS103" s="310"/>
      <c r="FT103" s="310"/>
      <c r="FU103" s="310"/>
      <c r="FV103" s="310"/>
      <c r="FW103" s="310"/>
      <c r="FX103" s="310"/>
      <c r="FY103" s="310"/>
      <c r="FZ103" s="310"/>
      <c r="GA103" s="310"/>
      <c r="GB103" s="310"/>
      <c r="GC103" s="310"/>
      <c r="GD103" s="310"/>
      <c r="GE103" s="310"/>
      <c r="GF103" s="310"/>
      <c r="GG103" s="310"/>
      <c r="GH103" s="310"/>
      <c r="GI103" s="310"/>
      <c r="GJ103" s="310"/>
      <c r="GK103" s="310"/>
      <c r="GL103" s="310"/>
      <c r="GM103" s="310"/>
      <c r="GN103" s="310"/>
      <c r="GO103" s="310"/>
      <c r="GP103" s="310"/>
      <c r="GQ103" s="310"/>
      <c r="GR103" s="310"/>
      <c r="GS103" s="310"/>
      <c r="GT103" s="310"/>
      <c r="GU103" s="310"/>
      <c r="GV103" s="310"/>
      <c r="GW103" s="310"/>
      <c r="GX103" s="310"/>
      <c r="GY103" s="310"/>
      <c r="GZ103" s="310"/>
      <c r="HA103" s="310"/>
      <c r="HB103" s="310"/>
      <c r="HC103" s="310"/>
      <c r="HD103" s="310"/>
      <c r="HE103" s="310"/>
      <c r="HF103" s="310"/>
      <c r="HG103" s="310"/>
      <c r="HH103" s="310"/>
      <c r="HI103" s="310"/>
      <c r="HJ103" s="310"/>
      <c r="HK103" s="310"/>
      <c r="HL103" s="310"/>
      <c r="HM103" s="310"/>
      <c r="HN103" s="310"/>
      <c r="HO103" s="310"/>
      <c r="HP103" s="310"/>
      <c r="HQ103" s="310"/>
      <c r="HR103" s="310"/>
      <c r="HS103" s="310"/>
      <c r="HT103" s="310"/>
      <c r="HU103" s="310"/>
      <c r="HV103" s="310"/>
      <c r="HW103" s="310"/>
      <c r="HX103" s="310"/>
      <c r="HY103" s="310"/>
      <c r="HZ103" s="310"/>
      <c r="IA103" s="310"/>
      <c r="IB103" s="310"/>
      <c r="IC103" s="310"/>
      <c r="ID103" s="310"/>
      <c r="IE103" s="310"/>
      <c r="IF103" s="310"/>
      <c r="IG103" s="310"/>
      <c r="IH103" s="310"/>
      <c r="II103" s="309"/>
      <c r="IJ103" s="309"/>
      <c r="IK103" s="308"/>
      <c r="IL103" s="308"/>
      <c r="IM103" s="308"/>
      <c r="IN103" s="308"/>
      <c r="IO103" s="308"/>
      <c r="IP103" s="308"/>
      <c r="IQ103" s="308"/>
      <c r="IR103" s="308"/>
      <c r="IS103" s="308"/>
      <c r="IT103" s="308"/>
      <c r="IU103" s="308"/>
      <c r="IV103" s="308"/>
    </row>
    <row r="104" spans="1:256">
      <c r="A104" s="276"/>
      <c r="B104" s="174"/>
      <c r="C104" s="174"/>
      <c r="D104" s="174"/>
      <c r="E104" s="174"/>
      <c r="F104" s="174"/>
      <c r="G104" s="174"/>
      <c r="H104" s="174"/>
      <c r="I104" s="174"/>
      <c r="J104" s="174"/>
      <c r="K104" s="174"/>
      <c r="L104" s="174"/>
      <c r="M104" s="174"/>
      <c r="N104" s="174"/>
      <c r="O104" s="174"/>
      <c r="P104" s="174"/>
      <c r="Q104" s="174"/>
      <c r="R104" s="174"/>
      <c r="S104" s="174"/>
      <c r="T104" s="176"/>
      <c r="U104" s="176"/>
      <c r="V104" s="176"/>
      <c r="W104" s="276"/>
      <c r="X104" s="176"/>
      <c r="Y104" s="176"/>
      <c r="Z104" s="176"/>
      <c r="AA104" s="174"/>
      <c r="AB104" s="174"/>
      <c r="AC104" s="174"/>
      <c r="AD104" s="174"/>
      <c r="AE104" s="174"/>
      <c r="AF104" s="174"/>
      <c r="AG104" s="174"/>
      <c r="AH104" s="174"/>
      <c r="AI104" s="174"/>
      <c r="AJ104" s="174"/>
      <c r="AK104" s="174"/>
      <c r="AL104" s="174"/>
      <c r="AM104" s="174"/>
      <c r="AN104" s="174"/>
      <c r="AO104" s="174"/>
      <c r="AP104" s="174"/>
      <c r="AQ104" s="174"/>
      <c r="AR104" s="174"/>
      <c r="AS104" s="276"/>
      <c r="AT104" s="174"/>
      <c r="AU104" s="174"/>
      <c r="AV104" s="174"/>
      <c r="AW104" s="174"/>
      <c r="AX104" s="174"/>
      <c r="AY104" s="174"/>
      <c r="AZ104" s="174"/>
      <c r="BA104" s="174"/>
      <c r="BB104" s="174"/>
      <c r="BC104" s="174"/>
      <c r="BD104" s="174"/>
      <c r="BE104" s="174"/>
      <c r="BF104" s="174"/>
      <c r="BG104" s="174"/>
      <c r="BH104" s="174"/>
      <c r="BI104" s="174"/>
      <c r="BJ104" s="174"/>
      <c r="BK104" s="174"/>
      <c r="BL104" s="174"/>
      <c r="BM104" s="174"/>
      <c r="BN104" s="174"/>
      <c r="BO104" s="276"/>
      <c r="BP104" s="174"/>
      <c r="BQ104" s="174"/>
      <c r="BR104" s="174"/>
      <c r="BS104" s="174"/>
      <c r="BT104" s="174"/>
      <c r="BU104" s="174"/>
      <c r="BV104" s="174"/>
      <c r="BW104" s="174"/>
      <c r="BX104" s="174"/>
      <c r="BY104" s="174"/>
      <c r="BZ104" s="175"/>
      <c r="CA104" s="174"/>
      <c r="CB104" s="174"/>
      <c r="CC104" s="174"/>
      <c r="CD104" s="174"/>
      <c r="CE104" s="174"/>
      <c r="CF104" s="174"/>
      <c r="CG104" s="174"/>
      <c r="CH104" s="174"/>
      <c r="CI104" s="174"/>
      <c r="CJ104" s="174"/>
      <c r="CK104" s="276"/>
      <c r="CL104" s="174"/>
      <c r="CM104" s="174"/>
      <c r="CN104" s="174"/>
      <c r="CO104" s="174"/>
      <c r="CP104" s="174"/>
      <c r="CQ104" s="174"/>
      <c r="CR104" s="174"/>
      <c r="CS104" s="174"/>
      <c r="CT104" s="174"/>
      <c r="CU104" s="174"/>
      <c r="CV104" s="174"/>
      <c r="CW104" s="174"/>
      <c r="CX104" s="174"/>
      <c r="CY104" s="174"/>
      <c r="CZ104" s="174"/>
      <c r="DA104" s="174"/>
      <c r="DB104" s="174"/>
      <c r="DC104" s="174"/>
      <c r="DD104" s="174"/>
      <c r="DE104" s="174"/>
      <c r="DF104" s="174"/>
      <c r="DG104" s="276"/>
      <c r="DH104" s="174"/>
      <c r="DI104" s="174"/>
      <c r="DJ104" s="174"/>
      <c r="DK104" s="174"/>
      <c r="DL104" s="174"/>
      <c r="DM104" s="174"/>
      <c r="DN104" s="174"/>
      <c r="DO104" s="174"/>
      <c r="DP104" s="174"/>
      <c r="DQ104" s="174"/>
      <c r="DR104" s="174"/>
      <c r="DS104" s="174"/>
      <c r="DT104" s="174"/>
      <c r="DU104" s="174"/>
      <c r="DV104" s="174"/>
      <c r="DW104" s="174"/>
      <c r="DX104" s="174"/>
      <c r="DY104" s="174"/>
      <c r="DZ104" s="174"/>
      <c r="EA104" s="174"/>
      <c r="EB104" s="174"/>
      <c r="EC104" s="276"/>
      <c r="ED104" s="174"/>
      <c r="EE104" s="174"/>
      <c r="EF104" s="174"/>
      <c r="EG104" s="174"/>
      <c r="EH104" s="174"/>
      <c r="EI104" s="174"/>
      <c r="EJ104" s="174"/>
      <c r="EK104" s="174"/>
      <c r="EL104" s="174"/>
      <c r="EM104" s="174"/>
      <c r="EN104" s="174"/>
      <c r="EO104" s="174"/>
      <c r="EP104" s="174"/>
      <c r="EQ104" s="174"/>
      <c r="ER104" s="174"/>
      <c r="ES104" s="174"/>
      <c r="ET104" s="174"/>
      <c r="EU104" s="174"/>
      <c r="EV104" s="174"/>
      <c r="EW104" s="174"/>
      <c r="EX104" s="174"/>
      <c r="EY104" s="276"/>
      <c r="EZ104" s="174"/>
      <c r="FA104" s="174"/>
      <c r="FB104" s="174"/>
      <c r="FC104" s="174"/>
      <c r="FD104" s="174"/>
      <c r="FE104" s="174"/>
      <c r="FF104" s="174"/>
      <c r="FG104" s="174"/>
      <c r="FH104" s="174"/>
      <c r="FI104" s="174"/>
      <c r="FJ104" s="174"/>
      <c r="FK104" s="174"/>
      <c r="FL104" s="174"/>
      <c r="FM104" s="174"/>
      <c r="FN104" s="174"/>
      <c r="FO104" s="310"/>
      <c r="FP104" s="310"/>
      <c r="FQ104" s="310"/>
      <c r="FR104" s="310"/>
      <c r="FS104" s="310"/>
      <c r="FT104" s="310"/>
      <c r="FU104" s="310"/>
      <c r="FV104" s="310"/>
      <c r="FW104" s="310"/>
      <c r="FX104" s="310"/>
      <c r="FY104" s="310"/>
      <c r="FZ104" s="310"/>
      <c r="GA104" s="310"/>
      <c r="GB104" s="310"/>
      <c r="GC104" s="310"/>
      <c r="GD104" s="310"/>
      <c r="GE104" s="310"/>
      <c r="GF104" s="310"/>
      <c r="GG104" s="310"/>
      <c r="GH104" s="310"/>
      <c r="GI104" s="310"/>
      <c r="GJ104" s="310"/>
      <c r="GK104" s="310"/>
      <c r="GL104" s="310"/>
      <c r="GM104" s="310"/>
      <c r="GN104" s="310"/>
      <c r="GO104" s="310"/>
      <c r="GP104" s="310"/>
      <c r="GQ104" s="310"/>
      <c r="GR104" s="310"/>
      <c r="GS104" s="310"/>
      <c r="GT104" s="310"/>
      <c r="GU104" s="310"/>
      <c r="GV104" s="310"/>
      <c r="GW104" s="310"/>
      <c r="GX104" s="310"/>
      <c r="GY104" s="310"/>
      <c r="GZ104" s="310"/>
      <c r="HA104" s="310"/>
      <c r="HB104" s="310"/>
      <c r="HC104" s="310"/>
      <c r="HD104" s="310"/>
      <c r="HE104" s="310"/>
      <c r="HF104" s="310"/>
      <c r="HG104" s="310"/>
      <c r="HH104" s="310"/>
      <c r="HI104" s="310"/>
      <c r="HJ104" s="310"/>
      <c r="HK104" s="310"/>
      <c r="HL104" s="310"/>
      <c r="HM104" s="310"/>
      <c r="HN104" s="310"/>
      <c r="HO104" s="310"/>
      <c r="HP104" s="310"/>
      <c r="HQ104" s="310"/>
      <c r="HR104" s="310"/>
      <c r="HS104" s="310"/>
      <c r="HT104" s="310"/>
      <c r="HU104" s="310"/>
      <c r="HV104" s="310"/>
      <c r="HW104" s="310"/>
      <c r="HX104" s="310"/>
      <c r="HY104" s="310"/>
      <c r="HZ104" s="310"/>
      <c r="IA104" s="310"/>
      <c r="IB104" s="310"/>
      <c r="IC104" s="310"/>
      <c r="ID104" s="310"/>
      <c r="IE104" s="310"/>
      <c r="IF104" s="310"/>
      <c r="IG104" s="310"/>
      <c r="IH104" s="310"/>
      <c r="II104" s="309"/>
      <c r="IJ104" s="309"/>
      <c r="IK104" s="308"/>
      <c r="IL104" s="308"/>
      <c r="IM104" s="308"/>
      <c r="IN104" s="308"/>
      <c r="IO104" s="308"/>
      <c r="IP104" s="308"/>
      <c r="IQ104" s="308"/>
      <c r="IR104" s="308"/>
      <c r="IS104" s="308"/>
      <c r="IT104" s="308"/>
      <c r="IU104" s="308"/>
      <c r="IV104" s="308"/>
    </row>
    <row r="105" spans="1:256" s="342" customFormat="1">
      <c r="A105" s="337" t="s">
        <v>216</v>
      </c>
      <c r="B105" s="180">
        <v>7</v>
      </c>
      <c r="C105" s="180">
        <v>4</v>
      </c>
      <c r="D105" s="180">
        <v>3</v>
      </c>
      <c r="E105" s="180">
        <v>317</v>
      </c>
      <c r="F105" s="180">
        <v>191</v>
      </c>
      <c r="G105" s="180">
        <v>126</v>
      </c>
      <c r="H105" s="180" t="s">
        <v>186</v>
      </c>
      <c r="I105" s="180" t="s">
        <v>186</v>
      </c>
      <c r="J105" s="180" t="s">
        <v>186</v>
      </c>
      <c r="K105" s="180">
        <v>48</v>
      </c>
      <c r="L105" s="180">
        <v>39</v>
      </c>
      <c r="M105" s="180">
        <v>9</v>
      </c>
      <c r="N105" s="180">
        <v>5</v>
      </c>
      <c r="O105" s="180">
        <v>2</v>
      </c>
      <c r="P105" s="180">
        <v>3</v>
      </c>
      <c r="Q105" s="180">
        <v>180</v>
      </c>
      <c r="R105" s="180">
        <v>101</v>
      </c>
      <c r="S105" s="180">
        <v>79</v>
      </c>
      <c r="T105" s="181">
        <v>114</v>
      </c>
      <c r="U105" s="181">
        <v>59</v>
      </c>
      <c r="V105" s="181">
        <v>55</v>
      </c>
      <c r="W105" s="337" t="s">
        <v>216</v>
      </c>
      <c r="X105" s="181">
        <v>6</v>
      </c>
      <c r="Y105" s="181">
        <v>2</v>
      </c>
      <c r="Z105" s="181">
        <v>4</v>
      </c>
      <c r="AA105" s="180">
        <v>13</v>
      </c>
      <c r="AB105" s="180">
        <v>8</v>
      </c>
      <c r="AC105" s="180">
        <v>5</v>
      </c>
      <c r="AD105" s="180">
        <v>29</v>
      </c>
      <c r="AE105" s="180">
        <v>19</v>
      </c>
      <c r="AF105" s="180">
        <v>10</v>
      </c>
      <c r="AG105" s="180">
        <v>10</v>
      </c>
      <c r="AH105" s="180">
        <v>5</v>
      </c>
      <c r="AI105" s="180">
        <v>5</v>
      </c>
      <c r="AJ105" s="180">
        <v>19</v>
      </c>
      <c r="AK105" s="180">
        <v>14</v>
      </c>
      <c r="AL105" s="180">
        <v>5</v>
      </c>
      <c r="AM105" s="180">
        <v>66</v>
      </c>
      <c r="AN105" s="180">
        <v>30</v>
      </c>
      <c r="AO105" s="180">
        <v>36</v>
      </c>
      <c r="AP105" s="180">
        <v>5</v>
      </c>
      <c r="AQ105" s="180">
        <v>2</v>
      </c>
      <c r="AR105" s="180">
        <v>3</v>
      </c>
      <c r="AS105" s="337" t="s">
        <v>216</v>
      </c>
      <c r="AT105" s="180">
        <v>17</v>
      </c>
      <c r="AU105" s="180">
        <v>6</v>
      </c>
      <c r="AV105" s="180">
        <v>11</v>
      </c>
      <c r="AW105" s="180">
        <v>95</v>
      </c>
      <c r="AX105" s="180">
        <v>43</v>
      </c>
      <c r="AY105" s="180">
        <v>52</v>
      </c>
      <c r="AZ105" s="180">
        <v>14</v>
      </c>
      <c r="BA105" s="180">
        <v>7</v>
      </c>
      <c r="BB105" s="180">
        <v>7</v>
      </c>
      <c r="BC105" s="180">
        <v>55</v>
      </c>
      <c r="BD105" s="180">
        <v>25</v>
      </c>
      <c r="BE105" s="180">
        <v>30</v>
      </c>
      <c r="BF105" s="180">
        <v>2</v>
      </c>
      <c r="BG105" s="180">
        <v>1</v>
      </c>
      <c r="BH105" s="180">
        <v>1</v>
      </c>
      <c r="BI105" s="180">
        <v>40</v>
      </c>
      <c r="BJ105" s="180">
        <v>18</v>
      </c>
      <c r="BK105" s="180">
        <v>22</v>
      </c>
      <c r="BL105" s="180">
        <v>13</v>
      </c>
      <c r="BM105" s="180">
        <v>6</v>
      </c>
      <c r="BN105" s="180">
        <v>7</v>
      </c>
      <c r="BO105" s="337" t="s">
        <v>216</v>
      </c>
      <c r="BP105" s="180">
        <v>26</v>
      </c>
      <c r="BQ105" s="180">
        <v>11</v>
      </c>
      <c r="BR105" s="180">
        <v>15</v>
      </c>
      <c r="BS105" s="180" t="s">
        <v>186</v>
      </c>
      <c r="BT105" s="180" t="s">
        <v>188</v>
      </c>
      <c r="BU105" s="180" t="s">
        <v>186</v>
      </c>
      <c r="BV105" s="180">
        <v>2</v>
      </c>
      <c r="BW105" s="180">
        <v>2</v>
      </c>
      <c r="BX105" s="180" t="s">
        <v>186</v>
      </c>
      <c r="BY105" s="180" t="s">
        <v>186</v>
      </c>
      <c r="BZ105" s="180" t="s">
        <v>186</v>
      </c>
      <c r="CA105" s="180" t="s">
        <v>186</v>
      </c>
      <c r="CB105" s="180" t="s">
        <v>186</v>
      </c>
      <c r="CC105" s="180" t="s">
        <v>186</v>
      </c>
      <c r="CD105" s="180" t="s">
        <v>186</v>
      </c>
      <c r="CE105" s="180">
        <v>1</v>
      </c>
      <c r="CF105" s="180">
        <v>1</v>
      </c>
      <c r="CG105" s="180" t="s">
        <v>186</v>
      </c>
      <c r="CH105" s="180" t="s">
        <v>186</v>
      </c>
      <c r="CI105" s="180" t="s">
        <v>186</v>
      </c>
      <c r="CJ105" s="180" t="s">
        <v>186</v>
      </c>
      <c r="CK105" s="337" t="s">
        <v>216</v>
      </c>
      <c r="CL105" s="180" t="s">
        <v>186</v>
      </c>
      <c r="CM105" s="180" t="s">
        <v>186</v>
      </c>
      <c r="CN105" s="180" t="s">
        <v>186</v>
      </c>
      <c r="CO105" s="180">
        <v>1</v>
      </c>
      <c r="CP105" s="180">
        <v>1</v>
      </c>
      <c r="CQ105" s="180" t="s">
        <v>186</v>
      </c>
      <c r="CR105" s="180">
        <v>6</v>
      </c>
      <c r="CS105" s="180">
        <v>2</v>
      </c>
      <c r="CT105" s="180">
        <v>4</v>
      </c>
      <c r="CU105" s="180">
        <v>1</v>
      </c>
      <c r="CV105" s="180">
        <v>1</v>
      </c>
      <c r="CW105" s="180" t="s">
        <v>186</v>
      </c>
      <c r="CX105" s="180">
        <v>2</v>
      </c>
      <c r="CY105" s="180" t="s">
        <v>186</v>
      </c>
      <c r="CZ105" s="180">
        <v>2</v>
      </c>
      <c r="DA105" s="180">
        <v>2</v>
      </c>
      <c r="DB105" s="180" t="s">
        <v>186</v>
      </c>
      <c r="DC105" s="180">
        <v>2</v>
      </c>
      <c r="DD105" s="180" t="s">
        <v>186</v>
      </c>
      <c r="DE105" s="180" t="s">
        <v>186</v>
      </c>
      <c r="DF105" s="180" t="s">
        <v>186</v>
      </c>
      <c r="DG105" s="337" t="s">
        <v>216</v>
      </c>
      <c r="DH105" s="180" t="s">
        <v>186</v>
      </c>
      <c r="DI105" s="180" t="s">
        <v>186</v>
      </c>
      <c r="DJ105" s="180" t="s">
        <v>186</v>
      </c>
      <c r="DK105" s="180">
        <v>2</v>
      </c>
      <c r="DL105" s="180">
        <v>1</v>
      </c>
      <c r="DM105" s="180">
        <v>1</v>
      </c>
      <c r="DN105" s="180">
        <v>1</v>
      </c>
      <c r="DO105" s="180" t="s">
        <v>186</v>
      </c>
      <c r="DP105" s="180">
        <v>1</v>
      </c>
      <c r="DQ105" s="180">
        <v>263</v>
      </c>
      <c r="DR105" s="180">
        <v>80</v>
      </c>
      <c r="DS105" s="180">
        <v>183</v>
      </c>
      <c r="DT105" s="180">
        <v>225</v>
      </c>
      <c r="DU105" s="180">
        <v>55</v>
      </c>
      <c r="DV105" s="180">
        <v>170</v>
      </c>
      <c r="DW105" s="180">
        <v>1</v>
      </c>
      <c r="DX105" s="180">
        <v>1</v>
      </c>
      <c r="DY105" s="180" t="s">
        <v>186</v>
      </c>
      <c r="DZ105" s="180">
        <v>37</v>
      </c>
      <c r="EA105" s="180">
        <v>24</v>
      </c>
      <c r="EB105" s="180">
        <v>13</v>
      </c>
      <c r="EC105" s="337" t="s">
        <v>216</v>
      </c>
      <c r="ED105" s="180">
        <v>164</v>
      </c>
      <c r="EE105" s="180">
        <v>101</v>
      </c>
      <c r="EF105" s="180">
        <v>63</v>
      </c>
      <c r="EG105" s="180">
        <v>96</v>
      </c>
      <c r="EH105" s="180">
        <v>54</v>
      </c>
      <c r="EI105" s="180">
        <v>42</v>
      </c>
      <c r="EJ105" s="180">
        <v>15</v>
      </c>
      <c r="EK105" s="180">
        <v>14</v>
      </c>
      <c r="EL105" s="180">
        <v>1</v>
      </c>
      <c r="EM105" s="180">
        <v>18</v>
      </c>
      <c r="EN105" s="180">
        <v>7</v>
      </c>
      <c r="EO105" s="180">
        <v>11</v>
      </c>
      <c r="EP105" s="180">
        <v>19</v>
      </c>
      <c r="EQ105" s="180">
        <v>12</v>
      </c>
      <c r="ER105" s="180">
        <v>7</v>
      </c>
      <c r="ES105" s="180">
        <v>24</v>
      </c>
      <c r="ET105" s="180">
        <v>11</v>
      </c>
      <c r="EU105" s="180">
        <v>13</v>
      </c>
      <c r="EV105" s="180">
        <v>2</v>
      </c>
      <c r="EW105" s="180">
        <v>2</v>
      </c>
      <c r="EX105" s="180" t="s">
        <v>186</v>
      </c>
      <c r="EY105" s="337" t="s">
        <v>216</v>
      </c>
      <c r="EZ105" s="180" t="s">
        <v>186</v>
      </c>
      <c r="FA105" s="180" t="s">
        <v>186</v>
      </c>
      <c r="FB105" s="180" t="s">
        <v>186</v>
      </c>
      <c r="FC105" s="180">
        <v>18</v>
      </c>
      <c r="FD105" s="180">
        <v>8</v>
      </c>
      <c r="FE105" s="180">
        <v>10</v>
      </c>
      <c r="FF105" s="180">
        <v>53</v>
      </c>
      <c r="FG105" s="180">
        <v>41</v>
      </c>
      <c r="FH105" s="180">
        <v>12</v>
      </c>
      <c r="FI105" s="180" t="s">
        <v>186</v>
      </c>
      <c r="FJ105" s="180" t="s">
        <v>186</v>
      </c>
      <c r="FK105" s="180" t="s">
        <v>186</v>
      </c>
      <c r="FL105" s="180">
        <v>15</v>
      </c>
      <c r="FM105" s="180">
        <v>6</v>
      </c>
      <c r="FN105" s="180">
        <v>9</v>
      </c>
      <c r="FO105" s="310"/>
      <c r="FP105" s="310"/>
      <c r="FQ105" s="310"/>
      <c r="FR105" s="310"/>
      <c r="FS105" s="310"/>
      <c r="FT105" s="310"/>
      <c r="FU105" s="310"/>
      <c r="FV105" s="310"/>
      <c r="FW105" s="310"/>
      <c r="FX105" s="310"/>
      <c r="FY105" s="310"/>
      <c r="FZ105" s="310"/>
      <c r="GA105" s="310"/>
      <c r="GB105" s="310"/>
      <c r="GC105" s="310"/>
      <c r="GD105" s="310"/>
      <c r="GE105" s="310"/>
      <c r="GF105" s="310"/>
      <c r="GG105" s="310"/>
      <c r="GH105" s="310"/>
      <c r="GI105" s="310"/>
      <c r="GJ105" s="310"/>
      <c r="GK105" s="310"/>
      <c r="GL105" s="310"/>
      <c r="GM105" s="310"/>
      <c r="GN105" s="310"/>
      <c r="GO105" s="310"/>
      <c r="GP105" s="310"/>
      <c r="GQ105" s="310"/>
      <c r="GR105" s="310"/>
      <c r="GS105" s="310"/>
      <c r="GT105" s="310"/>
      <c r="GU105" s="310"/>
      <c r="GV105" s="310"/>
      <c r="GW105" s="310"/>
      <c r="GX105" s="310"/>
      <c r="GY105" s="310"/>
      <c r="GZ105" s="310"/>
      <c r="HA105" s="310"/>
      <c r="HB105" s="310"/>
      <c r="HC105" s="310"/>
      <c r="HD105" s="310"/>
      <c r="HE105" s="310"/>
      <c r="HF105" s="310"/>
      <c r="HG105" s="310"/>
      <c r="HH105" s="310"/>
      <c r="HI105" s="310"/>
      <c r="HJ105" s="310"/>
      <c r="HK105" s="310"/>
      <c r="HL105" s="310"/>
      <c r="HM105" s="310"/>
      <c r="HN105" s="310"/>
      <c r="HO105" s="310"/>
      <c r="HP105" s="310"/>
      <c r="HQ105" s="310"/>
      <c r="HR105" s="310"/>
      <c r="HS105" s="310"/>
      <c r="HT105" s="310"/>
      <c r="HU105" s="310"/>
      <c r="HV105" s="310"/>
      <c r="HW105" s="310"/>
      <c r="HX105" s="310"/>
      <c r="HY105" s="310"/>
      <c r="HZ105" s="310"/>
      <c r="IA105" s="310"/>
      <c r="IB105" s="310"/>
      <c r="IC105" s="310"/>
      <c r="ID105" s="310"/>
      <c r="IE105" s="310"/>
      <c r="IF105" s="310"/>
      <c r="IG105" s="310"/>
      <c r="IH105" s="310"/>
      <c r="II105" s="341"/>
      <c r="IJ105" s="341"/>
      <c r="IK105" s="341"/>
      <c r="IL105" s="341"/>
      <c r="IM105" s="341"/>
      <c r="IN105" s="341"/>
      <c r="IO105" s="341"/>
      <c r="IP105" s="341"/>
      <c r="IQ105" s="341"/>
      <c r="IR105" s="341"/>
      <c r="IS105" s="341"/>
      <c r="IT105" s="341"/>
      <c r="IU105" s="341"/>
      <c r="IV105" s="341"/>
    </row>
    <row r="106" spans="1:256">
      <c r="A106" s="276" t="s">
        <v>215</v>
      </c>
      <c r="B106" s="174">
        <v>7</v>
      </c>
      <c r="C106" s="174">
        <v>4</v>
      </c>
      <c r="D106" s="174">
        <v>3</v>
      </c>
      <c r="E106" s="174">
        <v>317</v>
      </c>
      <c r="F106" s="174">
        <v>191</v>
      </c>
      <c r="G106" s="174">
        <v>126</v>
      </c>
      <c r="H106" s="174" t="s">
        <v>186</v>
      </c>
      <c r="I106" s="174" t="s">
        <v>186</v>
      </c>
      <c r="J106" s="174" t="s">
        <v>186</v>
      </c>
      <c r="K106" s="174">
        <v>48</v>
      </c>
      <c r="L106" s="174">
        <v>39</v>
      </c>
      <c r="M106" s="174">
        <v>9</v>
      </c>
      <c r="N106" s="174">
        <v>5</v>
      </c>
      <c r="O106" s="174">
        <v>2</v>
      </c>
      <c r="P106" s="174">
        <v>3</v>
      </c>
      <c r="Q106" s="174">
        <v>180</v>
      </c>
      <c r="R106" s="174">
        <v>101</v>
      </c>
      <c r="S106" s="174">
        <v>79</v>
      </c>
      <c r="T106" s="176">
        <v>114</v>
      </c>
      <c r="U106" s="176">
        <v>59</v>
      </c>
      <c r="V106" s="176">
        <v>55</v>
      </c>
      <c r="W106" s="276" t="s">
        <v>215</v>
      </c>
      <c r="X106" s="176">
        <v>6</v>
      </c>
      <c r="Y106" s="176">
        <v>2</v>
      </c>
      <c r="Z106" s="176">
        <v>4</v>
      </c>
      <c r="AA106" s="174">
        <v>13</v>
      </c>
      <c r="AB106" s="174">
        <v>8</v>
      </c>
      <c r="AC106" s="174">
        <v>5</v>
      </c>
      <c r="AD106" s="174">
        <v>29</v>
      </c>
      <c r="AE106" s="174">
        <v>19</v>
      </c>
      <c r="AF106" s="174">
        <v>10</v>
      </c>
      <c r="AG106" s="174">
        <v>10</v>
      </c>
      <c r="AH106" s="174">
        <v>5</v>
      </c>
      <c r="AI106" s="174">
        <v>5</v>
      </c>
      <c r="AJ106" s="174">
        <v>19</v>
      </c>
      <c r="AK106" s="174">
        <v>14</v>
      </c>
      <c r="AL106" s="174">
        <v>5</v>
      </c>
      <c r="AM106" s="174">
        <v>66</v>
      </c>
      <c r="AN106" s="174">
        <v>30</v>
      </c>
      <c r="AO106" s="174">
        <v>36</v>
      </c>
      <c r="AP106" s="174">
        <v>5</v>
      </c>
      <c r="AQ106" s="174">
        <v>2</v>
      </c>
      <c r="AR106" s="174">
        <v>3</v>
      </c>
      <c r="AS106" s="276" t="s">
        <v>215</v>
      </c>
      <c r="AT106" s="174">
        <v>17</v>
      </c>
      <c r="AU106" s="174">
        <v>6</v>
      </c>
      <c r="AV106" s="174">
        <v>11</v>
      </c>
      <c r="AW106" s="174">
        <v>95</v>
      </c>
      <c r="AX106" s="174">
        <v>43</v>
      </c>
      <c r="AY106" s="174">
        <v>52</v>
      </c>
      <c r="AZ106" s="174">
        <v>14</v>
      </c>
      <c r="BA106" s="174">
        <v>7</v>
      </c>
      <c r="BB106" s="174">
        <v>7</v>
      </c>
      <c r="BC106" s="174">
        <v>55</v>
      </c>
      <c r="BD106" s="174">
        <v>25</v>
      </c>
      <c r="BE106" s="174">
        <v>30</v>
      </c>
      <c r="BF106" s="174">
        <v>2</v>
      </c>
      <c r="BG106" s="174">
        <v>1</v>
      </c>
      <c r="BH106" s="174">
        <v>1</v>
      </c>
      <c r="BI106" s="174">
        <v>40</v>
      </c>
      <c r="BJ106" s="174">
        <v>18</v>
      </c>
      <c r="BK106" s="174">
        <v>22</v>
      </c>
      <c r="BL106" s="174">
        <v>13</v>
      </c>
      <c r="BM106" s="174">
        <v>6</v>
      </c>
      <c r="BN106" s="174">
        <v>7</v>
      </c>
      <c r="BO106" s="276" t="s">
        <v>215</v>
      </c>
      <c r="BP106" s="174">
        <v>26</v>
      </c>
      <c r="BQ106" s="174">
        <v>11</v>
      </c>
      <c r="BR106" s="174">
        <v>15</v>
      </c>
      <c r="BS106" s="174" t="s">
        <v>186</v>
      </c>
      <c r="BT106" s="174" t="s">
        <v>188</v>
      </c>
      <c r="BU106" s="174" t="s">
        <v>186</v>
      </c>
      <c r="BV106" s="174">
        <v>2</v>
      </c>
      <c r="BW106" s="174">
        <v>2</v>
      </c>
      <c r="BX106" s="174" t="s">
        <v>186</v>
      </c>
      <c r="BY106" s="174" t="s">
        <v>186</v>
      </c>
      <c r="BZ106" s="175" t="s">
        <v>186</v>
      </c>
      <c r="CA106" s="174" t="s">
        <v>186</v>
      </c>
      <c r="CB106" s="174" t="s">
        <v>186</v>
      </c>
      <c r="CC106" s="174" t="s">
        <v>186</v>
      </c>
      <c r="CD106" s="174" t="s">
        <v>186</v>
      </c>
      <c r="CE106" s="174">
        <v>1</v>
      </c>
      <c r="CF106" s="174">
        <v>1</v>
      </c>
      <c r="CG106" s="174" t="s">
        <v>186</v>
      </c>
      <c r="CH106" s="174" t="s">
        <v>186</v>
      </c>
      <c r="CI106" s="174" t="s">
        <v>186</v>
      </c>
      <c r="CJ106" s="174" t="s">
        <v>186</v>
      </c>
      <c r="CK106" s="276" t="s">
        <v>215</v>
      </c>
      <c r="CL106" s="174" t="s">
        <v>186</v>
      </c>
      <c r="CM106" s="174" t="s">
        <v>186</v>
      </c>
      <c r="CN106" s="174" t="s">
        <v>186</v>
      </c>
      <c r="CO106" s="174">
        <v>1</v>
      </c>
      <c r="CP106" s="174">
        <v>1</v>
      </c>
      <c r="CQ106" s="174" t="s">
        <v>186</v>
      </c>
      <c r="CR106" s="174">
        <v>6</v>
      </c>
      <c r="CS106" s="174">
        <v>2</v>
      </c>
      <c r="CT106" s="174">
        <v>4</v>
      </c>
      <c r="CU106" s="174">
        <v>1</v>
      </c>
      <c r="CV106" s="174">
        <v>1</v>
      </c>
      <c r="CW106" s="174" t="s">
        <v>186</v>
      </c>
      <c r="CX106" s="174">
        <v>2</v>
      </c>
      <c r="CY106" s="174" t="s">
        <v>186</v>
      </c>
      <c r="CZ106" s="174">
        <v>2</v>
      </c>
      <c r="DA106" s="174">
        <v>2</v>
      </c>
      <c r="DB106" s="174" t="s">
        <v>186</v>
      </c>
      <c r="DC106" s="174">
        <v>2</v>
      </c>
      <c r="DD106" s="174" t="s">
        <v>186</v>
      </c>
      <c r="DE106" s="174" t="s">
        <v>186</v>
      </c>
      <c r="DF106" s="174" t="s">
        <v>186</v>
      </c>
      <c r="DG106" s="276" t="s">
        <v>215</v>
      </c>
      <c r="DH106" s="174" t="s">
        <v>186</v>
      </c>
      <c r="DI106" s="174" t="s">
        <v>186</v>
      </c>
      <c r="DJ106" s="174" t="s">
        <v>186</v>
      </c>
      <c r="DK106" s="174">
        <v>2</v>
      </c>
      <c r="DL106" s="174">
        <v>1</v>
      </c>
      <c r="DM106" s="174">
        <v>1</v>
      </c>
      <c r="DN106" s="174">
        <v>1</v>
      </c>
      <c r="DO106" s="174" t="s">
        <v>186</v>
      </c>
      <c r="DP106" s="174">
        <v>1</v>
      </c>
      <c r="DQ106" s="174">
        <v>263</v>
      </c>
      <c r="DR106" s="174">
        <v>80</v>
      </c>
      <c r="DS106" s="174">
        <v>183</v>
      </c>
      <c r="DT106" s="174">
        <v>225</v>
      </c>
      <c r="DU106" s="174">
        <v>55</v>
      </c>
      <c r="DV106" s="174">
        <v>170</v>
      </c>
      <c r="DW106" s="174">
        <v>1</v>
      </c>
      <c r="DX106" s="174">
        <v>1</v>
      </c>
      <c r="DY106" s="174" t="s">
        <v>186</v>
      </c>
      <c r="DZ106" s="174">
        <v>37</v>
      </c>
      <c r="EA106" s="174">
        <v>24</v>
      </c>
      <c r="EB106" s="174">
        <v>13</v>
      </c>
      <c r="EC106" s="276" t="s">
        <v>215</v>
      </c>
      <c r="ED106" s="174">
        <v>164</v>
      </c>
      <c r="EE106" s="174">
        <v>101</v>
      </c>
      <c r="EF106" s="174">
        <v>63</v>
      </c>
      <c r="EG106" s="174">
        <v>96</v>
      </c>
      <c r="EH106" s="174">
        <v>54</v>
      </c>
      <c r="EI106" s="174">
        <v>42</v>
      </c>
      <c r="EJ106" s="174">
        <v>15</v>
      </c>
      <c r="EK106" s="174">
        <v>14</v>
      </c>
      <c r="EL106" s="174">
        <v>1</v>
      </c>
      <c r="EM106" s="174">
        <v>18</v>
      </c>
      <c r="EN106" s="174">
        <v>7</v>
      </c>
      <c r="EO106" s="174">
        <v>11</v>
      </c>
      <c r="EP106" s="174">
        <v>19</v>
      </c>
      <c r="EQ106" s="174">
        <v>12</v>
      </c>
      <c r="ER106" s="174">
        <v>7</v>
      </c>
      <c r="ES106" s="174">
        <v>24</v>
      </c>
      <c r="ET106" s="174">
        <v>11</v>
      </c>
      <c r="EU106" s="174">
        <v>13</v>
      </c>
      <c r="EV106" s="174">
        <v>2</v>
      </c>
      <c r="EW106" s="174">
        <v>2</v>
      </c>
      <c r="EX106" s="174" t="s">
        <v>186</v>
      </c>
      <c r="EY106" s="276" t="s">
        <v>215</v>
      </c>
      <c r="EZ106" s="174" t="s">
        <v>186</v>
      </c>
      <c r="FA106" s="174" t="s">
        <v>186</v>
      </c>
      <c r="FB106" s="174" t="s">
        <v>186</v>
      </c>
      <c r="FC106" s="174">
        <v>18</v>
      </c>
      <c r="FD106" s="174">
        <v>8</v>
      </c>
      <c r="FE106" s="174">
        <v>10</v>
      </c>
      <c r="FF106" s="174">
        <v>53</v>
      </c>
      <c r="FG106" s="174">
        <v>41</v>
      </c>
      <c r="FH106" s="174">
        <v>12</v>
      </c>
      <c r="FI106" s="174" t="s">
        <v>186</v>
      </c>
      <c r="FJ106" s="174" t="s">
        <v>186</v>
      </c>
      <c r="FK106" s="174" t="s">
        <v>186</v>
      </c>
      <c r="FL106" s="174">
        <v>15</v>
      </c>
      <c r="FM106" s="174">
        <v>6</v>
      </c>
      <c r="FN106" s="174">
        <v>9</v>
      </c>
      <c r="FO106" s="310"/>
      <c r="FP106" s="310"/>
      <c r="FQ106" s="310"/>
      <c r="FR106" s="310"/>
      <c r="FS106" s="310"/>
      <c r="FT106" s="310"/>
      <c r="FU106" s="310"/>
      <c r="FV106" s="310"/>
      <c r="FW106" s="310"/>
      <c r="FX106" s="310"/>
      <c r="FY106" s="310"/>
      <c r="FZ106" s="310"/>
      <c r="GA106" s="310"/>
      <c r="GB106" s="310"/>
      <c r="GC106" s="310"/>
      <c r="GD106" s="310"/>
      <c r="GE106" s="310"/>
      <c r="GF106" s="310"/>
      <c r="GG106" s="310"/>
      <c r="GH106" s="310"/>
      <c r="GI106" s="310"/>
      <c r="GJ106" s="310"/>
      <c r="GK106" s="310"/>
      <c r="GL106" s="310"/>
      <c r="GM106" s="310"/>
      <c r="GN106" s="310"/>
      <c r="GO106" s="310"/>
      <c r="GP106" s="310"/>
      <c r="GQ106" s="310"/>
      <c r="GR106" s="310"/>
      <c r="GS106" s="310"/>
      <c r="GT106" s="310"/>
      <c r="GU106" s="310"/>
      <c r="GV106" s="310"/>
      <c r="GW106" s="310"/>
      <c r="GX106" s="310"/>
      <c r="GY106" s="310"/>
      <c r="GZ106" s="310"/>
      <c r="HA106" s="310"/>
      <c r="HB106" s="310"/>
      <c r="HC106" s="310"/>
      <c r="HD106" s="310"/>
      <c r="HE106" s="310"/>
      <c r="HF106" s="310"/>
      <c r="HG106" s="310"/>
      <c r="HH106" s="310"/>
      <c r="HI106" s="310"/>
      <c r="HJ106" s="310"/>
      <c r="HK106" s="310"/>
      <c r="HL106" s="310"/>
      <c r="HM106" s="310"/>
      <c r="HN106" s="310"/>
      <c r="HO106" s="310"/>
      <c r="HP106" s="310"/>
      <c r="HQ106" s="310"/>
      <c r="HR106" s="310"/>
      <c r="HS106" s="310"/>
      <c r="HT106" s="310"/>
      <c r="HU106" s="310"/>
      <c r="HV106" s="310"/>
      <c r="HW106" s="310"/>
      <c r="HX106" s="310"/>
      <c r="HY106" s="310"/>
      <c r="HZ106" s="310"/>
      <c r="IA106" s="310"/>
      <c r="IB106" s="310"/>
      <c r="IC106" s="310"/>
      <c r="ID106" s="310"/>
      <c r="IE106" s="310"/>
      <c r="IF106" s="310"/>
      <c r="IG106" s="310"/>
      <c r="IH106" s="310"/>
      <c r="II106" s="309"/>
      <c r="IJ106" s="309"/>
      <c r="IK106" s="308"/>
      <c r="IL106" s="308"/>
      <c r="IM106" s="308"/>
      <c r="IN106" s="308"/>
      <c r="IO106" s="308"/>
      <c r="IP106" s="308"/>
      <c r="IQ106" s="308"/>
      <c r="IR106" s="308"/>
      <c r="IS106" s="308"/>
      <c r="IT106" s="308"/>
      <c r="IU106" s="308"/>
      <c r="IV106" s="308"/>
    </row>
    <row r="107" spans="1:256">
      <c r="A107" s="276"/>
      <c r="B107" s="174"/>
      <c r="C107" s="174"/>
      <c r="D107" s="174"/>
      <c r="E107" s="174"/>
      <c r="F107" s="174"/>
      <c r="G107" s="174"/>
      <c r="H107" s="174"/>
      <c r="I107" s="174"/>
      <c r="J107" s="174"/>
      <c r="K107" s="174"/>
      <c r="L107" s="174"/>
      <c r="M107" s="174"/>
      <c r="N107" s="174"/>
      <c r="O107" s="174"/>
      <c r="P107" s="174"/>
      <c r="Q107" s="174"/>
      <c r="R107" s="174"/>
      <c r="S107" s="174"/>
      <c r="T107" s="176"/>
      <c r="U107" s="176"/>
      <c r="V107" s="176"/>
      <c r="W107" s="276"/>
      <c r="X107" s="176"/>
      <c r="Y107" s="176"/>
      <c r="Z107" s="176"/>
      <c r="AA107" s="174"/>
      <c r="AB107" s="174"/>
      <c r="AC107" s="174"/>
      <c r="AD107" s="174"/>
      <c r="AE107" s="174"/>
      <c r="AF107" s="174"/>
      <c r="AG107" s="174"/>
      <c r="AH107" s="174"/>
      <c r="AI107" s="174"/>
      <c r="AJ107" s="174"/>
      <c r="AK107" s="174"/>
      <c r="AL107" s="174"/>
      <c r="AM107" s="174"/>
      <c r="AN107" s="174"/>
      <c r="AO107" s="174"/>
      <c r="AP107" s="174"/>
      <c r="AQ107" s="174"/>
      <c r="AR107" s="174"/>
      <c r="AS107" s="276"/>
      <c r="AT107" s="174"/>
      <c r="AU107" s="174"/>
      <c r="AV107" s="174"/>
      <c r="AW107" s="174"/>
      <c r="AX107" s="174"/>
      <c r="AY107" s="174"/>
      <c r="AZ107" s="174"/>
      <c r="BA107" s="174"/>
      <c r="BB107" s="174"/>
      <c r="BC107" s="174"/>
      <c r="BD107" s="174"/>
      <c r="BE107" s="174"/>
      <c r="BF107" s="174"/>
      <c r="BG107" s="174"/>
      <c r="BH107" s="174"/>
      <c r="BI107" s="174"/>
      <c r="BJ107" s="174"/>
      <c r="BK107" s="174"/>
      <c r="BL107" s="174"/>
      <c r="BM107" s="174"/>
      <c r="BN107" s="174"/>
      <c r="BO107" s="276"/>
      <c r="BP107" s="174"/>
      <c r="BQ107" s="174"/>
      <c r="BR107" s="174"/>
      <c r="BS107" s="174"/>
      <c r="BT107" s="174"/>
      <c r="BU107" s="174"/>
      <c r="BV107" s="174"/>
      <c r="BW107" s="174"/>
      <c r="BX107" s="174"/>
      <c r="BY107" s="174"/>
      <c r="BZ107" s="175"/>
      <c r="CA107" s="174"/>
      <c r="CB107" s="174"/>
      <c r="CC107" s="174"/>
      <c r="CD107" s="174"/>
      <c r="CE107" s="174"/>
      <c r="CF107" s="174"/>
      <c r="CG107" s="174"/>
      <c r="CH107" s="174"/>
      <c r="CI107" s="174"/>
      <c r="CJ107" s="174"/>
      <c r="CK107" s="276"/>
      <c r="CL107" s="174"/>
      <c r="CM107" s="174"/>
      <c r="CN107" s="174"/>
      <c r="CO107" s="174"/>
      <c r="CP107" s="174"/>
      <c r="CQ107" s="174"/>
      <c r="CR107" s="174"/>
      <c r="CS107" s="174"/>
      <c r="CT107" s="174"/>
      <c r="CU107" s="174"/>
      <c r="CV107" s="174"/>
      <c r="CW107" s="174"/>
      <c r="CX107" s="174"/>
      <c r="CY107" s="174"/>
      <c r="CZ107" s="174"/>
      <c r="DA107" s="174"/>
      <c r="DB107" s="174"/>
      <c r="DC107" s="174"/>
      <c r="DD107" s="174"/>
      <c r="DE107" s="174"/>
      <c r="DF107" s="174"/>
      <c r="DG107" s="276"/>
      <c r="DH107" s="174"/>
      <c r="DI107" s="174"/>
      <c r="DJ107" s="174"/>
      <c r="DK107" s="174"/>
      <c r="DL107" s="174"/>
      <c r="DM107" s="174"/>
      <c r="DN107" s="174"/>
      <c r="DO107" s="174"/>
      <c r="DP107" s="174"/>
      <c r="DQ107" s="174"/>
      <c r="DR107" s="174"/>
      <c r="DS107" s="174"/>
      <c r="DT107" s="174"/>
      <c r="DU107" s="174"/>
      <c r="DV107" s="174"/>
      <c r="DW107" s="174"/>
      <c r="DX107" s="174"/>
      <c r="DY107" s="174"/>
      <c r="DZ107" s="174"/>
      <c r="EA107" s="174"/>
      <c r="EB107" s="174"/>
      <c r="EC107" s="276"/>
      <c r="ED107" s="174"/>
      <c r="EE107" s="174"/>
      <c r="EF107" s="174"/>
      <c r="EG107" s="174"/>
      <c r="EH107" s="174"/>
      <c r="EI107" s="174"/>
      <c r="EJ107" s="174"/>
      <c r="EK107" s="174"/>
      <c r="EL107" s="174"/>
      <c r="EM107" s="174"/>
      <c r="EN107" s="174"/>
      <c r="EO107" s="174"/>
      <c r="EP107" s="174"/>
      <c r="EQ107" s="174"/>
      <c r="ER107" s="174"/>
      <c r="ES107" s="174"/>
      <c r="ET107" s="174"/>
      <c r="EU107" s="174"/>
      <c r="EV107" s="174"/>
      <c r="EW107" s="174"/>
      <c r="EX107" s="174"/>
      <c r="EY107" s="276"/>
      <c r="EZ107" s="174"/>
      <c r="FA107" s="174"/>
      <c r="FB107" s="174"/>
      <c r="FC107" s="174"/>
      <c r="FD107" s="174"/>
      <c r="FE107" s="174"/>
      <c r="FF107" s="174"/>
      <c r="FG107" s="174"/>
      <c r="FH107" s="174"/>
      <c r="FI107" s="174"/>
      <c r="FJ107" s="174"/>
      <c r="FK107" s="174"/>
      <c r="FL107" s="174"/>
      <c r="FM107" s="174"/>
      <c r="FN107" s="174"/>
      <c r="FO107" s="310"/>
      <c r="FP107" s="310"/>
      <c r="FQ107" s="310"/>
      <c r="FR107" s="310"/>
      <c r="FS107" s="310"/>
      <c r="FT107" s="310"/>
      <c r="FU107" s="310"/>
      <c r="FV107" s="310"/>
      <c r="FW107" s="310"/>
      <c r="FX107" s="310"/>
      <c r="FY107" s="310"/>
      <c r="FZ107" s="310"/>
      <c r="GA107" s="310"/>
      <c r="GB107" s="310"/>
      <c r="GC107" s="310"/>
      <c r="GD107" s="310"/>
      <c r="GE107" s="310"/>
      <c r="GF107" s="310"/>
      <c r="GG107" s="310"/>
      <c r="GH107" s="310"/>
      <c r="GI107" s="310"/>
      <c r="GJ107" s="310"/>
      <c r="GK107" s="310"/>
      <c r="GL107" s="310"/>
      <c r="GM107" s="310"/>
      <c r="GN107" s="310"/>
      <c r="GO107" s="310"/>
      <c r="GP107" s="310"/>
      <c r="GQ107" s="310"/>
      <c r="GR107" s="310"/>
      <c r="GS107" s="310"/>
      <c r="GT107" s="310"/>
      <c r="GU107" s="310"/>
      <c r="GV107" s="310"/>
      <c r="GW107" s="310"/>
      <c r="GX107" s="310"/>
      <c r="GY107" s="310"/>
      <c r="GZ107" s="310"/>
      <c r="HA107" s="310"/>
      <c r="HB107" s="310"/>
      <c r="HC107" s="310"/>
      <c r="HD107" s="310"/>
      <c r="HE107" s="310"/>
      <c r="HF107" s="310"/>
      <c r="HG107" s="310"/>
      <c r="HH107" s="310"/>
      <c r="HI107" s="310"/>
      <c r="HJ107" s="310"/>
      <c r="HK107" s="310"/>
      <c r="HL107" s="310"/>
      <c r="HM107" s="310"/>
      <c r="HN107" s="310"/>
      <c r="HO107" s="310"/>
      <c r="HP107" s="310"/>
      <c r="HQ107" s="310"/>
      <c r="HR107" s="310"/>
      <c r="HS107" s="310"/>
      <c r="HT107" s="310"/>
      <c r="HU107" s="310"/>
      <c r="HV107" s="310"/>
      <c r="HW107" s="310"/>
      <c r="HX107" s="310"/>
      <c r="HY107" s="310"/>
      <c r="HZ107" s="310"/>
      <c r="IA107" s="310"/>
      <c r="IB107" s="310"/>
      <c r="IC107" s="310"/>
      <c r="ID107" s="310"/>
      <c r="IE107" s="310"/>
      <c r="IF107" s="310"/>
      <c r="IG107" s="310"/>
      <c r="IH107" s="310"/>
      <c r="II107" s="309"/>
      <c r="IJ107" s="309"/>
      <c r="IK107" s="308"/>
      <c r="IL107" s="308"/>
      <c r="IM107" s="308"/>
      <c r="IN107" s="308"/>
      <c r="IO107" s="308"/>
      <c r="IP107" s="308"/>
      <c r="IQ107" s="308"/>
      <c r="IR107" s="308"/>
      <c r="IS107" s="308"/>
      <c r="IT107" s="308"/>
      <c r="IU107" s="308"/>
      <c r="IV107" s="308"/>
    </row>
    <row r="108" spans="1:256" s="342" customFormat="1">
      <c r="A108" s="337" t="s">
        <v>214</v>
      </c>
      <c r="B108" s="180">
        <v>4</v>
      </c>
      <c r="C108" s="180">
        <v>3</v>
      </c>
      <c r="D108" s="180">
        <v>1</v>
      </c>
      <c r="E108" s="180">
        <v>249</v>
      </c>
      <c r="F108" s="180">
        <v>130</v>
      </c>
      <c r="G108" s="180">
        <v>119</v>
      </c>
      <c r="H108" s="180">
        <v>1</v>
      </c>
      <c r="I108" s="180" t="s">
        <v>186</v>
      </c>
      <c r="J108" s="180">
        <v>1</v>
      </c>
      <c r="K108" s="180">
        <v>36</v>
      </c>
      <c r="L108" s="180">
        <v>28</v>
      </c>
      <c r="M108" s="180">
        <v>8</v>
      </c>
      <c r="N108" s="180">
        <v>3</v>
      </c>
      <c r="O108" s="180">
        <v>2</v>
      </c>
      <c r="P108" s="180">
        <v>1</v>
      </c>
      <c r="Q108" s="180">
        <v>145</v>
      </c>
      <c r="R108" s="180">
        <v>77</v>
      </c>
      <c r="S108" s="180">
        <v>68</v>
      </c>
      <c r="T108" s="181">
        <v>84</v>
      </c>
      <c r="U108" s="181">
        <v>43</v>
      </c>
      <c r="V108" s="181">
        <v>41</v>
      </c>
      <c r="W108" s="337" t="s">
        <v>214</v>
      </c>
      <c r="X108" s="181">
        <v>1</v>
      </c>
      <c r="Y108" s="181" t="s">
        <v>186</v>
      </c>
      <c r="Z108" s="181">
        <v>1</v>
      </c>
      <c r="AA108" s="180">
        <v>9</v>
      </c>
      <c r="AB108" s="180">
        <v>3</v>
      </c>
      <c r="AC108" s="180">
        <v>6</v>
      </c>
      <c r="AD108" s="180">
        <v>27</v>
      </c>
      <c r="AE108" s="180">
        <v>18</v>
      </c>
      <c r="AF108" s="180">
        <v>9</v>
      </c>
      <c r="AG108" s="180">
        <v>16</v>
      </c>
      <c r="AH108" s="180">
        <v>12</v>
      </c>
      <c r="AI108" s="180">
        <v>4</v>
      </c>
      <c r="AJ108" s="180">
        <v>11</v>
      </c>
      <c r="AK108" s="180">
        <v>6</v>
      </c>
      <c r="AL108" s="180">
        <v>5</v>
      </c>
      <c r="AM108" s="180">
        <v>47</v>
      </c>
      <c r="AN108" s="180">
        <v>22</v>
      </c>
      <c r="AO108" s="180">
        <v>25</v>
      </c>
      <c r="AP108" s="180">
        <v>2</v>
      </c>
      <c r="AQ108" s="180">
        <v>1</v>
      </c>
      <c r="AR108" s="180">
        <v>1</v>
      </c>
      <c r="AS108" s="337" t="s">
        <v>214</v>
      </c>
      <c r="AT108" s="180">
        <v>8</v>
      </c>
      <c r="AU108" s="180">
        <v>5</v>
      </c>
      <c r="AV108" s="180">
        <v>3</v>
      </c>
      <c r="AW108" s="180">
        <v>89</v>
      </c>
      <c r="AX108" s="180">
        <v>41</v>
      </c>
      <c r="AY108" s="180">
        <v>48</v>
      </c>
      <c r="AZ108" s="180">
        <v>5</v>
      </c>
      <c r="BA108" s="180">
        <v>2</v>
      </c>
      <c r="BB108" s="180">
        <v>3</v>
      </c>
      <c r="BC108" s="180">
        <v>65</v>
      </c>
      <c r="BD108" s="180">
        <v>35</v>
      </c>
      <c r="BE108" s="180">
        <v>30</v>
      </c>
      <c r="BF108" s="180">
        <v>10</v>
      </c>
      <c r="BG108" s="180">
        <v>8</v>
      </c>
      <c r="BH108" s="180">
        <v>2</v>
      </c>
      <c r="BI108" s="180">
        <v>38</v>
      </c>
      <c r="BJ108" s="180">
        <v>20</v>
      </c>
      <c r="BK108" s="180">
        <v>18</v>
      </c>
      <c r="BL108" s="180">
        <v>17</v>
      </c>
      <c r="BM108" s="180">
        <v>7</v>
      </c>
      <c r="BN108" s="180">
        <v>10</v>
      </c>
      <c r="BO108" s="337" t="s">
        <v>214</v>
      </c>
      <c r="BP108" s="180">
        <v>19</v>
      </c>
      <c r="BQ108" s="180">
        <v>4</v>
      </c>
      <c r="BR108" s="180">
        <v>15</v>
      </c>
      <c r="BS108" s="180" t="s">
        <v>186</v>
      </c>
      <c r="BT108" s="180" t="s">
        <v>188</v>
      </c>
      <c r="BU108" s="180" t="s">
        <v>186</v>
      </c>
      <c r="BV108" s="180" t="s">
        <v>186</v>
      </c>
      <c r="BW108" s="180" t="s">
        <v>186</v>
      </c>
      <c r="BX108" s="180" t="s">
        <v>186</v>
      </c>
      <c r="BY108" s="180" t="s">
        <v>186</v>
      </c>
      <c r="BZ108" s="180" t="s">
        <v>186</v>
      </c>
      <c r="CA108" s="180" t="s">
        <v>186</v>
      </c>
      <c r="CB108" s="180" t="s">
        <v>186</v>
      </c>
      <c r="CC108" s="180" t="s">
        <v>186</v>
      </c>
      <c r="CD108" s="180" t="s">
        <v>186</v>
      </c>
      <c r="CE108" s="180" t="s">
        <v>186</v>
      </c>
      <c r="CF108" s="180" t="s">
        <v>186</v>
      </c>
      <c r="CG108" s="180" t="s">
        <v>186</v>
      </c>
      <c r="CH108" s="180" t="s">
        <v>186</v>
      </c>
      <c r="CI108" s="180" t="s">
        <v>186</v>
      </c>
      <c r="CJ108" s="180" t="s">
        <v>186</v>
      </c>
      <c r="CK108" s="337" t="s">
        <v>214</v>
      </c>
      <c r="CL108" s="180" t="s">
        <v>186</v>
      </c>
      <c r="CM108" s="180" t="s">
        <v>186</v>
      </c>
      <c r="CN108" s="180" t="s">
        <v>186</v>
      </c>
      <c r="CO108" s="180" t="s">
        <v>186</v>
      </c>
      <c r="CP108" s="180" t="s">
        <v>186</v>
      </c>
      <c r="CQ108" s="180" t="s">
        <v>186</v>
      </c>
      <c r="CR108" s="180">
        <v>3</v>
      </c>
      <c r="CS108" s="180">
        <v>2</v>
      </c>
      <c r="CT108" s="180">
        <v>1</v>
      </c>
      <c r="CU108" s="180" t="s">
        <v>186</v>
      </c>
      <c r="CV108" s="180" t="s">
        <v>186</v>
      </c>
      <c r="CW108" s="180" t="s">
        <v>186</v>
      </c>
      <c r="CX108" s="180">
        <v>1</v>
      </c>
      <c r="CY108" s="180">
        <v>1</v>
      </c>
      <c r="CZ108" s="180" t="s">
        <v>186</v>
      </c>
      <c r="DA108" s="180">
        <v>1</v>
      </c>
      <c r="DB108" s="180">
        <v>1</v>
      </c>
      <c r="DC108" s="180" t="s">
        <v>186</v>
      </c>
      <c r="DD108" s="180" t="s">
        <v>186</v>
      </c>
      <c r="DE108" s="180" t="s">
        <v>186</v>
      </c>
      <c r="DF108" s="180" t="s">
        <v>186</v>
      </c>
      <c r="DG108" s="337" t="s">
        <v>214</v>
      </c>
      <c r="DH108" s="180">
        <v>1</v>
      </c>
      <c r="DI108" s="180">
        <v>1</v>
      </c>
      <c r="DJ108" s="180" t="s">
        <v>186</v>
      </c>
      <c r="DK108" s="180" t="s">
        <v>186</v>
      </c>
      <c r="DL108" s="180" t="s">
        <v>186</v>
      </c>
      <c r="DM108" s="180" t="s">
        <v>186</v>
      </c>
      <c r="DN108" s="180">
        <v>1</v>
      </c>
      <c r="DO108" s="180" t="s">
        <v>186</v>
      </c>
      <c r="DP108" s="180">
        <v>1</v>
      </c>
      <c r="DQ108" s="180">
        <v>255</v>
      </c>
      <c r="DR108" s="180">
        <v>70</v>
      </c>
      <c r="DS108" s="180">
        <v>185</v>
      </c>
      <c r="DT108" s="180">
        <v>232</v>
      </c>
      <c r="DU108" s="180">
        <v>57</v>
      </c>
      <c r="DV108" s="180">
        <v>175</v>
      </c>
      <c r="DW108" s="180">
        <v>1</v>
      </c>
      <c r="DX108" s="180">
        <v>1</v>
      </c>
      <c r="DY108" s="180" t="s">
        <v>186</v>
      </c>
      <c r="DZ108" s="180">
        <v>22</v>
      </c>
      <c r="EA108" s="180">
        <v>12</v>
      </c>
      <c r="EB108" s="180">
        <v>10</v>
      </c>
      <c r="EC108" s="337" t="s">
        <v>214</v>
      </c>
      <c r="ED108" s="180">
        <v>158</v>
      </c>
      <c r="EE108" s="180">
        <v>102</v>
      </c>
      <c r="EF108" s="180">
        <v>56</v>
      </c>
      <c r="EG108" s="180">
        <v>93</v>
      </c>
      <c r="EH108" s="180">
        <v>52</v>
      </c>
      <c r="EI108" s="180">
        <v>41</v>
      </c>
      <c r="EJ108" s="180">
        <v>17</v>
      </c>
      <c r="EK108" s="180">
        <v>9</v>
      </c>
      <c r="EL108" s="180">
        <v>8</v>
      </c>
      <c r="EM108" s="180">
        <v>23</v>
      </c>
      <c r="EN108" s="180">
        <v>14</v>
      </c>
      <c r="EO108" s="180">
        <v>9</v>
      </c>
      <c r="EP108" s="180">
        <v>7</v>
      </c>
      <c r="EQ108" s="180">
        <v>4</v>
      </c>
      <c r="ER108" s="180">
        <v>3</v>
      </c>
      <c r="ES108" s="180">
        <v>27</v>
      </c>
      <c r="ET108" s="180">
        <v>15</v>
      </c>
      <c r="EU108" s="180">
        <v>12</v>
      </c>
      <c r="EV108" s="180">
        <v>1</v>
      </c>
      <c r="EW108" s="180" t="s">
        <v>186</v>
      </c>
      <c r="EX108" s="180">
        <v>1</v>
      </c>
      <c r="EY108" s="337" t="s">
        <v>214</v>
      </c>
      <c r="EZ108" s="180">
        <v>1</v>
      </c>
      <c r="FA108" s="180" t="s">
        <v>186</v>
      </c>
      <c r="FB108" s="180">
        <v>1</v>
      </c>
      <c r="FC108" s="180">
        <v>17</v>
      </c>
      <c r="FD108" s="180">
        <v>10</v>
      </c>
      <c r="FE108" s="180">
        <v>7</v>
      </c>
      <c r="FF108" s="180">
        <v>47</v>
      </c>
      <c r="FG108" s="180">
        <v>40</v>
      </c>
      <c r="FH108" s="180">
        <v>7</v>
      </c>
      <c r="FI108" s="180">
        <v>1</v>
      </c>
      <c r="FJ108" s="180" t="s">
        <v>186</v>
      </c>
      <c r="FK108" s="180">
        <v>1</v>
      </c>
      <c r="FL108" s="180">
        <v>17</v>
      </c>
      <c r="FM108" s="180">
        <v>10</v>
      </c>
      <c r="FN108" s="180">
        <v>7</v>
      </c>
      <c r="FO108" s="310"/>
      <c r="FP108" s="310"/>
      <c r="FQ108" s="310"/>
      <c r="FR108" s="310"/>
      <c r="FS108" s="310"/>
      <c r="FT108" s="310"/>
      <c r="FU108" s="310"/>
      <c r="FV108" s="310"/>
      <c r="FW108" s="310"/>
      <c r="FX108" s="310"/>
      <c r="FY108" s="310"/>
      <c r="FZ108" s="310"/>
      <c r="GA108" s="310"/>
      <c r="GB108" s="310"/>
      <c r="GC108" s="310"/>
      <c r="GD108" s="310"/>
      <c r="GE108" s="310"/>
      <c r="GF108" s="310"/>
      <c r="GG108" s="310"/>
      <c r="GH108" s="310"/>
      <c r="GI108" s="310"/>
      <c r="GJ108" s="310"/>
      <c r="GK108" s="310"/>
      <c r="GL108" s="310"/>
      <c r="GM108" s="310"/>
      <c r="GN108" s="310"/>
      <c r="GO108" s="310"/>
      <c r="GP108" s="310"/>
      <c r="GQ108" s="310"/>
      <c r="GR108" s="310"/>
      <c r="GS108" s="310"/>
      <c r="GT108" s="310"/>
      <c r="GU108" s="310"/>
      <c r="GV108" s="310"/>
      <c r="GW108" s="310"/>
      <c r="GX108" s="310"/>
      <c r="GY108" s="310"/>
      <c r="GZ108" s="310"/>
      <c r="HA108" s="310"/>
      <c r="HB108" s="310"/>
      <c r="HC108" s="310"/>
      <c r="HD108" s="310"/>
      <c r="HE108" s="310"/>
      <c r="HF108" s="310"/>
      <c r="HG108" s="310"/>
      <c r="HH108" s="310"/>
      <c r="HI108" s="310"/>
      <c r="HJ108" s="310"/>
      <c r="HK108" s="310"/>
      <c r="HL108" s="310"/>
      <c r="HM108" s="310"/>
      <c r="HN108" s="310"/>
      <c r="HO108" s="310"/>
      <c r="HP108" s="310"/>
      <c r="HQ108" s="310"/>
      <c r="HR108" s="310"/>
      <c r="HS108" s="310"/>
      <c r="HT108" s="310"/>
      <c r="HU108" s="310"/>
      <c r="HV108" s="310"/>
      <c r="HW108" s="310"/>
      <c r="HX108" s="310"/>
      <c r="HY108" s="310"/>
      <c r="HZ108" s="310"/>
      <c r="IA108" s="310"/>
      <c r="IB108" s="310"/>
      <c r="IC108" s="310"/>
      <c r="ID108" s="310"/>
      <c r="IE108" s="310"/>
      <c r="IF108" s="310"/>
      <c r="IG108" s="310"/>
      <c r="IH108" s="310"/>
      <c r="II108" s="341"/>
      <c r="IJ108" s="341"/>
      <c r="IK108" s="341"/>
      <c r="IL108" s="341"/>
      <c r="IM108" s="341"/>
      <c r="IN108" s="341"/>
      <c r="IO108" s="341"/>
      <c r="IP108" s="341"/>
      <c r="IQ108" s="341"/>
      <c r="IR108" s="341"/>
      <c r="IS108" s="341"/>
      <c r="IT108" s="341"/>
      <c r="IU108" s="341"/>
      <c r="IV108" s="341"/>
    </row>
    <row r="109" spans="1:256" s="188" customFormat="1">
      <c r="A109" s="278" t="s">
        <v>213</v>
      </c>
      <c r="B109" s="172">
        <v>4</v>
      </c>
      <c r="C109" s="172">
        <v>3</v>
      </c>
      <c r="D109" s="172">
        <v>1</v>
      </c>
      <c r="E109" s="172">
        <v>192</v>
      </c>
      <c r="F109" s="172">
        <v>97</v>
      </c>
      <c r="G109" s="172">
        <v>95</v>
      </c>
      <c r="H109" s="172">
        <v>1</v>
      </c>
      <c r="I109" s="172" t="s">
        <v>186</v>
      </c>
      <c r="J109" s="172">
        <v>1</v>
      </c>
      <c r="K109" s="172">
        <v>31</v>
      </c>
      <c r="L109" s="172">
        <v>24</v>
      </c>
      <c r="M109" s="172">
        <v>7</v>
      </c>
      <c r="N109" s="172">
        <v>1</v>
      </c>
      <c r="O109" s="172">
        <v>1</v>
      </c>
      <c r="P109" s="172" t="s">
        <v>186</v>
      </c>
      <c r="Q109" s="172">
        <v>113</v>
      </c>
      <c r="R109" s="172">
        <v>63</v>
      </c>
      <c r="S109" s="172">
        <v>50</v>
      </c>
      <c r="T109" s="173">
        <v>58</v>
      </c>
      <c r="U109" s="173">
        <v>28</v>
      </c>
      <c r="V109" s="173">
        <v>30</v>
      </c>
      <c r="W109" s="278" t="s">
        <v>213</v>
      </c>
      <c r="X109" s="173" t="s">
        <v>186</v>
      </c>
      <c r="Y109" s="173" t="s">
        <v>186</v>
      </c>
      <c r="Z109" s="173" t="s">
        <v>186</v>
      </c>
      <c r="AA109" s="172">
        <v>4</v>
      </c>
      <c r="AB109" s="172">
        <v>2</v>
      </c>
      <c r="AC109" s="172">
        <v>2</v>
      </c>
      <c r="AD109" s="172">
        <v>20</v>
      </c>
      <c r="AE109" s="172">
        <v>11</v>
      </c>
      <c r="AF109" s="172">
        <v>9</v>
      </c>
      <c r="AG109" s="172">
        <v>10</v>
      </c>
      <c r="AH109" s="172">
        <v>6</v>
      </c>
      <c r="AI109" s="172">
        <v>4</v>
      </c>
      <c r="AJ109" s="172">
        <v>10</v>
      </c>
      <c r="AK109" s="172">
        <v>5</v>
      </c>
      <c r="AL109" s="172">
        <v>5</v>
      </c>
      <c r="AM109" s="172">
        <v>34</v>
      </c>
      <c r="AN109" s="172">
        <v>15</v>
      </c>
      <c r="AO109" s="172">
        <v>19</v>
      </c>
      <c r="AP109" s="172" t="s">
        <v>186</v>
      </c>
      <c r="AQ109" s="172" t="s">
        <v>186</v>
      </c>
      <c r="AR109" s="172" t="s">
        <v>186</v>
      </c>
      <c r="AS109" s="278" t="s">
        <v>213</v>
      </c>
      <c r="AT109" s="172">
        <v>4</v>
      </c>
      <c r="AU109" s="172">
        <v>3</v>
      </c>
      <c r="AV109" s="172">
        <v>1</v>
      </c>
      <c r="AW109" s="172">
        <v>71</v>
      </c>
      <c r="AX109" s="172">
        <v>34</v>
      </c>
      <c r="AY109" s="172">
        <v>37</v>
      </c>
      <c r="AZ109" s="172">
        <v>4</v>
      </c>
      <c r="BA109" s="172">
        <v>2</v>
      </c>
      <c r="BB109" s="172">
        <v>2</v>
      </c>
      <c r="BC109" s="172">
        <v>51</v>
      </c>
      <c r="BD109" s="172">
        <v>28</v>
      </c>
      <c r="BE109" s="172">
        <v>23</v>
      </c>
      <c r="BF109" s="172">
        <v>9</v>
      </c>
      <c r="BG109" s="172">
        <v>8</v>
      </c>
      <c r="BH109" s="172">
        <v>1</v>
      </c>
      <c r="BI109" s="172">
        <v>29</v>
      </c>
      <c r="BJ109" s="172">
        <v>14</v>
      </c>
      <c r="BK109" s="172">
        <v>15</v>
      </c>
      <c r="BL109" s="172">
        <v>13</v>
      </c>
      <c r="BM109" s="172">
        <v>6</v>
      </c>
      <c r="BN109" s="172">
        <v>7</v>
      </c>
      <c r="BO109" s="278" t="s">
        <v>213</v>
      </c>
      <c r="BP109" s="172">
        <v>16</v>
      </c>
      <c r="BQ109" s="172">
        <v>4</v>
      </c>
      <c r="BR109" s="172">
        <v>12</v>
      </c>
      <c r="BS109" s="172" t="s">
        <v>186</v>
      </c>
      <c r="BT109" s="172" t="s">
        <v>188</v>
      </c>
      <c r="BU109" s="172" t="s">
        <v>186</v>
      </c>
      <c r="BV109" s="172" t="s">
        <v>186</v>
      </c>
      <c r="BW109" s="172" t="s">
        <v>186</v>
      </c>
      <c r="BX109" s="172" t="s">
        <v>186</v>
      </c>
      <c r="BY109" s="172" t="s">
        <v>186</v>
      </c>
      <c r="BZ109" s="171" t="s">
        <v>186</v>
      </c>
      <c r="CA109" s="172" t="s">
        <v>186</v>
      </c>
      <c r="CB109" s="172" t="s">
        <v>186</v>
      </c>
      <c r="CC109" s="172" t="s">
        <v>186</v>
      </c>
      <c r="CD109" s="172" t="s">
        <v>186</v>
      </c>
      <c r="CE109" s="172" t="s">
        <v>186</v>
      </c>
      <c r="CF109" s="172" t="s">
        <v>186</v>
      </c>
      <c r="CG109" s="172" t="s">
        <v>186</v>
      </c>
      <c r="CH109" s="172" t="s">
        <v>186</v>
      </c>
      <c r="CI109" s="172" t="s">
        <v>186</v>
      </c>
      <c r="CJ109" s="172" t="s">
        <v>186</v>
      </c>
      <c r="CK109" s="278" t="s">
        <v>213</v>
      </c>
      <c r="CL109" s="172" t="s">
        <v>186</v>
      </c>
      <c r="CM109" s="172" t="s">
        <v>186</v>
      </c>
      <c r="CN109" s="172" t="s">
        <v>186</v>
      </c>
      <c r="CO109" s="172" t="s">
        <v>186</v>
      </c>
      <c r="CP109" s="172" t="s">
        <v>186</v>
      </c>
      <c r="CQ109" s="172" t="s">
        <v>186</v>
      </c>
      <c r="CR109" s="172">
        <v>2</v>
      </c>
      <c r="CS109" s="172">
        <v>2</v>
      </c>
      <c r="CT109" s="172" t="s">
        <v>186</v>
      </c>
      <c r="CU109" s="172" t="s">
        <v>186</v>
      </c>
      <c r="CV109" s="172" t="s">
        <v>186</v>
      </c>
      <c r="CW109" s="172" t="s">
        <v>186</v>
      </c>
      <c r="CX109" s="172">
        <v>1</v>
      </c>
      <c r="CY109" s="172">
        <v>1</v>
      </c>
      <c r="CZ109" s="172" t="s">
        <v>186</v>
      </c>
      <c r="DA109" s="172">
        <v>1</v>
      </c>
      <c r="DB109" s="172">
        <v>1</v>
      </c>
      <c r="DC109" s="172" t="s">
        <v>186</v>
      </c>
      <c r="DD109" s="172" t="s">
        <v>186</v>
      </c>
      <c r="DE109" s="172" t="s">
        <v>186</v>
      </c>
      <c r="DF109" s="172" t="s">
        <v>186</v>
      </c>
      <c r="DG109" s="278" t="s">
        <v>213</v>
      </c>
      <c r="DH109" s="172">
        <v>1</v>
      </c>
      <c r="DI109" s="172">
        <v>1</v>
      </c>
      <c r="DJ109" s="172" t="s">
        <v>186</v>
      </c>
      <c r="DK109" s="172" t="s">
        <v>186</v>
      </c>
      <c r="DL109" s="172" t="s">
        <v>186</v>
      </c>
      <c r="DM109" s="172" t="s">
        <v>186</v>
      </c>
      <c r="DN109" s="172" t="s">
        <v>186</v>
      </c>
      <c r="DO109" s="172" t="s">
        <v>186</v>
      </c>
      <c r="DP109" s="172" t="s">
        <v>186</v>
      </c>
      <c r="DQ109" s="172">
        <v>193</v>
      </c>
      <c r="DR109" s="172">
        <v>53</v>
      </c>
      <c r="DS109" s="172">
        <v>140</v>
      </c>
      <c r="DT109" s="172">
        <v>175</v>
      </c>
      <c r="DU109" s="172">
        <v>42</v>
      </c>
      <c r="DV109" s="172">
        <v>133</v>
      </c>
      <c r="DW109" s="172" t="s">
        <v>186</v>
      </c>
      <c r="DX109" s="172" t="s">
        <v>186</v>
      </c>
      <c r="DY109" s="172" t="s">
        <v>186</v>
      </c>
      <c r="DZ109" s="172">
        <v>18</v>
      </c>
      <c r="EA109" s="172">
        <v>11</v>
      </c>
      <c r="EB109" s="172">
        <v>7</v>
      </c>
      <c r="EC109" s="278" t="s">
        <v>213</v>
      </c>
      <c r="ED109" s="172">
        <v>121</v>
      </c>
      <c r="EE109" s="172">
        <v>79</v>
      </c>
      <c r="EF109" s="172">
        <v>42</v>
      </c>
      <c r="EG109" s="172">
        <v>66</v>
      </c>
      <c r="EH109" s="172">
        <v>39</v>
      </c>
      <c r="EI109" s="172">
        <v>27</v>
      </c>
      <c r="EJ109" s="172">
        <v>12</v>
      </c>
      <c r="EK109" s="172">
        <v>6</v>
      </c>
      <c r="EL109" s="172">
        <v>6</v>
      </c>
      <c r="EM109" s="172">
        <v>17</v>
      </c>
      <c r="EN109" s="172">
        <v>12</v>
      </c>
      <c r="EO109" s="172">
        <v>5</v>
      </c>
      <c r="EP109" s="172">
        <v>6</v>
      </c>
      <c r="EQ109" s="172">
        <v>4</v>
      </c>
      <c r="ER109" s="172">
        <v>2</v>
      </c>
      <c r="ES109" s="172">
        <v>19</v>
      </c>
      <c r="ET109" s="172">
        <v>10</v>
      </c>
      <c r="EU109" s="172">
        <v>9</v>
      </c>
      <c r="EV109" s="172">
        <v>1</v>
      </c>
      <c r="EW109" s="172" t="s">
        <v>186</v>
      </c>
      <c r="EX109" s="172">
        <v>1</v>
      </c>
      <c r="EY109" s="278" t="s">
        <v>213</v>
      </c>
      <c r="EZ109" s="172">
        <v>1</v>
      </c>
      <c r="FA109" s="172" t="s">
        <v>186</v>
      </c>
      <c r="FB109" s="172">
        <v>1</v>
      </c>
      <c r="FC109" s="172">
        <v>10</v>
      </c>
      <c r="FD109" s="172">
        <v>7</v>
      </c>
      <c r="FE109" s="172">
        <v>3</v>
      </c>
      <c r="FF109" s="172">
        <v>40</v>
      </c>
      <c r="FG109" s="172">
        <v>33</v>
      </c>
      <c r="FH109" s="172">
        <v>7</v>
      </c>
      <c r="FI109" s="172">
        <v>1</v>
      </c>
      <c r="FJ109" s="172" t="s">
        <v>186</v>
      </c>
      <c r="FK109" s="172">
        <v>1</v>
      </c>
      <c r="FL109" s="172">
        <v>14</v>
      </c>
      <c r="FM109" s="172">
        <v>7</v>
      </c>
      <c r="FN109" s="172">
        <v>7</v>
      </c>
      <c r="FO109" s="310"/>
      <c r="FP109" s="310"/>
      <c r="FQ109" s="310"/>
      <c r="FR109" s="310"/>
      <c r="FS109" s="310"/>
      <c r="FT109" s="310"/>
      <c r="FU109" s="310"/>
      <c r="FV109" s="310"/>
      <c r="FW109" s="310"/>
      <c r="FX109" s="310"/>
      <c r="FY109" s="310"/>
      <c r="FZ109" s="310"/>
      <c r="GA109" s="310"/>
      <c r="GB109" s="310"/>
      <c r="GC109" s="310"/>
      <c r="GD109" s="310"/>
      <c r="GE109" s="310"/>
      <c r="GF109" s="310"/>
      <c r="GG109" s="310"/>
      <c r="GH109" s="310"/>
      <c r="GI109" s="310"/>
      <c r="GJ109" s="310"/>
      <c r="GK109" s="310"/>
      <c r="GL109" s="310"/>
      <c r="GM109" s="310"/>
      <c r="GN109" s="310"/>
      <c r="GO109" s="310"/>
      <c r="GP109" s="310"/>
      <c r="GQ109" s="310"/>
      <c r="GR109" s="310"/>
      <c r="GS109" s="310"/>
      <c r="GT109" s="310"/>
      <c r="GU109" s="310"/>
      <c r="GV109" s="310"/>
      <c r="GW109" s="310"/>
      <c r="GX109" s="310"/>
      <c r="GY109" s="310"/>
      <c r="GZ109" s="310"/>
      <c r="HA109" s="310"/>
      <c r="HB109" s="310"/>
      <c r="HC109" s="310"/>
      <c r="HD109" s="310"/>
      <c r="HE109" s="310"/>
      <c r="HF109" s="310"/>
      <c r="HG109" s="310"/>
      <c r="HH109" s="310"/>
      <c r="HI109" s="310"/>
      <c r="HJ109" s="310"/>
      <c r="HK109" s="310"/>
      <c r="HL109" s="310"/>
      <c r="HM109" s="310"/>
      <c r="HN109" s="310"/>
      <c r="HO109" s="310"/>
      <c r="HP109" s="310"/>
      <c r="HQ109" s="310"/>
      <c r="HR109" s="310"/>
      <c r="HS109" s="310"/>
      <c r="HT109" s="310"/>
      <c r="HU109" s="310"/>
      <c r="HV109" s="310"/>
      <c r="HW109" s="310"/>
      <c r="HX109" s="310"/>
      <c r="HY109" s="310"/>
      <c r="HZ109" s="310"/>
      <c r="IA109" s="310"/>
      <c r="IB109" s="310"/>
      <c r="IC109" s="310"/>
      <c r="ID109" s="310"/>
      <c r="IE109" s="310"/>
      <c r="IF109" s="310"/>
      <c r="IG109" s="310"/>
      <c r="IH109" s="310"/>
      <c r="II109" s="330"/>
      <c r="IJ109" s="330"/>
      <c r="IK109" s="331"/>
      <c r="IL109" s="331"/>
      <c r="IM109" s="331"/>
      <c r="IN109" s="331"/>
      <c r="IO109" s="331"/>
      <c r="IP109" s="331"/>
      <c r="IQ109" s="331"/>
      <c r="IR109" s="331"/>
      <c r="IS109" s="331"/>
      <c r="IT109" s="331"/>
      <c r="IU109" s="331"/>
      <c r="IV109" s="331"/>
    </row>
    <row r="110" spans="1:256" s="188" customFormat="1">
      <c r="A110" s="278" t="s">
        <v>384</v>
      </c>
      <c r="B110" s="172" t="s">
        <v>186</v>
      </c>
      <c r="C110" s="172" t="s">
        <v>186</v>
      </c>
      <c r="D110" s="172" t="s">
        <v>186</v>
      </c>
      <c r="E110" s="172">
        <v>57</v>
      </c>
      <c r="F110" s="172">
        <v>33</v>
      </c>
      <c r="G110" s="172">
        <v>24</v>
      </c>
      <c r="H110" s="172" t="s">
        <v>186</v>
      </c>
      <c r="I110" s="172" t="s">
        <v>186</v>
      </c>
      <c r="J110" s="172" t="s">
        <v>186</v>
      </c>
      <c r="K110" s="172">
        <v>5</v>
      </c>
      <c r="L110" s="172">
        <v>4</v>
      </c>
      <c r="M110" s="172">
        <v>1</v>
      </c>
      <c r="N110" s="172">
        <v>2</v>
      </c>
      <c r="O110" s="172">
        <v>1</v>
      </c>
      <c r="P110" s="172">
        <v>1</v>
      </c>
      <c r="Q110" s="172">
        <v>32</v>
      </c>
      <c r="R110" s="172">
        <v>14</v>
      </c>
      <c r="S110" s="172">
        <v>18</v>
      </c>
      <c r="T110" s="173">
        <v>26</v>
      </c>
      <c r="U110" s="173">
        <v>15</v>
      </c>
      <c r="V110" s="173">
        <v>11</v>
      </c>
      <c r="W110" s="278" t="s">
        <v>384</v>
      </c>
      <c r="X110" s="173">
        <v>1</v>
      </c>
      <c r="Y110" s="173" t="s">
        <v>186</v>
      </c>
      <c r="Z110" s="173">
        <v>1</v>
      </c>
      <c r="AA110" s="172">
        <v>5</v>
      </c>
      <c r="AB110" s="172">
        <v>1</v>
      </c>
      <c r="AC110" s="172">
        <v>4</v>
      </c>
      <c r="AD110" s="172">
        <v>7</v>
      </c>
      <c r="AE110" s="172">
        <v>7</v>
      </c>
      <c r="AF110" s="172" t="s">
        <v>186</v>
      </c>
      <c r="AG110" s="172">
        <v>6</v>
      </c>
      <c r="AH110" s="172">
        <v>6</v>
      </c>
      <c r="AI110" s="172" t="s">
        <v>186</v>
      </c>
      <c r="AJ110" s="172">
        <v>1</v>
      </c>
      <c r="AK110" s="172">
        <v>1</v>
      </c>
      <c r="AL110" s="172" t="s">
        <v>186</v>
      </c>
      <c r="AM110" s="172">
        <v>13</v>
      </c>
      <c r="AN110" s="172">
        <v>7</v>
      </c>
      <c r="AO110" s="172">
        <v>6</v>
      </c>
      <c r="AP110" s="172">
        <v>2</v>
      </c>
      <c r="AQ110" s="172">
        <v>1</v>
      </c>
      <c r="AR110" s="172">
        <v>1</v>
      </c>
      <c r="AS110" s="278" t="s">
        <v>384</v>
      </c>
      <c r="AT110" s="172">
        <v>4</v>
      </c>
      <c r="AU110" s="172">
        <v>2</v>
      </c>
      <c r="AV110" s="172">
        <v>2</v>
      </c>
      <c r="AW110" s="172">
        <v>18</v>
      </c>
      <c r="AX110" s="172">
        <v>7</v>
      </c>
      <c r="AY110" s="172">
        <v>11</v>
      </c>
      <c r="AZ110" s="172">
        <v>1</v>
      </c>
      <c r="BA110" s="172" t="s">
        <v>186</v>
      </c>
      <c r="BB110" s="172">
        <v>1</v>
      </c>
      <c r="BC110" s="172">
        <v>14</v>
      </c>
      <c r="BD110" s="172">
        <v>7</v>
      </c>
      <c r="BE110" s="172">
        <v>7</v>
      </c>
      <c r="BF110" s="172">
        <v>1</v>
      </c>
      <c r="BG110" s="172" t="s">
        <v>186</v>
      </c>
      <c r="BH110" s="172">
        <v>1</v>
      </c>
      <c r="BI110" s="172">
        <v>9</v>
      </c>
      <c r="BJ110" s="172">
        <v>6</v>
      </c>
      <c r="BK110" s="172">
        <v>3</v>
      </c>
      <c r="BL110" s="172">
        <v>4</v>
      </c>
      <c r="BM110" s="172">
        <v>1</v>
      </c>
      <c r="BN110" s="172">
        <v>3</v>
      </c>
      <c r="BO110" s="278" t="s">
        <v>384</v>
      </c>
      <c r="BP110" s="172">
        <v>3</v>
      </c>
      <c r="BQ110" s="172" t="s">
        <v>186</v>
      </c>
      <c r="BR110" s="172">
        <v>3</v>
      </c>
      <c r="BS110" s="172" t="s">
        <v>186</v>
      </c>
      <c r="BT110" s="172" t="s">
        <v>188</v>
      </c>
      <c r="BU110" s="172" t="s">
        <v>186</v>
      </c>
      <c r="BV110" s="172" t="s">
        <v>186</v>
      </c>
      <c r="BW110" s="172" t="s">
        <v>186</v>
      </c>
      <c r="BX110" s="172" t="s">
        <v>186</v>
      </c>
      <c r="BY110" s="172" t="s">
        <v>186</v>
      </c>
      <c r="BZ110" s="171" t="s">
        <v>186</v>
      </c>
      <c r="CA110" s="172" t="s">
        <v>186</v>
      </c>
      <c r="CB110" s="172" t="s">
        <v>186</v>
      </c>
      <c r="CC110" s="172" t="s">
        <v>186</v>
      </c>
      <c r="CD110" s="172" t="s">
        <v>186</v>
      </c>
      <c r="CE110" s="172" t="s">
        <v>186</v>
      </c>
      <c r="CF110" s="172" t="s">
        <v>186</v>
      </c>
      <c r="CG110" s="172" t="s">
        <v>186</v>
      </c>
      <c r="CH110" s="172" t="s">
        <v>186</v>
      </c>
      <c r="CI110" s="172" t="s">
        <v>186</v>
      </c>
      <c r="CJ110" s="172" t="s">
        <v>186</v>
      </c>
      <c r="CK110" s="278" t="s">
        <v>384</v>
      </c>
      <c r="CL110" s="172" t="s">
        <v>186</v>
      </c>
      <c r="CM110" s="172" t="s">
        <v>186</v>
      </c>
      <c r="CN110" s="172" t="s">
        <v>186</v>
      </c>
      <c r="CO110" s="172" t="s">
        <v>186</v>
      </c>
      <c r="CP110" s="172" t="s">
        <v>186</v>
      </c>
      <c r="CQ110" s="172" t="s">
        <v>186</v>
      </c>
      <c r="CR110" s="172">
        <v>1</v>
      </c>
      <c r="CS110" s="172" t="s">
        <v>186</v>
      </c>
      <c r="CT110" s="172">
        <v>1</v>
      </c>
      <c r="CU110" s="172" t="s">
        <v>186</v>
      </c>
      <c r="CV110" s="172" t="s">
        <v>186</v>
      </c>
      <c r="CW110" s="172" t="s">
        <v>186</v>
      </c>
      <c r="CX110" s="172" t="s">
        <v>186</v>
      </c>
      <c r="CY110" s="172" t="s">
        <v>186</v>
      </c>
      <c r="CZ110" s="172" t="s">
        <v>186</v>
      </c>
      <c r="DA110" s="172" t="s">
        <v>186</v>
      </c>
      <c r="DB110" s="172" t="s">
        <v>186</v>
      </c>
      <c r="DC110" s="172" t="s">
        <v>186</v>
      </c>
      <c r="DD110" s="172" t="s">
        <v>186</v>
      </c>
      <c r="DE110" s="172" t="s">
        <v>186</v>
      </c>
      <c r="DF110" s="172" t="s">
        <v>186</v>
      </c>
      <c r="DG110" s="278" t="s">
        <v>384</v>
      </c>
      <c r="DH110" s="172" t="s">
        <v>186</v>
      </c>
      <c r="DI110" s="172" t="s">
        <v>186</v>
      </c>
      <c r="DJ110" s="172" t="s">
        <v>186</v>
      </c>
      <c r="DK110" s="172" t="s">
        <v>186</v>
      </c>
      <c r="DL110" s="172" t="s">
        <v>186</v>
      </c>
      <c r="DM110" s="172" t="s">
        <v>186</v>
      </c>
      <c r="DN110" s="172">
        <v>1</v>
      </c>
      <c r="DO110" s="172" t="s">
        <v>186</v>
      </c>
      <c r="DP110" s="172">
        <v>1</v>
      </c>
      <c r="DQ110" s="172">
        <v>62</v>
      </c>
      <c r="DR110" s="172">
        <v>17</v>
      </c>
      <c r="DS110" s="172">
        <v>45</v>
      </c>
      <c r="DT110" s="172">
        <v>57</v>
      </c>
      <c r="DU110" s="172">
        <v>15</v>
      </c>
      <c r="DV110" s="172">
        <v>42</v>
      </c>
      <c r="DW110" s="172">
        <v>1</v>
      </c>
      <c r="DX110" s="172">
        <v>1</v>
      </c>
      <c r="DY110" s="172" t="s">
        <v>186</v>
      </c>
      <c r="DZ110" s="172">
        <v>4</v>
      </c>
      <c r="EA110" s="172">
        <v>1</v>
      </c>
      <c r="EB110" s="172">
        <v>3</v>
      </c>
      <c r="EC110" s="278" t="s">
        <v>384</v>
      </c>
      <c r="ED110" s="172">
        <v>37</v>
      </c>
      <c r="EE110" s="172">
        <v>23</v>
      </c>
      <c r="EF110" s="172">
        <v>14</v>
      </c>
      <c r="EG110" s="172">
        <v>27</v>
      </c>
      <c r="EH110" s="172">
        <v>13</v>
      </c>
      <c r="EI110" s="172">
        <v>14</v>
      </c>
      <c r="EJ110" s="172">
        <v>5</v>
      </c>
      <c r="EK110" s="172">
        <v>3</v>
      </c>
      <c r="EL110" s="172">
        <v>2</v>
      </c>
      <c r="EM110" s="172">
        <v>6</v>
      </c>
      <c r="EN110" s="172">
        <v>2</v>
      </c>
      <c r="EO110" s="172">
        <v>4</v>
      </c>
      <c r="EP110" s="172">
        <v>1</v>
      </c>
      <c r="EQ110" s="172" t="s">
        <v>186</v>
      </c>
      <c r="ER110" s="172">
        <v>1</v>
      </c>
      <c r="ES110" s="172">
        <v>8</v>
      </c>
      <c r="ET110" s="172">
        <v>5</v>
      </c>
      <c r="EU110" s="172">
        <v>3</v>
      </c>
      <c r="EV110" s="172" t="s">
        <v>186</v>
      </c>
      <c r="EW110" s="172" t="s">
        <v>186</v>
      </c>
      <c r="EX110" s="172" t="s">
        <v>186</v>
      </c>
      <c r="EY110" s="278" t="s">
        <v>384</v>
      </c>
      <c r="EZ110" s="172" t="s">
        <v>186</v>
      </c>
      <c r="FA110" s="172" t="s">
        <v>186</v>
      </c>
      <c r="FB110" s="172" t="s">
        <v>186</v>
      </c>
      <c r="FC110" s="172">
        <v>7</v>
      </c>
      <c r="FD110" s="172">
        <v>3</v>
      </c>
      <c r="FE110" s="172">
        <v>4</v>
      </c>
      <c r="FF110" s="172">
        <v>7</v>
      </c>
      <c r="FG110" s="172">
        <v>7</v>
      </c>
      <c r="FH110" s="172" t="s">
        <v>186</v>
      </c>
      <c r="FI110" s="172" t="s">
        <v>186</v>
      </c>
      <c r="FJ110" s="172" t="s">
        <v>186</v>
      </c>
      <c r="FK110" s="172" t="s">
        <v>186</v>
      </c>
      <c r="FL110" s="172">
        <v>3</v>
      </c>
      <c r="FM110" s="172">
        <v>3</v>
      </c>
      <c r="FN110" s="172" t="s">
        <v>186</v>
      </c>
      <c r="FO110" s="310"/>
      <c r="FP110" s="310"/>
      <c r="FQ110" s="310"/>
      <c r="FR110" s="310"/>
      <c r="FS110" s="310"/>
      <c r="FT110" s="310"/>
      <c r="FU110" s="310"/>
      <c r="FV110" s="310"/>
      <c r="FW110" s="310"/>
      <c r="FX110" s="310"/>
      <c r="FY110" s="310"/>
      <c r="FZ110" s="310"/>
      <c r="GA110" s="310"/>
      <c r="GB110" s="310"/>
      <c r="GC110" s="310"/>
      <c r="GD110" s="310"/>
      <c r="GE110" s="310"/>
      <c r="GF110" s="310"/>
      <c r="GG110" s="310"/>
      <c r="GH110" s="310"/>
      <c r="GI110" s="310"/>
      <c r="GJ110" s="310"/>
      <c r="GK110" s="310"/>
      <c r="GL110" s="310"/>
      <c r="GM110" s="310"/>
      <c r="GN110" s="310"/>
      <c r="GO110" s="310"/>
      <c r="GP110" s="310"/>
      <c r="GQ110" s="310"/>
      <c r="GR110" s="310"/>
      <c r="GS110" s="310"/>
      <c r="GT110" s="310"/>
      <c r="GU110" s="310"/>
      <c r="GV110" s="310"/>
      <c r="GW110" s="310"/>
      <c r="GX110" s="310"/>
      <c r="GY110" s="310"/>
      <c r="GZ110" s="310"/>
      <c r="HA110" s="310"/>
      <c r="HB110" s="310"/>
      <c r="HC110" s="310"/>
      <c r="HD110" s="310"/>
      <c r="HE110" s="310"/>
      <c r="HF110" s="310"/>
      <c r="HG110" s="310"/>
      <c r="HH110" s="310"/>
      <c r="HI110" s="310"/>
      <c r="HJ110" s="310"/>
      <c r="HK110" s="310"/>
      <c r="HL110" s="310"/>
      <c r="HM110" s="310"/>
      <c r="HN110" s="310"/>
      <c r="HO110" s="310"/>
      <c r="HP110" s="310"/>
      <c r="HQ110" s="310"/>
      <c r="HR110" s="310"/>
      <c r="HS110" s="310"/>
      <c r="HT110" s="310"/>
      <c r="HU110" s="310"/>
      <c r="HV110" s="310"/>
      <c r="HW110" s="310"/>
      <c r="HX110" s="310"/>
      <c r="HY110" s="310"/>
      <c r="HZ110" s="310"/>
      <c r="IA110" s="310"/>
      <c r="IB110" s="310"/>
      <c r="IC110" s="310"/>
      <c r="ID110" s="310"/>
      <c r="IE110" s="310"/>
      <c r="IF110" s="310"/>
      <c r="IG110" s="310"/>
      <c r="IH110" s="310"/>
      <c r="II110" s="330"/>
      <c r="IJ110" s="330"/>
      <c r="IK110" s="331"/>
      <c r="IL110" s="331"/>
      <c r="IM110" s="331"/>
      <c r="IN110" s="331"/>
      <c r="IO110" s="331"/>
      <c r="IP110" s="331"/>
      <c r="IQ110" s="331"/>
      <c r="IR110" s="331"/>
      <c r="IS110" s="331"/>
      <c r="IT110" s="331"/>
      <c r="IU110" s="331"/>
      <c r="IV110" s="331"/>
    </row>
    <row r="111" spans="1:256">
      <c r="A111" s="276" t="s">
        <v>211</v>
      </c>
      <c r="B111" s="174" t="s">
        <v>186</v>
      </c>
      <c r="C111" s="174" t="s">
        <v>186</v>
      </c>
      <c r="D111" s="174" t="s">
        <v>186</v>
      </c>
      <c r="E111" s="174">
        <v>18</v>
      </c>
      <c r="F111" s="174">
        <v>9</v>
      </c>
      <c r="G111" s="174">
        <v>9</v>
      </c>
      <c r="H111" s="174" t="s">
        <v>186</v>
      </c>
      <c r="I111" s="174" t="s">
        <v>186</v>
      </c>
      <c r="J111" s="174" t="s">
        <v>186</v>
      </c>
      <c r="K111" s="174">
        <v>2</v>
      </c>
      <c r="L111" s="174">
        <v>2</v>
      </c>
      <c r="M111" s="174" t="s">
        <v>186</v>
      </c>
      <c r="N111" s="174">
        <v>1</v>
      </c>
      <c r="O111" s="174">
        <v>1</v>
      </c>
      <c r="P111" s="174" t="s">
        <v>186</v>
      </c>
      <c r="Q111" s="174">
        <v>11</v>
      </c>
      <c r="R111" s="174">
        <v>3</v>
      </c>
      <c r="S111" s="174">
        <v>8</v>
      </c>
      <c r="T111" s="176">
        <v>6</v>
      </c>
      <c r="U111" s="176">
        <v>3</v>
      </c>
      <c r="V111" s="176">
        <v>3</v>
      </c>
      <c r="W111" s="276" t="s">
        <v>211</v>
      </c>
      <c r="X111" s="176" t="s">
        <v>186</v>
      </c>
      <c r="Y111" s="176" t="s">
        <v>186</v>
      </c>
      <c r="Z111" s="176" t="s">
        <v>186</v>
      </c>
      <c r="AA111" s="174">
        <v>1</v>
      </c>
      <c r="AB111" s="174" t="s">
        <v>186</v>
      </c>
      <c r="AC111" s="174">
        <v>1</v>
      </c>
      <c r="AD111" s="174">
        <v>1</v>
      </c>
      <c r="AE111" s="174">
        <v>1</v>
      </c>
      <c r="AF111" s="174" t="s">
        <v>186</v>
      </c>
      <c r="AG111" s="174">
        <v>1</v>
      </c>
      <c r="AH111" s="174">
        <v>1</v>
      </c>
      <c r="AI111" s="174" t="s">
        <v>186</v>
      </c>
      <c r="AJ111" s="174" t="s">
        <v>186</v>
      </c>
      <c r="AK111" s="174" t="s">
        <v>186</v>
      </c>
      <c r="AL111" s="174" t="s">
        <v>186</v>
      </c>
      <c r="AM111" s="174">
        <v>4</v>
      </c>
      <c r="AN111" s="174">
        <v>2</v>
      </c>
      <c r="AO111" s="174">
        <v>2</v>
      </c>
      <c r="AP111" s="174" t="s">
        <v>186</v>
      </c>
      <c r="AQ111" s="174" t="s">
        <v>186</v>
      </c>
      <c r="AR111" s="174" t="s">
        <v>186</v>
      </c>
      <c r="AS111" s="276" t="s">
        <v>211</v>
      </c>
      <c r="AT111" s="174">
        <v>1</v>
      </c>
      <c r="AU111" s="174">
        <v>1</v>
      </c>
      <c r="AV111" s="174" t="s">
        <v>186</v>
      </c>
      <c r="AW111" s="174">
        <v>3</v>
      </c>
      <c r="AX111" s="174">
        <v>1</v>
      </c>
      <c r="AY111" s="174">
        <v>2</v>
      </c>
      <c r="AZ111" s="174" t="s">
        <v>186</v>
      </c>
      <c r="BA111" s="174" t="s">
        <v>186</v>
      </c>
      <c r="BB111" s="174" t="s">
        <v>186</v>
      </c>
      <c r="BC111" s="174">
        <v>3</v>
      </c>
      <c r="BD111" s="174">
        <v>1</v>
      </c>
      <c r="BE111" s="174">
        <v>2</v>
      </c>
      <c r="BF111" s="174" t="s">
        <v>186</v>
      </c>
      <c r="BG111" s="174" t="s">
        <v>186</v>
      </c>
      <c r="BH111" s="174" t="s">
        <v>186</v>
      </c>
      <c r="BI111" s="174">
        <v>1</v>
      </c>
      <c r="BJ111" s="174">
        <v>1</v>
      </c>
      <c r="BK111" s="174" t="s">
        <v>186</v>
      </c>
      <c r="BL111" s="174">
        <v>2</v>
      </c>
      <c r="BM111" s="174" t="s">
        <v>186</v>
      </c>
      <c r="BN111" s="174">
        <v>2</v>
      </c>
      <c r="BO111" s="276" t="s">
        <v>211</v>
      </c>
      <c r="BP111" s="174" t="s">
        <v>186</v>
      </c>
      <c r="BQ111" s="174" t="s">
        <v>186</v>
      </c>
      <c r="BR111" s="174" t="s">
        <v>186</v>
      </c>
      <c r="BS111" s="174" t="s">
        <v>186</v>
      </c>
      <c r="BT111" s="174" t="s">
        <v>188</v>
      </c>
      <c r="BU111" s="174" t="s">
        <v>186</v>
      </c>
      <c r="BV111" s="174" t="s">
        <v>186</v>
      </c>
      <c r="BW111" s="174" t="s">
        <v>186</v>
      </c>
      <c r="BX111" s="174" t="s">
        <v>186</v>
      </c>
      <c r="BY111" s="174" t="s">
        <v>186</v>
      </c>
      <c r="BZ111" s="175" t="s">
        <v>186</v>
      </c>
      <c r="CA111" s="174" t="s">
        <v>186</v>
      </c>
      <c r="CB111" s="174" t="s">
        <v>186</v>
      </c>
      <c r="CC111" s="174" t="s">
        <v>186</v>
      </c>
      <c r="CD111" s="174" t="s">
        <v>186</v>
      </c>
      <c r="CE111" s="174" t="s">
        <v>186</v>
      </c>
      <c r="CF111" s="174" t="s">
        <v>186</v>
      </c>
      <c r="CG111" s="174" t="s">
        <v>186</v>
      </c>
      <c r="CH111" s="174" t="s">
        <v>186</v>
      </c>
      <c r="CI111" s="174" t="s">
        <v>186</v>
      </c>
      <c r="CJ111" s="174" t="s">
        <v>186</v>
      </c>
      <c r="CK111" s="276" t="s">
        <v>211</v>
      </c>
      <c r="CL111" s="174" t="s">
        <v>186</v>
      </c>
      <c r="CM111" s="174" t="s">
        <v>186</v>
      </c>
      <c r="CN111" s="174" t="s">
        <v>186</v>
      </c>
      <c r="CO111" s="174" t="s">
        <v>186</v>
      </c>
      <c r="CP111" s="174" t="s">
        <v>186</v>
      </c>
      <c r="CQ111" s="174" t="s">
        <v>186</v>
      </c>
      <c r="CR111" s="174" t="s">
        <v>186</v>
      </c>
      <c r="CS111" s="174" t="s">
        <v>186</v>
      </c>
      <c r="CT111" s="174" t="s">
        <v>186</v>
      </c>
      <c r="CU111" s="174" t="s">
        <v>186</v>
      </c>
      <c r="CV111" s="174" t="s">
        <v>186</v>
      </c>
      <c r="CW111" s="174" t="s">
        <v>186</v>
      </c>
      <c r="CX111" s="174" t="s">
        <v>186</v>
      </c>
      <c r="CY111" s="174" t="s">
        <v>186</v>
      </c>
      <c r="CZ111" s="174" t="s">
        <v>186</v>
      </c>
      <c r="DA111" s="174" t="s">
        <v>186</v>
      </c>
      <c r="DB111" s="174" t="s">
        <v>186</v>
      </c>
      <c r="DC111" s="174" t="s">
        <v>186</v>
      </c>
      <c r="DD111" s="174" t="s">
        <v>186</v>
      </c>
      <c r="DE111" s="174" t="s">
        <v>186</v>
      </c>
      <c r="DF111" s="174" t="s">
        <v>186</v>
      </c>
      <c r="DG111" s="276" t="s">
        <v>211</v>
      </c>
      <c r="DH111" s="174" t="s">
        <v>186</v>
      </c>
      <c r="DI111" s="174" t="s">
        <v>186</v>
      </c>
      <c r="DJ111" s="174" t="s">
        <v>186</v>
      </c>
      <c r="DK111" s="174" t="s">
        <v>186</v>
      </c>
      <c r="DL111" s="174" t="s">
        <v>186</v>
      </c>
      <c r="DM111" s="174" t="s">
        <v>186</v>
      </c>
      <c r="DN111" s="174" t="s">
        <v>186</v>
      </c>
      <c r="DO111" s="174" t="s">
        <v>186</v>
      </c>
      <c r="DP111" s="174" t="s">
        <v>186</v>
      </c>
      <c r="DQ111" s="174">
        <v>21</v>
      </c>
      <c r="DR111" s="174">
        <v>5</v>
      </c>
      <c r="DS111" s="174">
        <v>16</v>
      </c>
      <c r="DT111" s="174">
        <v>18</v>
      </c>
      <c r="DU111" s="174">
        <v>4</v>
      </c>
      <c r="DV111" s="174">
        <v>14</v>
      </c>
      <c r="DW111" s="174">
        <v>1</v>
      </c>
      <c r="DX111" s="174">
        <v>1</v>
      </c>
      <c r="DY111" s="174" t="s">
        <v>186</v>
      </c>
      <c r="DZ111" s="174">
        <v>2</v>
      </c>
      <c r="EA111" s="174" t="s">
        <v>186</v>
      </c>
      <c r="EB111" s="174">
        <v>2</v>
      </c>
      <c r="EC111" s="276" t="s">
        <v>211</v>
      </c>
      <c r="ED111" s="174">
        <v>11</v>
      </c>
      <c r="EE111" s="174">
        <v>7</v>
      </c>
      <c r="EF111" s="174">
        <v>4</v>
      </c>
      <c r="EG111" s="174">
        <v>7</v>
      </c>
      <c r="EH111" s="174">
        <v>3</v>
      </c>
      <c r="EI111" s="174">
        <v>4</v>
      </c>
      <c r="EJ111" s="174" t="s">
        <v>186</v>
      </c>
      <c r="EK111" s="174" t="s">
        <v>186</v>
      </c>
      <c r="EL111" s="174" t="s">
        <v>186</v>
      </c>
      <c r="EM111" s="174">
        <v>1</v>
      </c>
      <c r="EN111" s="174">
        <v>1</v>
      </c>
      <c r="EO111" s="174" t="s">
        <v>186</v>
      </c>
      <c r="EP111" s="174" t="s">
        <v>186</v>
      </c>
      <c r="EQ111" s="174" t="s">
        <v>186</v>
      </c>
      <c r="ER111" s="174" t="s">
        <v>186</v>
      </c>
      <c r="ES111" s="174">
        <v>4</v>
      </c>
      <c r="ET111" s="174">
        <v>2</v>
      </c>
      <c r="EU111" s="174">
        <v>2</v>
      </c>
      <c r="EV111" s="174" t="s">
        <v>186</v>
      </c>
      <c r="EW111" s="174" t="s">
        <v>186</v>
      </c>
      <c r="EX111" s="174" t="s">
        <v>186</v>
      </c>
      <c r="EY111" s="276" t="s">
        <v>211</v>
      </c>
      <c r="EZ111" s="174" t="s">
        <v>186</v>
      </c>
      <c r="FA111" s="174" t="s">
        <v>186</v>
      </c>
      <c r="FB111" s="174" t="s">
        <v>186</v>
      </c>
      <c r="FC111" s="174">
        <v>2</v>
      </c>
      <c r="FD111" s="174" t="s">
        <v>186</v>
      </c>
      <c r="FE111" s="174">
        <v>2</v>
      </c>
      <c r="FF111" s="174">
        <v>2</v>
      </c>
      <c r="FG111" s="174">
        <v>2</v>
      </c>
      <c r="FH111" s="174" t="s">
        <v>186</v>
      </c>
      <c r="FI111" s="174" t="s">
        <v>186</v>
      </c>
      <c r="FJ111" s="174" t="s">
        <v>186</v>
      </c>
      <c r="FK111" s="174" t="s">
        <v>186</v>
      </c>
      <c r="FL111" s="174">
        <v>2</v>
      </c>
      <c r="FM111" s="174">
        <v>2</v>
      </c>
      <c r="FN111" s="174" t="s">
        <v>186</v>
      </c>
      <c r="FO111" s="310"/>
      <c r="FP111" s="310"/>
      <c r="FQ111" s="310"/>
      <c r="FR111" s="310"/>
      <c r="FS111" s="310"/>
      <c r="FT111" s="310"/>
      <c r="FU111" s="310"/>
      <c r="FV111" s="310"/>
      <c r="FW111" s="310"/>
      <c r="FX111" s="310"/>
      <c r="FY111" s="310"/>
      <c r="FZ111" s="310"/>
      <c r="GA111" s="310"/>
      <c r="GB111" s="310"/>
      <c r="GC111" s="310"/>
      <c r="GD111" s="310"/>
      <c r="GE111" s="310"/>
      <c r="GF111" s="310"/>
      <c r="GG111" s="310"/>
      <c r="GH111" s="310"/>
      <c r="GI111" s="310"/>
      <c r="GJ111" s="310"/>
      <c r="GK111" s="310"/>
      <c r="GL111" s="310"/>
      <c r="GM111" s="310"/>
      <c r="GN111" s="310"/>
      <c r="GO111" s="310"/>
      <c r="GP111" s="310"/>
      <c r="GQ111" s="310"/>
      <c r="GR111" s="310"/>
      <c r="GS111" s="310"/>
      <c r="GT111" s="310"/>
      <c r="GU111" s="310"/>
      <c r="GV111" s="310"/>
      <c r="GW111" s="310"/>
      <c r="GX111" s="310"/>
      <c r="GY111" s="310"/>
      <c r="GZ111" s="310"/>
      <c r="HA111" s="310"/>
      <c r="HB111" s="310"/>
      <c r="HC111" s="310"/>
      <c r="HD111" s="310"/>
      <c r="HE111" s="310"/>
      <c r="HF111" s="310"/>
      <c r="HG111" s="310"/>
      <c r="HH111" s="310"/>
      <c r="HI111" s="310"/>
      <c r="HJ111" s="310"/>
      <c r="HK111" s="310"/>
      <c r="HL111" s="310"/>
      <c r="HM111" s="310"/>
      <c r="HN111" s="310"/>
      <c r="HO111" s="310"/>
      <c r="HP111" s="310"/>
      <c r="HQ111" s="310"/>
      <c r="HR111" s="310"/>
      <c r="HS111" s="310"/>
      <c r="HT111" s="310"/>
      <c r="HU111" s="310"/>
      <c r="HV111" s="310"/>
      <c r="HW111" s="310"/>
      <c r="HX111" s="310"/>
      <c r="HY111" s="310"/>
      <c r="HZ111" s="310"/>
      <c r="IA111" s="310"/>
      <c r="IB111" s="310"/>
      <c r="IC111" s="310"/>
      <c r="ID111" s="310"/>
      <c r="IE111" s="310"/>
      <c r="IF111" s="310"/>
      <c r="IG111" s="310"/>
      <c r="IH111" s="310"/>
      <c r="II111" s="309"/>
      <c r="IJ111" s="309"/>
      <c r="IK111" s="308"/>
      <c r="IL111" s="308"/>
      <c r="IM111" s="308"/>
      <c r="IN111" s="308"/>
      <c r="IO111" s="308"/>
      <c r="IP111" s="308"/>
      <c r="IQ111" s="308"/>
      <c r="IR111" s="308"/>
      <c r="IS111" s="308"/>
      <c r="IT111" s="308"/>
      <c r="IU111" s="308"/>
      <c r="IV111" s="308"/>
    </row>
    <row r="112" spans="1:256">
      <c r="A112" s="276" t="s">
        <v>210</v>
      </c>
      <c r="B112" s="174" t="s">
        <v>186</v>
      </c>
      <c r="C112" s="174" t="s">
        <v>186</v>
      </c>
      <c r="D112" s="174" t="s">
        <v>186</v>
      </c>
      <c r="E112" s="174">
        <v>23</v>
      </c>
      <c r="F112" s="174">
        <v>15</v>
      </c>
      <c r="G112" s="174">
        <v>8</v>
      </c>
      <c r="H112" s="174" t="s">
        <v>186</v>
      </c>
      <c r="I112" s="174" t="s">
        <v>186</v>
      </c>
      <c r="J112" s="174" t="s">
        <v>186</v>
      </c>
      <c r="K112" s="174">
        <v>2</v>
      </c>
      <c r="L112" s="174">
        <v>1</v>
      </c>
      <c r="M112" s="174">
        <v>1</v>
      </c>
      <c r="N112" s="174">
        <v>1</v>
      </c>
      <c r="O112" s="174" t="s">
        <v>186</v>
      </c>
      <c r="P112" s="174">
        <v>1</v>
      </c>
      <c r="Q112" s="174">
        <v>10</v>
      </c>
      <c r="R112" s="174">
        <v>6</v>
      </c>
      <c r="S112" s="174">
        <v>4</v>
      </c>
      <c r="T112" s="176">
        <v>13</v>
      </c>
      <c r="U112" s="176">
        <v>8</v>
      </c>
      <c r="V112" s="176">
        <v>5</v>
      </c>
      <c r="W112" s="276" t="s">
        <v>210</v>
      </c>
      <c r="X112" s="176">
        <v>1</v>
      </c>
      <c r="Y112" s="176" t="s">
        <v>186</v>
      </c>
      <c r="Z112" s="176">
        <v>1</v>
      </c>
      <c r="AA112" s="174">
        <v>2</v>
      </c>
      <c r="AB112" s="174" t="s">
        <v>186</v>
      </c>
      <c r="AC112" s="174">
        <v>2</v>
      </c>
      <c r="AD112" s="174">
        <v>4</v>
      </c>
      <c r="AE112" s="174">
        <v>4</v>
      </c>
      <c r="AF112" s="174" t="s">
        <v>186</v>
      </c>
      <c r="AG112" s="174">
        <v>3</v>
      </c>
      <c r="AH112" s="174">
        <v>3</v>
      </c>
      <c r="AI112" s="174" t="s">
        <v>186</v>
      </c>
      <c r="AJ112" s="174">
        <v>1</v>
      </c>
      <c r="AK112" s="174">
        <v>1</v>
      </c>
      <c r="AL112" s="174" t="s">
        <v>186</v>
      </c>
      <c r="AM112" s="174">
        <v>6</v>
      </c>
      <c r="AN112" s="174">
        <v>4</v>
      </c>
      <c r="AO112" s="174">
        <v>2</v>
      </c>
      <c r="AP112" s="174">
        <v>1</v>
      </c>
      <c r="AQ112" s="174">
        <v>1</v>
      </c>
      <c r="AR112" s="174" t="s">
        <v>186</v>
      </c>
      <c r="AS112" s="276" t="s">
        <v>210</v>
      </c>
      <c r="AT112" s="174">
        <v>1</v>
      </c>
      <c r="AU112" s="174">
        <v>1</v>
      </c>
      <c r="AV112" s="174" t="s">
        <v>186</v>
      </c>
      <c r="AW112" s="174">
        <v>9</v>
      </c>
      <c r="AX112" s="174">
        <v>5</v>
      </c>
      <c r="AY112" s="174">
        <v>4</v>
      </c>
      <c r="AZ112" s="174" t="s">
        <v>186</v>
      </c>
      <c r="BA112" s="174" t="s">
        <v>186</v>
      </c>
      <c r="BB112" s="174" t="s">
        <v>186</v>
      </c>
      <c r="BC112" s="174">
        <v>7</v>
      </c>
      <c r="BD112" s="174">
        <v>5</v>
      </c>
      <c r="BE112" s="174">
        <v>2</v>
      </c>
      <c r="BF112" s="174" t="s">
        <v>186</v>
      </c>
      <c r="BG112" s="174" t="s">
        <v>186</v>
      </c>
      <c r="BH112" s="174" t="s">
        <v>186</v>
      </c>
      <c r="BI112" s="174">
        <v>5</v>
      </c>
      <c r="BJ112" s="174">
        <v>4</v>
      </c>
      <c r="BK112" s="174">
        <v>1</v>
      </c>
      <c r="BL112" s="174">
        <v>2</v>
      </c>
      <c r="BM112" s="174">
        <v>1</v>
      </c>
      <c r="BN112" s="174">
        <v>1</v>
      </c>
      <c r="BO112" s="276" t="s">
        <v>210</v>
      </c>
      <c r="BP112" s="174">
        <v>2</v>
      </c>
      <c r="BQ112" s="174" t="s">
        <v>186</v>
      </c>
      <c r="BR112" s="174">
        <v>2</v>
      </c>
      <c r="BS112" s="174" t="s">
        <v>186</v>
      </c>
      <c r="BT112" s="174" t="s">
        <v>188</v>
      </c>
      <c r="BU112" s="174" t="s">
        <v>186</v>
      </c>
      <c r="BV112" s="174" t="s">
        <v>186</v>
      </c>
      <c r="BW112" s="174" t="s">
        <v>186</v>
      </c>
      <c r="BX112" s="174" t="s">
        <v>186</v>
      </c>
      <c r="BY112" s="174" t="s">
        <v>186</v>
      </c>
      <c r="BZ112" s="175" t="s">
        <v>186</v>
      </c>
      <c r="CA112" s="174" t="s">
        <v>186</v>
      </c>
      <c r="CB112" s="174" t="s">
        <v>186</v>
      </c>
      <c r="CC112" s="174" t="s">
        <v>186</v>
      </c>
      <c r="CD112" s="174" t="s">
        <v>186</v>
      </c>
      <c r="CE112" s="174" t="s">
        <v>186</v>
      </c>
      <c r="CF112" s="174" t="s">
        <v>186</v>
      </c>
      <c r="CG112" s="174" t="s">
        <v>186</v>
      </c>
      <c r="CH112" s="174" t="s">
        <v>186</v>
      </c>
      <c r="CI112" s="174" t="s">
        <v>186</v>
      </c>
      <c r="CJ112" s="174" t="s">
        <v>186</v>
      </c>
      <c r="CK112" s="276" t="s">
        <v>210</v>
      </c>
      <c r="CL112" s="174" t="s">
        <v>186</v>
      </c>
      <c r="CM112" s="174" t="s">
        <v>186</v>
      </c>
      <c r="CN112" s="174" t="s">
        <v>186</v>
      </c>
      <c r="CO112" s="174" t="s">
        <v>186</v>
      </c>
      <c r="CP112" s="174" t="s">
        <v>186</v>
      </c>
      <c r="CQ112" s="174" t="s">
        <v>186</v>
      </c>
      <c r="CR112" s="174">
        <v>1</v>
      </c>
      <c r="CS112" s="174" t="s">
        <v>186</v>
      </c>
      <c r="CT112" s="174">
        <v>1</v>
      </c>
      <c r="CU112" s="174" t="s">
        <v>186</v>
      </c>
      <c r="CV112" s="174" t="s">
        <v>186</v>
      </c>
      <c r="CW112" s="174" t="s">
        <v>186</v>
      </c>
      <c r="CX112" s="174" t="s">
        <v>186</v>
      </c>
      <c r="CY112" s="174" t="s">
        <v>186</v>
      </c>
      <c r="CZ112" s="174" t="s">
        <v>186</v>
      </c>
      <c r="DA112" s="174" t="s">
        <v>186</v>
      </c>
      <c r="DB112" s="174" t="s">
        <v>186</v>
      </c>
      <c r="DC112" s="174" t="s">
        <v>186</v>
      </c>
      <c r="DD112" s="174" t="s">
        <v>186</v>
      </c>
      <c r="DE112" s="174" t="s">
        <v>186</v>
      </c>
      <c r="DF112" s="174" t="s">
        <v>186</v>
      </c>
      <c r="DG112" s="276" t="s">
        <v>210</v>
      </c>
      <c r="DH112" s="174" t="s">
        <v>186</v>
      </c>
      <c r="DI112" s="174" t="s">
        <v>186</v>
      </c>
      <c r="DJ112" s="174" t="s">
        <v>186</v>
      </c>
      <c r="DK112" s="174" t="s">
        <v>186</v>
      </c>
      <c r="DL112" s="174" t="s">
        <v>186</v>
      </c>
      <c r="DM112" s="174" t="s">
        <v>186</v>
      </c>
      <c r="DN112" s="174">
        <v>1</v>
      </c>
      <c r="DO112" s="174" t="s">
        <v>186</v>
      </c>
      <c r="DP112" s="174">
        <v>1</v>
      </c>
      <c r="DQ112" s="174">
        <v>22</v>
      </c>
      <c r="DR112" s="174">
        <v>6</v>
      </c>
      <c r="DS112" s="174">
        <v>16</v>
      </c>
      <c r="DT112" s="174">
        <v>20</v>
      </c>
      <c r="DU112" s="174">
        <v>5</v>
      </c>
      <c r="DV112" s="174">
        <v>15</v>
      </c>
      <c r="DW112" s="174" t="s">
        <v>186</v>
      </c>
      <c r="DX112" s="174" t="s">
        <v>186</v>
      </c>
      <c r="DY112" s="174" t="s">
        <v>186</v>
      </c>
      <c r="DZ112" s="174">
        <v>2</v>
      </c>
      <c r="EA112" s="174">
        <v>1</v>
      </c>
      <c r="EB112" s="174">
        <v>1</v>
      </c>
      <c r="EC112" s="276" t="s">
        <v>210</v>
      </c>
      <c r="ED112" s="174">
        <v>15</v>
      </c>
      <c r="EE112" s="174">
        <v>9</v>
      </c>
      <c r="EF112" s="174">
        <v>6</v>
      </c>
      <c r="EG112" s="174">
        <v>11</v>
      </c>
      <c r="EH112" s="174">
        <v>5</v>
      </c>
      <c r="EI112" s="174">
        <v>6</v>
      </c>
      <c r="EJ112" s="174">
        <v>3</v>
      </c>
      <c r="EK112" s="174">
        <v>2</v>
      </c>
      <c r="EL112" s="174">
        <v>1</v>
      </c>
      <c r="EM112" s="174">
        <v>2</v>
      </c>
      <c r="EN112" s="174" t="s">
        <v>186</v>
      </c>
      <c r="EO112" s="174">
        <v>2</v>
      </c>
      <c r="EP112" s="174">
        <v>1</v>
      </c>
      <c r="EQ112" s="174" t="s">
        <v>186</v>
      </c>
      <c r="ER112" s="174">
        <v>1</v>
      </c>
      <c r="ES112" s="174">
        <v>3</v>
      </c>
      <c r="ET112" s="174">
        <v>2</v>
      </c>
      <c r="EU112" s="174">
        <v>1</v>
      </c>
      <c r="EV112" s="174" t="s">
        <v>186</v>
      </c>
      <c r="EW112" s="174" t="s">
        <v>186</v>
      </c>
      <c r="EX112" s="174" t="s">
        <v>186</v>
      </c>
      <c r="EY112" s="276" t="s">
        <v>210</v>
      </c>
      <c r="EZ112" s="174" t="s">
        <v>186</v>
      </c>
      <c r="FA112" s="174" t="s">
        <v>186</v>
      </c>
      <c r="FB112" s="174" t="s">
        <v>186</v>
      </c>
      <c r="FC112" s="174">
        <v>2</v>
      </c>
      <c r="FD112" s="174">
        <v>1</v>
      </c>
      <c r="FE112" s="174">
        <v>1</v>
      </c>
      <c r="FF112" s="174">
        <v>3</v>
      </c>
      <c r="FG112" s="174">
        <v>3</v>
      </c>
      <c r="FH112" s="174" t="s">
        <v>186</v>
      </c>
      <c r="FI112" s="174" t="s">
        <v>186</v>
      </c>
      <c r="FJ112" s="174" t="s">
        <v>186</v>
      </c>
      <c r="FK112" s="174" t="s">
        <v>186</v>
      </c>
      <c r="FL112" s="174">
        <v>1</v>
      </c>
      <c r="FM112" s="174">
        <v>1</v>
      </c>
      <c r="FN112" s="174" t="s">
        <v>186</v>
      </c>
      <c r="FO112" s="310"/>
      <c r="FP112" s="310"/>
      <c r="FQ112" s="310"/>
      <c r="FR112" s="310"/>
      <c r="FS112" s="310"/>
      <c r="FT112" s="310"/>
      <c r="FU112" s="310"/>
      <c r="FV112" s="310"/>
      <c r="FW112" s="310"/>
      <c r="FX112" s="310"/>
      <c r="FY112" s="310"/>
      <c r="FZ112" s="310"/>
      <c r="GA112" s="310"/>
      <c r="GB112" s="310"/>
      <c r="GC112" s="310"/>
      <c r="GD112" s="310"/>
      <c r="GE112" s="310"/>
      <c r="GF112" s="310"/>
      <c r="GG112" s="310"/>
      <c r="GH112" s="310"/>
      <c r="GI112" s="310"/>
      <c r="GJ112" s="310"/>
      <c r="GK112" s="310"/>
      <c r="GL112" s="310"/>
      <c r="GM112" s="310"/>
      <c r="GN112" s="310"/>
      <c r="GO112" s="310"/>
      <c r="GP112" s="310"/>
      <c r="GQ112" s="310"/>
      <c r="GR112" s="310"/>
      <c r="GS112" s="310"/>
      <c r="GT112" s="310"/>
      <c r="GU112" s="310"/>
      <c r="GV112" s="310"/>
      <c r="GW112" s="310"/>
      <c r="GX112" s="310"/>
      <c r="GY112" s="310"/>
      <c r="GZ112" s="310"/>
      <c r="HA112" s="310"/>
      <c r="HB112" s="310"/>
      <c r="HC112" s="310"/>
      <c r="HD112" s="310"/>
      <c r="HE112" s="310"/>
      <c r="HF112" s="310"/>
      <c r="HG112" s="310"/>
      <c r="HH112" s="310"/>
      <c r="HI112" s="310"/>
      <c r="HJ112" s="310"/>
      <c r="HK112" s="310"/>
      <c r="HL112" s="310"/>
      <c r="HM112" s="310"/>
      <c r="HN112" s="310"/>
      <c r="HO112" s="310"/>
      <c r="HP112" s="310"/>
      <c r="HQ112" s="310"/>
      <c r="HR112" s="310"/>
      <c r="HS112" s="310"/>
      <c r="HT112" s="310"/>
      <c r="HU112" s="310"/>
      <c r="HV112" s="310"/>
      <c r="HW112" s="310"/>
      <c r="HX112" s="310"/>
      <c r="HY112" s="310"/>
      <c r="HZ112" s="310"/>
      <c r="IA112" s="310"/>
      <c r="IB112" s="310"/>
      <c r="IC112" s="310"/>
      <c r="ID112" s="310"/>
      <c r="IE112" s="310"/>
      <c r="IF112" s="310"/>
      <c r="IG112" s="310"/>
      <c r="IH112" s="310"/>
      <c r="II112" s="309"/>
      <c r="IJ112" s="309"/>
      <c r="IK112" s="308"/>
      <c r="IL112" s="308"/>
      <c r="IM112" s="308"/>
      <c r="IN112" s="308"/>
      <c r="IO112" s="308"/>
      <c r="IP112" s="308"/>
      <c r="IQ112" s="308"/>
      <c r="IR112" s="308"/>
      <c r="IS112" s="308"/>
      <c r="IT112" s="308"/>
      <c r="IU112" s="308"/>
      <c r="IV112" s="308"/>
    </row>
    <row r="113" spans="1:256">
      <c r="A113" s="276" t="s">
        <v>209</v>
      </c>
      <c r="B113" s="174" t="s">
        <v>186</v>
      </c>
      <c r="C113" s="174" t="s">
        <v>186</v>
      </c>
      <c r="D113" s="174" t="s">
        <v>186</v>
      </c>
      <c r="E113" s="174">
        <v>16</v>
      </c>
      <c r="F113" s="174">
        <v>9</v>
      </c>
      <c r="G113" s="174">
        <v>7</v>
      </c>
      <c r="H113" s="174" t="s">
        <v>186</v>
      </c>
      <c r="I113" s="174" t="s">
        <v>186</v>
      </c>
      <c r="J113" s="174" t="s">
        <v>186</v>
      </c>
      <c r="K113" s="174">
        <v>1</v>
      </c>
      <c r="L113" s="174">
        <v>1</v>
      </c>
      <c r="M113" s="174" t="s">
        <v>186</v>
      </c>
      <c r="N113" s="174" t="s">
        <v>186</v>
      </c>
      <c r="O113" s="174" t="s">
        <v>186</v>
      </c>
      <c r="P113" s="174" t="s">
        <v>186</v>
      </c>
      <c r="Q113" s="174">
        <v>11</v>
      </c>
      <c r="R113" s="174">
        <v>5</v>
      </c>
      <c r="S113" s="174">
        <v>6</v>
      </c>
      <c r="T113" s="176">
        <v>7</v>
      </c>
      <c r="U113" s="176">
        <v>4</v>
      </c>
      <c r="V113" s="176">
        <v>3</v>
      </c>
      <c r="W113" s="276" t="s">
        <v>209</v>
      </c>
      <c r="X113" s="176" t="s">
        <v>186</v>
      </c>
      <c r="Y113" s="176" t="s">
        <v>186</v>
      </c>
      <c r="Z113" s="176" t="s">
        <v>186</v>
      </c>
      <c r="AA113" s="175">
        <v>2</v>
      </c>
      <c r="AB113" s="175">
        <v>1</v>
      </c>
      <c r="AC113" s="175">
        <v>1</v>
      </c>
      <c r="AD113" s="175">
        <v>2</v>
      </c>
      <c r="AE113" s="175">
        <v>2</v>
      </c>
      <c r="AF113" s="175" t="s">
        <v>186</v>
      </c>
      <c r="AG113" s="175">
        <v>2</v>
      </c>
      <c r="AH113" s="175">
        <v>2</v>
      </c>
      <c r="AI113" s="175" t="s">
        <v>186</v>
      </c>
      <c r="AJ113" s="175" t="s">
        <v>186</v>
      </c>
      <c r="AK113" s="175" t="s">
        <v>186</v>
      </c>
      <c r="AL113" s="175" t="s">
        <v>186</v>
      </c>
      <c r="AM113" s="175">
        <v>3</v>
      </c>
      <c r="AN113" s="175">
        <v>1</v>
      </c>
      <c r="AO113" s="175">
        <v>2</v>
      </c>
      <c r="AP113" s="174">
        <v>1</v>
      </c>
      <c r="AQ113" s="174" t="s">
        <v>186</v>
      </c>
      <c r="AR113" s="174">
        <v>1</v>
      </c>
      <c r="AS113" s="276" t="s">
        <v>209</v>
      </c>
      <c r="AT113" s="174">
        <v>2</v>
      </c>
      <c r="AU113" s="174" t="s">
        <v>186</v>
      </c>
      <c r="AV113" s="175">
        <v>2</v>
      </c>
      <c r="AW113" s="175">
        <v>6</v>
      </c>
      <c r="AX113" s="175">
        <v>1</v>
      </c>
      <c r="AY113" s="175">
        <v>5</v>
      </c>
      <c r="AZ113" s="175">
        <v>1</v>
      </c>
      <c r="BA113" s="175" t="s">
        <v>186</v>
      </c>
      <c r="BB113" s="175">
        <v>1</v>
      </c>
      <c r="BC113" s="175">
        <v>4</v>
      </c>
      <c r="BD113" s="175">
        <v>1</v>
      </c>
      <c r="BE113" s="175">
        <v>3</v>
      </c>
      <c r="BF113" s="175">
        <v>1</v>
      </c>
      <c r="BG113" s="175" t="s">
        <v>186</v>
      </c>
      <c r="BH113" s="175">
        <v>1</v>
      </c>
      <c r="BI113" s="175">
        <v>3</v>
      </c>
      <c r="BJ113" s="175">
        <v>1</v>
      </c>
      <c r="BK113" s="175">
        <v>2</v>
      </c>
      <c r="BL113" s="175" t="s">
        <v>186</v>
      </c>
      <c r="BM113" s="175" t="s">
        <v>186</v>
      </c>
      <c r="BN113" s="175" t="s">
        <v>186</v>
      </c>
      <c r="BO113" s="276" t="s">
        <v>209</v>
      </c>
      <c r="BP113" s="175">
        <v>1</v>
      </c>
      <c r="BQ113" s="175" t="s">
        <v>186</v>
      </c>
      <c r="BR113" s="175">
        <v>1</v>
      </c>
      <c r="BS113" s="174" t="s">
        <v>186</v>
      </c>
      <c r="BT113" s="174" t="s">
        <v>188</v>
      </c>
      <c r="BU113" s="174" t="s">
        <v>186</v>
      </c>
      <c r="BV113" s="175" t="s">
        <v>186</v>
      </c>
      <c r="BW113" s="175" t="s">
        <v>186</v>
      </c>
      <c r="BX113" s="174" t="s">
        <v>186</v>
      </c>
      <c r="BY113" s="174" t="s">
        <v>186</v>
      </c>
      <c r="BZ113" s="175" t="s">
        <v>186</v>
      </c>
      <c r="CA113" s="174" t="s">
        <v>186</v>
      </c>
      <c r="CB113" s="174" t="s">
        <v>186</v>
      </c>
      <c r="CC113" s="174" t="s">
        <v>186</v>
      </c>
      <c r="CD113" s="174" t="s">
        <v>186</v>
      </c>
      <c r="CE113" s="175" t="s">
        <v>186</v>
      </c>
      <c r="CF113" s="175" t="s">
        <v>186</v>
      </c>
      <c r="CG113" s="174" t="s">
        <v>186</v>
      </c>
      <c r="CH113" s="174" t="s">
        <v>186</v>
      </c>
      <c r="CI113" s="174" t="s">
        <v>186</v>
      </c>
      <c r="CJ113" s="174" t="s">
        <v>186</v>
      </c>
      <c r="CK113" s="276" t="s">
        <v>209</v>
      </c>
      <c r="CL113" s="174" t="s">
        <v>186</v>
      </c>
      <c r="CM113" s="174" t="s">
        <v>186</v>
      </c>
      <c r="CN113" s="174" t="s">
        <v>186</v>
      </c>
      <c r="CO113" s="174" t="s">
        <v>186</v>
      </c>
      <c r="CP113" s="174" t="s">
        <v>186</v>
      </c>
      <c r="CQ113" s="174" t="s">
        <v>186</v>
      </c>
      <c r="CR113" s="174" t="s">
        <v>186</v>
      </c>
      <c r="CS113" s="174" t="s">
        <v>186</v>
      </c>
      <c r="CT113" s="174" t="s">
        <v>186</v>
      </c>
      <c r="CU113" s="174" t="s">
        <v>186</v>
      </c>
      <c r="CV113" s="174" t="s">
        <v>186</v>
      </c>
      <c r="CW113" s="174" t="s">
        <v>186</v>
      </c>
      <c r="CX113" s="174" t="s">
        <v>186</v>
      </c>
      <c r="CY113" s="174" t="s">
        <v>186</v>
      </c>
      <c r="CZ113" s="174" t="s">
        <v>186</v>
      </c>
      <c r="DA113" s="174" t="s">
        <v>186</v>
      </c>
      <c r="DB113" s="174" t="s">
        <v>186</v>
      </c>
      <c r="DC113" s="174" t="s">
        <v>186</v>
      </c>
      <c r="DD113" s="174" t="s">
        <v>186</v>
      </c>
      <c r="DE113" s="174" t="s">
        <v>186</v>
      </c>
      <c r="DF113" s="174" t="s">
        <v>186</v>
      </c>
      <c r="DG113" s="276" t="s">
        <v>209</v>
      </c>
      <c r="DH113" s="174" t="s">
        <v>186</v>
      </c>
      <c r="DI113" s="174" t="s">
        <v>186</v>
      </c>
      <c r="DJ113" s="174" t="s">
        <v>186</v>
      </c>
      <c r="DK113" s="174" t="s">
        <v>186</v>
      </c>
      <c r="DL113" s="174" t="s">
        <v>186</v>
      </c>
      <c r="DM113" s="174" t="s">
        <v>186</v>
      </c>
      <c r="DN113" s="174" t="s">
        <v>186</v>
      </c>
      <c r="DO113" s="174" t="s">
        <v>186</v>
      </c>
      <c r="DP113" s="174" t="s">
        <v>186</v>
      </c>
      <c r="DQ113" s="175">
        <v>19</v>
      </c>
      <c r="DR113" s="175">
        <v>6</v>
      </c>
      <c r="DS113" s="175">
        <v>13</v>
      </c>
      <c r="DT113" s="175">
        <v>19</v>
      </c>
      <c r="DU113" s="175">
        <v>6</v>
      </c>
      <c r="DV113" s="175">
        <v>13</v>
      </c>
      <c r="DW113" s="174" t="s">
        <v>186</v>
      </c>
      <c r="DX113" s="174" t="s">
        <v>186</v>
      </c>
      <c r="DY113" s="174" t="s">
        <v>186</v>
      </c>
      <c r="DZ113" s="175" t="s">
        <v>186</v>
      </c>
      <c r="EA113" s="175" t="s">
        <v>186</v>
      </c>
      <c r="EB113" s="175" t="s">
        <v>186</v>
      </c>
      <c r="EC113" s="276" t="s">
        <v>209</v>
      </c>
      <c r="ED113" s="175">
        <v>11</v>
      </c>
      <c r="EE113" s="175">
        <v>7</v>
      </c>
      <c r="EF113" s="175">
        <v>4</v>
      </c>
      <c r="EG113" s="175">
        <v>9</v>
      </c>
      <c r="EH113" s="175">
        <v>5</v>
      </c>
      <c r="EI113" s="175">
        <v>4</v>
      </c>
      <c r="EJ113" s="175">
        <v>2</v>
      </c>
      <c r="EK113" s="175">
        <v>1</v>
      </c>
      <c r="EL113" s="174">
        <v>1</v>
      </c>
      <c r="EM113" s="175">
        <v>3</v>
      </c>
      <c r="EN113" s="175">
        <v>1</v>
      </c>
      <c r="EO113" s="175">
        <v>2</v>
      </c>
      <c r="EP113" s="174" t="s">
        <v>186</v>
      </c>
      <c r="EQ113" s="174" t="s">
        <v>186</v>
      </c>
      <c r="ER113" s="175" t="s">
        <v>186</v>
      </c>
      <c r="ES113" s="175">
        <v>1</v>
      </c>
      <c r="ET113" s="175">
        <v>1</v>
      </c>
      <c r="EU113" s="175" t="s">
        <v>186</v>
      </c>
      <c r="EV113" s="175" t="s">
        <v>186</v>
      </c>
      <c r="EW113" s="175" t="s">
        <v>186</v>
      </c>
      <c r="EX113" s="175" t="s">
        <v>186</v>
      </c>
      <c r="EY113" s="276" t="s">
        <v>209</v>
      </c>
      <c r="EZ113" s="175" t="s">
        <v>186</v>
      </c>
      <c r="FA113" s="175" t="s">
        <v>186</v>
      </c>
      <c r="FB113" s="175" t="s">
        <v>186</v>
      </c>
      <c r="FC113" s="175">
        <v>3</v>
      </c>
      <c r="FD113" s="175">
        <v>2</v>
      </c>
      <c r="FE113" s="175">
        <v>1</v>
      </c>
      <c r="FF113" s="175">
        <v>2</v>
      </c>
      <c r="FG113" s="175">
        <v>2</v>
      </c>
      <c r="FH113" s="175" t="s">
        <v>186</v>
      </c>
      <c r="FI113" s="175" t="s">
        <v>186</v>
      </c>
      <c r="FJ113" s="174" t="s">
        <v>186</v>
      </c>
      <c r="FK113" s="174" t="s">
        <v>186</v>
      </c>
      <c r="FL113" s="175" t="s">
        <v>186</v>
      </c>
      <c r="FM113" s="175" t="s">
        <v>186</v>
      </c>
      <c r="FN113" s="175" t="s">
        <v>186</v>
      </c>
      <c r="FO113" s="310"/>
      <c r="FP113" s="310"/>
      <c r="FQ113" s="310"/>
      <c r="FR113" s="310"/>
      <c r="FS113" s="310"/>
      <c r="FT113" s="310"/>
      <c r="FU113" s="310"/>
      <c r="FV113" s="310"/>
      <c r="FW113" s="310"/>
      <c r="FX113" s="310"/>
      <c r="FY113" s="310"/>
      <c r="FZ113" s="310"/>
      <c r="GA113" s="310"/>
      <c r="GB113" s="310"/>
      <c r="GC113" s="310"/>
      <c r="GD113" s="310"/>
      <c r="GE113" s="310"/>
      <c r="GF113" s="310"/>
      <c r="GG113" s="310"/>
      <c r="GH113" s="310"/>
      <c r="GI113" s="310"/>
      <c r="GJ113" s="310"/>
      <c r="GK113" s="310"/>
      <c r="GL113" s="310"/>
      <c r="GM113" s="310"/>
      <c r="GN113" s="310"/>
      <c r="GO113" s="310"/>
      <c r="GP113" s="310"/>
      <c r="GQ113" s="310"/>
      <c r="GR113" s="310"/>
      <c r="GS113" s="310"/>
      <c r="GT113" s="310"/>
      <c r="GU113" s="310"/>
      <c r="GV113" s="310"/>
      <c r="GW113" s="310"/>
      <c r="GX113" s="310"/>
      <c r="GY113" s="310"/>
      <c r="GZ113" s="310"/>
      <c r="HA113" s="310"/>
      <c r="HB113" s="310"/>
      <c r="HC113" s="310"/>
      <c r="HD113" s="310"/>
      <c r="HE113" s="310"/>
      <c r="HF113" s="310"/>
      <c r="HG113" s="310"/>
      <c r="HH113" s="310"/>
      <c r="HI113" s="310"/>
      <c r="HJ113" s="310"/>
      <c r="HK113" s="310"/>
      <c r="HL113" s="310"/>
      <c r="HM113" s="310"/>
      <c r="HN113" s="310"/>
      <c r="HO113" s="310"/>
      <c r="HP113" s="310"/>
      <c r="HQ113" s="310"/>
      <c r="HR113" s="310"/>
      <c r="HS113" s="310"/>
      <c r="HT113" s="310"/>
      <c r="HU113" s="310"/>
      <c r="HV113" s="310"/>
      <c r="HW113" s="310"/>
      <c r="HX113" s="310"/>
      <c r="HY113" s="310"/>
      <c r="HZ113" s="310"/>
      <c r="IA113" s="310"/>
      <c r="IB113" s="310"/>
      <c r="IC113" s="310"/>
      <c r="ID113" s="310"/>
      <c r="IE113" s="310"/>
      <c r="IF113" s="310"/>
      <c r="IG113" s="310"/>
      <c r="IH113" s="310"/>
      <c r="II113" s="309"/>
      <c r="IJ113" s="309"/>
      <c r="IK113" s="308"/>
      <c r="IL113" s="308"/>
      <c r="IM113" s="308"/>
      <c r="IN113" s="308"/>
      <c r="IO113" s="308"/>
      <c r="IP113" s="308"/>
      <c r="IQ113" s="308"/>
      <c r="IR113" s="308"/>
      <c r="IS113" s="308"/>
      <c r="IT113" s="308"/>
      <c r="IU113" s="308"/>
      <c r="IV113" s="308"/>
    </row>
    <row r="114" spans="1:256">
      <c r="A114" s="276"/>
      <c r="B114" s="174"/>
      <c r="C114" s="174"/>
      <c r="D114" s="174"/>
      <c r="E114" s="174"/>
      <c r="F114" s="174"/>
      <c r="G114" s="174"/>
      <c r="H114" s="174"/>
      <c r="I114" s="174"/>
      <c r="J114" s="174"/>
      <c r="K114" s="174"/>
      <c r="L114" s="174"/>
      <c r="M114" s="174"/>
      <c r="N114" s="174"/>
      <c r="O114" s="174"/>
      <c r="P114" s="174"/>
      <c r="Q114" s="174"/>
      <c r="R114" s="174"/>
      <c r="S114" s="174"/>
      <c r="T114" s="176"/>
      <c r="U114" s="176"/>
      <c r="V114" s="176"/>
      <c r="W114" s="276"/>
      <c r="X114" s="176"/>
      <c r="Y114" s="176"/>
      <c r="Z114" s="176"/>
      <c r="AA114" s="175"/>
      <c r="AB114" s="175"/>
      <c r="AC114" s="175"/>
      <c r="AD114" s="175"/>
      <c r="AE114" s="175"/>
      <c r="AF114" s="175"/>
      <c r="AG114" s="175"/>
      <c r="AH114" s="175"/>
      <c r="AI114" s="175"/>
      <c r="AJ114" s="175"/>
      <c r="AK114" s="175"/>
      <c r="AL114" s="175"/>
      <c r="AM114" s="175"/>
      <c r="AN114" s="175"/>
      <c r="AO114" s="175"/>
      <c r="AP114" s="174"/>
      <c r="AQ114" s="174"/>
      <c r="AR114" s="174"/>
      <c r="AS114" s="276"/>
      <c r="AT114" s="174"/>
      <c r="AU114" s="174"/>
      <c r="AV114" s="175"/>
      <c r="AW114" s="175"/>
      <c r="AX114" s="175"/>
      <c r="AY114" s="175"/>
      <c r="AZ114" s="175"/>
      <c r="BA114" s="175"/>
      <c r="BB114" s="175"/>
      <c r="BC114" s="175"/>
      <c r="BD114" s="175"/>
      <c r="BE114" s="175"/>
      <c r="BF114" s="175"/>
      <c r="BG114" s="175"/>
      <c r="BH114" s="175"/>
      <c r="BI114" s="175"/>
      <c r="BJ114" s="175"/>
      <c r="BK114" s="175"/>
      <c r="BL114" s="175"/>
      <c r="BM114" s="175"/>
      <c r="BN114" s="175"/>
      <c r="BO114" s="276"/>
      <c r="BP114" s="175"/>
      <c r="BQ114" s="175"/>
      <c r="BR114" s="175"/>
      <c r="BS114" s="174"/>
      <c r="BT114" s="174"/>
      <c r="BU114" s="174"/>
      <c r="BV114" s="175"/>
      <c r="BW114" s="175"/>
      <c r="BX114" s="174"/>
      <c r="BY114" s="174"/>
      <c r="BZ114" s="175"/>
      <c r="CA114" s="174"/>
      <c r="CB114" s="174"/>
      <c r="CC114" s="174"/>
      <c r="CD114" s="174"/>
      <c r="CE114" s="175"/>
      <c r="CF114" s="175"/>
      <c r="CG114" s="174"/>
      <c r="CH114" s="174"/>
      <c r="CI114" s="174"/>
      <c r="CJ114" s="174"/>
      <c r="CK114" s="276"/>
      <c r="CL114" s="174"/>
      <c r="CM114" s="174"/>
      <c r="CN114" s="174"/>
      <c r="CO114" s="174"/>
      <c r="CP114" s="174"/>
      <c r="CQ114" s="174"/>
      <c r="CR114" s="174"/>
      <c r="CS114" s="174"/>
      <c r="CT114" s="174"/>
      <c r="CU114" s="174"/>
      <c r="CV114" s="174"/>
      <c r="CW114" s="174"/>
      <c r="CX114" s="174"/>
      <c r="CY114" s="174"/>
      <c r="CZ114" s="174"/>
      <c r="DA114" s="174"/>
      <c r="DB114" s="174"/>
      <c r="DC114" s="174"/>
      <c r="DD114" s="174"/>
      <c r="DE114" s="174"/>
      <c r="DF114" s="174"/>
      <c r="DG114" s="276"/>
      <c r="DH114" s="174"/>
      <c r="DI114" s="174"/>
      <c r="DJ114" s="174"/>
      <c r="DK114" s="174"/>
      <c r="DL114" s="174"/>
      <c r="DM114" s="174"/>
      <c r="DN114" s="174"/>
      <c r="DO114" s="174"/>
      <c r="DP114" s="174"/>
      <c r="DQ114" s="175"/>
      <c r="DR114" s="175"/>
      <c r="DS114" s="175"/>
      <c r="DT114" s="175"/>
      <c r="DU114" s="175"/>
      <c r="DV114" s="175"/>
      <c r="DW114" s="174"/>
      <c r="DX114" s="174"/>
      <c r="DY114" s="174"/>
      <c r="DZ114" s="175"/>
      <c r="EA114" s="175"/>
      <c r="EB114" s="175"/>
      <c r="EC114" s="276"/>
      <c r="ED114" s="175"/>
      <c r="EE114" s="175"/>
      <c r="EF114" s="175"/>
      <c r="EG114" s="175"/>
      <c r="EH114" s="175"/>
      <c r="EI114" s="175"/>
      <c r="EJ114" s="175"/>
      <c r="EK114" s="175"/>
      <c r="EL114" s="174"/>
      <c r="EM114" s="175"/>
      <c r="EN114" s="175"/>
      <c r="EO114" s="175"/>
      <c r="EP114" s="174"/>
      <c r="EQ114" s="174"/>
      <c r="ER114" s="175"/>
      <c r="ES114" s="175"/>
      <c r="ET114" s="175"/>
      <c r="EU114" s="175"/>
      <c r="EV114" s="175"/>
      <c r="EW114" s="175"/>
      <c r="EX114" s="175"/>
      <c r="EY114" s="276"/>
      <c r="EZ114" s="175"/>
      <c r="FA114" s="175"/>
      <c r="FB114" s="175"/>
      <c r="FC114" s="175"/>
      <c r="FD114" s="175"/>
      <c r="FE114" s="175"/>
      <c r="FF114" s="175"/>
      <c r="FG114" s="175"/>
      <c r="FH114" s="175"/>
      <c r="FI114" s="175"/>
      <c r="FJ114" s="174"/>
      <c r="FK114" s="174"/>
      <c r="FL114" s="175"/>
      <c r="FM114" s="175"/>
      <c r="FN114" s="175"/>
      <c r="FO114" s="310"/>
      <c r="FP114" s="310"/>
      <c r="FQ114" s="310"/>
      <c r="FR114" s="310"/>
      <c r="FS114" s="310"/>
      <c r="FT114" s="310"/>
      <c r="FU114" s="310"/>
      <c r="FV114" s="310"/>
      <c r="FW114" s="310"/>
      <c r="FX114" s="310"/>
      <c r="FY114" s="310"/>
      <c r="FZ114" s="310"/>
      <c r="GA114" s="310"/>
      <c r="GB114" s="310"/>
      <c r="GC114" s="310"/>
      <c r="GD114" s="310"/>
      <c r="GE114" s="310"/>
      <c r="GF114" s="310"/>
      <c r="GG114" s="310"/>
      <c r="GH114" s="310"/>
      <c r="GI114" s="310"/>
      <c r="GJ114" s="310"/>
      <c r="GK114" s="310"/>
      <c r="GL114" s="310"/>
      <c r="GM114" s="310"/>
      <c r="GN114" s="310"/>
      <c r="GO114" s="310"/>
      <c r="GP114" s="310"/>
      <c r="GQ114" s="310"/>
      <c r="GR114" s="310"/>
      <c r="GS114" s="310"/>
      <c r="GT114" s="310"/>
      <c r="GU114" s="310"/>
      <c r="GV114" s="310"/>
      <c r="GW114" s="310"/>
      <c r="GX114" s="310"/>
      <c r="GY114" s="310"/>
      <c r="GZ114" s="310"/>
      <c r="HA114" s="310"/>
      <c r="HB114" s="310"/>
      <c r="HC114" s="310"/>
      <c r="HD114" s="310"/>
      <c r="HE114" s="310"/>
      <c r="HF114" s="310"/>
      <c r="HG114" s="310"/>
      <c r="HH114" s="310"/>
      <c r="HI114" s="310"/>
      <c r="HJ114" s="310"/>
      <c r="HK114" s="310"/>
      <c r="HL114" s="310"/>
      <c r="HM114" s="310"/>
      <c r="HN114" s="310"/>
      <c r="HO114" s="310"/>
      <c r="HP114" s="310"/>
      <c r="HQ114" s="310"/>
      <c r="HR114" s="310"/>
      <c r="HS114" s="310"/>
      <c r="HT114" s="310"/>
      <c r="HU114" s="310"/>
      <c r="HV114" s="310"/>
      <c r="HW114" s="310"/>
      <c r="HX114" s="310"/>
      <c r="HY114" s="310"/>
      <c r="HZ114" s="310"/>
      <c r="IA114" s="310"/>
      <c r="IB114" s="310"/>
      <c r="IC114" s="310"/>
      <c r="ID114" s="310"/>
      <c r="IE114" s="310"/>
      <c r="IF114" s="310"/>
      <c r="IG114" s="310"/>
      <c r="IH114" s="310"/>
      <c r="II114" s="309"/>
      <c r="IJ114" s="309"/>
      <c r="IK114" s="308"/>
      <c r="IL114" s="308"/>
      <c r="IM114" s="308"/>
      <c r="IN114" s="308"/>
      <c r="IO114" s="308"/>
      <c r="IP114" s="308"/>
      <c r="IQ114" s="308"/>
      <c r="IR114" s="308"/>
      <c r="IS114" s="308"/>
      <c r="IT114" s="308"/>
      <c r="IU114" s="308"/>
      <c r="IV114" s="308"/>
    </row>
    <row r="115" spans="1:256" s="342" customFormat="1">
      <c r="A115" s="337" t="s">
        <v>208</v>
      </c>
      <c r="B115" s="180">
        <v>10</v>
      </c>
      <c r="C115" s="180">
        <v>6</v>
      </c>
      <c r="D115" s="180">
        <v>4</v>
      </c>
      <c r="E115" s="180">
        <v>245</v>
      </c>
      <c r="F115" s="180">
        <v>129</v>
      </c>
      <c r="G115" s="180">
        <v>116</v>
      </c>
      <c r="H115" s="180" t="s">
        <v>186</v>
      </c>
      <c r="I115" s="180" t="s">
        <v>186</v>
      </c>
      <c r="J115" s="180" t="s">
        <v>186</v>
      </c>
      <c r="K115" s="180">
        <v>52</v>
      </c>
      <c r="L115" s="180">
        <v>39</v>
      </c>
      <c r="M115" s="180">
        <v>13</v>
      </c>
      <c r="N115" s="180">
        <v>3</v>
      </c>
      <c r="O115" s="180">
        <v>1</v>
      </c>
      <c r="P115" s="180">
        <v>2</v>
      </c>
      <c r="Q115" s="180">
        <v>146</v>
      </c>
      <c r="R115" s="180">
        <v>76</v>
      </c>
      <c r="S115" s="180">
        <v>70</v>
      </c>
      <c r="T115" s="181">
        <v>127</v>
      </c>
      <c r="U115" s="181">
        <v>55</v>
      </c>
      <c r="V115" s="181">
        <v>72</v>
      </c>
      <c r="W115" s="337" t="s">
        <v>208</v>
      </c>
      <c r="X115" s="181">
        <v>10</v>
      </c>
      <c r="Y115" s="181">
        <v>8</v>
      </c>
      <c r="Z115" s="181">
        <v>2</v>
      </c>
      <c r="AA115" s="180">
        <v>18</v>
      </c>
      <c r="AB115" s="180">
        <v>5</v>
      </c>
      <c r="AC115" s="180">
        <v>13</v>
      </c>
      <c r="AD115" s="180">
        <v>35</v>
      </c>
      <c r="AE115" s="180">
        <v>24</v>
      </c>
      <c r="AF115" s="180">
        <v>11</v>
      </c>
      <c r="AG115" s="180">
        <v>18</v>
      </c>
      <c r="AH115" s="180">
        <v>9</v>
      </c>
      <c r="AI115" s="180">
        <v>9</v>
      </c>
      <c r="AJ115" s="180">
        <v>17</v>
      </c>
      <c r="AK115" s="180">
        <v>15</v>
      </c>
      <c r="AL115" s="180">
        <v>2</v>
      </c>
      <c r="AM115" s="180">
        <v>64</v>
      </c>
      <c r="AN115" s="180">
        <v>18</v>
      </c>
      <c r="AO115" s="180">
        <v>46</v>
      </c>
      <c r="AP115" s="180">
        <v>11</v>
      </c>
      <c r="AQ115" s="180">
        <v>4</v>
      </c>
      <c r="AR115" s="180">
        <v>7</v>
      </c>
      <c r="AS115" s="337" t="s">
        <v>208</v>
      </c>
      <c r="AT115" s="180">
        <v>13</v>
      </c>
      <c r="AU115" s="180">
        <v>6</v>
      </c>
      <c r="AV115" s="180">
        <v>7</v>
      </c>
      <c r="AW115" s="180">
        <v>115</v>
      </c>
      <c r="AX115" s="180">
        <v>48</v>
      </c>
      <c r="AY115" s="180">
        <v>67</v>
      </c>
      <c r="AZ115" s="180">
        <v>15</v>
      </c>
      <c r="BA115" s="180">
        <v>7</v>
      </c>
      <c r="BB115" s="180">
        <v>8</v>
      </c>
      <c r="BC115" s="180">
        <v>66</v>
      </c>
      <c r="BD115" s="180">
        <v>31</v>
      </c>
      <c r="BE115" s="180">
        <v>35</v>
      </c>
      <c r="BF115" s="180">
        <v>7</v>
      </c>
      <c r="BG115" s="180">
        <v>3</v>
      </c>
      <c r="BH115" s="180">
        <v>4</v>
      </c>
      <c r="BI115" s="180">
        <v>42</v>
      </c>
      <c r="BJ115" s="180">
        <v>17</v>
      </c>
      <c r="BK115" s="180">
        <v>25</v>
      </c>
      <c r="BL115" s="180">
        <v>17</v>
      </c>
      <c r="BM115" s="180">
        <v>11</v>
      </c>
      <c r="BN115" s="180">
        <v>6</v>
      </c>
      <c r="BO115" s="337" t="s">
        <v>208</v>
      </c>
      <c r="BP115" s="180">
        <v>34</v>
      </c>
      <c r="BQ115" s="180">
        <v>10</v>
      </c>
      <c r="BR115" s="180">
        <v>24</v>
      </c>
      <c r="BS115" s="180" t="s">
        <v>186</v>
      </c>
      <c r="BT115" s="180" t="s">
        <v>188</v>
      </c>
      <c r="BU115" s="180" t="s">
        <v>186</v>
      </c>
      <c r="BV115" s="180">
        <v>1</v>
      </c>
      <c r="BW115" s="180">
        <v>1</v>
      </c>
      <c r="BX115" s="180" t="s">
        <v>186</v>
      </c>
      <c r="BY115" s="180" t="s">
        <v>186</v>
      </c>
      <c r="BZ115" s="180" t="s">
        <v>186</v>
      </c>
      <c r="CA115" s="180" t="s">
        <v>186</v>
      </c>
      <c r="CB115" s="180" t="s">
        <v>186</v>
      </c>
      <c r="CC115" s="180" t="s">
        <v>186</v>
      </c>
      <c r="CD115" s="180" t="s">
        <v>186</v>
      </c>
      <c r="CE115" s="180" t="s">
        <v>186</v>
      </c>
      <c r="CF115" s="180" t="s">
        <v>186</v>
      </c>
      <c r="CG115" s="180" t="s">
        <v>186</v>
      </c>
      <c r="CH115" s="180" t="s">
        <v>186</v>
      </c>
      <c r="CI115" s="180" t="s">
        <v>186</v>
      </c>
      <c r="CJ115" s="180" t="s">
        <v>186</v>
      </c>
      <c r="CK115" s="337" t="s">
        <v>208</v>
      </c>
      <c r="CL115" s="180">
        <v>1</v>
      </c>
      <c r="CM115" s="180">
        <v>1</v>
      </c>
      <c r="CN115" s="180" t="s">
        <v>186</v>
      </c>
      <c r="CO115" s="180" t="s">
        <v>186</v>
      </c>
      <c r="CP115" s="180" t="s">
        <v>186</v>
      </c>
      <c r="CQ115" s="180" t="s">
        <v>186</v>
      </c>
      <c r="CR115" s="180">
        <v>7</v>
      </c>
      <c r="CS115" s="180">
        <v>3</v>
      </c>
      <c r="CT115" s="180">
        <v>4</v>
      </c>
      <c r="CU115" s="180" t="s">
        <v>186</v>
      </c>
      <c r="CV115" s="180" t="s">
        <v>186</v>
      </c>
      <c r="CW115" s="180" t="s">
        <v>186</v>
      </c>
      <c r="CX115" s="180">
        <v>5</v>
      </c>
      <c r="CY115" s="180">
        <v>2</v>
      </c>
      <c r="CZ115" s="180">
        <v>3</v>
      </c>
      <c r="DA115" s="180">
        <v>2</v>
      </c>
      <c r="DB115" s="180" t="s">
        <v>186</v>
      </c>
      <c r="DC115" s="180">
        <v>2</v>
      </c>
      <c r="DD115" s="180">
        <v>3</v>
      </c>
      <c r="DE115" s="180">
        <v>2</v>
      </c>
      <c r="DF115" s="180">
        <v>1</v>
      </c>
      <c r="DG115" s="337" t="s">
        <v>208</v>
      </c>
      <c r="DH115" s="180">
        <v>1</v>
      </c>
      <c r="DI115" s="180">
        <v>1</v>
      </c>
      <c r="DJ115" s="180" t="s">
        <v>186</v>
      </c>
      <c r="DK115" s="180">
        <v>1</v>
      </c>
      <c r="DL115" s="180" t="s">
        <v>186</v>
      </c>
      <c r="DM115" s="180">
        <v>1</v>
      </c>
      <c r="DN115" s="180" t="s">
        <v>186</v>
      </c>
      <c r="DO115" s="180" t="s">
        <v>186</v>
      </c>
      <c r="DP115" s="180" t="s">
        <v>186</v>
      </c>
      <c r="DQ115" s="180">
        <v>372</v>
      </c>
      <c r="DR115" s="180">
        <v>98</v>
      </c>
      <c r="DS115" s="180">
        <v>274</v>
      </c>
      <c r="DT115" s="180">
        <v>343</v>
      </c>
      <c r="DU115" s="180">
        <v>81</v>
      </c>
      <c r="DV115" s="180">
        <v>262</v>
      </c>
      <c r="DW115" s="180" t="s">
        <v>186</v>
      </c>
      <c r="DX115" s="180" t="s">
        <v>186</v>
      </c>
      <c r="DY115" s="180" t="s">
        <v>186</v>
      </c>
      <c r="DZ115" s="180">
        <v>29</v>
      </c>
      <c r="EA115" s="180">
        <v>17</v>
      </c>
      <c r="EB115" s="180">
        <v>12</v>
      </c>
      <c r="EC115" s="337" t="s">
        <v>208</v>
      </c>
      <c r="ED115" s="180">
        <v>167</v>
      </c>
      <c r="EE115" s="180">
        <v>98</v>
      </c>
      <c r="EF115" s="180">
        <v>69</v>
      </c>
      <c r="EG115" s="180">
        <v>99</v>
      </c>
      <c r="EH115" s="180">
        <v>53</v>
      </c>
      <c r="EI115" s="180">
        <v>46</v>
      </c>
      <c r="EJ115" s="180">
        <v>19</v>
      </c>
      <c r="EK115" s="180">
        <v>8</v>
      </c>
      <c r="EL115" s="180">
        <v>11</v>
      </c>
      <c r="EM115" s="180">
        <v>26</v>
      </c>
      <c r="EN115" s="180">
        <v>14</v>
      </c>
      <c r="EO115" s="180">
        <v>12</v>
      </c>
      <c r="EP115" s="180">
        <v>24</v>
      </c>
      <c r="EQ115" s="180">
        <v>14</v>
      </c>
      <c r="ER115" s="180">
        <v>10</v>
      </c>
      <c r="ES115" s="180">
        <v>19</v>
      </c>
      <c r="ET115" s="180">
        <v>10</v>
      </c>
      <c r="EU115" s="180">
        <v>9</v>
      </c>
      <c r="EV115" s="180" t="s">
        <v>186</v>
      </c>
      <c r="EW115" s="180" t="s">
        <v>186</v>
      </c>
      <c r="EX115" s="180" t="s">
        <v>186</v>
      </c>
      <c r="EY115" s="337" t="s">
        <v>208</v>
      </c>
      <c r="EZ115" s="180">
        <v>2</v>
      </c>
      <c r="FA115" s="180" t="s">
        <v>186</v>
      </c>
      <c r="FB115" s="180">
        <v>2</v>
      </c>
      <c r="FC115" s="180">
        <v>9</v>
      </c>
      <c r="FD115" s="180">
        <v>7</v>
      </c>
      <c r="FE115" s="180">
        <v>2</v>
      </c>
      <c r="FF115" s="180">
        <v>52</v>
      </c>
      <c r="FG115" s="180">
        <v>37</v>
      </c>
      <c r="FH115" s="180">
        <v>15</v>
      </c>
      <c r="FI115" s="180" t="s">
        <v>186</v>
      </c>
      <c r="FJ115" s="180" t="s">
        <v>186</v>
      </c>
      <c r="FK115" s="180" t="s">
        <v>186</v>
      </c>
      <c r="FL115" s="180">
        <v>16</v>
      </c>
      <c r="FM115" s="180">
        <v>8</v>
      </c>
      <c r="FN115" s="180">
        <v>8</v>
      </c>
      <c r="FO115" s="310"/>
      <c r="FP115" s="310"/>
      <c r="FQ115" s="310"/>
      <c r="FR115" s="310"/>
      <c r="FS115" s="310"/>
      <c r="FT115" s="310"/>
      <c r="FU115" s="310"/>
      <c r="FV115" s="310"/>
      <c r="FW115" s="310"/>
      <c r="FX115" s="310"/>
      <c r="FY115" s="310"/>
      <c r="FZ115" s="310"/>
      <c r="GA115" s="310"/>
      <c r="GB115" s="310"/>
      <c r="GC115" s="310"/>
      <c r="GD115" s="310"/>
      <c r="GE115" s="310"/>
      <c r="GF115" s="310"/>
      <c r="GG115" s="310"/>
      <c r="GH115" s="310"/>
      <c r="GI115" s="310"/>
      <c r="GJ115" s="310"/>
      <c r="GK115" s="310"/>
      <c r="GL115" s="310"/>
      <c r="GM115" s="310"/>
      <c r="GN115" s="310"/>
      <c r="GO115" s="310"/>
      <c r="GP115" s="310"/>
      <c r="GQ115" s="310"/>
      <c r="GR115" s="310"/>
      <c r="GS115" s="310"/>
      <c r="GT115" s="310"/>
      <c r="GU115" s="310"/>
      <c r="GV115" s="310"/>
      <c r="GW115" s="310"/>
      <c r="GX115" s="310"/>
      <c r="GY115" s="310"/>
      <c r="GZ115" s="310"/>
      <c r="HA115" s="310"/>
      <c r="HB115" s="310"/>
      <c r="HC115" s="310"/>
      <c r="HD115" s="310"/>
      <c r="HE115" s="310"/>
      <c r="HF115" s="310"/>
      <c r="HG115" s="310"/>
      <c r="HH115" s="310"/>
      <c r="HI115" s="310"/>
      <c r="HJ115" s="310"/>
      <c r="HK115" s="310"/>
      <c r="HL115" s="310"/>
      <c r="HM115" s="310"/>
      <c r="HN115" s="310"/>
      <c r="HO115" s="310"/>
      <c r="HP115" s="310"/>
      <c r="HQ115" s="310"/>
      <c r="HR115" s="310"/>
      <c r="HS115" s="310"/>
      <c r="HT115" s="310"/>
      <c r="HU115" s="310"/>
      <c r="HV115" s="310"/>
      <c r="HW115" s="310"/>
      <c r="HX115" s="310"/>
      <c r="HY115" s="310"/>
      <c r="HZ115" s="310"/>
      <c r="IA115" s="310"/>
      <c r="IB115" s="310"/>
      <c r="IC115" s="310"/>
      <c r="ID115" s="310"/>
      <c r="IE115" s="310"/>
      <c r="IF115" s="310"/>
      <c r="IG115" s="310"/>
      <c r="IH115" s="310"/>
      <c r="II115" s="341"/>
      <c r="IJ115" s="341"/>
      <c r="IK115" s="341"/>
      <c r="IL115" s="341"/>
      <c r="IM115" s="341"/>
      <c r="IN115" s="341"/>
      <c r="IO115" s="341"/>
      <c r="IP115" s="341"/>
      <c r="IQ115" s="341"/>
      <c r="IR115" s="341"/>
      <c r="IS115" s="341"/>
      <c r="IT115" s="341"/>
      <c r="IU115" s="341"/>
      <c r="IV115" s="341"/>
    </row>
    <row r="116" spans="1:256">
      <c r="A116" s="276" t="s">
        <v>207</v>
      </c>
      <c r="B116" s="174">
        <v>4</v>
      </c>
      <c r="C116" s="174">
        <v>3</v>
      </c>
      <c r="D116" s="174">
        <v>1</v>
      </c>
      <c r="E116" s="174">
        <v>117</v>
      </c>
      <c r="F116" s="174">
        <v>61</v>
      </c>
      <c r="G116" s="174">
        <v>56</v>
      </c>
      <c r="H116" s="174" t="s">
        <v>186</v>
      </c>
      <c r="I116" s="174" t="s">
        <v>186</v>
      </c>
      <c r="J116" s="174" t="s">
        <v>186</v>
      </c>
      <c r="K116" s="174">
        <v>21</v>
      </c>
      <c r="L116" s="174">
        <v>17</v>
      </c>
      <c r="M116" s="174">
        <v>4</v>
      </c>
      <c r="N116" s="174">
        <v>1</v>
      </c>
      <c r="O116" s="174">
        <v>1</v>
      </c>
      <c r="P116" s="174" t="s">
        <v>186</v>
      </c>
      <c r="Q116" s="174">
        <v>65</v>
      </c>
      <c r="R116" s="174">
        <v>34</v>
      </c>
      <c r="S116" s="174">
        <v>31</v>
      </c>
      <c r="T116" s="176">
        <v>47</v>
      </c>
      <c r="U116" s="176">
        <v>19</v>
      </c>
      <c r="V116" s="176">
        <v>28</v>
      </c>
      <c r="W116" s="276" t="s">
        <v>207</v>
      </c>
      <c r="X116" s="176">
        <v>6</v>
      </c>
      <c r="Y116" s="176">
        <v>4</v>
      </c>
      <c r="Z116" s="176">
        <v>2</v>
      </c>
      <c r="AA116" s="174">
        <v>7</v>
      </c>
      <c r="AB116" s="174">
        <v>1</v>
      </c>
      <c r="AC116" s="174">
        <v>6</v>
      </c>
      <c r="AD116" s="174">
        <v>17</v>
      </c>
      <c r="AE116" s="174">
        <v>9</v>
      </c>
      <c r="AF116" s="174">
        <v>8</v>
      </c>
      <c r="AG116" s="174">
        <v>11</v>
      </c>
      <c r="AH116" s="174">
        <v>4</v>
      </c>
      <c r="AI116" s="174">
        <v>7</v>
      </c>
      <c r="AJ116" s="174">
        <v>6</v>
      </c>
      <c r="AK116" s="174">
        <v>5</v>
      </c>
      <c r="AL116" s="174">
        <v>1</v>
      </c>
      <c r="AM116" s="174">
        <v>17</v>
      </c>
      <c r="AN116" s="174">
        <v>5</v>
      </c>
      <c r="AO116" s="174">
        <v>12</v>
      </c>
      <c r="AP116" s="174">
        <v>3</v>
      </c>
      <c r="AQ116" s="174">
        <v>1</v>
      </c>
      <c r="AR116" s="174">
        <v>2</v>
      </c>
      <c r="AS116" s="276" t="s">
        <v>207</v>
      </c>
      <c r="AT116" s="174">
        <v>2</v>
      </c>
      <c r="AU116" s="174">
        <v>1</v>
      </c>
      <c r="AV116" s="174">
        <v>1</v>
      </c>
      <c r="AW116" s="174">
        <v>48</v>
      </c>
      <c r="AX116" s="174">
        <v>18</v>
      </c>
      <c r="AY116" s="174">
        <v>30</v>
      </c>
      <c r="AZ116" s="174">
        <v>8</v>
      </c>
      <c r="BA116" s="174">
        <v>2</v>
      </c>
      <c r="BB116" s="174">
        <v>6</v>
      </c>
      <c r="BC116" s="174">
        <v>26</v>
      </c>
      <c r="BD116" s="174">
        <v>12</v>
      </c>
      <c r="BE116" s="174">
        <v>14</v>
      </c>
      <c r="BF116" s="174">
        <v>3</v>
      </c>
      <c r="BG116" s="174">
        <v>2</v>
      </c>
      <c r="BH116" s="174">
        <v>1</v>
      </c>
      <c r="BI116" s="174">
        <v>16</v>
      </c>
      <c r="BJ116" s="174">
        <v>6</v>
      </c>
      <c r="BK116" s="174">
        <v>10</v>
      </c>
      <c r="BL116" s="174">
        <v>7</v>
      </c>
      <c r="BM116" s="174">
        <v>4</v>
      </c>
      <c r="BN116" s="174">
        <v>3</v>
      </c>
      <c r="BO116" s="276" t="s">
        <v>207</v>
      </c>
      <c r="BP116" s="174">
        <v>14</v>
      </c>
      <c r="BQ116" s="174">
        <v>4</v>
      </c>
      <c r="BR116" s="174">
        <v>10</v>
      </c>
      <c r="BS116" s="174" t="s">
        <v>186</v>
      </c>
      <c r="BT116" s="174" t="s">
        <v>188</v>
      </c>
      <c r="BU116" s="174" t="s">
        <v>186</v>
      </c>
      <c r="BV116" s="174">
        <v>1</v>
      </c>
      <c r="BW116" s="174">
        <v>1</v>
      </c>
      <c r="BX116" s="174" t="s">
        <v>186</v>
      </c>
      <c r="BY116" s="174" t="s">
        <v>186</v>
      </c>
      <c r="BZ116" s="175" t="s">
        <v>186</v>
      </c>
      <c r="CA116" s="174" t="s">
        <v>186</v>
      </c>
      <c r="CB116" s="174" t="s">
        <v>186</v>
      </c>
      <c r="CC116" s="174" t="s">
        <v>186</v>
      </c>
      <c r="CD116" s="174" t="s">
        <v>186</v>
      </c>
      <c r="CE116" s="174" t="s">
        <v>186</v>
      </c>
      <c r="CF116" s="174" t="s">
        <v>186</v>
      </c>
      <c r="CG116" s="174" t="s">
        <v>186</v>
      </c>
      <c r="CH116" s="174" t="s">
        <v>186</v>
      </c>
      <c r="CI116" s="174" t="s">
        <v>186</v>
      </c>
      <c r="CJ116" s="174" t="s">
        <v>186</v>
      </c>
      <c r="CK116" s="276" t="s">
        <v>207</v>
      </c>
      <c r="CL116" s="174">
        <v>1</v>
      </c>
      <c r="CM116" s="174">
        <v>1</v>
      </c>
      <c r="CN116" s="174" t="s">
        <v>186</v>
      </c>
      <c r="CO116" s="174" t="s">
        <v>186</v>
      </c>
      <c r="CP116" s="174" t="s">
        <v>186</v>
      </c>
      <c r="CQ116" s="174" t="s">
        <v>186</v>
      </c>
      <c r="CR116" s="174">
        <v>2</v>
      </c>
      <c r="CS116" s="174">
        <v>1</v>
      </c>
      <c r="CT116" s="174">
        <v>1</v>
      </c>
      <c r="CU116" s="174" t="s">
        <v>186</v>
      </c>
      <c r="CV116" s="174" t="s">
        <v>186</v>
      </c>
      <c r="CW116" s="174" t="s">
        <v>186</v>
      </c>
      <c r="CX116" s="174">
        <v>1</v>
      </c>
      <c r="CY116" s="174" t="s">
        <v>186</v>
      </c>
      <c r="CZ116" s="174">
        <v>1</v>
      </c>
      <c r="DA116" s="174">
        <v>1</v>
      </c>
      <c r="DB116" s="174" t="s">
        <v>186</v>
      </c>
      <c r="DC116" s="174">
        <v>1</v>
      </c>
      <c r="DD116" s="174" t="s">
        <v>186</v>
      </c>
      <c r="DE116" s="174" t="s">
        <v>186</v>
      </c>
      <c r="DF116" s="174" t="s">
        <v>186</v>
      </c>
      <c r="DG116" s="276" t="s">
        <v>207</v>
      </c>
      <c r="DH116" s="174">
        <v>1</v>
      </c>
      <c r="DI116" s="174">
        <v>1</v>
      </c>
      <c r="DJ116" s="174" t="s">
        <v>186</v>
      </c>
      <c r="DK116" s="174" t="s">
        <v>186</v>
      </c>
      <c r="DL116" s="174" t="s">
        <v>186</v>
      </c>
      <c r="DM116" s="174" t="s">
        <v>186</v>
      </c>
      <c r="DN116" s="174" t="s">
        <v>186</v>
      </c>
      <c r="DO116" s="174" t="s">
        <v>186</v>
      </c>
      <c r="DP116" s="174" t="s">
        <v>186</v>
      </c>
      <c r="DQ116" s="174">
        <v>188</v>
      </c>
      <c r="DR116" s="174">
        <v>45</v>
      </c>
      <c r="DS116" s="174">
        <v>143</v>
      </c>
      <c r="DT116" s="174">
        <v>174</v>
      </c>
      <c r="DU116" s="174">
        <v>37</v>
      </c>
      <c r="DV116" s="174">
        <v>137</v>
      </c>
      <c r="DW116" s="174" t="s">
        <v>186</v>
      </c>
      <c r="DX116" s="174" t="s">
        <v>186</v>
      </c>
      <c r="DY116" s="174" t="s">
        <v>186</v>
      </c>
      <c r="DZ116" s="174">
        <v>14</v>
      </c>
      <c r="EA116" s="174">
        <v>8</v>
      </c>
      <c r="EB116" s="174">
        <v>6</v>
      </c>
      <c r="EC116" s="276" t="s">
        <v>207</v>
      </c>
      <c r="ED116" s="174">
        <v>81</v>
      </c>
      <c r="EE116" s="174">
        <v>42</v>
      </c>
      <c r="EF116" s="174">
        <v>39</v>
      </c>
      <c r="EG116" s="174">
        <v>40</v>
      </c>
      <c r="EH116" s="174">
        <v>15</v>
      </c>
      <c r="EI116" s="174">
        <v>25</v>
      </c>
      <c r="EJ116" s="174">
        <v>7</v>
      </c>
      <c r="EK116" s="174">
        <v>2</v>
      </c>
      <c r="EL116" s="174">
        <v>5</v>
      </c>
      <c r="EM116" s="174">
        <v>12</v>
      </c>
      <c r="EN116" s="174">
        <v>6</v>
      </c>
      <c r="EO116" s="174">
        <v>6</v>
      </c>
      <c r="EP116" s="174">
        <v>9</v>
      </c>
      <c r="EQ116" s="174">
        <v>3</v>
      </c>
      <c r="ER116" s="174">
        <v>6</v>
      </c>
      <c r="ES116" s="174">
        <v>8</v>
      </c>
      <c r="ET116" s="174">
        <v>1</v>
      </c>
      <c r="EU116" s="174">
        <v>7</v>
      </c>
      <c r="EV116" s="174" t="s">
        <v>186</v>
      </c>
      <c r="EW116" s="174" t="s">
        <v>186</v>
      </c>
      <c r="EX116" s="174" t="s">
        <v>186</v>
      </c>
      <c r="EY116" s="276" t="s">
        <v>207</v>
      </c>
      <c r="EZ116" s="174" t="s">
        <v>186</v>
      </c>
      <c r="FA116" s="174" t="s">
        <v>186</v>
      </c>
      <c r="FB116" s="175" t="s">
        <v>186</v>
      </c>
      <c r="FC116" s="174">
        <v>4</v>
      </c>
      <c r="FD116" s="174">
        <v>3</v>
      </c>
      <c r="FE116" s="174">
        <v>1</v>
      </c>
      <c r="FF116" s="174">
        <v>33</v>
      </c>
      <c r="FG116" s="174">
        <v>23</v>
      </c>
      <c r="FH116" s="174">
        <v>10</v>
      </c>
      <c r="FI116" s="174" t="s">
        <v>186</v>
      </c>
      <c r="FJ116" s="174" t="s">
        <v>186</v>
      </c>
      <c r="FK116" s="174" t="s">
        <v>186</v>
      </c>
      <c r="FL116" s="174">
        <v>8</v>
      </c>
      <c r="FM116" s="174">
        <v>4</v>
      </c>
      <c r="FN116" s="174">
        <v>4</v>
      </c>
      <c r="FO116" s="310"/>
      <c r="FP116" s="310"/>
      <c r="FQ116" s="310"/>
      <c r="FR116" s="310"/>
      <c r="FS116" s="310"/>
      <c r="FT116" s="310"/>
      <c r="FU116" s="310"/>
      <c r="FV116" s="310"/>
      <c r="FW116" s="310"/>
      <c r="FX116" s="310"/>
      <c r="FY116" s="310"/>
      <c r="FZ116" s="310"/>
      <c r="GA116" s="310"/>
      <c r="GB116" s="310"/>
      <c r="GC116" s="310"/>
      <c r="GD116" s="310"/>
      <c r="GE116" s="310"/>
      <c r="GF116" s="310"/>
      <c r="GG116" s="310"/>
      <c r="GH116" s="310"/>
      <c r="GI116" s="310"/>
      <c r="GJ116" s="310"/>
      <c r="GK116" s="310"/>
      <c r="GL116" s="310"/>
      <c r="GM116" s="310"/>
      <c r="GN116" s="310"/>
      <c r="GO116" s="310"/>
      <c r="GP116" s="310"/>
      <c r="GQ116" s="310"/>
      <c r="GR116" s="310"/>
      <c r="GS116" s="310"/>
      <c r="GT116" s="310"/>
      <c r="GU116" s="310"/>
      <c r="GV116" s="310"/>
      <c r="GW116" s="310"/>
      <c r="GX116" s="310"/>
      <c r="GY116" s="310"/>
      <c r="GZ116" s="310"/>
      <c r="HA116" s="310"/>
      <c r="HB116" s="310"/>
      <c r="HC116" s="310"/>
      <c r="HD116" s="310"/>
      <c r="HE116" s="310"/>
      <c r="HF116" s="310"/>
      <c r="HG116" s="310"/>
      <c r="HH116" s="310"/>
      <c r="HI116" s="310"/>
      <c r="HJ116" s="310"/>
      <c r="HK116" s="310"/>
      <c r="HL116" s="310"/>
      <c r="HM116" s="310"/>
      <c r="HN116" s="310"/>
      <c r="HO116" s="310"/>
      <c r="HP116" s="310"/>
      <c r="HQ116" s="310"/>
      <c r="HR116" s="310"/>
      <c r="HS116" s="310"/>
      <c r="HT116" s="310"/>
      <c r="HU116" s="310"/>
      <c r="HV116" s="310"/>
      <c r="HW116" s="310"/>
      <c r="HX116" s="310"/>
      <c r="HY116" s="310"/>
      <c r="HZ116" s="310"/>
      <c r="IA116" s="310"/>
      <c r="IB116" s="310"/>
      <c r="IC116" s="310"/>
      <c r="ID116" s="310"/>
      <c r="IE116" s="310"/>
      <c r="IF116" s="310"/>
      <c r="IG116" s="310"/>
      <c r="IH116" s="310"/>
      <c r="II116" s="309"/>
      <c r="IJ116" s="309"/>
      <c r="IK116" s="308"/>
      <c r="IL116" s="308"/>
      <c r="IM116" s="308"/>
      <c r="IN116" s="308"/>
      <c r="IO116" s="308"/>
      <c r="IP116" s="308"/>
      <c r="IQ116" s="308"/>
      <c r="IR116" s="308"/>
      <c r="IS116" s="308"/>
      <c r="IT116" s="308"/>
      <c r="IU116" s="308"/>
      <c r="IV116" s="308"/>
    </row>
    <row r="117" spans="1:256">
      <c r="A117" s="276" t="s">
        <v>206</v>
      </c>
      <c r="B117" s="174" t="s">
        <v>186</v>
      </c>
      <c r="C117" s="174" t="s">
        <v>186</v>
      </c>
      <c r="D117" s="174" t="s">
        <v>186</v>
      </c>
      <c r="E117" s="174">
        <v>18</v>
      </c>
      <c r="F117" s="174">
        <v>10</v>
      </c>
      <c r="G117" s="174">
        <v>8</v>
      </c>
      <c r="H117" s="174" t="s">
        <v>186</v>
      </c>
      <c r="I117" s="174" t="s">
        <v>186</v>
      </c>
      <c r="J117" s="174" t="s">
        <v>186</v>
      </c>
      <c r="K117" s="174">
        <v>4</v>
      </c>
      <c r="L117" s="174">
        <v>3</v>
      </c>
      <c r="M117" s="174">
        <v>1</v>
      </c>
      <c r="N117" s="174" t="s">
        <v>186</v>
      </c>
      <c r="O117" s="174" t="s">
        <v>186</v>
      </c>
      <c r="P117" s="174" t="s">
        <v>186</v>
      </c>
      <c r="Q117" s="174">
        <v>13</v>
      </c>
      <c r="R117" s="174">
        <v>5</v>
      </c>
      <c r="S117" s="174">
        <v>8</v>
      </c>
      <c r="T117" s="176">
        <v>21</v>
      </c>
      <c r="U117" s="176">
        <v>11</v>
      </c>
      <c r="V117" s="176">
        <v>10</v>
      </c>
      <c r="W117" s="276" t="s">
        <v>206</v>
      </c>
      <c r="X117" s="176" t="s">
        <v>186</v>
      </c>
      <c r="Y117" s="176" t="s">
        <v>186</v>
      </c>
      <c r="Z117" s="176" t="s">
        <v>186</v>
      </c>
      <c r="AA117" s="174">
        <v>3</v>
      </c>
      <c r="AB117" s="174">
        <v>1</v>
      </c>
      <c r="AC117" s="174">
        <v>2</v>
      </c>
      <c r="AD117" s="174">
        <v>8</v>
      </c>
      <c r="AE117" s="174">
        <v>8</v>
      </c>
      <c r="AF117" s="174" t="s">
        <v>186</v>
      </c>
      <c r="AG117" s="174">
        <v>3</v>
      </c>
      <c r="AH117" s="174">
        <v>3</v>
      </c>
      <c r="AI117" s="174" t="s">
        <v>186</v>
      </c>
      <c r="AJ117" s="174">
        <v>5</v>
      </c>
      <c r="AK117" s="174">
        <v>5</v>
      </c>
      <c r="AL117" s="174" t="s">
        <v>186</v>
      </c>
      <c r="AM117" s="174">
        <v>10</v>
      </c>
      <c r="AN117" s="174">
        <v>2</v>
      </c>
      <c r="AO117" s="174">
        <v>8</v>
      </c>
      <c r="AP117" s="174">
        <v>2</v>
      </c>
      <c r="AQ117" s="174">
        <v>1</v>
      </c>
      <c r="AR117" s="174">
        <v>1</v>
      </c>
      <c r="AS117" s="276" t="s">
        <v>206</v>
      </c>
      <c r="AT117" s="174">
        <v>1</v>
      </c>
      <c r="AU117" s="174" t="s">
        <v>186</v>
      </c>
      <c r="AV117" s="174">
        <v>1</v>
      </c>
      <c r="AW117" s="174">
        <v>10</v>
      </c>
      <c r="AX117" s="174">
        <v>2</v>
      </c>
      <c r="AY117" s="174">
        <v>8</v>
      </c>
      <c r="AZ117" s="174">
        <v>1</v>
      </c>
      <c r="BA117" s="174" t="s">
        <v>186</v>
      </c>
      <c r="BB117" s="174">
        <v>1</v>
      </c>
      <c r="BC117" s="174">
        <v>5</v>
      </c>
      <c r="BD117" s="174">
        <v>2</v>
      </c>
      <c r="BE117" s="174">
        <v>3</v>
      </c>
      <c r="BF117" s="174" t="s">
        <v>186</v>
      </c>
      <c r="BG117" s="174" t="s">
        <v>186</v>
      </c>
      <c r="BH117" s="174" t="s">
        <v>186</v>
      </c>
      <c r="BI117" s="174">
        <v>3</v>
      </c>
      <c r="BJ117" s="174" t="s">
        <v>186</v>
      </c>
      <c r="BK117" s="174">
        <v>3</v>
      </c>
      <c r="BL117" s="174">
        <v>2</v>
      </c>
      <c r="BM117" s="174">
        <v>2</v>
      </c>
      <c r="BN117" s="174" t="s">
        <v>186</v>
      </c>
      <c r="BO117" s="276" t="s">
        <v>206</v>
      </c>
      <c r="BP117" s="174">
        <v>4</v>
      </c>
      <c r="BQ117" s="174" t="s">
        <v>186</v>
      </c>
      <c r="BR117" s="174">
        <v>4</v>
      </c>
      <c r="BS117" s="174" t="s">
        <v>186</v>
      </c>
      <c r="BT117" s="174" t="s">
        <v>188</v>
      </c>
      <c r="BU117" s="174" t="s">
        <v>186</v>
      </c>
      <c r="BV117" s="174" t="s">
        <v>186</v>
      </c>
      <c r="BW117" s="174" t="s">
        <v>186</v>
      </c>
      <c r="BX117" s="174" t="s">
        <v>186</v>
      </c>
      <c r="BY117" s="174" t="s">
        <v>186</v>
      </c>
      <c r="BZ117" s="175" t="s">
        <v>186</v>
      </c>
      <c r="CA117" s="174" t="s">
        <v>186</v>
      </c>
      <c r="CB117" s="174" t="s">
        <v>186</v>
      </c>
      <c r="CC117" s="174" t="s">
        <v>186</v>
      </c>
      <c r="CD117" s="174" t="s">
        <v>186</v>
      </c>
      <c r="CE117" s="174" t="s">
        <v>186</v>
      </c>
      <c r="CF117" s="174" t="s">
        <v>186</v>
      </c>
      <c r="CG117" s="174" t="s">
        <v>186</v>
      </c>
      <c r="CH117" s="174" t="s">
        <v>186</v>
      </c>
      <c r="CI117" s="174" t="s">
        <v>186</v>
      </c>
      <c r="CJ117" s="174" t="s">
        <v>186</v>
      </c>
      <c r="CK117" s="276" t="s">
        <v>206</v>
      </c>
      <c r="CL117" s="174" t="s">
        <v>186</v>
      </c>
      <c r="CM117" s="174" t="s">
        <v>186</v>
      </c>
      <c r="CN117" s="174" t="s">
        <v>186</v>
      </c>
      <c r="CO117" s="174" t="s">
        <v>186</v>
      </c>
      <c r="CP117" s="174" t="s">
        <v>186</v>
      </c>
      <c r="CQ117" s="174" t="s">
        <v>186</v>
      </c>
      <c r="CR117" s="174">
        <v>2</v>
      </c>
      <c r="CS117" s="174" t="s">
        <v>186</v>
      </c>
      <c r="CT117" s="174">
        <v>2</v>
      </c>
      <c r="CU117" s="174" t="s">
        <v>186</v>
      </c>
      <c r="CV117" s="174" t="s">
        <v>186</v>
      </c>
      <c r="CW117" s="174" t="s">
        <v>186</v>
      </c>
      <c r="CX117" s="174">
        <v>1</v>
      </c>
      <c r="CY117" s="174" t="s">
        <v>186</v>
      </c>
      <c r="CZ117" s="174">
        <v>1</v>
      </c>
      <c r="DA117" s="174">
        <v>1</v>
      </c>
      <c r="DB117" s="174" t="s">
        <v>186</v>
      </c>
      <c r="DC117" s="174">
        <v>1</v>
      </c>
      <c r="DD117" s="174" t="s">
        <v>186</v>
      </c>
      <c r="DE117" s="174" t="s">
        <v>186</v>
      </c>
      <c r="DF117" s="174" t="s">
        <v>186</v>
      </c>
      <c r="DG117" s="276" t="s">
        <v>206</v>
      </c>
      <c r="DH117" s="174" t="s">
        <v>186</v>
      </c>
      <c r="DI117" s="174" t="s">
        <v>186</v>
      </c>
      <c r="DJ117" s="174" t="s">
        <v>186</v>
      </c>
      <c r="DK117" s="174">
        <v>1</v>
      </c>
      <c r="DL117" s="174" t="s">
        <v>186</v>
      </c>
      <c r="DM117" s="174">
        <v>1</v>
      </c>
      <c r="DN117" s="174" t="s">
        <v>186</v>
      </c>
      <c r="DO117" s="174" t="s">
        <v>186</v>
      </c>
      <c r="DP117" s="174" t="s">
        <v>186</v>
      </c>
      <c r="DQ117" s="174">
        <v>20</v>
      </c>
      <c r="DR117" s="174">
        <v>9</v>
      </c>
      <c r="DS117" s="174">
        <v>11</v>
      </c>
      <c r="DT117" s="174">
        <v>20</v>
      </c>
      <c r="DU117" s="174">
        <v>9</v>
      </c>
      <c r="DV117" s="174">
        <v>11</v>
      </c>
      <c r="DW117" s="174" t="s">
        <v>186</v>
      </c>
      <c r="DX117" s="174" t="s">
        <v>186</v>
      </c>
      <c r="DY117" s="174" t="s">
        <v>186</v>
      </c>
      <c r="DZ117" s="174" t="s">
        <v>186</v>
      </c>
      <c r="EA117" s="174" t="s">
        <v>186</v>
      </c>
      <c r="EB117" s="174" t="s">
        <v>186</v>
      </c>
      <c r="EC117" s="276" t="s">
        <v>206</v>
      </c>
      <c r="ED117" s="174">
        <v>9</v>
      </c>
      <c r="EE117" s="174">
        <v>6</v>
      </c>
      <c r="EF117" s="174">
        <v>3</v>
      </c>
      <c r="EG117" s="174">
        <v>4</v>
      </c>
      <c r="EH117" s="174">
        <v>3</v>
      </c>
      <c r="EI117" s="174">
        <v>1</v>
      </c>
      <c r="EJ117" s="174" t="s">
        <v>186</v>
      </c>
      <c r="EK117" s="174" t="s">
        <v>186</v>
      </c>
      <c r="EL117" s="174" t="s">
        <v>186</v>
      </c>
      <c r="EM117" s="174">
        <v>2</v>
      </c>
      <c r="EN117" s="174">
        <v>2</v>
      </c>
      <c r="EO117" s="174" t="s">
        <v>186</v>
      </c>
      <c r="EP117" s="174" t="s">
        <v>186</v>
      </c>
      <c r="EQ117" s="174" t="s">
        <v>186</v>
      </c>
      <c r="ER117" s="174" t="s">
        <v>186</v>
      </c>
      <c r="ES117" s="174">
        <v>1</v>
      </c>
      <c r="ET117" s="174" t="s">
        <v>186</v>
      </c>
      <c r="EU117" s="174">
        <v>1</v>
      </c>
      <c r="EV117" s="174" t="s">
        <v>186</v>
      </c>
      <c r="EW117" s="174" t="s">
        <v>186</v>
      </c>
      <c r="EX117" s="174" t="s">
        <v>186</v>
      </c>
      <c r="EY117" s="276" t="s">
        <v>206</v>
      </c>
      <c r="EZ117" s="174" t="s">
        <v>186</v>
      </c>
      <c r="FA117" s="174" t="s">
        <v>186</v>
      </c>
      <c r="FB117" s="175" t="s">
        <v>186</v>
      </c>
      <c r="FC117" s="174">
        <v>1</v>
      </c>
      <c r="FD117" s="174">
        <v>1</v>
      </c>
      <c r="FE117" s="174" t="s">
        <v>186</v>
      </c>
      <c r="FF117" s="174">
        <v>4</v>
      </c>
      <c r="FG117" s="174">
        <v>3</v>
      </c>
      <c r="FH117" s="174">
        <v>1</v>
      </c>
      <c r="FI117" s="174" t="s">
        <v>186</v>
      </c>
      <c r="FJ117" s="174" t="s">
        <v>186</v>
      </c>
      <c r="FK117" s="174" t="s">
        <v>186</v>
      </c>
      <c r="FL117" s="174">
        <v>1</v>
      </c>
      <c r="FM117" s="174" t="s">
        <v>186</v>
      </c>
      <c r="FN117" s="174">
        <v>1</v>
      </c>
      <c r="FO117" s="310"/>
      <c r="FP117" s="310"/>
      <c r="FQ117" s="310"/>
      <c r="FR117" s="310"/>
      <c r="FS117" s="310"/>
      <c r="FT117" s="310"/>
      <c r="FU117" s="310"/>
      <c r="FV117" s="310"/>
      <c r="FW117" s="310"/>
      <c r="FX117" s="310"/>
      <c r="FY117" s="310"/>
      <c r="FZ117" s="310"/>
      <c r="GA117" s="310"/>
      <c r="GB117" s="310"/>
      <c r="GC117" s="310"/>
      <c r="GD117" s="310"/>
      <c r="GE117" s="310"/>
      <c r="GF117" s="310"/>
      <c r="GG117" s="310"/>
      <c r="GH117" s="310"/>
      <c r="GI117" s="310"/>
      <c r="GJ117" s="310"/>
      <c r="GK117" s="310"/>
      <c r="GL117" s="310"/>
      <c r="GM117" s="310"/>
      <c r="GN117" s="310"/>
      <c r="GO117" s="310"/>
      <c r="GP117" s="310"/>
      <c r="GQ117" s="310"/>
      <c r="GR117" s="310"/>
      <c r="GS117" s="310"/>
      <c r="GT117" s="310"/>
      <c r="GU117" s="310"/>
      <c r="GV117" s="310"/>
      <c r="GW117" s="310"/>
      <c r="GX117" s="310"/>
      <c r="GY117" s="310"/>
      <c r="GZ117" s="310"/>
      <c r="HA117" s="310"/>
      <c r="HB117" s="310"/>
      <c r="HC117" s="310"/>
      <c r="HD117" s="310"/>
      <c r="HE117" s="310"/>
      <c r="HF117" s="310"/>
      <c r="HG117" s="310"/>
      <c r="HH117" s="310"/>
      <c r="HI117" s="310"/>
      <c r="HJ117" s="310"/>
      <c r="HK117" s="310"/>
      <c r="HL117" s="310"/>
      <c r="HM117" s="310"/>
      <c r="HN117" s="310"/>
      <c r="HO117" s="310"/>
      <c r="HP117" s="310"/>
      <c r="HQ117" s="310"/>
      <c r="HR117" s="310"/>
      <c r="HS117" s="310"/>
      <c r="HT117" s="310"/>
      <c r="HU117" s="310"/>
      <c r="HV117" s="310"/>
      <c r="HW117" s="310"/>
      <c r="HX117" s="310"/>
      <c r="HY117" s="310"/>
      <c r="HZ117" s="310"/>
      <c r="IA117" s="310"/>
      <c r="IB117" s="310"/>
      <c r="IC117" s="310"/>
      <c r="ID117" s="310"/>
      <c r="IE117" s="310"/>
      <c r="IF117" s="310"/>
      <c r="IG117" s="310"/>
      <c r="IH117" s="310"/>
      <c r="II117" s="309"/>
      <c r="IJ117" s="309"/>
      <c r="IK117" s="308"/>
      <c r="IL117" s="308"/>
      <c r="IM117" s="308"/>
      <c r="IN117" s="308"/>
      <c r="IO117" s="308"/>
      <c r="IP117" s="308"/>
      <c r="IQ117" s="308"/>
      <c r="IR117" s="308"/>
      <c r="IS117" s="308"/>
      <c r="IT117" s="308"/>
      <c r="IU117" s="308"/>
      <c r="IV117" s="308"/>
    </row>
    <row r="118" spans="1:256" s="188" customFormat="1">
      <c r="A118" s="278" t="s">
        <v>205</v>
      </c>
      <c r="B118" s="172">
        <v>4</v>
      </c>
      <c r="C118" s="172">
        <v>2</v>
      </c>
      <c r="D118" s="172">
        <v>2</v>
      </c>
      <c r="E118" s="172">
        <v>54</v>
      </c>
      <c r="F118" s="172">
        <v>27</v>
      </c>
      <c r="G118" s="172">
        <v>27</v>
      </c>
      <c r="H118" s="172" t="s">
        <v>186</v>
      </c>
      <c r="I118" s="172" t="s">
        <v>186</v>
      </c>
      <c r="J118" s="172" t="s">
        <v>186</v>
      </c>
      <c r="K118" s="172">
        <v>17</v>
      </c>
      <c r="L118" s="172">
        <v>14</v>
      </c>
      <c r="M118" s="172">
        <v>3</v>
      </c>
      <c r="N118" s="172">
        <v>2</v>
      </c>
      <c r="O118" s="172" t="s">
        <v>186</v>
      </c>
      <c r="P118" s="172">
        <v>2</v>
      </c>
      <c r="Q118" s="172">
        <v>40</v>
      </c>
      <c r="R118" s="172">
        <v>23</v>
      </c>
      <c r="S118" s="172">
        <v>17</v>
      </c>
      <c r="T118" s="173">
        <v>34</v>
      </c>
      <c r="U118" s="173">
        <v>16</v>
      </c>
      <c r="V118" s="173">
        <v>18</v>
      </c>
      <c r="W118" s="278" t="s">
        <v>205</v>
      </c>
      <c r="X118" s="173">
        <v>3</v>
      </c>
      <c r="Y118" s="173">
        <v>3</v>
      </c>
      <c r="Z118" s="173" t="s">
        <v>186</v>
      </c>
      <c r="AA118" s="172">
        <v>5</v>
      </c>
      <c r="AB118" s="172">
        <v>2</v>
      </c>
      <c r="AC118" s="172">
        <v>3</v>
      </c>
      <c r="AD118" s="172">
        <v>5</v>
      </c>
      <c r="AE118" s="172">
        <v>5</v>
      </c>
      <c r="AF118" s="172" t="s">
        <v>186</v>
      </c>
      <c r="AG118" s="172">
        <v>1</v>
      </c>
      <c r="AH118" s="172">
        <v>1</v>
      </c>
      <c r="AI118" s="172" t="s">
        <v>186</v>
      </c>
      <c r="AJ118" s="172">
        <v>4</v>
      </c>
      <c r="AK118" s="172">
        <v>4</v>
      </c>
      <c r="AL118" s="172" t="s">
        <v>186</v>
      </c>
      <c r="AM118" s="172">
        <v>21</v>
      </c>
      <c r="AN118" s="172">
        <v>6</v>
      </c>
      <c r="AO118" s="172">
        <v>15</v>
      </c>
      <c r="AP118" s="172">
        <v>2</v>
      </c>
      <c r="AQ118" s="172" t="s">
        <v>186</v>
      </c>
      <c r="AR118" s="172">
        <v>2</v>
      </c>
      <c r="AS118" s="278" t="s">
        <v>205</v>
      </c>
      <c r="AT118" s="172">
        <v>3</v>
      </c>
      <c r="AU118" s="172" t="s">
        <v>186</v>
      </c>
      <c r="AV118" s="172">
        <v>3</v>
      </c>
      <c r="AW118" s="172">
        <v>33</v>
      </c>
      <c r="AX118" s="172">
        <v>16</v>
      </c>
      <c r="AY118" s="172">
        <v>17</v>
      </c>
      <c r="AZ118" s="172">
        <v>6</v>
      </c>
      <c r="BA118" s="172">
        <v>5</v>
      </c>
      <c r="BB118" s="172">
        <v>1</v>
      </c>
      <c r="BC118" s="172">
        <v>19</v>
      </c>
      <c r="BD118" s="172">
        <v>9</v>
      </c>
      <c r="BE118" s="172">
        <v>10</v>
      </c>
      <c r="BF118" s="172">
        <v>2</v>
      </c>
      <c r="BG118" s="172">
        <v>1</v>
      </c>
      <c r="BH118" s="172">
        <v>1</v>
      </c>
      <c r="BI118" s="172">
        <v>10</v>
      </c>
      <c r="BJ118" s="172">
        <v>4</v>
      </c>
      <c r="BK118" s="172">
        <v>6</v>
      </c>
      <c r="BL118" s="172">
        <v>7</v>
      </c>
      <c r="BM118" s="172">
        <v>4</v>
      </c>
      <c r="BN118" s="172">
        <v>3</v>
      </c>
      <c r="BO118" s="278" t="s">
        <v>205</v>
      </c>
      <c r="BP118" s="172">
        <v>8</v>
      </c>
      <c r="BQ118" s="172">
        <v>2</v>
      </c>
      <c r="BR118" s="172">
        <v>6</v>
      </c>
      <c r="BS118" s="172" t="s">
        <v>186</v>
      </c>
      <c r="BT118" s="172" t="s">
        <v>188</v>
      </c>
      <c r="BU118" s="172" t="s">
        <v>186</v>
      </c>
      <c r="BV118" s="172" t="s">
        <v>186</v>
      </c>
      <c r="BW118" s="172" t="s">
        <v>186</v>
      </c>
      <c r="BX118" s="172" t="s">
        <v>186</v>
      </c>
      <c r="BY118" s="172" t="s">
        <v>186</v>
      </c>
      <c r="BZ118" s="171" t="s">
        <v>186</v>
      </c>
      <c r="CA118" s="172" t="s">
        <v>186</v>
      </c>
      <c r="CB118" s="172" t="s">
        <v>186</v>
      </c>
      <c r="CC118" s="172" t="s">
        <v>186</v>
      </c>
      <c r="CD118" s="172" t="s">
        <v>186</v>
      </c>
      <c r="CE118" s="172" t="s">
        <v>186</v>
      </c>
      <c r="CF118" s="172" t="s">
        <v>186</v>
      </c>
      <c r="CG118" s="172" t="s">
        <v>186</v>
      </c>
      <c r="CH118" s="172" t="s">
        <v>186</v>
      </c>
      <c r="CI118" s="172" t="s">
        <v>186</v>
      </c>
      <c r="CJ118" s="172" t="s">
        <v>186</v>
      </c>
      <c r="CK118" s="278" t="s">
        <v>205</v>
      </c>
      <c r="CL118" s="172" t="s">
        <v>186</v>
      </c>
      <c r="CM118" s="172" t="s">
        <v>186</v>
      </c>
      <c r="CN118" s="172" t="s">
        <v>186</v>
      </c>
      <c r="CO118" s="172" t="s">
        <v>186</v>
      </c>
      <c r="CP118" s="172" t="s">
        <v>186</v>
      </c>
      <c r="CQ118" s="172" t="s">
        <v>186</v>
      </c>
      <c r="CR118" s="172">
        <v>2</v>
      </c>
      <c r="CS118" s="172">
        <v>2</v>
      </c>
      <c r="CT118" s="172" t="s">
        <v>186</v>
      </c>
      <c r="CU118" s="172" t="s">
        <v>186</v>
      </c>
      <c r="CV118" s="172" t="s">
        <v>186</v>
      </c>
      <c r="CW118" s="172" t="s">
        <v>186</v>
      </c>
      <c r="CX118" s="172">
        <v>2</v>
      </c>
      <c r="CY118" s="172">
        <v>2</v>
      </c>
      <c r="CZ118" s="172" t="s">
        <v>186</v>
      </c>
      <c r="DA118" s="172" t="s">
        <v>186</v>
      </c>
      <c r="DB118" s="172" t="s">
        <v>186</v>
      </c>
      <c r="DC118" s="172" t="s">
        <v>186</v>
      </c>
      <c r="DD118" s="172">
        <v>2</v>
      </c>
      <c r="DE118" s="172">
        <v>2</v>
      </c>
      <c r="DF118" s="172" t="s">
        <v>186</v>
      </c>
      <c r="DG118" s="278" t="s">
        <v>205</v>
      </c>
      <c r="DH118" s="172" t="s">
        <v>186</v>
      </c>
      <c r="DI118" s="172" t="s">
        <v>186</v>
      </c>
      <c r="DJ118" s="172" t="s">
        <v>186</v>
      </c>
      <c r="DK118" s="172" t="s">
        <v>186</v>
      </c>
      <c r="DL118" s="172" t="s">
        <v>186</v>
      </c>
      <c r="DM118" s="172" t="s">
        <v>186</v>
      </c>
      <c r="DN118" s="172" t="s">
        <v>186</v>
      </c>
      <c r="DO118" s="172" t="s">
        <v>186</v>
      </c>
      <c r="DP118" s="172" t="s">
        <v>186</v>
      </c>
      <c r="DQ118" s="172">
        <v>85</v>
      </c>
      <c r="DR118" s="172">
        <v>18</v>
      </c>
      <c r="DS118" s="172">
        <v>67</v>
      </c>
      <c r="DT118" s="172">
        <v>78</v>
      </c>
      <c r="DU118" s="172">
        <v>14</v>
      </c>
      <c r="DV118" s="172">
        <v>64</v>
      </c>
      <c r="DW118" s="172" t="s">
        <v>186</v>
      </c>
      <c r="DX118" s="172" t="s">
        <v>186</v>
      </c>
      <c r="DY118" s="172" t="s">
        <v>186</v>
      </c>
      <c r="DZ118" s="172">
        <v>7</v>
      </c>
      <c r="EA118" s="172">
        <v>4</v>
      </c>
      <c r="EB118" s="172">
        <v>3</v>
      </c>
      <c r="EC118" s="278" t="s">
        <v>205</v>
      </c>
      <c r="ED118" s="172">
        <v>46</v>
      </c>
      <c r="EE118" s="172">
        <v>29</v>
      </c>
      <c r="EF118" s="172">
        <v>17</v>
      </c>
      <c r="EG118" s="172">
        <v>34</v>
      </c>
      <c r="EH118" s="172">
        <v>21</v>
      </c>
      <c r="EI118" s="172">
        <v>13</v>
      </c>
      <c r="EJ118" s="172">
        <v>5</v>
      </c>
      <c r="EK118" s="172">
        <v>1</v>
      </c>
      <c r="EL118" s="172">
        <v>4</v>
      </c>
      <c r="EM118" s="172">
        <v>10</v>
      </c>
      <c r="EN118" s="172">
        <v>5</v>
      </c>
      <c r="EO118" s="172">
        <v>5</v>
      </c>
      <c r="EP118" s="172">
        <v>11</v>
      </c>
      <c r="EQ118" s="172">
        <v>8</v>
      </c>
      <c r="ER118" s="172">
        <v>3</v>
      </c>
      <c r="ES118" s="172">
        <v>4</v>
      </c>
      <c r="ET118" s="172">
        <v>4</v>
      </c>
      <c r="EU118" s="172" t="s">
        <v>186</v>
      </c>
      <c r="EV118" s="172" t="s">
        <v>186</v>
      </c>
      <c r="EW118" s="172" t="s">
        <v>186</v>
      </c>
      <c r="EX118" s="172" t="s">
        <v>186</v>
      </c>
      <c r="EY118" s="278" t="s">
        <v>205</v>
      </c>
      <c r="EZ118" s="172" t="s">
        <v>186</v>
      </c>
      <c r="FA118" s="172" t="s">
        <v>186</v>
      </c>
      <c r="FB118" s="171" t="s">
        <v>186</v>
      </c>
      <c r="FC118" s="172">
        <v>4</v>
      </c>
      <c r="FD118" s="172">
        <v>3</v>
      </c>
      <c r="FE118" s="172">
        <v>1</v>
      </c>
      <c r="FF118" s="172">
        <v>10</v>
      </c>
      <c r="FG118" s="172">
        <v>7</v>
      </c>
      <c r="FH118" s="172">
        <v>3</v>
      </c>
      <c r="FI118" s="172" t="s">
        <v>186</v>
      </c>
      <c r="FJ118" s="172" t="s">
        <v>186</v>
      </c>
      <c r="FK118" s="172" t="s">
        <v>186</v>
      </c>
      <c r="FL118" s="172">
        <v>2</v>
      </c>
      <c r="FM118" s="172">
        <v>1</v>
      </c>
      <c r="FN118" s="172">
        <v>1</v>
      </c>
      <c r="FO118" s="310"/>
      <c r="FP118" s="310"/>
      <c r="FQ118" s="310"/>
      <c r="FR118" s="310"/>
      <c r="FS118" s="310"/>
      <c r="FT118" s="310"/>
      <c r="FU118" s="310"/>
      <c r="FV118" s="310"/>
      <c r="FW118" s="310"/>
      <c r="FX118" s="310"/>
      <c r="FY118" s="310"/>
      <c r="FZ118" s="310"/>
      <c r="GA118" s="310"/>
      <c r="GB118" s="310"/>
      <c r="GC118" s="310"/>
      <c r="GD118" s="310"/>
      <c r="GE118" s="310"/>
      <c r="GF118" s="310"/>
      <c r="GG118" s="310"/>
      <c r="GH118" s="310"/>
      <c r="GI118" s="310"/>
      <c r="GJ118" s="310"/>
      <c r="GK118" s="310"/>
      <c r="GL118" s="310"/>
      <c r="GM118" s="310"/>
      <c r="GN118" s="310"/>
      <c r="GO118" s="310"/>
      <c r="GP118" s="310"/>
      <c r="GQ118" s="310"/>
      <c r="GR118" s="310"/>
      <c r="GS118" s="310"/>
      <c r="GT118" s="310"/>
      <c r="GU118" s="310"/>
      <c r="GV118" s="310"/>
      <c r="GW118" s="310"/>
      <c r="GX118" s="310"/>
      <c r="GY118" s="310"/>
      <c r="GZ118" s="310"/>
      <c r="HA118" s="310"/>
      <c r="HB118" s="310"/>
      <c r="HC118" s="310"/>
      <c r="HD118" s="310"/>
      <c r="HE118" s="310"/>
      <c r="HF118" s="310"/>
      <c r="HG118" s="310"/>
      <c r="HH118" s="310"/>
      <c r="HI118" s="310"/>
      <c r="HJ118" s="310"/>
      <c r="HK118" s="310"/>
      <c r="HL118" s="310"/>
      <c r="HM118" s="310"/>
      <c r="HN118" s="310"/>
      <c r="HO118" s="310"/>
      <c r="HP118" s="310"/>
      <c r="HQ118" s="310"/>
      <c r="HR118" s="310"/>
      <c r="HS118" s="310"/>
      <c r="HT118" s="310"/>
      <c r="HU118" s="310"/>
      <c r="HV118" s="310"/>
      <c r="HW118" s="310"/>
      <c r="HX118" s="310"/>
      <c r="HY118" s="310"/>
      <c r="HZ118" s="310"/>
      <c r="IA118" s="310"/>
      <c r="IB118" s="310"/>
      <c r="IC118" s="310"/>
      <c r="ID118" s="310"/>
      <c r="IE118" s="310"/>
      <c r="IF118" s="310"/>
      <c r="IG118" s="310"/>
      <c r="IH118" s="310"/>
      <c r="II118" s="330"/>
      <c r="IJ118" s="330"/>
      <c r="IK118" s="331"/>
      <c r="IL118" s="331"/>
      <c r="IM118" s="331"/>
      <c r="IN118" s="331"/>
      <c r="IO118" s="331"/>
      <c r="IP118" s="331"/>
      <c r="IQ118" s="331"/>
      <c r="IR118" s="331"/>
      <c r="IS118" s="331"/>
      <c r="IT118" s="331"/>
      <c r="IU118" s="331"/>
      <c r="IV118" s="331"/>
    </row>
    <row r="119" spans="1:256" s="189" customFormat="1">
      <c r="A119" s="275" t="s">
        <v>383</v>
      </c>
      <c r="B119" s="177">
        <v>2</v>
      </c>
      <c r="C119" s="177">
        <v>1</v>
      </c>
      <c r="D119" s="177">
        <v>1</v>
      </c>
      <c r="E119" s="177">
        <v>56</v>
      </c>
      <c r="F119" s="177">
        <v>31</v>
      </c>
      <c r="G119" s="177">
        <v>25</v>
      </c>
      <c r="H119" s="177" t="s">
        <v>186</v>
      </c>
      <c r="I119" s="177" t="s">
        <v>186</v>
      </c>
      <c r="J119" s="177" t="s">
        <v>186</v>
      </c>
      <c r="K119" s="177">
        <v>10</v>
      </c>
      <c r="L119" s="177">
        <v>5</v>
      </c>
      <c r="M119" s="177">
        <v>5</v>
      </c>
      <c r="N119" s="177" t="s">
        <v>186</v>
      </c>
      <c r="O119" s="177" t="s">
        <v>186</v>
      </c>
      <c r="P119" s="177" t="s">
        <v>186</v>
      </c>
      <c r="Q119" s="177">
        <v>28</v>
      </c>
      <c r="R119" s="177">
        <v>14</v>
      </c>
      <c r="S119" s="177">
        <v>14</v>
      </c>
      <c r="T119" s="179">
        <v>25</v>
      </c>
      <c r="U119" s="179">
        <v>9</v>
      </c>
      <c r="V119" s="179">
        <v>16</v>
      </c>
      <c r="W119" s="275" t="s">
        <v>383</v>
      </c>
      <c r="X119" s="179">
        <v>1</v>
      </c>
      <c r="Y119" s="179">
        <v>1</v>
      </c>
      <c r="Z119" s="179" t="s">
        <v>186</v>
      </c>
      <c r="AA119" s="177">
        <v>3</v>
      </c>
      <c r="AB119" s="177">
        <v>1</v>
      </c>
      <c r="AC119" s="177">
        <v>2</v>
      </c>
      <c r="AD119" s="177">
        <v>5</v>
      </c>
      <c r="AE119" s="177">
        <v>2</v>
      </c>
      <c r="AF119" s="177">
        <v>3</v>
      </c>
      <c r="AG119" s="177">
        <v>3</v>
      </c>
      <c r="AH119" s="177">
        <v>1</v>
      </c>
      <c r="AI119" s="177">
        <v>2</v>
      </c>
      <c r="AJ119" s="177">
        <v>2</v>
      </c>
      <c r="AK119" s="177">
        <v>1</v>
      </c>
      <c r="AL119" s="177">
        <v>1</v>
      </c>
      <c r="AM119" s="177">
        <v>16</v>
      </c>
      <c r="AN119" s="177">
        <v>5</v>
      </c>
      <c r="AO119" s="177">
        <v>11</v>
      </c>
      <c r="AP119" s="177">
        <v>4</v>
      </c>
      <c r="AQ119" s="177">
        <v>2</v>
      </c>
      <c r="AR119" s="177">
        <v>2</v>
      </c>
      <c r="AS119" s="275" t="s">
        <v>383</v>
      </c>
      <c r="AT119" s="177">
        <v>7</v>
      </c>
      <c r="AU119" s="177">
        <v>5</v>
      </c>
      <c r="AV119" s="177">
        <v>2</v>
      </c>
      <c r="AW119" s="177">
        <v>24</v>
      </c>
      <c r="AX119" s="177">
        <v>12</v>
      </c>
      <c r="AY119" s="177">
        <v>12</v>
      </c>
      <c r="AZ119" s="177" t="s">
        <v>186</v>
      </c>
      <c r="BA119" s="177" t="s">
        <v>186</v>
      </c>
      <c r="BB119" s="177" t="s">
        <v>186</v>
      </c>
      <c r="BC119" s="177">
        <v>16</v>
      </c>
      <c r="BD119" s="177">
        <v>8</v>
      </c>
      <c r="BE119" s="177">
        <v>8</v>
      </c>
      <c r="BF119" s="177">
        <v>2</v>
      </c>
      <c r="BG119" s="177" t="s">
        <v>186</v>
      </c>
      <c r="BH119" s="177">
        <v>2</v>
      </c>
      <c r="BI119" s="177">
        <v>13</v>
      </c>
      <c r="BJ119" s="177">
        <v>7</v>
      </c>
      <c r="BK119" s="177">
        <v>6</v>
      </c>
      <c r="BL119" s="177">
        <v>1</v>
      </c>
      <c r="BM119" s="177">
        <v>1</v>
      </c>
      <c r="BN119" s="177" t="s">
        <v>186</v>
      </c>
      <c r="BO119" s="275" t="s">
        <v>383</v>
      </c>
      <c r="BP119" s="177">
        <v>8</v>
      </c>
      <c r="BQ119" s="177">
        <v>4</v>
      </c>
      <c r="BR119" s="177">
        <v>4</v>
      </c>
      <c r="BS119" s="177" t="s">
        <v>186</v>
      </c>
      <c r="BT119" s="172" t="s">
        <v>188</v>
      </c>
      <c r="BU119" s="177" t="s">
        <v>186</v>
      </c>
      <c r="BV119" s="177" t="s">
        <v>186</v>
      </c>
      <c r="BW119" s="177" t="s">
        <v>186</v>
      </c>
      <c r="BX119" s="177" t="s">
        <v>186</v>
      </c>
      <c r="BY119" s="177" t="s">
        <v>186</v>
      </c>
      <c r="BZ119" s="178" t="s">
        <v>186</v>
      </c>
      <c r="CA119" s="177" t="s">
        <v>186</v>
      </c>
      <c r="CB119" s="177" t="s">
        <v>186</v>
      </c>
      <c r="CC119" s="177" t="s">
        <v>186</v>
      </c>
      <c r="CD119" s="177" t="s">
        <v>186</v>
      </c>
      <c r="CE119" s="177" t="s">
        <v>186</v>
      </c>
      <c r="CF119" s="177" t="s">
        <v>186</v>
      </c>
      <c r="CG119" s="177" t="s">
        <v>186</v>
      </c>
      <c r="CH119" s="177" t="s">
        <v>186</v>
      </c>
      <c r="CI119" s="177" t="s">
        <v>186</v>
      </c>
      <c r="CJ119" s="177" t="s">
        <v>186</v>
      </c>
      <c r="CK119" s="275" t="s">
        <v>383</v>
      </c>
      <c r="CL119" s="177" t="s">
        <v>186</v>
      </c>
      <c r="CM119" s="177" t="s">
        <v>186</v>
      </c>
      <c r="CN119" s="177" t="s">
        <v>186</v>
      </c>
      <c r="CO119" s="177" t="s">
        <v>186</v>
      </c>
      <c r="CP119" s="177" t="s">
        <v>186</v>
      </c>
      <c r="CQ119" s="177" t="s">
        <v>186</v>
      </c>
      <c r="CR119" s="177">
        <v>1</v>
      </c>
      <c r="CS119" s="177" t="s">
        <v>186</v>
      </c>
      <c r="CT119" s="177">
        <v>1</v>
      </c>
      <c r="CU119" s="177" t="s">
        <v>186</v>
      </c>
      <c r="CV119" s="177" t="s">
        <v>186</v>
      </c>
      <c r="CW119" s="177" t="s">
        <v>186</v>
      </c>
      <c r="CX119" s="177">
        <v>1</v>
      </c>
      <c r="CY119" s="177" t="s">
        <v>186</v>
      </c>
      <c r="CZ119" s="177">
        <v>1</v>
      </c>
      <c r="DA119" s="177" t="s">
        <v>186</v>
      </c>
      <c r="DB119" s="177" t="s">
        <v>186</v>
      </c>
      <c r="DC119" s="177" t="s">
        <v>186</v>
      </c>
      <c r="DD119" s="177">
        <v>1</v>
      </c>
      <c r="DE119" s="177" t="s">
        <v>186</v>
      </c>
      <c r="DF119" s="177">
        <v>1</v>
      </c>
      <c r="DG119" s="275" t="s">
        <v>383</v>
      </c>
      <c r="DH119" s="177" t="s">
        <v>186</v>
      </c>
      <c r="DI119" s="177" t="s">
        <v>186</v>
      </c>
      <c r="DJ119" s="177" t="s">
        <v>186</v>
      </c>
      <c r="DK119" s="177" t="s">
        <v>186</v>
      </c>
      <c r="DL119" s="177" t="s">
        <v>186</v>
      </c>
      <c r="DM119" s="177" t="s">
        <v>186</v>
      </c>
      <c r="DN119" s="177" t="s">
        <v>186</v>
      </c>
      <c r="DO119" s="177" t="s">
        <v>186</v>
      </c>
      <c r="DP119" s="177" t="s">
        <v>186</v>
      </c>
      <c r="DQ119" s="177">
        <v>79</v>
      </c>
      <c r="DR119" s="177">
        <v>26</v>
      </c>
      <c r="DS119" s="177">
        <v>53</v>
      </c>
      <c r="DT119" s="177">
        <v>71</v>
      </c>
      <c r="DU119" s="177">
        <v>21</v>
      </c>
      <c r="DV119" s="177">
        <v>50</v>
      </c>
      <c r="DW119" s="177" t="s">
        <v>186</v>
      </c>
      <c r="DX119" s="177" t="s">
        <v>186</v>
      </c>
      <c r="DY119" s="177" t="s">
        <v>186</v>
      </c>
      <c r="DZ119" s="177">
        <v>8</v>
      </c>
      <c r="EA119" s="177">
        <v>5</v>
      </c>
      <c r="EB119" s="177">
        <v>3</v>
      </c>
      <c r="EC119" s="275" t="s">
        <v>383</v>
      </c>
      <c r="ED119" s="177">
        <v>31</v>
      </c>
      <c r="EE119" s="177">
        <v>21</v>
      </c>
      <c r="EF119" s="177">
        <v>10</v>
      </c>
      <c r="EG119" s="177">
        <v>21</v>
      </c>
      <c r="EH119" s="177">
        <v>14</v>
      </c>
      <c r="EI119" s="177">
        <v>7</v>
      </c>
      <c r="EJ119" s="177">
        <v>7</v>
      </c>
      <c r="EK119" s="177">
        <v>5</v>
      </c>
      <c r="EL119" s="177">
        <v>2</v>
      </c>
      <c r="EM119" s="177">
        <v>2</v>
      </c>
      <c r="EN119" s="177">
        <v>1</v>
      </c>
      <c r="EO119" s="177">
        <v>1</v>
      </c>
      <c r="EP119" s="177">
        <v>4</v>
      </c>
      <c r="EQ119" s="177">
        <v>3</v>
      </c>
      <c r="ER119" s="177">
        <v>1</v>
      </c>
      <c r="ES119" s="177">
        <v>6</v>
      </c>
      <c r="ET119" s="177">
        <v>5</v>
      </c>
      <c r="EU119" s="177">
        <v>1</v>
      </c>
      <c r="EV119" s="177" t="s">
        <v>186</v>
      </c>
      <c r="EW119" s="177" t="s">
        <v>186</v>
      </c>
      <c r="EX119" s="177" t="s">
        <v>186</v>
      </c>
      <c r="EY119" s="275" t="s">
        <v>383</v>
      </c>
      <c r="EZ119" s="177">
        <v>2</v>
      </c>
      <c r="FA119" s="177" t="s">
        <v>186</v>
      </c>
      <c r="FB119" s="178">
        <v>2</v>
      </c>
      <c r="FC119" s="177" t="s">
        <v>186</v>
      </c>
      <c r="FD119" s="177" t="s">
        <v>186</v>
      </c>
      <c r="FE119" s="177" t="s">
        <v>186</v>
      </c>
      <c r="FF119" s="177">
        <v>5</v>
      </c>
      <c r="FG119" s="177">
        <v>4</v>
      </c>
      <c r="FH119" s="177">
        <v>1</v>
      </c>
      <c r="FI119" s="177" t="s">
        <v>186</v>
      </c>
      <c r="FJ119" s="177" t="s">
        <v>186</v>
      </c>
      <c r="FK119" s="177" t="s">
        <v>186</v>
      </c>
      <c r="FL119" s="177">
        <v>5</v>
      </c>
      <c r="FM119" s="177">
        <v>3</v>
      </c>
      <c r="FN119" s="177">
        <v>2</v>
      </c>
      <c r="FO119" s="310"/>
      <c r="FP119" s="310"/>
      <c r="FQ119" s="310"/>
      <c r="FR119" s="310"/>
      <c r="FS119" s="310"/>
      <c r="FT119" s="310"/>
      <c r="FU119" s="310"/>
      <c r="FV119" s="310"/>
      <c r="FW119" s="310"/>
      <c r="FX119" s="310"/>
      <c r="FY119" s="310"/>
      <c r="FZ119" s="310"/>
      <c r="GA119" s="310"/>
      <c r="GB119" s="310"/>
      <c r="GC119" s="310"/>
      <c r="GD119" s="310"/>
      <c r="GE119" s="310"/>
      <c r="GF119" s="310"/>
      <c r="GG119" s="310"/>
      <c r="GH119" s="310"/>
      <c r="GI119" s="310"/>
      <c r="GJ119" s="310"/>
      <c r="GK119" s="310"/>
      <c r="GL119" s="310"/>
      <c r="GM119" s="310"/>
      <c r="GN119" s="310"/>
      <c r="GO119" s="310"/>
      <c r="GP119" s="310"/>
      <c r="GQ119" s="310"/>
      <c r="GR119" s="310"/>
      <c r="GS119" s="310"/>
      <c r="GT119" s="310"/>
      <c r="GU119" s="310"/>
      <c r="GV119" s="310"/>
      <c r="GW119" s="310"/>
      <c r="GX119" s="310"/>
      <c r="GY119" s="310"/>
      <c r="GZ119" s="310"/>
      <c r="HA119" s="310"/>
      <c r="HB119" s="310"/>
      <c r="HC119" s="310"/>
      <c r="HD119" s="310"/>
      <c r="HE119" s="310"/>
      <c r="HF119" s="310"/>
      <c r="HG119" s="310"/>
      <c r="HH119" s="310"/>
      <c r="HI119" s="310"/>
      <c r="HJ119" s="310"/>
      <c r="HK119" s="310"/>
      <c r="HL119" s="310"/>
      <c r="HM119" s="310"/>
      <c r="HN119" s="310"/>
      <c r="HO119" s="310"/>
      <c r="HP119" s="310"/>
      <c r="HQ119" s="310"/>
      <c r="HR119" s="310"/>
      <c r="HS119" s="310"/>
      <c r="HT119" s="310"/>
      <c r="HU119" s="310"/>
      <c r="HV119" s="310"/>
      <c r="HW119" s="310"/>
      <c r="HX119" s="310"/>
      <c r="HY119" s="310"/>
      <c r="HZ119" s="310"/>
      <c r="IA119" s="310"/>
      <c r="IB119" s="310"/>
      <c r="IC119" s="310"/>
      <c r="ID119" s="310"/>
      <c r="IE119" s="310"/>
      <c r="IF119" s="310"/>
      <c r="IG119" s="310"/>
      <c r="IH119" s="310"/>
      <c r="II119" s="334"/>
      <c r="IJ119" s="334"/>
      <c r="IK119" s="335"/>
      <c r="IL119" s="335"/>
      <c r="IM119" s="335"/>
      <c r="IN119" s="335"/>
      <c r="IO119" s="335"/>
      <c r="IP119" s="335"/>
      <c r="IQ119" s="335"/>
      <c r="IR119" s="335"/>
      <c r="IS119" s="335"/>
      <c r="IT119" s="335"/>
      <c r="IU119" s="335"/>
      <c r="IV119" s="335"/>
    </row>
    <row r="120" spans="1:256">
      <c r="A120" s="276" t="s">
        <v>203</v>
      </c>
      <c r="B120" s="174" t="s">
        <v>186</v>
      </c>
      <c r="C120" s="174" t="s">
        <v>186</v>
      </c>
      <c r="D120" s="174" t="s">
        <v>186</v>
      </c>
      <c r="E120" s="174">
        <v>5</v>
      </c>
      <c r="F120" s="174">
        <v>4</v>
      </c>
      <c r="G120" s="174">
        <v>1</v>
      </c>
      <c r="H120" s="174" t="s">
        <v>186</v>
      </c>
      <c r="I120" s="174" t="s">
        <v>186</v>
      </c>
      <c r="J120" s="174" t="s">
        <v>186</v>
      </c>
      <c r="K120" s="174">
        <v>2</v>
      </c>
      <c r="L120" s="174">
        <v>1</v>
      </c>
      <c r="M120" s="174">
        <v>1</v>
      </c>
      <c r="N120" s="174" t="s">
        <v>186</v>
      </c>
      <c r="O120" s="174" t="s">
        <v>186</v>
      </c>
      <c r="P120" s="174" t="s">
        <v>186</v>
      </c>
      <c r="Q120" s="174">
        <v>10</v>
      </c>
      <c r="R120" s="174">
        <v>6</v>
      </c>
      <c r="S120" s="174">
        <v>4</v>
      </c>
      <c r="T120" s="176">
        <v>4</v>
      </c>
      <c r="U120" s="176">
        <v>4</v>
      </c>
      <c r="V120" s="176" t="s">
        <v>186</v>
      </c>
      <c r="W120" s="276" t="s">
        <v>203</v>
      </c>
      <c r="X120" s="176" t="s">
        <v>186</v>
      </c>
      <c r="Y120" s="176" t="s">
        <v>186</v>
      </c>
      <c r="Z120" s="176" t="s">
        <v>186</v>
      </c>
      <c r="AA120" s="175">
        <v>1</v>
      </c>
      <c r="AB120" s="175">
        <v>1</v>
      </c>
      <c r="AC120" s="175" t="s">
        <v>186</v>
      </c>
      <c r="AD120" s="175" t="s">
        <v>186</v>
      </c>
      <c r="AE120" s="175" t="s">
        <v>186</v>
      </c>
      <c r="AF120" s="175" t="s">
        <v>186</v>
      </c>
      <c r="AG120" s="175" t="s">
        <v>186</v>
      </c>
      <c r="AH120" s="175" t="s">
        <v>186</v>
      </c>
      <c r="AI120" s="175" t="s">
        <v>186</v>
      </c>
      <c r="AJ120" s="175" t="s">
        <v>186</v>
      </c>
      <c r="AK120" s="175" t="s">
        <v>186</v>
      </c>
      <c r="AL120" s="175" t="s">
        <v>186</v>
      </c>
      <c r="AM120" s="175">
        <v>3</v>
      </c>
      <c r="AN120" s="175">
        <v>3</v>
      </c>
      <c r="AO120" s="175" t="s">
        <v>186</v>
      </c>
      <c r="AP120" s="175">
        <v>1</v>
      </c>
      <c r="AQ120" s="175">
        <v>1</v>
      </c>
      <c r="AR120" s="175" t="s">
        <v>186</v>
      </c>
      <c r="AS120" s="276" t="s">
        <v>203</v>
      </c>
      <c r="AT120" s="175" t="s">
        <v>186</v>
      </c>
      <c r="AU120" s="175" t="s">
        <v>186</v>
      </c>
      <c r="AV120" s="175" t="s">
        <v>186</v>
      </c>
      <c r="AW120" s="175">
        <v>6</v>
      </c>
      <c r="AX120" s="175">
        <v>3</v>
      </c>
      <c r="AY120" s="175">
        <v>3</v>
      </c>
      <c r="AZ120" s="174" t="s">
        <v>186</v>
      </c>
      <c r="BA120" s="174" t="s">
        <v>186</v>
      </c>
      <c r="BB120" s="174" t="s">
        <v>186</v>
      </c>
      <c r="BC120" s="175">
        <v>4</v>
      </c>
      <c r="BD120" s="175">
        <v>2</v>
      </c>
      <c r="BE120" s="175">
        <v>2</v>
      </c>
      <c r="BF120" s="175" t="s">
        <v>186</v>
      </c>
      <c r="BG120" s="175" t="s">
        <v>186</v>
      </c>
      <c r="BH120" s="175" t="s">
        <v>186</v>
      </c>
      <c r="BI120" s="175">
        <v>3</v>
      </c>
      <c r="BJ120" s="175">
        <v>1</v>
      </c>
      <c r="BK120" s="175">
        <v>2</v>
      </c>
      <c r="BL120" s="175">
        <v>1</v>
      </c>
      <c r="BM120" s="175">
        <v>1</v>
      </c>
      <c r="BN120" s="175" t="s">
        <v>186</v>
      </c>
      <c r="BO120" s="276" t="s">
        <v>203</v>
      </c>
      <c r="BP120" s="175">
        <v>2</v>
      </c>
      <c r="BQ120" s="175">
        <v>1</v>
      </c>
      <c r="BR120" s="175">
        <v>1</v>
      </c>
      <c r="BS120" s="174" t="s">
        <v>186</v>
      </c>
      <c r="BT120" s="174" t="s">
        <v>188</v>
      </c>
      <c r="BU120" s="174" t="s">
        <v>186</v>
      </c>
      <c r="BV120" s="174" t="s">
        <v>186</v>
      </c>
      <c r="BW120" s="174" t="s">
        <v>186</v>
      </c>
      <c r="BX120" s="174" t="s">
        <v>186</v>
      </c>
      <c r="BY120" s="174" t="s">
        <v>186</v>
      </c>
      <c r="BZ120" s="175" t="s">
        <v>186</v>
      </c>
      <c r="CA120" s="174" t="s">
        <v>186</v>
      </c>
      <c r="CB120" s="174" t="s">
        <v>186</v>
      </c>
      <c r="CC120" s="174" t="s">
        <v>186</v>
      </c>
      <c r="CD120" s="174" t="s">
        <v>186</v>
      </c>
      <c r="CE120" s="174" t="s">
        <v>186</v>
      </c>
      <c r="CF120" s="174" t="s">
        <v>186</v>
      </c>
      <c r="CG120" s="174" t="s">
        <v>186</v>
      </c>
      <c r="CH120" s="174" t="s">
        <v>186</v>
      </c>
      <c r="CI120" s="174" t="s">
        <v>186</v>
      </c>
      <c r="CJ120" s="174" t="s">
        <v>186</v>
      </c>
      <c r="CK120" s="276" t="s">
        <v>203</v>
      </c>
      <c r="CL120" s="174" t="s">
        <v>186</v>
      </c>
      <c r="CM120" s="174" t="s">
        <v>186</v>
      </c>
      <c r="CN120" s="174" t="s">
        <v>186</v>
      </c>
      <c r="CO120" s="174" t="s">
        <v>186</v>
      </c>
      <c r="CP120" s="174" t="s">
        <v>186</v>
      </c>
      <c r="CQ120" s="174" t="s">
        <v>186</v>
      </c>
      <c r="CR120" s="174" t="s">
        <v>186</v>
      </c>
      <c r="CS120" s="174" t="s">
        <v>186</v>
      </c>
      <c r="CT120" s="174" t="s">
        <v>186</v>
      </c>
      <c r="CU120" s="174" t="s">
        <v>186</v>
      </c>
      <c r="CV120" s="174" t="s">
        <v>186</v>
      </c>
      <c r="CW120" s="174" t="s">
        <v>186</v>
      </c>
      <c r="CX120" s="174" t="s">
        <v>186</v>
      </c>
      <c r="CY120" s="174" t="s">
        <v>186</v>
      </c>
      <c r="CZ120" s="174" t="s">
        <v>186</v>
      </c>
      <c r="DA120" s="174" t="s">
        <v>186</v>
      </c>
      <c r="DB120" s="174" t="s">
        <v>186</v>
      </c>
      <c r="DC120" s="174" t="s">
        <v>186</v>
      </c>
      <c r="DD120" s="174" t="s">
        <v>186</v>
      </c>
      <c r="DE120" s="174" t="s">
        <v>186</v>
      </c>
      <c r="DF120" s="174" t="s">
        <v>186</v>
      </c>
      <c r="DG120" s="276" t="s">
        <v>203</v>
      </c>
      <c r="DH120" s="174" t="s">
        <v>186</v>
      </c>
      <c r="DI120" s="174" t="s">
        <v>186</v>
      </c>
      <c r="DJ120" s="174" t="s">
        <v>186</v>
      </c>
      <c r="DK120" s="174" t="s">
        <v>186</v>
      </c>
      <c r="DL120" s="174" t="s">
        <v>186</v>
      </c>
      <c r="DM120" s="174" t="s">
        <v>186</v>
      </c>
      <c r="DN120" s="174" t="s">
        <v>186</v>
      </c>
      <c r="DO120" s="174" t="s">
        <v>186</v>
      </c>
      <c r="DP120" s="174" t="s">
        <v>186</v>
      </c>
      <c r="DQ120" s="175">
        <v>19</v>
      </c>
      <c r="DR120" s="175">
        <v>7</v>
      </c>
      <c r="DS120" s="175">
        <v>12</v>
      </c>
      <c r="DT120" s="175">
        <v>17</v>
      </c>
      <c r="DU120" s="175">
        <v>6</v>
      </c>
      <c r="DV120" s="175">
        <v>11</v>
      </c>
      <c r="DW120" s="174" t="s">
        <v>186</v>
      </c>
      <c r="DX120" s="174" t="s">
        <v>186</v>
      </c>
      <c r="DY120" s="174" t="s">
        <v>186</v>
      </c>
      <c r="DZ120" s="174">
        <v>2</v>
      </c>
      <c r="EA120" s="174">
        <v>1</v>
      </c>
      <c r="EB120" s="174">
        <v>1</v>
      </c>
      <c r="EC120" s="276" t="s">
        <v>203</v>
      </c>
      <c r="ED120" s="175">
        <v>4</v>
      </c>
      <c r="EE120" s="175">
        <v>3</v>
      </c>
      <c r="EF120" s="175">
        <v>1</v>
      </c>
      <c r="EG120" s="175">
        <v>3</v>
      </c>
      <c r="EH120" s="175">
        <v>2</v>
      </c>
      <c r="EI120" s="175">
        <v>1</v>
      </c>
      <c r="EJ120" s="175">
        <v>1</v>
      </c>
      <c r="EK120" s="175">
        <v>1</v>
      </c>
      <c r="EL120" s="175" t="s">
        <v>186</v>
      </c>
      <c r="EM120" s="175" t="s">
        <v>186</v>
      </c>
      <c r="EN120" s="175" t="s">
        <v>186</v>
      </c>
      <c r="EO120" s="175" t="s">
        <v>186</v>
      </c>
      <c r="EP120" s="175" t="s">
        <v>186</v>
      </c>
      <c r="EQ120" s="174" t="s">
        <v>186</v>
      </c>
      <c r="ER120" s="174" t="s">
        <v>186</v>
      </c>
      <c r="ES120" s="175">
        <v>1</v>
      </c>
      <c r="ET120" s="175">
        <v>1</v>
      </c>
      <c r="EU120" s="175" t="s">
        <v>186</v>
      </c>
      <c r="EV120" s="175" t="s">
        <v>186</v>
      </c>
      <c r="EW120" s="174" t="s">
        <v>186</v>
      </c>
      <c r="EX120" s="175" t="s">
        <v>186</v>
      </c>
      <c r="EY120" s="276" t="s">
        <v>203</v>
      </c>
      <c r="EZ120" s="175">
        <v>1</v>
      </c>
      <c r="FA120" s="175" t="s">
        <v>186</v>
      </c>
      <c r="FB120" s="175">
        <v>1</v>
      </c>
      <c r="FC120" s="175" t="s">
        <v>186</v>
      </c>
      <c r="FD120" s="175" t="s">
        <v>186</v>
      </c>
      <c r="FE120" s="175" t="s">
        <v>186</v>
      </c>
      <c r="FF120" s="175">
        <v>1</v>
      </c>
      <c r="FG120" s="175">
        <v>1</v>
      </c>
      <c r="FH120" s="175" t="s">
        <v>186</v>
      </c>
      <c r="FI120" s="174" t="s">
        <v>186</v>
      </c>
      <c r="FJ120" s="174" t="s">
        <v>186</v>
      </c>
      <c r="FK120" s="174" t="s">
        <v>186</v>
      </c>
      <c r="FL120" s="174" t="s">
        <v>186</v>
      </c>
      <c r="FM120" s="174" t="s">
        <v>186</v>
      </c>
      <c r="FN120" s="174" t="s">
        <v>186</v>
      </c>
      <c r="FO120" s="310"/>
      <c r="FP120" s="310"/>
      <c r="FQ120" s="310"/>
      <c r="FR120" s="310"/>
      <c r="FS120" s="310"/>
      <c r="FT120" s="310"/>
      <c r="FU120" s="310"/>
      <c r="FV120" s="310"/>
      <c r="FW120" s="310"/>
      <c r="FX120" s="310"/>
      <c r="FY120" s="310"/>
      <c r="FZ120" s="310"/>
      <c r="GA120" s="310"/>
      <c r="GB120" s="310"/>
      <c r="GC120" s="310"/>
      <c r="GD120" s="310"/>
      <c r="GE120" s="310"/>
      <c r="GF120" s="310"/>
      <c r="GG120" s="310"/>
      <c r="GH120" s="310"/>
      <c r="GI120" s="310"/>
      <c r="GJ120" s="310"/>
      <c r="GK120" s="310"/>
      <c r="GL120" s="310"/>
      <c r="GM120" s="310"/>
      <c r="GN120" s="310"/>
      <c r="GO120" s="310"/>
      <c r="GP120" s="310"/>
      <c r="GQ120" s="310"/>
      <c r="GR120" s="310"/>
      <c r="GS120" s="310"/>
      <c r="GT120" s="310"/>
      <c r="GU120" s="310"/>
      <c r="GV120" s="310"/>
      <c r="GW120" s="310"/>
      <c r="GX120" s="310"/>
      <c r="GY120" s="310"/>
      <c r="GZ120" s="310"/>
      <c r="HA120" s="310"/>
      <c r="HB120" s="310"/>
      <c r="HC120" s="310"/>
      <c r="HD120" s="310"/>
      <c r="HE120" s="310"/>
      <c r="HF120" s="310"/>
      <c r="HG120" s="310"/>
      <c r="HH120" s="310"/>
      <c r="HI120" s="310"/>
      <c r="HJ120" s="310"/>
      <c r="HK120" s="310"/>
      <c r="HL120" s="310"/>
      <c r="HM120" s="310"/>
      <c r="HN120" s="310"/>
      <c r="HO120" s="310"/>
      <c r="HP120" s="310"/>
      <c r="HQ120" s="310"/>
      <c r="HR120" s="310"/>
      <c r="HS120" s="310"/>
      <c r="HT120" s="310"/>
      <c r="HU120" s="310"/>
      <c r="HV120" s="310"/>
      <c r="HW120" s="310"/>
      <c r="HX120" s="310"/>
      <c r="HY120" s="310"/>
      <c r="HZ120" s="310"/>
      <c r="IA120" s="310"/>
      <c r="IB120" s="310"/>
      <c r="IC120" s="310"/>
      <c r="ID120" s="310"/>
      <c r="IE120" s="310"/>
      <c r="IF120" s="310"/>
      <c r="IG120" s="310"/>
      <c r="IH120" s="310"/>
      <c r="II120" s="309"/>
      <c r="IJ120" s="309"/>
      <c r="IK120" s="308"/>
      <c r="IL120" s="308"/>
      <c r="IM120" s="308"/>
      <c r="IN120" s="308"/>
      <c r="IO120" s="308"/>
      <c r="IP120" s="308"/>
      <c r="IQ120" s="308"/>
      <c r="IR120" s="308"/>
      <c r="IS120" s="308"/>
      <c r="IT120" s="308"/>
      <c r="IU120" s="308"/>
      <c r="IV120" s="308"/>
    </row>
    <row r="121" spans="1:256">
      <c r="A121" s="276" t="s">
        <v>202</v>
      </c>
      <c r="B121" s="174" t="s">
        <v>186</v>
      </c>
      <c r="C121" s="174" t="s">
        <v>186</v>
      </c>
      <c r="D121" s="174" t="s">
        <v>186</v>
      </c>
      <c r="E121" s="174">
        <v>6</v>
      </c>
      <c r="F121" s="174">
        <v>4</v>
      </c>
      <c r="G121" s="174">
        <v>2</v>
      </c>
      <c r="H121" s="174" t="s">
        <v>186</v>
      </c>
      <c r="I121" s="174" t="s">
        <v>186</v>
      </c>
      <c r="J121" s="174" t="s">
        <v>186</v>
      </c>
      <c r="K121" s="174" t="s">
        <v>186</v>
      </c>
      <c r="L121" s="174" t="s">
        <v>186</v>
      </c>
      <c r="M121" s="174" t="s">
        <v>186</v>
      </c>
      <c r="N121" s="174" t="s">
        <v>186</v>
      </c>
      <c r="O121" s="174" t="s">
        <v>186</v>
      </c>
      <c r="P121" s="174" t="s">
        <v>186</v>
      </c>
      <c r="Q121" s="174">
        <v>5</v>
      </c>
      <c r="R121" s="174">
        <v>2</v>
      </c>
      <c r="S121" s="174">
        <v>3</v>
      </c>
      <c r="T121" s="176">
        <v>2</v>
      </c>
      <c r="U121" s="176" t="s">
        <v>186</v>
      </c>
      <c r="V121" s="176">
        <v>2</v>
      </c>
      <c r="W121" s="276" t="s">
        <v>202</v>
      </c>
      <c r="X121" s="176" t="s">
        <v>186</v>
      </c>
      <c r="Y121" s="176" t="s">
        <v>186</v>
      </c>
      <c r="Z121" s="176" t="s">
        <v>186</v>
      </c>
      <c r="AA121" s="175" t="s">
        <v>186</v>
      </c>
      <c r="AB121" s="175" t="s">
        <v>186</v>
      </c>
      <c r="AC121" s="175" t="s">
        <v>186</v>
      </c>
      <c r="AD121" s="175" t="s">
        <v>186</v>
      </c>
      <c r="AE121" s="175" t="s">
        <v>186</v>
      </c>
      <c r="AF121" s="175" t="s">
        <v>186</v>
      </c>
      <c r="AG121" s="175" t="s">
        <v>186</v>
      </c>
      <c r="AH121" s="175" t="s">
        <v>186</v>
      </c>
      <c r="AI121" s="175" t="s">
        <v>186</v>
      </c>
      <c r="AJ121" s="175" t="s">
        <v>186</v>
      </c>
      <c r="AK121" s="175" t="s">
        <v>186</v>
      </c>
      <c r="AL121" s="175" t="s">
        <v>186</v>
      </c>
      <c r="AM121" s="175">
        <v>2</v>
      </c>
      <c r="AN121" s="175" t="s">
        <v>186</v>
      </c>
      <c r="AO121" s="175">
        <v>2</v>
      </c>
      <c r="AP121" s="175">
        <v>1</v>
      </c>
      <c r="AQ121" s="175" t="s">
        <v>186</v>
      </c>
      <c r="AR121" s="175">
        <v>1</v>
      </c>
      <c r="AS121" s="276" t="s">
        <v>202</v>
      </c>
      <c r="AT121" s="175">
        <v>2</v>
      </c>
      <c r="AU121" s="175" t="s">
        <v>186</v>
      </c>
      <c r="AV121" s="175">
        <v>2</v>
      </c>
      <c r="AW121" s="175">
        <v>5</v>
      </c>
      <c r="AX121" s="175" t="s">
        <v>186</v>
      </c>
      <c r="AY121" s="175">
        <v>5</v>
      </c>
      <c r="AZ121" s="174" t="s">
        <v>186</v>
      </c>
      <c r="BA121" s="174" t="s">
        <v>186</v>
      </c>
      <c r="BB121" s="174" t="s">
        <v>186</v>
      </c>
      <c r="BC121" s="175">
        <v>3</v>
      </c>
      <c r="BD121" s="175" t="s">
        <v>186</v>
      </c>
      <c r="BE121" s="175">
        <v>3</v>
      </c>
      <c r="BF121" s="175">
        <v>1</v>
      </c>
      <c r="BG121" s="175" t="s">
        <v>186</v>
      </c>
      <c r="BH121" s="175">
        <v>1</v>
      </c>
      <c r="BI121" s="175">
        <v>2</v>
      </c>
      <c r="BJ121" s="175" t="s">
        <v>186</v>
      </c>
      <c r="BK121" s="175">
        <v>2</v>
      </c>
      <c r="BL121" s="175" t="s">
        <v>186</v>
      </c>
      <c r="BM121" s="175" t="s">
        <v>186</v>
      </c>
      <c r="BN121" s="175" t="s">
        <v>186</v>
      </c>
      <c r="BO121" s="276" t="s">
        <v>202</v>
      </c>
      <c r="BP121" s="175">
        <v>2</v>
      </c>
      <c r="BQ121" s="175" t="s">
        <v>186</v>
      </c>
      <c r="BR121" s="175">
        <v>2</v>
      </c>
      <c r="BS121" s="174" t="s">
        <v>186</v>
      </c>
      <c r="BT121" s="174" t="s">
        <v>188</v>
      </c>
      <c r="BU121" s="174" t="s">
        <v>186</v>
      </c>
      <c r="BV121" s="174" t="s">
        <v>186</v>
      </c>
      <c r="BW121" s="174" t="s">
        <v>186</v>
      </c>
      <c r="BX121" s="174" t="s">
        <v>186</v>
      </c>
      <c r="BY121" s="174" t="s">
        <v>186</v>
      </c>
      <c r="BZ121" s="175" t="s">
        <v>186</v>
      </c>
      <c r="CA121" s="174" t="s">
        <v>186</v>
      </c>
      <c r="CB121" s="174" t="s">
        <v>186</v>
      </c>
      <c r="CC121" s="174" t="s">
        <v>186</v>
      </c>
      <c r="CD121" s="174" t="s">
        <v>186</v>
      </c>
      <c r="CE121" s="174" t="s">
        <v>186</v>
      </c>
      <c r="CF121" s="174" t="s">
        <v>186</v>
      </c>
      <c r="CG121" s="174" t="s">
        <v>186</v>
      </c>
      <c r="CH121" s="174" t="s">
        <v>186</v>
      </c>
      <c r="CI121" s="174" t="s">
        <v>186</v>
      </c>
      <c r="CJ121" s="174" t="s">
        <v>186</v>
      </c>
      <c r="CK121" s="276" t="s">
        <v>202</v>
      </c>
      <c r="CL121" s="174" t="s">
        <v>186</v>
      </c>
      <c r="CM121" s="174" t="s">
        <v>186</v>
      </c>
      <c r="CN121" s="174" t="s">
        <v>186</v>
      </c>
      <c r="CO121" s="174" t="s">
        <v>186</v>
      </c>
      <c r="CP121" s="174" t="s">
        <v>186</v>
      </c>
      <c r="CQ121" s="174" t="s">
        <v>186</v>
      </c>
      <c r="CR121" s="175" t="s">
        <v>186</v>
      </c>
      <c r="CS121" s="174" t="s">
        <v>186</v>
      </c>
      <c r="CT121" s="175" t="s">
        <v>186</v>
      </c>
      <c r="CU121" s="174" t="s">
        <v>186</v>
      </c>
      <c r="CV121" s="174" t="s">
        <v>186</v>
      </c>
      <c r="CW121" s="174" t="s">
        <v>186</v>
      </c>
      <c r="CX121" s="174" t="s">
        <v>186</v>
      </c>
      <c r="CY121" s="174" t="s">
        <v>186</v>
      </c>
      <c r="CZ121" s="174" t="s">
        <v>186</v>
      </c>
      <c r="DA121" s="174" t="s">
        <v>186</v>
      </c>
      <c r="DB121" s="174" t="s">
        <v>186</v>
      </c>
      <c r="DC121" s="174" t="s">
        <v>186</v>
      </c>
      <c r="DD121" s="174" t="s">
        <v>186</v>
      </c>
      <c r="DE121" s="174" t="s">
        <v>186</v>
      </c>
      <c r="DF121" s="174" t="s">
        <v>186</v>
      </c>
      <c r="DG121" s="276" t="s">
        <v>202</v>
      </c>
      <c r="DH121" s="174" t="s">
        <v>186</v>
      </c>
      <c r="DI121" s="174" t="s">
        <v>186</v>
      </c>
      <c r="DJ121" s="174" t="s">
        <v>186</v>
      </c>
      <c r="DK121" s="175" t="s">
        <v>186</v>
      </c>
      <c r="DL121" s="174" t="s">
        <v>186</v>
      </c>
      <c r="DM121" s="175" t="s">
        <v>186</v>
      </c>
      <c r="DN121" s="175" t="s">
        <v>186</v>
      </c>
      <c r="DO121" s="174" t="s">
        <v>186</v>
      </c>
      <c r="DP121" s="175" t="s">
        <v>186</v>
      </c>
      <c r="DQ121" s="175">
        <v>21</v>
      </c>
      <c r="DR121" s="175">
        <v>6</v>
      </c>
      <c r="DS121" s="175">
        <v>15</v>
      </c>
      <c r="DT121" s="175">
        <v>20</v>
      </c>
      <c r="DU121" s="175">
        <v>6</v>
      </c>
      <c r="DV121" s="175">
        <v>14</v>
      </c>
      <c r="DW121" s="174" t="s">
        <v>186</v>
      </c>
      <c r="DX121" s="174" t="s">
        <v>186</v>
      </c>
      <c r="DY121" s="174" t="s">
        <v>186</v>
      </c>
      <c r="DZ121" s="174">
        <v>1</v>
      </c>
      <c r="EA121" s="174" t="s">
        <v>186</v>
      </c>
      <c r="EB121" s="174">
        <v>1</v>
      </c>
      <c r="EC121" s="276" t="s">
        <v>202</v>
      </c>
      <c r="ED121" s="175">
        <v>3</v>
      </c>
      <c r="EE121" s="175">
        <v>1</v>
      </c>
      <c r="EF121" s="175">
        <v>2</v>
      </c>
      <c r="EG121" s="175">
        <v>2</v>
      </c>
      <c r="EH121" s="175" t="s">
        <v>186</v>
      </c>
      <c r="EI121" s="175">
        <v>2</v>
      </c>
      <c r="EJ121" s="175" t="s">
        <v>186</v>
      </c>
      <c r="EK121" s="175" t="s">
        <v>186</v>
      </c>
      <c r="EL121" s="175" t="s">
        <v>186</v>
      </c>
      <c r="EM121" s="175">
        <v>1</v>
      </c>
      <c r="EN121" s="175" t="s">
        <v>186</v>
      </c>
      <c r="EO121" s="175">
        <v>1</v>
      </c>
      <c r="EP121" s="175" t="s">
        <v>186</v>
      </c>
      <c r="EQ121" s="174" t="s">
        <v>186</v>
      </c>
      <c r="ER121" s="174" t="s">
        <v>186</v>
      </c>
      <c r="ES121" s="175">
        <v>1</v>
      </c>
      <c r="ET121" s="175" t="s">
        <v>186</v>
      </c>
      <c r="EU121" s="175">
        <v>1</v>
      </c>
      <c r="EV121" s="175" t="s">
        <v>186</v>
      </c>
      <c r="EW121" s="174" t="s">
        <v>186</v>
      </c>
      <c r="EX121" s="174" t="s">
        <v>186</v>
      </c>
      <c r="EY121" s="276" t="s">
        <v>202</v>
      </c>
      <c r="EZ121" s="174" t="s">
        <v>186</v>
      </c>
      <c r="FA121" s="174" t="s">
        <v>186</v>
      </c>
      <c r="FB121" s="175" t="s">
        <v>186</v>
      </c>
      <c r="FC121" s="175" t="s">
        <v>186</v>
      </c>
      <c r="FD121" s="175" t="s">
        <v>186</v>
      </c>
      <c r="FE121" s="175" t="s">
        <v>186</v>
      </c>
      <c r="FF121" s="175">
        <v>1</v>
      </c>
      <c r="FG121" s="175">
        <v>1</v>
      </c>
      <c r="FH121" s="175" t="s">
        <v>186</v>
      </c>
      <c r="FI121" s="174" t="s">
        <v>186</v>
      </c>
      <c r="FJ121" s="174" t="s">
        <v>186</v>
      </c>
      <c r="FK121" s="174" t="s">
        <v>186</v>
      </c>
      <c r="FL121" s="174" t="s">
        <v>186</v>
      </c>
      <c r="FM121" s="174" t="s">
        <v>186</v>
      </c>
      <c r="FN121" s="174" t="s">
        <v>186</v>
      </c>
      <c r="FO121" s="310"/>
      <c r="FP121" s="310"/>
      <c r="FQ121" s="310"/>
      <c r="FR121" s="310"/>
      <c r="FS121" s="310"/>
      <c r="FT121" s="310"/>
      <c r="FU121" s="310"/>
      <c r="FV121" s="310"/>
      <c r="FW121" s="310"/>
      <c r="FX121" s="310"/>
      <c r="FY121" s="310"/>
      <c r="FZ121" s="310"/>
      <c r="GA121" s="310"/>
      <c r="GB121" s="310"/>
      <c r="GC121" s="310"/>
      <c r="GD121" s="310"/>
      <c r="GE121" s="310"/>
      <c r="GF121" s="310"/>
      <c r="GG121" s="310"/>
      <c r="GH121" s="310"/>
      <c r="GI121" s="310"/>
      <c r="GJ121" s="310"/>
      <c r="GK121" s="310"/>
      <c r="GL121" s="310"/>
      <c r="GM121" s="310"/>
      <c r="GN121" s="310"/>
      <c r="GO121" s="310"/>
      <c r="GP121" s="310"/>
      <c r="GQ121" s="310"/>
      <c r="GR121" s="310"/>
      <c r="GS121" s="310"/>
      <c r="GT121" s="310"/>
      <c r="GU121" s="310"/>
      <c r="GV121" s="310"/>
      <c r="GW121" s="310"/>
      <c r="GX121" s="310"/>
      <c r="GY121" s="310"/>
      <c r="GZ121" s="310"/>
      <c r="HA121" s="310"/>
      <c r="HB121" s="310"/>
      <c r="HC121" s="310"/>
      <c r="HD121" s="310"/>
      <c r="HE121" s="310"/>
      <c r="HF121" s="310"/>
      <c r="HG121" s="310"/>
      <c r="HH121" s="310"/>
      <c r="HI121" s="310"/>
      <c r="HJ121" s="310"/>
      <c r="HK121" s="310"/>
      <c r="HL121" s="310"/>
      <c r="HM121" s="310"/>
      <c r="HN121" s="310"/>
      <c r="HO121" s="310"/>
      <c r="HP121" s="310"/>
      <c r="HQ121" s="310"/>
      <c r="HR121" s="310"/>
      <c r="HS121" s="310"/>
      <c r="HT121" s="310"/>
      <c r="HU121" s="310"/>
      <c r="HV121" s="310"/>
      <c r="HW121" s="310"/>
      <c r="HX121" s="310"/>
      <c r="HY121" s="310"/>
      <c r="HZ121" s="310"/>
      <c r="IA121" s="310"/>
      <c r="IB121" s="310"/>
      <c r="IC121" s="310"/>
      <c r="ID121" s="310"/>
      <c r="IE121" s="310"/>
      <c r="IF121" s="310"/>
      <c r="IG121" s="310"/>
      <c r="IH121" s="310"/>
      <c r="II121" s="309"/>
      <c r="IJ121" s="309"/>
      <c r="IK121" s="308"/>
      <c r="IL121" s="308"/>
      <c r="IM121" s="308"/>
      <c r="IN121" s="308"/>
      <c r="IO121" s="308"/>
      <c r="IP121" s="308"/>
      <c r="IQ121" s="308"/>
      <c r="IR121" s="308"/>
      <c r="IS121" s="308"/>
      <c r="IT121" s="308"/>
      <c r="IU121" s="308"/>
      <c r="IV121" s="308"/>
    </row>
    <row r="122" spans="1:256">
      <c r="A122" s="276" t="s">
        <v>201</v>
      </c>
      <c r="B122" s="174">
        <v>1</v>
      </c>
      <c r="C122" s="174">
        <v>1</v>
      </c>
      <c r="D122" s="174" t="s">
        <v>186</v>
      </c>
      <c r="E122" s="174">
        <v>16</v>
      </c>
      <c r="F122" s="174">
        <v>5</v>
      </c>
      <c r="G122" s="174">
        <v>11</v>
      </c>
      <c r="H122" s="174" t="s">
        <v>186</v>
      </c>
      <c r="I122" s="174" t="s">
        <v>186</v>
      </c>
      <c r="J122" s="174" t="s">
        <v>186</v>
      </c>
      <c r="K122" s="174">
        <v>5</v>
      </c>
      <c r="L122" s="174">
        <v>2</v>
      </c>
      <c r="M122" s="174">
        <v>3</v>
      </c>
      <c r="N122" s="174" t="s">
        <v>186</v>
      </c>
      <c r="O122" s="174" t="s">
        <v>186</v>
      </c>
      <c r="P122" s="174" t="s">
        <v>186</v>
      </c>
      <c r="Q122" s="174">
        <v>7</v>
      </c>
      <c r="R122" s="174">
        <v>3</v>
      </c>
      <c r="S122" s="174">
        <v>4</v>
      </c>
      <c r="T122" s="176">
        <v>8</v>
      </c>
      <c r="U122" s="176">
        <v>2</v>
      </c>
      <c r="V122" s="176">
        <v>6</v>
      </c>
      <c r="W122" s="276" t="s">
        <v>201</v>
      </c>
      <c r="X122" s="176">
        <v>1</v>
      </c>
      <c r="Y122" s="176">
        <v>1</v>
      </c>
      <c r="Z122" s="176" t="s">
        <v>186</v>
      </c>
      <c r="AA122" s="174" t="s">
        <v>186</v>
      </c>
      <c r="AB122" s="174" t="s">
        <v>186</v>
      </c>
      <c r="AC122" s="174" t="s">
        <v>186</v>
      </c>
      <c r="AD122" s="174">
        <v>2</v>
      </c>
      <c r="AE122" s="174" t="s">
        <v>186</v>
      </c>
      <c r="AF122" s="174">
        <v>2</v>
      </c>
      <c r="AG122" s="174">
        <v>1</v>
      </c>
      <c r="AH122" s="174" t="s">
        <v>186</v>
      </c>
      <c r="AI122" s="174">
        <v>1</v>
      </c>
      <c r="AJ122" s="174">
        <v>1</v>
      </c>
      <c r="AK122" s="174" t="s">
        <v>186</v>
      </c>
      <c r="AL122" s="174">
        <v>1</v>
      </c>
      <c r="AM122" s="174">
        <v>5</v>
      </c>
      <c r="AN122" s="174">
        <v>1</v>
      </c>
      <c r="AO122" s="174">
        <v>4</v>
      </c>
      <c r="AP122" s="174" t="s">
        <v>186</v>
      </c>
      <c r="AQ122" s="174" t="s">
        <v>186</v>
      </c>
      <c r="AR122" s="174" t="s">
        <v>186</v>
      </c>
      <c r="AS122" s="276" t="s">
        <v>201</v>
      </c>
      <c r="AT122" s="174">
        <v>3</v>
      </c>
      <c r="AU122" s="174">
        <v>3</v>
      </c>
      <c r="AV122" s="174" t="s">
        <v>186</v>
      </c>
      <c r="AW122" s="174">
        <v>4</v>
      </c>
      <c r="AX122" s="174">
        <v>3</v>
      </c>
      <c r="AY122" s="174">
        <v>1</v>
      </c>
      <c r="AZ122" s="174" t="s">
        <v>186</v>
      </c>
      <c r="BA122" s="174" t="s">
        <v>186</v>
      </c>
      <c r="BB122" s="174" t="s">
        <v>186</v>
      </c>
      <c r="BC122" s="174">
        <v>3</v>
      </c>
      <c r="BD122" s="174">
        <v>2</v>
      </c>
      <c r="BE122" s="174">
        <v>1</v>
      </c>
      <c r="BF122" s="174">
        <v>1</v>
      </c>
      <c r="BG122" s="174" t="s">
        <v>186</v>
      </c>
      <c r="BH122" s="174">
        <v>1</v>
      </c>
      <c r="BI122" s="174">
        <v>2</v>
      </c>
      <c r="BJ122" s="174">
        <v>2</v>
      </c>
      <c r="BK122" s="174" t="s">
        <v>186</v>
      </c>
      <c r="BL122" s="174" t="s">
        <v>186</v>
      </c>
      <c r="BM122" s="174" t="s">
        <v>186</v>
      </c>
      <c r="BN122" s="174" t="s">
        <v>186</v>
      </c>
      <c r="BO122" s="276" t="s">
        <v>201</v>
      </c>
      <c r="BP122" s="174">
        <v>1</v>
      </c>
      <c r="BQ122" s="174">
        <v>1</v>
      </c>
      <c r="BR122" s="174" t="s">
        <v>186</v>
      </c>
      <c r="BS122" s="174" t="s">
        <v>186</v>
      </c>
      <c r="BT122" s="174" t="s">
        <v>188</v>
      </c>
      <c r="BU122" s="174" t="s">
        <v>186</v>
      </c>
      <c r="BV122" s="174" t="s">
        <v>186</v>
      </c>
      <c r="BW122" s="174" t="s">
        <v>186</v>
      </c>
      <c r="BX122" s="174" t="s">
        <v>186</v>
      </c>
      <c r="BY122" s="174" t="s">
        <v>186</v>
      </c>
      <c r="BZ122" s="175" t="s">
        <v>186</v>
      </c>
      <c r="CA122" s="174" t="s">
        <v>186</v>
      </c>
      <c r="CB122" s="174" t="s">
        <v>186</v>
      </c>
      <c r="CC122" s="174" t="s">
        <v>186</v>
      </c>
      <c r="CD122" s="174" t="s">
        <v>186</v>
      </c>
      <c r="CE122" s="174" t="s">
        <v>186</v>
      </c>
      <c r="CF122" s="174" t="s">
        <v>186</v>
      </c>
      <c r="CG122" s="174" t="s">
        <v>186</v>
      </c>
      <c r="CH122" s="174" t="s">
        <v>186</v>
      </c>
      <c r="CI122" s="174" t="s">
        <v>186</v>
      </c>
      <c r="CJ122" s="174" t="s">
        <v>186</v>
      </c>
      <c r="CK122" s="276" t="s">
        <v>201</v>
      </c>
      <c r="CL122" s="174" t="s">
        <v>186</v>
      </c>
      <c r="CM122" s="174" t="s">
        <v>186</v>
      </c>
      <c r="CN122" s="174" t="s">
        <v>186</v>
      </c>
      <c r="CO122" s="174" t="s">
        <v>186</v>
      </c>
      <c r="CP122" s="174" t="s">
        <v>186</v>
      </c>
      <c r="CQ122" s="174" t="s">
        <v>186</v>
      </c>
      <c r="CR122" s="174">
        <v>1</v>
      </c>
      <c r="CS122" s="174" t="s">
        <v>186</v>
      </c>
      <c r="CT122" s="174">
        <v>1</v>
      </c>
      <c r="CU122" s="174" t="s">
        <v>186</v>
      </c>
      <c r="CV122" s="174" t="s">
        <v>186</v>
      </c>
      <c r="CW122" s="174" t="s">
        <v>186</v>
      </c>
      <c r="CX122" s="174">
        <v>1</v>
      </c>
      <c r="CY122" s="174" t="s">
        <v>186</v>
      </c>
      <c r="CZ122" s="174">
        <v>1</v>
      </c>
      <c r="DA122" s="174" t="s">
        <v>186</v>
      </c>
      <c r="DB122" s="174" t="s">
        <v>186</v>
      </c>
      <c r="DC122" s="174" t="s">
        <v>186</v>
      </c>
      <c r="DD122" s="174">
        <v>1</v>
      </c>
      <c r="DE122" s="174" t="s">
        <v>186</v>
      </c>
      <c r="DF122" s="174">
        <v>1</v>
      </c>
      <c r="DG122" s="276" t="s">
        <v>201</v>
      </c>
      <c r="DH122" s="174" t="s">
        <v>186</v>
      </c>
      <c r="DI122" s="174" t="s">
        <v>186</v>
      </c>
      <c r="DJ122" s="174" t="s">
        <v>186</v>
      </c>
      <c r="DK122" s="174" t="s">
        <v>186</v>
      </c>
      <c r="DL122" s="174" t="s">
        <v>186</v>
      </c>
      <c r="DM122" s="174" t="s">
        <v>186</v>
      </c>
      <c r="DN122" s="174" t="s">
        <v>186</v>
      </c>
      <c r="DO122" s="174" t="s">
        <v>186</v>
      </c>
      <c r="DP122" s="174" t="s">
        <v>186</v>
      </c>
      <c r="DQ122" s="174">
        <v>13</v>
      </c>
      <c r="DR122" s="174">
        <v>3</v>
      </c>
      <c r="DS122" s="174">
        <v>10</v>
      </c>
      <c r="DT122" s="174">
        <v>10</v>
      </c>
      <c r="DU122" s="174">
        <v>1</v>
      </c>
      <c r="DV122" s="174">
        <v>9</v>
      </c>
      <c r="DW122" s="174" t="s">
        <v>186</v>
      </c>
      <c r="DX122" s="174" t="s">
        <v>186</v>
      </c>
      <c r="DY122" s="174" t="s">
        <v>186</v>
      </c>
      <c r="DZ122" s="174">
        <v>3</v>
      </c>
      <c r="EA122" s="174">
        <v>2</v>
      </c>
      <c r="EB122" s="174">
        <v>1</v>
      </c>
      <c r="EC122" s="276" t="s">
        <v>201</v>
      </c>
      <c r="ED122" s="174">
        <v>10</v>
      </c>
      <c r="EE122" s="174">
        <v>7</v>
      </c>
      <c r="EF122" s="174">
        <v>3</v>
      </c>
      <c r="EG122" s="174">
        <v>6</v>
      </c>
      <c r="EH122" s="174">
        <v>5</v>
      </c>
      <c r="EI122" s="174">
        <v>1</v>
      </c>
      <c r="EJ122" s="174">
        <v>4</v>
      </c>
      <c r="EK122" s="174">
        <v>3</v>
      </c>
      <c r="EL122" s="174">
        <v>1</v>
      </c>
      <c r="EM122" s="174" t="s">
        <v>186</v>
      </c>
      <c r="EN122" s="174" t="s">
        <v>186</v>
      </c>
      <c r="EO122" s="174" t="s">
        <v>186</v>
      </c>
      <c r="EP122" s="174">
        <v>1</v>
      </c>
      <c r="EQ122" s="174">
        <v>1</v>
      </c>
      <c r="ER122" s="174" t="s">
        <v>186</v>
      </c>
      <c r="ES122" s="174">
        <v>1</v>
      </c>
      <c r="ET122" s="174">
        <v>1</v>
      </c>
      <c r="EU122" s="174" t="s">
        <v>186</v>
      </c>
      <c r="EV122" s="174" t="s">
        <v>186</v>
      </c>
      <c r="EW122" s="174" t="s">
        <v>186</v>
      </c>
      <c r="EX122" s="174" t="s">
        <v>186</v>
      </c>
      <c r="EY122" s="276" t="s">
        <v>201</v>
      </c>
      <c r="EZ122" s="174" t="s">
        <v>186</v>
      </c>
      <c r="FA122" s="174" t="s">
        <v>186</v>
      </c>
      <c r="FB122" s="175" t="s">
        <v>186</v>
      </c>
      <c r="FC122" s="174" t="s">
        <v>186</v>
      </c>
      <c r="FD122" s="174" t="s">
        <v>186</v>
      </c>
      <c r="FE122" s="174" t="s">
        <v>186</v>
      </c>
      <c r="FF122" s="174" t="s">
        <v>186</v>
      </c>
      <c r="FG122" s="174" t="s">
        <v>186</v>
      </c>
      <c r="FH122" s="174" t="s">
        <v>186</v>
      </c>
      <c r="FI122" s="174" t="s">
        <v>186</v>
      </c>
      <c r="FJ122" s="174" t="s">
        <v>186</v>
      </c>
      <c r="FK122" s="174" t="s">
        <v>186</v>
      </c>
      <c r="FL122" s="174">
        <v>4</v>
      </c>
      <c r="FM122" s="174">
        <v>2</v>
      </c>
      <c r="FN122" s="174">
        <v>2</v>
      </c>
      <c r="FO122" s="310"/>
      <c r="FP122" s="310"/>
      <c r="FQ122" s="310"/>
      <c r="FR122" s="310"/>
      <c r="FS122" s="310"/>
      <c r="FT122" s="310"/>
      <c r="FU122" s="310"/>
      <c r="FV122" s="310"/>
      <c r="FW122" s="310"/>
      <c r="FX122" s="310"/>
      <c r="FY122" s="310"/>
      <c r="FZ122" s="310"/>
      <c r="GA122" s="310"/>
      <c r="GB122" s="310"/>
      <c r="GC122" s="310"/>
      <c r="GD122" s="310"/>
      <c r="GE122" s="310"/>
      <c r="GF122" s="310"/>
      <c r="GG122" s="310"/>
      <c r="GH122" s="310"/>
      <c r="GI122" s="310"/>
      <c r="GJ122" s="310"/>
      <c r="GK122" s="310"/>
      <c r="GL122" s="310"/>
      <c r="GM122" s="310"/>
      <c r="GN122" s="310"/>
      <c r="GO122" s="310"/>
      <c r="GP122" s="310"/>
      <c r="GQ122" s="310"/>
      <c r="GR122" s="310"/>
      <c r="GS122" s="310"/>
      <c r="GT122" s="310"/>
      <c r="GU122" s="310"/>
      <c r="GV122" s="310"/>
      <c r="GW122" s="310"/>
      <c r="GX122" s="310"/>
      <c r="GY122" s="310"/>
      <c r="GZ122" s="310"/>
      <c r="HA122" s="310"/>
      <c r="HB122" s="310"/>
      <c r="HC122" s="310"/>
      <c r="HD122" s="310"/>
      <c r="HE122" s="310"/>
      <c r="HF122" s="310"/>
      <c r="HG122" s="310"/>
      <c r="HH122" s="310"/>
      <c r="HI122" s="310"/>
      <c r="HJ122" s="310"/>
      <c r="HK122" s="310"/>
      <c r="HL122" s="310"/>
      <c r="HM122" s="310"/>
      <c r="HN122" s="310"/>
      <c r="HO122" s="310"/>
      <c r="HP122" s="310"/>
      <c r="HQ122" s="310"/>
      <c r="HR122" s="310"/>
      <c r="HS122" s="310"/>
      <c r="HT122" s="310"/>
      <c r="HU122" s="310"/>
      <c r="HV122" s="310"/>
      <c r="HW122" s="310"/>
      <c r="HX122" s="310"/>
      <c r="HY122" s="310"/>
      <c r="HZ122" s="310"/>
      <c r="IA122" s="310"/>
      <c r="IB122" s="310"/>
      <c r="IC122" s="310"/>
      <c r="ID122" s="310"/>
      <c r="IE122" s="310"/>
      <c r="IF122" s="310"/>
      <c r="IG122" s="310"/>
      <c r="IH122" s="310"/>
      <c r="II122" s="309"/>
      <c r="IJ122" s="309"/>
      <c r="IK122" s="308"/>
      <c r="IL122" s="308"/>
      <c r="IM122" s="308"/>
      <c r="IN122" s="308"/>
      <c r="IO122" s="308"/>
      <c r="IP122" s="308"/>
      <c r="IQ122" s="308"/>
      <c r="IR122" s="308"/>
      <c r="IS122" s="308"/>
      <c r="IT122" s="308"/>
      <c r="IU122" s="308"/>
      <c r="IV122" s="308"/>
    </row>
    <row r="123" spans="1:256">
      <c r="A123" s="276" t="s">
        <v>200</v>
      </c>
      <c r="B123" s="174">
        <v>1</v>
      </c>
      <c r="C123" s="174" t="s">
        <v>186</v>
      </c>
      <c r="D123" s="174">
        <v>1</v>
      </c>
      <c r="E123" s="174">
        <v>29</v>
      </c>
      <c r="F123" s="174">
        <v>18</v>
      </c>
      <c r="G123" s="174">
        <v>11</v>
      </c>
      <c r="H123" s="174" t="s">
        <v>186</v>
      </c>
      <c r="I123" s="174" t="s">
        <v>186</v>
      </c>
      <c r="J123" s="174" t="s">
        <v>186</v>
      </c>
      <c r="K123" s="174">
        <v>3</v>
      </c>
      <c r="L123" s="174">
        <v>2</v>
      </c>
      <c r="M123" s="174">
        <v>1</v>
      </c>
      <c r="N123" s="174" t="s">
        <v>186</v>
      </c>
      <c r="O123" s="174" t="s">
        <v>186</v>
      </c>
      <c r="P123" s="174" t="s">
        <v>186</v>
      </c>
      <c r="Q123" s="174">
        <v>6</v>
      </c>
      <c r="R123" s="174">
        <v>3</v>
      </c>
      <c r="S123" s="174">
        <v>3</v>
      </c>
      <c r="T123" s="176">
        <v>11</v>
      </c>
      <c r="U123" s="176">
        <v>3</v>
      </c>
      <c r="V123" s="176">
        <v>8</v>
      </c>
      <c r="W123" s="276" t="s">
        <v>200</v>
      </c>
      <c r="X123" s="176" t="s">
        <v>186</v>
      </c>
      <c r="Y123" s="176" t="s">
        <v>186</v>
      </c>
      <c r="Z123" s="176" t="s">
        <v>186</v>
      </c>
      <c r="AA123" s="174">
        <v>2</v>
      </c>
      <c r="AB123" s="174" t="s">
        <v>186</v>
      </c>
      <c r="AC123" s="174">
        <v>2</v>
      </c>
      <c r="AD123" s="174">
        <v>3</v>
      </c>
      <c r="AE123" s="174">
        <v>2</v>
      </c>
      <c r="AF123" s="174">
        <v>1</v>
      </c>
      <c r="AG123" s="174">
        <v>2</v>
      </c>
      <c r="AH123" s="174">
        <v>1</v>
      </c>
      <c r="AI123" s="174">
        <v>1</v>
      </c>
      <c r="AJ123" s="174">
        <v>1</v>
      </c>
      <c r="AK123" s="174">
        <v>1</v>
      </c>
      <c r="AL123" s="174" t="s">
        <v>186</v>
      </c>
      <c r="AM123" s="174">
        <v>6</v>
      </c>
      <c r="AN123" s="174">
        <v>1</v>
      </c>
      <c r="AO123" s="174">
        <v>5</v>
      </c>
      <c r="AP123" s="174">
        <v>2</v>
      </c>
      <c r="AQ123" s="174">
        <v>1</v>
      </c>
      <c r="AR123" s="174">
        <v>1</v>
      </c>
      <c r="AS123" s="276" t="s">
        <v>200</v>
      </c>
      <c r="AT123" s="174">
        <v>2</v>
      </c>
      <c r="AU123" s="174">
        <v>2</v>
      </c>
      <c r="AV123" s="174" t="s">
        <v>186</v>
      </c>
      <c r="AW123" s="174">
        <v>9</v>
      </c>
      <c r="AX123" s="174">
        <v>6</v>
      </c>
      <c r="AY123" s="174">
        <v>3</v>
      </c>
      <c r="AZ123" s="174" t="s">
        <v>186</v>
      </c>
      <c r="BA123" s="174" t="s">
        <v>186</v>
      </c>
      <c r="BB123" s="174" t="s">
        <v>186</v>
      </c>
      <c r="BC123" s="174">
        <v>6</v>
      </c>
      <c r="BD123" s="174">
        <v>4</v>
      </c>
      <c r="BE123" s="174">
        <v>2</v>
      </c>
      <c r="BF123" s="174" t="s">
        <v>186</v>
      </c>
      <c r="BG123" s="174" t="s">
        <v>186</v>
      </c>
      <c r="BH123" s="174" t="s">
        <v>186</v>
      </c>
      <c r="BI123" s="174">
        <v>6</v>
      </c>
      <c r="BJ123" s="174">
        <v>4</v>
      </c>
      <c r="BK123" s="174">
        <v>2</v>
      </c>
      <c r="BL123" s="174" t="s">
        <v>186</v>
      </c>
      <c r="BM123" s="174" t="s">
        <v>186</v>
      </c>
      <c r="BN123" s="174" t="s">
        <v>186</v>
      </c>
      <c r="BO123" s="276" t="s">
        <v>200</v>
      </c>
      <c r="BP123" s="174">
        <v>3</v>
      </c>
      <c r="BQ123" s="174">
        <v>2</v>
      </c>
      <c r="BR123" s="174">
        <v>1</v>
      </c>
      <c r="BS123" s="174" t="s">
        <v>186</v>
      </c>
      <c r="BT123" s="174" t="s">
        <v>188</v>
      </c>
      <c r="BU123" s="174" t="s">
        <v>186</v>
      </c>
      <c r="BV123" s="174" t="s">
        <v>186</v>
      </c>
      <c r="BW123" s="174" t="s">
        <v>186</v>
      </c>
      <c r="BX123" s="174" t="s">
        <v>186</v>
      </c>
      <c r="BY123" s="174" t="s">
        <v>186</v>
      </c>
      <c r="BZ123" s="175" t="s">
        <v>186</v>
      </c>
      <c r="CA123" s="174" t="s">
        <v>186</v>
      </c>
      <c r="CB123" s="174" t="s">
        <v>186</v>
      </c>
      <c r="CC123" s="174" t="s">
        <v>186</v>
      </c>
      <c r="CD123" s="174" t="s">
        <v>186</v>
      </c>
      <c r="CE123" s="174" t="s">
        <v>186</v>
      </c>
      <c r="CF123" s="174" t="s">
        <v>186</v>
      </c>
      <c r="CG123" s="174" t="s">
        <v>186</v>
      </c>
      <c r="CH123" s="174" t="s">
        <v>186</v>
      </c>
      <c r="CI123" s="174" t="s">
        <v>186</v>
      </c>
      <c r="CJ123" s="174" t="s">
        <v>186</v>
      </c>
      <c r="CK123" s="276" t="s">
        <v>200</v>
      </c>
      <c r="CL123" s="174" t="s">
        <v>186</v>
      </c>
      <c r="CM123" s="174" t="s">
        <v>186</v>
      </c>
      <c r="CN123" s="174" t="s">
        <v>186</v>
      </c>
      <c r="CO123" s="174" t="s">
        <v>186</v>
      </c>
      <c r="CP123" s="174" t="s">
        <v>186</v>
      </c>
      <c r="CQ123" s="174" t="s">
        <v>186</v>
      </c>
      <c r="CR123" s="174" t="s">
        <v>186</v>
      </c>
      <c r="CS123" s="174" t="s">
        <v>186</v>
      </c>
      <c r="CT123" s="174" t="s">
        <v>186</v>
      </c>
      <c r="CU123" s="174" t="s">
        <v>186</v>
      </c>
      <c r="CV123" s="174" t="s">
        <v>186</v>
      </c>
      <c r="CW123" s="174" t="s">
        <v>186</v>
      </c>
      <c r="CX123" s="174" t="s">
        <v>186</v>
      </c>
      <c r="CY123" s="174" t="s">
        <v>186</v>
      </c>
      <c r="CZ123" s="174" t="s">
        <v>186</v>
      </c>
      <c r="DA123" s="174" t="s">
        <v>186</v>
      </c>
      <c r="DB123" s="174" t="s">
        <v>186</v>
      </c>
      <c r="DC123" s="174" t="s">
        <v>186</v>
      </c>
      <c r="DD123" s="174" t="s">
        <v>186</v>
      </c>
      <c r="DE123" s="174" t="s">
        <v>186</v>
      </c>
      <c r="DF123" s="174" t="s">
        <v>186</v>
      </c>
      <c r="DG123" s="276" t="s">
        <v>200</v>
      </c>
      <c r="DH123" s="174" t="s">
        <v>186</v>
      </c>
      <c r="DI123" s="174" t="s">
        <v>186</v>
      </c>
      <c r="DJ123" s="174" t="s">
        <v>186</v>
      </c>
      <c r="DK123" s="174" t="s">
        <v>186</v>
      </c>
      <c r="DL123" s="174" t="s">
        <v>186</v>
      </c>
      <c r="DM123" s="174" t="s">
        <v>186</v>
      </c>
      <c r="DN123" s="174" t="s">
        <v>186</v>
      </c>
      <c r="DO123" s="174" t="s">
        <v>186</v>
      </c>
      <c r="DP123" s="174" t="s">
        <v>186</v>
      </c>
      <c r="DQ123" s="174">
        <v>26</v>
      </c>
      <c r="DR123" s="174">
        <v>10</v>
      </c>
      <c r="DS123" s="174">
        <v>16</v>
      </c>
      <c r="DT123" s="174">
        <v>24</v>
      </c>
      <c r="DU123" s="174">
        <v>8</v>
      </c>
      <c r="DV123" s="174">
        <v>16</v>
      </c>
      <c r="DW123" s="174" t="s">
        <v>186</v>
      </c>
      <c r="DX123" s="174" t="s">
        <v>186</v>
      </c>
      <c r="DY123" s="174" t="s">
        <v>186</v>
      </c>
      <c r="DZ123" s="174">
        <v>2</v>
      </c>
      <c r="EA123" s="174">
        <v>2</v>
      </c>
      <c r="EB123" s="174" t="s">
        <v>186</v>
      </c>
      <c r="EC123" s="276" t="s">
        <v>200</v>
      </c>
      <c r="ED123" s="174">
        <v>14</v>
      </c>
      <c r="EE123" s="174">
        <v>10</v>
      </c>
      <c r="EF123" s="174">
        <v>4</v>
      </c>
      <c r="EG123" s="174">
        <v>10</v>
      </c>
      <c r="EH123" s="174">
        <v>7</v>
      </c>
      <c r="EI123" s="174">
        <v>3</v>
      </c>
      <c r="EJ123" s="174">
        <v>2</v>
      </c>
      <c r="EK123" s="174">
        <v>1</v>
      </c>
      <c r="EL123" s="174">
        <v>1</v>
      </c>
      <c r="EM123" s="174">
        <v>1</v>
      </c>
      <c r="EN123" s="174">
        <v>1</v>
      </c>
      <c r="EO123" s="174" t="s">
        <v>186</v>
      </c>
      <c r="EP123" s="174">
        <v>3</v>
      </c>
      <c r="EQ123" s="174">
        <v>2</v>
      </c>
      <c r="ER123" s="174">
        <v>1</v>
      </c>
      <c r="ES123" s="174">
        <v>3</v>
      </c>
      <c r="ET123" s="174">
        <v>3</v>
      </c>
      <c r="EU123" s="174" t="s">
        <v>186</v>
      </c>
      <c r="EV123" s="174" t="s">
        <v>186</v>
      </c>
      <c r="EW123" s="174" t="s">
        <v>186</v>
      </c>
      <c r="EX123" s="174" t="s">
        <v>186</v>
      </c>
      <c r="EY123" s="276" t="s">
        <v>200</v>
      </c>
      <c r="EZ123" s="174">
        <v>1</v>
      </c>
      <c r="FA123" s="174" t="s">
        <v>186</v>
      </c>
      <c r="FB123" s="175">
        <v>1</v>
      </c>
      <c r="FC123" s="174" t="s">
        <v>186</v>
      </c>
      <c r="FD123" s="174" t="s">
        <v>186</v>
      </c>
      <c r="FE123" s="174" t="s">
        <v>186</v>
      </c>
      <c r="FF123" s="174">
        <v>3</v>
      </c>
      <c r="FG123" s="174">
        <v>2</v>
      </c>
      <c r="FH123" s="174">
        <v>1</v>
      </c>
      <c r="FI123" s="174" t="s">
        <v>186</v>
      </c>
      <c r="FJ123" s="174" t="s">
        <v>186</v>
      </c>
      <c r="FK123" s="174" t="s">
        <v>186</v>
      </c>
      <c r="FL123" s="174">
        <v>1</v>
      </c>
      <c r="FM123" s="174">
        <v>1</v>
      </c>
      <c r="FN123" s="174" t="s">
        <v>186</v>
      </c>
      <c r="FO123" s="310"/>
      <c r="FP123" s="310"/>
      <c r="FQ123" s="310"/>
      <c r="FR123" s="310"/>
      <c r="FS123" s="310"/>
      <c r="FT123" s="310"/>
      <c r="FU123" s="310"/>
      <c r="FV123" s="310"/>
      <c r="FW123" s="310"/>
      <c r="FX123" s="310"/>
      <c r="FY123" s="310"/>
      <c r="FZ123" s="310"/>
      <c r="GA123" s="310"/>
      <c r="GB123" s="310"/>
      <c r="GC123" s="310"/>
      <c r="GD123" s="310"/>
      <c r="GE123" s="310"/>
      <c r="GF123" s="310"/>
      <c r="GG123" s="310"/>
      <c r="GH123" s="310"/>
      <c r="GI123" s="310"/>
      <c r="GJ123" s="310"/>
      <c r="GK123" s="310"/>
      <c r="GL123" s="310"/>
      <c r="GM123" s="310"/>
      <c r="GN123" s="310"/>
      <c r="GO123" s="310"/>
      <c r="GP123" s="310"/>
      <c r="GQ123" s="310"/>
      <c r="GR123" s="310"/>
      <c r="GS123" s="310"/>
      <c r="GT123" s="310"/>
      <c r="GU123" s="310"/>
      <c r="GV123" s="310"/>
      <c r="GW123" s="310"/>
      <c r="GX123" s="310"/>
      <c r="GY123" s="310"/>
      <c r="GZ123" s="310"/>
      <c r="HA123" s="310"/>
      <c r="HB123" s="310"/>
      <c r="HC123" s="310"/>
      <c r="HD123" s="310"/>
      <c r="HE123" s="310"/>
      <c r="HF123" s="310"/>
      <c r="HG123" s="310"/>
      <c r="HH123" s="310"/>
      <c r="HI123" s="310"/>
      <c r="HJ123" s="310"/>
      <c r="HK123" s="310"/>
      <c r="HL123" s="310"/>
      <c r="HM123" s="310"/>
      <c r="HN123" s="310"/>
      <c r="HO123" s="310"/>
      <c r="HP123" s="310"/>
      <c r="HQ123" s="310"/>
      <c r="HR123" s="310"/>
      <c r="HS123" s="310"/>
      <c r="HT123" s="310"/>
      <c r="HU123" s="310"/>
      <c r="HV123" s="310"/>
      <c r="HW123" s="310"/>
      <c r="HX123" s="310"/>
      <c r="HY123" s="310"/>
      <c r="HZ123" s="310"/>
      <c r="IA123" s="310"/>
      <c r="IB123" s="310"/>
      <c r="IC123" s="310"/>
      <c r="ID123" s="310"/>
      <c r="IE123" s="310"/>
      <c r="IF123" s="310"/>
      <c r="IG123" s="310"/>
      <c r="IH123" s="310"/>
      <c r="II123" s="309"/>
      <c r="IJ123" s="309"/>
      <c r="IK123" s="308"/>
      <c r="IL123" s="308"/>
      <c r="IM123" s="308"/>
      <c r="IN123" s="308"/>
      <c r="IO123" s="308"/>
      <c r="IP123" s="308"/>
      <c r="IQ123" s="308"/>
      <c r="IR123" s="308"/>
      <c r="IS123" s="308"/>
      <c r="IT123" s="308"/>
      <c r="IU123" s="308"/>
      <c r="IV123" s="308"/>
    </row>
    <row r="124" spans="1:256">
      <c r="A124" s="276"/>
      <c r="B124" s="174"/>
      <c r="C124" s="174"/>
      <c r="D124" s="174"/>
      <c r="E124" s="174"/>
      <c r="F124" s="174"/>
      <c r="G124" s="174"/>
      <c r="H124" s="174"/>
      <c r="I124" s="174"/>
      <c r="J124" s="174"/>
      <c r="K124" s="174"/>
      <c r="L124" s="174"/>
      <c r="M124" s="174"/>
      <c r="N124" s="174"/>
      <c r="O124" s="174"/>
      <c r="P124" s="174"/>
      <c r="Q124" s="174"/>
      <c r="R124" s="174"/>
      <c r="S124" s="174"/>
      <c r="T124" s="176"/>
      <c r="U124" s="176"/>
      <c r="V124" s="176"/>
      <c r="W124" s="276"/>
      <c r="X124" s="176"/>
      <c r="Y124" s="176"/>
      <c r="Z124" s="176"/>
      <c r="AA124" s="174"/>
      <c r="AB124" s="174"/>
      <c r="AC124" s="174"/>
      <c r="AD124" s="174"/>
      <c r="AE124" s="174"/>
      <c r="AF124" s="174"/>
      <c r="AG124" s="174"/>
      <c r="AH124" s="174"/>
      <c r="AI124" s="174"/>
      <c r="AJ124" s="174"/>
      <c r="AK124" s="174"/>
      <c r="AL124" s="174"/>
      <c r="AM124" s="174"/>
      <c r="AN124" s="174"/>
      <c r="AO124" s="174"/>
      <c r="AP124" s="174"/>
      <c r="AQ124" s="174"/>
      <c r="AR124" s="174"/>
      <c r="AS124" s="276"/>
      <c r="AT124" s="174"/>
      <c r="AU124" s="174"/>
      <c r="AV124" s="174"/>
      <c r="AW124" s="174"/>
      <c r="AX124" s="174"/>
      <c r="AY124" s="174"/>
      <c r="AZ124" s="174"/>
      <c r="BA124" s="174"/>
      <c r="BB124" s="174"/>
      <c r="BC124" s="174"/>
      <c r="BD124" s="174"/>
      <c r="BE124" s="174"/>
      <c r="BF124" s="174"/>
      <c r="BG124" s="174"/>
      <c r="BH124" s="174"/>
      <c r="BI124" s="174"/>
      <c r="BJ124" s="174"/>
      <c r="BK124" s="174"/>
      <c r="BL124" s="174"/>
      <c r="BM124" s="174"/>
      <c r="BN124" s="174"/>
      <c r="BO124" s="276"/>
      <c r="BP124" s="174"/>
      <c r="BQ124" s="174"/>
      <c r="BR124" s="174"/>
      <c r="BS124" s="174"/>
      <c r="BT124" s="174"/>
      <c r="BU124" s="174"/>
      <c r="BV124" s="174"/>
      <c r="BW124" s="174"/>
      <c r="BX124" s="174"/>
      <c r="BY124" s="174"/>
      <c r="BZ124" s="175"/>
      <c r="CA124" s="174"/>
      <c r="CB124" s="174"/>
      <c r="CC124" s="174"/>
      <c r="CD124" s="174"/>
      <c r="CE124" s="174"/>
      <c r="CF124" s="174"/>
      <c r="CG124" s="174"/>
      <c r="CH124" s="174"/>
      <c r="CI124" s="174"/>
      <c r="CJ124" s="174"/>
      <c r="CK124" s="276"/>
      <c r="CL124" s="174"/>
      <c r="CM124" s="174"/>
      <c r="CN124" s="174"/>
      <c r="CO124" s="174"/>
      <c r="CP124" s="174"/>
      <c r="CQ124" s="174"/>
      <c r="CR124" s="174"/>
      <c r="CS124" s="174"/>
      <c r="CT124" s="174"/>
      <c r="CU124" s="174"/>
      <c r="CV124" s="174"/>
      <c r="CW124" s="174"/>
      <c r="CX124" s="174"/>
      <c r="CY124" s="174"/>
      <c r="CZ124" s="174"/>
      <c r="DA124" s="174"/>
      <c r="DB124" s="174"/>
      <c r="DC124" s="174"/>
      <c r="DD124" s="174"/>
      <c r="DE124" s="174"/>
      <c r="DF124" s="174"/>
      <c r="DG124" s="276"/>
      <c r="DH124" s="174"/>
      <c r="DI124" s="174"/>
      <c r="DJ124" s="174"/>
      <c r="DK124" s="174"/>
      <c r="DL124" s="174"/>
      <c r="DM124" s="174"/>
      <c r="DN124" s="174"/>
      <c r="DO124" s="174"/>
      <c r="DP124" s="174"/>
      <c r="DQ124" s="174"/>
      <c r="DR124" s="174"/>
      <c r="DS124" s="174"/>
      <c r="DT124" s="174"/>
      <c r="DU124" s="174"/>
      <c r="DV124" s="174"/>
      <c r="DW124" s="174"/>
      <c r="DX124" s="174"/>
      <c r="DY124" s="174"/>
      <c r="DZ124" s="174"/>
      <c r="EA124" s="174"/>
      <c r="EB124" s="174"/>
      <c r="EC124" s="276"/>
      <c r="ED124" s="174"/>
      <c r="EE124" s="174"/>
      <c r="EF124" s="174"/>
      <c r="EG124" s="174"/>
      <c r="EH124" s="174"/>
      <c r="EI124" s="174"/>
      <c r="EJ124" s="174"/>
      <c r="EK124" s="174"/>
      <c r="EL124" s="174"/>
      <c r="EM124" s="174"/>
      <c r="EN124" s="174"/>
      <c r="EO124" s="174"/>
      <c r="EP124" s="174"/>
      <c r="EQ124" s="174"/>
      <c r="ER124" s="174"/>
      <c r="ES124" s="174"/>
      <c r="ET124" s="174"/>
      <c r="EU124" s="174"/>
      <c r="EV124" s="174"/>
      <c r="EW124" s="174"/>
      <c r="EX124" s="174"/>
      <c r="EY124" s="276"/>
      <c r="EZ124" s="174"/>
      <c r="FA124" s="174"/>
      <c r="FB124" s="175"/>
      <c r="FC124" s="174"/>
      <c r="FD124" s="174"/>
      <c r="FE124" s="174"/>
      <c r="FF124" s="174"/>
      <c r="FG124" s="174"/>
      <c r="FH124" s="174"/>
      <c r="FI124" s="174"/>
      <c r="FJ124" s="174"/>
      <c r="FK124" s="174"/>
      <c r="FL124" s="174"/>
      <c r="FM124" s="174"/>
      <c r="FN124" s="174"/>
      <c r="FO124" s="310"/>
      <c r="FP124" s="310"/>
      <c r="FQ124" s="310"/>
      <c r="FR124" s="310"/>
      <c r="FS124" s="310"/>
      <c r="FT124" s="310"/>
      <c r="FU124" s="310"/>
      <c r="FV124" s="310"/>
      <c r="FW124" s="310"/>
      <c r="FX124" s="310"/>
      <c r="FY124" s="310"/>
      <c r="FZ124" s="310"/>
      <c r="GA124" s="310"/>
      <c r="GB124" s="310"/>
      <c r="GC124" s="310"/>
      <c r="GD124" s="310"/>
      <c r="GE124" s="310"/>
      <c r="GF124" s="310"/>
      <c r="GG124" s="310"/>
      <c r="GH124" s="310"/>
      <c r="GI124" s="310"/>
      <c r="GJ124" s="310"/>
      <c r="GK124" s="310"/>
      <c r="GL124" s="310"/>
      <c r="GM124" s="310"/>
      <c r="GN124" s="310"/>
      <c r="GO124" s="310"/>
      <c r="GP124" s="310"/>
      <c r="GQ124" s="310"/>
      <c r="GR124" s="310"/>
      <c r="GS124" s="310"/>
      <c r="GT124" s="310"/>
      <c r="GU124" s="310"/>
      <c r="GV124" s="310"/>
      <c r="GW124" s="310"/>
      <c r="GX124" s="310"/>
      <c r="GY124" s="310"/>
      <c r="GZ124" s="310"/>
      <c r="HA124" s="310"/>
      <c r="HB124" s="310"/>
      <c r="HC124" s="310"/>
      <c r="HD124" s="310"/>
      <c r="HE124" s="310"/>
      <c r="HF124" s="310"/>
      <c r="HG124" s="310"/>
      <c r="HH124" s="310"/>
      <c r="HI124" s="310"/>
      <c r="HJ124" s="310"/>
      <c r="HK124" s="310"/>
      <c r="HL124" s="310"/>
      <c r="HM124" s="310"/>
      <c r="HN124" s="310"/>
      <c r="HO124" s="310"/>
      <c r="HP124" s="310"/>
      <c r="HQ124" s="310"/>
      <c r="HR124" s="310"/>
      <c r="HS124" s="310"/>
      <c r="HT124" s="310"/>
      <c r="HU124" s="310"/>
      <c r="HV124" s="310"/>
      <c r="HW124" s="310"/>
      <c r="HX124" s="310"/>
      <c r="HY124" s="310"/>
      <c r="HZ124" s="310"/>
      <c r="IA124" s="310"/>
      <c r="IB124" s="310"/>
      <c r="IC124" s="310"/>
      <c r="ID124" s="310"/>
      <c r="IE124" s="310"/>
      <c r="IF124" s="310"/>
      <c r="IG124" s="310"/>
      <c r="IH124" s="310"/>
      <c r="II124" s="309"/>
      <c r="IJ124" s="309"/>
      <c r="IK124" s="308"/>
      <c r="IL124" s="308"/>
      <c r="IM124" s="308"/>
      <c r="IN124" s="308"/>
      <c r="IO124" s="308"/>
      <c r="IP124" s="308"/>
      <c r="IQ124" s="308"/>
      <c r="IR124" s="308"/>
      <c r="IS124" s="308"/>
      <c r="IT124" s="308"/>
      <c r="IU124" s="308"/>
      <c r="IV124" s="308"/>
    </row>
    <row r="125" spans="1:256" s="342" customFormat="1">
      <c r="A125" s="337" t="s">
        <v>199</v>
      </c>
      <c r="B125" s="180">
        <v>2</v>
      </c>
      <c r="C125" s="180">
        <v>2</v>
      </c>
      <c r="D125" s="180" t="s">
        <v>186</v>
      </c>
      <c r="E125" s="180">
        <v>150</v>
      </c>
      <c r="F125" s="180">
        <v>92</v>
      </c>
      <c r="G125" s="180">
        <v>58</v>
      </c>
      <c r="H125" s="180" t="s">
        <v>186</v>
      </c>
      <c r="I125" s="180" t="s">
        <v>186</v>
      </c>
      <c r="J125" s="180" t="s">
        <v>186</v>
      </c>
      <c r="K125" s="180">
        <v>29</v>
      </c>
      <c r="L125" s="180">
        <v>21</v>
      </c>
      <c r="M125" s="180">
        <v>8</v>
      </c>
      <c r="N125" s="180">
        <v>1</v>
      </c>
      <c r="O125" s="180" t="s">
        <v>186</v>
      </c>
      <c r="P125" s="180">
        <v>1</v>
      </c>
      <c r="Q125" s="180">
        <v>92</v>
      </c>
      <c r="R125" s="180">
        <v>54</v>
      </c>
      <c r="S125" s="180">
        <v>38</v>
      </c>
      <c r="T125" s="181">
        <v>75</v>
      </c>
      <c r="U125" s="181">
        <v>35</v>
      </c>
      <c r="V125" s="181">
        <v>40</v>
      </c>
      <c r="W125" s="337" t="s">
        <v>199</v>
      </c>
      <c r="X125" s="181">
        <v>4</v>
      </c>
      <c r="Y125" s="181">
        <v>1</v>
      </c>
      <c r="Z125" s="181">
        <v>3</v>
      </c>
      <c r="AA125" s="180">
        <v>10</v>
      </c>
      <c r="AB125" s="180">
        <v>6</v>
      </c>
      <c r="AC125" s="180">
        <v>4</v>
      </c>
      <c r="AD125" s="180">
        <v>18</v>
      </c>
      <c r="AE125" s="180">
        <v>11</v>
      </c>
      <c r="AF125" s="180">
        <v>7</v>
      </c>
      <c r="AG125" s="180">
        <v>6</v>
      </c>
      <c r="AH125" s="180">
        <v>4</v>
      </c>
      <c r="AI125" s="180">
        <v>2</v>
      </c>
      <c r="AJ125" s="180">
        <v>12</v>
      </c>
      <c r="AK125" s="180">
        <v>7</v>
      </c>
      <c r="AL125" s="180">
        <v>5</v>
      </c>
      <c r="AM125" s="180">
        <v>43</v>
      </c>
      <c r="AN125" s="180">
        <v>17</v>
      </c>
      <c r="AO125" s="180">
        <v>26</v>
      </c>
      <c r="AP125" s="180">
        <v>2</v>
      </c>
      <c r="AQ125" s="180">
        <v>1</v>
      </c>
      <c r="AR125" s="180">
        <v>1</v>
      </c>
      <c r="AS125" s="337" t="s">
        <v>199</v>
      </c>
      <c r="AT125" s="180">
        <v>8</v>
      </c>
      <c r="AU125" s="180">
        <v>2</v>
      </c>
      <c r="AV125" s="180">
        <v>6</v>
      </c>
      <c r="AW125" s="180">
        <v>62</v>
      </c>
      <c r="AX125" s="180">
        <v>34</v>
      </c>
      <c r="AY125" s="180">
        <v>28</v>
      </c>
      <c r="AZ125" s="180">
        <v>7</v>
      </c>
      <c r="BA125" s="180">
        <v>5</v>
      </c>
      <c r="BB125" s="180">
        <v>2</v>
      </c>
      <c r="BC125" s="180">
        <v>43</v>
      </c>
      <c r="BD125" s="180">
        <v>24</v>
      </c>
      <c r="BE125" s="180">
        <v>19</v>
      </c>
      <c r="BF125" s="180">
        <v>4</v>
      </c>
      <c r="BG125" s="180">
        <v>3</v>
      </c>
      <c r="BH125" s="180">
        <v>1</v>
      </c>
      <c r="BI125" s="180">
        <v>28</v>
      </c>
      <c r="BJ125" s="180">
        <v>14</v>
      </c>
      <c r="BK125" s="180">
        <v>14</v>
      </c>
      <c r="BL125" s="180">
        <v>11</v>
      </c>
      <c r="BM125" s="180">
        <v>7</v>
      </c>
      <c r="BN125" s="180">
        <v>4</v>
      </c>
      <c r="BO125" s="337" t="s">
        <v>199</v>
      </c>
      <c r="BP125" s="180">
        <v>12</v>
      </c>
      <c r="BQ125" s="180">
        <v>5</v>
      </c>
      <c r="BR125" s="180">
        <v>7</v>
      </c>
      <c r="BS125" s="180" t="s">
        <v>186</v>
      </c>
      <c r="BT125" s="180" t="s">
        <v>188</v>
      </c>
      <c r="BU125" s="180" t="s">
        <v>186</v>
      </c>
      <c r="BV125" s="180">
        <v>3</v>
      </c>
      <c r="BW125" s="180">
        <v>1</v>
      </c>
      <c r="BX125" s="180">
        <v>2</v>
      </c>
      <c r="BY125" s="180">
        <v>1</v>
      </c>
      <c r="BZ125" s="180">
        <v>1</v>
      </c>
      <c r="CA125" s="180" t="s">
        <v>186</v>
      </c>
      <c r="CB125" s="180" t="s">
        <v>186</v>
      </c>
      <c r="CC125" s="180" t="s">
        <v>186</v>
      </c>
      <c r="CD125" s="180" t="s">
        <v>186</v>
      </c>
      <c r="CE125" s="180">
        <v>2</v>
      </c>
      <c r="CF125" s="180" t="s">
        <v>186</v>
      </c>
      <c r="CG125" s="180">
        <v>2</v>
      </c>
      <c r="CH125" s="180" t="s">
        <v>186</v>
      </c>
      <c r="CI125" s="180" t="s">
        <v>186</v>
      </c>
      <c r="CJ125" s="180" t="s">
        <v>186</v>
      </c>
      <c r="CK125" s="337" t="s">
        <v>199</v>
      </c>
      <c r="CL125" s="180" t="s">
        <v>186</v>
      </c>
      <c r="CM125" s="180" t="s">
        <v>186</v>
      </c>
      <c r="CN125" s="180" t="s">
        <v>186</v>
      </c>
      <c r="CO125" s="180" t="s">
        <v>186</v>
      </c>
      <c r="CP125" s="180" t="s">
        <v>186</v>
      </c>
      <c r="CQ125" s="180" t="s">
        <v>186</v>
      </c>
      <c r="CR125" s="180">
        <v>3</v>
      </c>
      <c r="CS125" s="180">
        <v>1</v>
      </c>
      <c r="CT125" s="180">
        <v>2</v>
      </c>
      <c r="CU125" s="180" t="s">
        <v>186</v>
      </c>
      <c r="CV125" s="180" t="s">
        <v>186</v>
      </c>
      <c r="CW125" s="180" t="s">
        <v>186</v>
      </c>
      <c r="CX125" s="180">
        <v>3</v>
      </c>
      <c r="CY125" s="180">
        <v>1</v>
      </c>
      <c r="CZ125" s="180">
        <v>2</v>
      </c>
      <c r="DA125" s="180">
        <v>1</v>
      </c>
      <c r="DB125" s="180" t="s">
        <v>186</v>
      </c>
      <c r="DC125" s="180">
        <v>1</v>
      </c>
      <c r="DD125" s="180">
        <v>2</v>
      </c>
      <c r="DE125" s="180">
        <v>1</v>
      </c>
      <c r="DF125" s="180">
        <v>1</v>
      </c>
      <c r="DG125" s="337" t="s">
        <v>199</v>
      </c>
      <c r="DH125" s="180" t="s">
        <v>186</v>
      </c>
      <c r="DI125" s="180" t="s">
        <v>186</v>
      </c>
      <c r="DJ125" s="180" t="s">
        <v>186</v>
      </c>
      <c r="DK125" s="180" t="s">
        <v>186</v>
      </c>
      <c r="DL125" s="180" t="s">
        <v>186</v>
      </c>
      <c r="DM125" s="180" t="s">
        <v>186</v>
      </c>
      <c r="DN125" s="180" t="s">
        <v>186</v>
      </c>
      <c r="DO125" s="180" t="s">
        <v>186</v>
      </c>
      <c r="DP125" s="180" t="s">
        <v>186</v>
      </c>
      <c r="DQ125" s="180">
        <v>270</v>
      </c>
      <c r="DR125" s="180">
        <v>77</v>
      </c>
      <c r="DS125" s="180">
        <v>193</v>
      </c>
      <c r="DT125" s="180">
        <v>243</v>
      </c>
      <c r="DU125" s="180">
        <v>67</v>
      </c>
      <c r="DV125" s="180">
        <v>176</v>
      </c>
      <c r="DW125" s="180" t="s">
        <v>186</v>
      </c>
      <c r="DX125" s="180" t="s">
        <v>186</v>
      </c>
      <c r="DY125" s="180" t="s">
        <v>186</v>
      </c>
      <c r="DZ125" s="180">
        <v>27</v>
      </c>
      <c r="EA125" s="180">
        <v>10</v>
      </c>
      <c r="EB125" s="180">
        <v>17</v>
      </c>
      <c r="EC125" s="337" t="s">
        <v>199</v>
      </c>
      <c r="ED125" s="180">
        <v>105</v>
      </c>
      <c r="EE125" s="180">
        <v>53</v>
      </c>
      <c r="EF125" s="180">
        <v>52</v>
      </c>
      <c r="EG125" s="180">
        <v>69</v>
      </c>
      <c r="EH125" s="180">
        <v>35</v>
      </c>
      <c r="EI125" s="180">
        <v>34</v>
      </c>
      <c r="EJ125" s="180">
        <v>7</v>
      </c>
      <c r="EK125" s="180">
        <v>5</v>
      </c>
      <c r="EL125" s="180">
        <v>2</v>
      </c>
      <c r="EM125" s="180">
        <v>12</v>
      </c>
      <c r="EN125" s="180">
        <v>6</v>
      </c>
      <c r="EO125" s="180">
        <v>6</v>
      </c>
      <c r="EP125" s="180">
        <v>15</v>
      </c>
      <c r="EQ125" s="180">
        <v>7</v>
      </c>
      <c r="ER125" s="180">
        <v>8</v>
      </c>
      <c r="ES125" s="180">
        <v>19</v>
      </c>
      <c r="ET125" s="180">
        <v>8</v>
      </c>
      <c r="EU125" s="180">
        <v>11</v>
      </c>
      <c r="EV125" s="180">
        <v>1</v>
      </c>
      <c r="EW125" s="180">
        <v>1</v>
      </c>
      <c r="EX125" s="180" t="s">
        <v>186</v>
      </c>
      <c r="EY125" s="337" t="s">
        <v>199</v>
      </c>
      <c r="EZ125" s="180">
        <v>2</v>
      </c>
      <c r="FA125" s="180">
        <v>1</v>
      </c>
      <c r="FB125" s="180">
        <v>1</v>
      </c>
      <c r="FC125" s="180">
        <v>13</v>
      </c>
      <c r="FD125" s="180">
        <v>7</v>
      </c>
      <c r="FE125" s="180">
        <v>6</v>
      </c>
      <c r="FF125" s="180">
        <v>26</v>
      </c>
      <c r="FG125" s="180">
        <v>12</v>
      </c>
      <c r="FH125" s="180">
        <v>14</v>
      </c>
      <c r="FI125" s="180" t="s">
        <v>186</v>
      </c>
      <c r="FJ125" s="180" t="s">
        <v>186</v>
      </c>
      <c r="FK125" s="180" t="s">
        <v>186</v>
      </c>
      <c r="FL125" s="180">
        <v>10</v>
      </c>
      <c r="FM125" s="180">
        <v>6</v>
      </c>
      <c r="FN125" s="180">
        <v>4</v>
      </c>
      <c r="FO125" s="310"/>
      <c r="FP125" s="310"/>
      <c r="FQ125" s="310"/>
      <c r="FR125" s="310"/>
      <c r="FS125" s="310"/>
      <c r="FT125" s="310"/>
      <c r="FU125" s="310"/>
      <c r="FV125" s="310"/>
      <c r="FW125" s="310"/>
      <c r="FX125" s="310"/>
      <c r="FY125" s="310"/>
      <c r="FZ125" s="310"/>
      <c r="GA125" s="310"/>
      <c r="GB125" s="310"/>
      <c r="GC125" s="310"/>
      <c r="GD125" s="310"/>
      <c r="GE125" s="310"/>
      <c r="GF125" s="310"/>
      <c r="GG125" s="310"/>
      <c r="GH125" s="310"/>
      <c r="GI125" s="310"/>
      <c r="GJ125" s="310"/>
      <c r="GK125" s="310"/>
      <c r="GL125" s="310"/>
      <c r="GM125" s="310"/>
      <c r="GN125" s="310"/>
      <c r="GO125" s="310"/>
      <c r="GP125" s="310"/>
      <c r="GQ125" s="310"/>
      <c r="GR125" s="310"/>
      <c r="GS125" s="310"/>
      <c r="GT125" s="310"/>
      <c r="GU125" s="310"/>
      <c r="GV125" s="310"/>
      <c r="GW125" s="310"/>
      <c r="GX125" s="310"/>
      <c r="GY125" s="310"/>
      <c r="GZ125" s="310"/>
      <c r="HA125" s="310"/>
      <c r="HB125" s="310"/>
      <c r="HC125" s="310"/>
      <c r="HD125" s="310"/>
      <c r="HE125" s="310"/>
      <c r="HF125" s="310"/>
      <c r="HG125" s="310"/>
      <c r="HH125" s="310"/>
      <c r="HI125" s="310"/>
      <c r="HJ125" s="310"/>
      <c r="HK125" s="310"/>
      <c r="HL125" s="310"/>
      <c r="HM125" s="310"/>
      <c r="HN125" s="310"/>
      <c r="HO125" s="310"/>
      <c r="HP125" s="310"/>
      <c r="HQ125" s="310"/>
      <c r="HR125" s="310"/>
      <c r="HS125" s="310"/>
      <c r="HT125" s="310"/>
      <c r="HU125" s="310"/>
      <c r="HV125" s="310"/>
      <c r="HW125" s="310"/>
      <c r="HX125" s="310"/>
      <c r="HY125" s="310"/>
      <c r="HZ125" s="310"/>
      <c r="IA125" s="310"/>
      <c r="IB125" s="310"/>
      <c r="IC125" s="310"/>
      <c r="ID125" s="310"/>
      <c r="IE125" s="310"/>
      <c r="IF125" s="310"/>
      <c r="IG125" s="310"/>
      <c r="IH125" s="310"/>
      <c r="II125" s="341"/>
      <c r="IJ125" s="341"/>
      <c r="IK125" s="341"/>
      <c r="IL125" s="341"/>
      <c r="IM125" s="341"/>
      <c r="IN125" s="341"/>
      <c r="IO125" s="341"/>
      <c r="IP125" s="341"/>
      <c r="IQ125" s="341"/>
      <c r="IR125" s="341"/>
      <c r="IS125" s="341"/>
      <c r="IT125" s="341"/>
      <c r="IU125" s="341"/>
      <c r="IV125" s="341"/>
    </row>
    <row r="126" spans="1:256">
      <c r="A126" s="276" t="s">
        <v>198</v>
      </c>
      <c r="B126" s="174" t="s">
        <v>186</v>
      </c>
      <c r="C126" s="174" t="s">
        <v>186</v>
      </c>
      <c r="D126" s="174" t="s">
        <v>186</v>
      </c>
      <c r="E126" s="174">
        <v>56</v>
      </c>
      <c r="F126" s="174">
        <v>34</v>
      </c>
      <c r="G126" s="174">
        <v>22</v>
      </c>
      <c r="H126" s="174" t="s">
        <v>186</v>
      </c>
      <c r="I126" s="174" t="s">
        <v>186</v>
      </c>
      <c r="J126" s="174" t="s">
        <v>186</v>
      </c>
      <c r="K126" s="174">
        <v>14</v>
      </c>
      <c r="L126" s="174">
        <v>11</v>
      </c>
      <c r="M126" s="174">
        <v>3</v>
      </c>
      <c r="N126" s="174">
        <v>1</v>
      </c>
      <c r="O126" s="174" t="s">
        <v>186</v>
      </c>
      <c r="P126" s="174">
        <v>1</v>
      </c>
      <c r="Q126" s="174">
        <v>38</v>
      </c>
      <c r="R126" s="174">
        <v>23</v>
      </c>
      <c r="S126" s="174">
        <v>15</v>
      </c>
      <c r="T126" s="176">
        <v>30</v>
      </c>
      <c r="U126" s="176">
        <v>14</v>
      </c>
      <c r="V126" s="176">
        <v>16</v>
      </c>
      <c r="W126" s="276" t="s">
        <v>198</v>
      </c>
      <c r="X126" s="176">
        <v>2</v>
      </c>
      <c r="Y126" s="176">
        <v>1</v>
      </c>
      <c r="Z126" s="176">
        <v>1</v>
      </c>
      <c r="AA126" s="174">
        <v>3</v>
      </c>
      <c r="AB126" s="174">
        <v>1</v>
      </c>
      <c r="AC126" s="174">
        <v>2</v>
      </c>
      <c r="AD126" s="174">
        <v>9</v>
      </c>
      <c r="AE126" s="174">
        <v>4</v>
      </c>
      <c r="AF126" s="174">
        <v>5</v>
      </c>
      <c r="AG126" s="174">
        <v>2</v>
      </c>
      <c r="AH126" s="174">
        <v>1</v>
      </c>
      <c r="AI126" s="174">
        <v>1</v>
      </c>
      <c r="AJ126" s="174">
        <v>7</v>
      </c>
      <c r="AK126" s="174">
        <v>3</v>
      </c>
      <c r="AL126" s="174">
        <v>4</v>
      </c>
      <c r="AM126" s="174">
        <v>16</v>
      </c>
      <c r="AN126" s="174">
        <v>8</v>
      </c>
      <c r="AO126" s="174">
        <v>8</v>
      </c>
      <c r="AP126" s="174" t="s">
        <v>186</v>
      </c>
      <c r="AQ126" s="174" t="s">
        <v>186</v>
      </c>
      <c r="AR126" s="174" t="s">
        <v>186</v>
      </c>
      <c r="AS126" s="276" t="s">
        <v>198</v>
      </c>
      <c r="AT126" s="174">
        <v>4</v>
      </c>
      <c r="AU126" s="174">
        <v>1</v>
      </c>
      <c r="AV126" s="174">
        <v>3</v>
      </c>
      <c r="AW126" s="174">
        <v>21</v>
      </c>
      <c r="AX126" s="174">
        <v>9</v>
      </c>
      <c r="AY126" s="174">
        <v>12</v>
      </c>
      <c r="AZ126" s="174">
        <v>2</v>
      </c>
      <c r="BA126" s="174">
        <v>2</v>
      </c>
      <c r="BB126" s="174" t="s">
        <v>186</v>
      </c>
      <c r="BC126" s="174">
        <v>16</v>
      </c>
      <c r="BD126" s="174">
        <v>5</v>
      </c>
      <c r="BE126" s="174">
        <v>11</v>
      </c>
      <c r="BF126" s="174">
        <v>3</v>
      </c>
      <c r="BG126" s="174">
        <v>2</v>
      </c>
      <c r="BH126" s="174">
        <v>1</v>
      </c>
      <c r="BI126" s="174">
        <v>11</v>
      </c>
      <c r="BJ126" s="174">
        <v>3</v>
      </c>
      <c r="BK126" s="174">
        <v>8</v>
      </c>
      <c r="BL126" s="174">
        <v>2</v>
      </c>
      <c r="BM126" s="174" t="s">
        <v>186</v>
      </c>
      <c r="BN126" s="174">
        <v>2</v>
      </c>
      <c r="BO126" s="276" t="s">
        <v>198</v>
      </c>
      <c r="BP126" s="174">
        <v>3</v>
      </c>
      <c r="BQ126" s="174">
        <v>2</v>
      </c>
      <c r="BR126" s="174">
        <v>1</v>
      </c>
      <c r="BS126" s="174" t="s">
        <v>186</v>
      </c>
      <c r="BT126" s="174" t="s">
        <v>188</v>
      </c>
      <c r="BU126" s="174" t="s">
        <v>186</v>
      </c>
      <c r="BV126" s="174">
        <v>3</v>
      </c>
      <c r="BW126" s="174">
        <v>1</v>
      </c>
      <c r="BX126" s="174">
        <v>2</v>
      </c>
      <c r="BY126" s="174">
        <v>1</v>
      </c>
      <c r="BZ126" s="175">
        <v>1</v>
      </c>
      <c r="CA126" s="174" t="s">
        <v>186</v>
      </c>
      <c r="CB126" s="174" t="s">
        <v>186</v>
      </c>
      <c r="CC126" s="174" t="s">
        <v>186</v>
      </c>
      <c r="CD126" s="174" t="s">
        <v>186</v>
      </c>
      <c r="CE126" s="174">
        <v>2</v>
      </c>
      <c r="CF126" s="174" t="s">
        <v>186</v>
      </c>
      <c r="CG126" s="174">
        <v>2</v>
      </c>
      <c r="CH126" s="174" t="s">
        <v>186</v>
      </c>
      <c r="CI126" s="174" t="s">
        <v>186</v>
      </c>
      <c r="CJ126" s="174" t="s">
        <v>186</v>
      </c>
      <c r="CK126" s="276" t="s">
        <v>198</v>
      </c>
      <c r="CL126" s="174" t="s">
        <v>186</v>
      </c>
      <c r="CM126" s="174" t="s">
        <v>186</v>
      </c>
      <c r="CN126" s="174" t="s">
        <v>186</v>
      </c>
      <c r="CO126" s="174" t="s">
        <v>186</v>
      </c>
      <c r="CP126" s="174" t="s">
        <v>186</v>
      </c>
      <c r="CQ126" s="174" t="s">
        <v>186</v>
      </c>
      <c r="CR126" s="174">
        <v>1</v>
      </c>
      <c r="CS126" s="174">
        <v>1</v>
      </c>
      <c r="CT126" s="174" t="s">
        <v>186</v>
      </c>
      <c r="CU126" s="174" t="s">
        <v>186</v>
      </c>
      <c r="CV126" s="174" t="s">
        <v>186</v>
      </c>
      <c r="CW126" s="174" t="s">
        <v>186</v>
      </c>
      <c r="CX126" s="174">
        <v>1</v>
      </c>
      <c r="CY126" s="174">
        <v>1</v>
      </c>
      <c r="CZ126" s="174" t="s">
        <v>186</v>
      </c>
      <c r="DA126" s="174" t="s">
        <v>186</v>
      </c>
      <c r="DB126" s="174" t="s">
        <v>186</v>
      </c>
      <c r="DC126" s="174" t="s">
        <v>186</v>
      </c>
      <c r="DD126" s="174">
        <v>1</v>
      </c>
      <c r="DE126" s="174">
        <v>1</v>
      </c>
      <c r="DF126" s="174" t="s">
        <v>186</v>
      </c>
      <c r="DG126" s="276" t="s">
        <v>198</v>
      </c>
      <c r="DH126" s="174" t="s">
        <v>186</v>
      </c>
      <c r="DI126" s="174" t="s">
        <v>186</v>
      </c>
      <c r="DJ126" s="174" t="s">
        <v>186</v>
      </c>
      <c r="DK126" s="174" t="s">
        <v>186</v>
      </c>
      <c r="DL126" s="174" t="s">
        <v>186</v>
      </c>
      <c r="DM126" s="174" t="s">
        <v>186</v>
      </c>
      <c r="DN126" s="174" t="s">
        <v>186</v>
      </c>
      <c r="DO126" s="174" t="s">
        <v>186</v>
      </c>
      <c r="DP126" s="174" t="s">
        <v>186</v>
      </c>
      <c r="DQ126" s="174">
        <v>88</v>
      </c>
      <c r="DR126" s="174">
        <v>22</v>
      </c>
      <c r="DS126" s="174">
        <v>66</v>
      </c>
      <c r="DT126" s="174">
        <v>73</v>
      </c>
      <c r="DU126" s="174">
        <v>15</v>
      </c>
      <c r="DV126" s="174">
        <v>58</v>
      </c>
      <c r="DW126" s="174" t="s">
        <v>186</v>
      </c>
      <c r="DX126" s="174" t="s">
        <v>186</v>
      </c>
      <c r="DY126" s="174" t="s">
        <v>186</v>
      </c>
      <c r="DZ126" s="174">
        <v>15</v>
      </c>
      <c r="EA126" s="174">
        <v>7</v>
      </c>
      <c r="EB126" s="174">
        <v>8</v>
      </c>
      <c r="EC126" s="276" t="s">
        <v>198</v>
      </c>
      <c r="ED126" s="174">
        <v>43</v>
      </c>
      <c r="EE126" s="174">
        <v>23</v>
      </c>
      <c r="EF126" s="174">
        <v>20</v>
      </c>
      <c r="EG126" s="174">
        <v>28</v>
      </c>
      <c r="EH126" s="174">
        <v>14</v>
      </c>
      <c r="EI126" s="174">
        <v>14</v>
      </c>
      <c r="EJ126" s="174">
        <v>4</v>
      </c>
      <c r="EK126" s="174">
        <v>2</v>
      </c>
      <c r="EL126" s="174">
        <v>2</v>
      </c>
      <c r="EM126" s="174">
        <v>5</v>
      </c>
      <c r="EN126" s="174">
        <v>3</v>
      </c>
      <c r="EO126" s="174">
        <v>2</v>
      </c>
      <c r="EP126" s="174">
        <v>4</v>
      </c>
      <c r="EQ126" s="174">
        <v>3</v>
      </c>
      <c r="ER126" s="174">
        <v>1</v>
      </c>
      <c r="ES126" s="174">
        <v>11</v>
      </c>
      <c r="ET126" s="174">
        <v>5</v>
      </c>
      <c r="EU126" s="174">
        <v>6</v>
      </c>
      <c r="EV126" s="174">
        <v>1</v>
      </c>
      <c r="EW126" s="174">
        <v>1</v>
      </c>
      <c r="EX126" s="174" t="s">
        <v>186</v>
      </c>
      <c r="EY126" s="276" t="s">
        <v>198</v>
      </c>
      <c r="EZ126" s="174" t="s">
        <v>186</v>
      </c>
      <c r="FA126" s="174" t="s">
        <v>186</v>
      </c>
      <c r="FB126" s="175" t="s">
        <v>186</v>
      </c>
      <c r="FC126" s="174">
        <v>3</v>
      </c>
      <c r="FD126" s="174" t="s">
        <v>186</v>
      </c>
      <c r="FE126" s="174">
        <v>3</v>
      </c>
      <c r="FF126" s="174">
        <v>10</v>
      </c>
      <c r="FG126" s="174">
        <v>6</v>
      </c>
      <c r="FH126" s="174">
        <v>4</v>
      </c>
      <c r="FI126" s="174" t="s">
        <v>186</v>
      </c>
      <c r="FJ126" s="174" t="s">
        <v>186</v>
      </c>
      <c r="FK126" s="174" t="s">
        <v>186</v>
      </c>
      <c r="FL126" s="174">
        <v>5</v>
      </c>
      <c r="FM126" s="174">
        <v>3</v>
      </c>
      <c r="FN126" s="174">
        <v>2</v>
      </c>
      <c r="FO126" s="310"/>
      <c r="FP126" s="310"/>
      <c r="FQ126" s="310"/>
      <c r="FR126" s="310"/>
      <c r="FS126" s="310"/>
      <c r="FT126" s="310"/>
      <c r="FU126" s="310"/>
      <c r="FV126" s="310"/>
      <c r="FW126" s="310"/>
      <c r="FX126" s="310"/>
      <c r="FY126" s="310"/>
      <c r="FZ126" s="310"/>
      <c r="GA126" s="310"/>
      <c r="GB126" s="310"/>
      <c r="GC126" s="310"/>
      <c r="GD126" s="310"/>
      <c r="GE126" s="310"/>
      <c r="GF126" s="310"/>
      <c r="GG126" s="310"/>
      <c r="GH126" s="310"/>
      <c r="GI126" s="310"/>
      <c r="GJ126" s="310"/>
      <c r="GK126" s="310"/>
      <c r="GL126" s="310"/>
      <c r="GM126" s="310"/>
      <c r="GN126" s="310"/>
      <c r="GO126" s="310"/>
      <c r="GP126" s="310"/>
      <c r="GQ126" s="310"/>
      <c r="GR126" s="310"/>
      <c r="GS126" s="310"/>
      <c r="GT126" s="310"/>
      <c r="GU126" s="310"/>
      <c r="GV126" s="310"/>
      <c r="GW126" s="310"/>
      <c r="GX126" s="310"/>
      <c r="GY126" s="310"/>
      <c r="GZ126" s="310"/>
      <c r="HA126" s="310"/>
      <c r="HB126" s="310"/>
      <c r="HC126" s="310"/>
      <c r="HD126" s="310"/>
      <c r="HE126" s="310"/>
      <c r="HF126" s="310"/>
      <c r="HG126" s="310"/>
      <c r="HH126" s="310"/>
      <c r="HI126" s="310"/>
      <c r="HJ126" s="310"/>
      <c r="HK126" s="310"/>
      <c r="HL126" s="310"/>
      <c r="HM126" s="310"/>
      <c r="HN126" s="310"/>
      <c r="HO126" s="310"/>
      <c r="HP126" s="310"/>
      <c r="HQ126" s="310"/>
      <c r="HR126" s="310"/>
      <c r="HS126" s="310"/>
      <c r="HT126" s="310"/>
      <c r="HU126" s="310"/>
      <c r="HV126" s="310"/>
      <c r="HW126" s="310"/>
      <c r="HX126" s="310"/>
      <c r="HY126" s="310"/>
      <c r="HZ126" s="310"/>
      <c r="IA126" s="310"/>
      <c r="IB126" s="310"/>
      <c r="IC126" s="310"/>
      <c r="ID126" s="310"/>
      <c r="IE126" s="310"/>
      <c r="IF126" s="310"/>
      <c r="IG126" s="310"/>
      <c r="IH126" s="310"/>
      <c r="II126" s="309"/>
      <c r="IJ126" s="309"/>
      <c r="IK126" s="308"/>
      <c r="IL126" s="308"/>
      <c r="IM126" s="308"/>
      <c r="IN126" s="308"/>
      <c r="IO126" s="308"/>
      <c r="IP126" s="308"/>
      <c r="IQ126" s="308"/>
      <c r="IR126" s="308"/>
      <c r="IS126" s="308"/>
      <c r="IT126" s="308"/>
      <c r="IU126" s="308"/>
      <c r="IV126" s="308"/>
    </row>
    <row r="127" spans="1:256">
      <c r="A127" s="276" t="s">
        <v>197</v>
      </c>
      <c r="B127" s="174">
        <v>2</v>
      </c>
      <c r="C127" s="174">
        <v>2</v>
      </c>
      <c r="D127" s="174" t="s">
        <v>186</v>
      </c>
      <c r="E127" s="174">
        <v>94</v>
      </c>
      <c r="F127" s="174">
        <v>58</v>
      </c>
      <c r="G127" s="174">
        <v>36</v>
      </c>
      <c r="H127" s="174" t="s">
        <v>186</v>
      </c>
      <c r="I127" s="174" t="s">
        <v>186</v>
      </c>
      <c r="J127" s="174" t="s">
        <v>186</v>
      </c>
      <c r="K127" s="174">
        <v>15</v>
      </c>
      <c r="L127" s="174">
        <v>10</v>
      </c>
      <c r="M127" s="174">
        <v>5</v>
      </c>
      <c r="N127" s="174" t="s">
        <v>186</v>
      </c>
      <c r="O127" s="174" t="s">
        <v>186</v>
      </c>
      <c r="P127" s="174" t="s">
        <v>186</v>
      </c>
      <c r="Q127" s="174">
        <v>54</v>
      </c>
      <c r="R127" s="174">
        <v>31</v>
      </c>
      <c r="S127" s="174">
        <v>23</v>
      </c>
      <c r="T127" s="176">
        <v>45</v>
      </c>
      <c r="U127" s="176">
        <v>21</v>
      </c>
      <c r="V127" s="176">
        <v>24</v>
      </c>
      <c r="W127" s="276" t="s">
        <v>197</v>
      </c>
      <c r="X127" s="176">
        <v>2</v>
      </c>
      <c r="Y127" s="176" t="s">
        <v>186</v>
      </c>
      <c r="Z127" s="176">
        <v>2</v>
      </c>
      <c r="AA127" s="174">
        <v>7</v>
      </c>
      <c r="AB127" s="174">
        <v>5</v>
      </c>
      <c r="AC127" s="174">
        <v>2</v>
      </c>
      <c r="AD127" s="174">
        <v>9</v>
      </c>
      <c r="AE127" s="174">
        <v>7</v>
      </c>
      <c r="AF127" s="174">
        <v>2</v>
      </c>
      <c r="AG127" s="174">
        <v>4</v>
      </c>
      <c r="AH127" s="174">
        <v>3</v>
      </c>
      <c r="AI127" s="174">
        <v>1</v>
      </c>
      <c r="AJ127" s="174">
        <v>5</v>
      </c>
      <c r="AK127" s="174">
        <v>4</v>
      </c>
      <c r="AL127" s="174">
        <v>1</v>
      </c>
      <c r="AM127" s="174">
        <v>27</v>
      </c>
      <c r="AN127" s="174">
        <v>9</v>
      </c>
      <c r="AO127" s="174">
        <v>18</v>
      </c>
      <c r="AP127" s="174">
        <v>2</v>
      </c>
      <c r="AQ127" s="174">
        <v>1</v>
      </c>
      <c r="AR127" s="174">
        <v>1</v>
      </c>
      <c r="AS127" s="276" t="s">
        <v>197</v>
      </c>
      <c r="AT127" s="174">
        <v>4</v>
      </c>
      <c r="AU127" s="174">
        <v>1</v>
      </c>
      <c r="AV127" s="174">
        <v>3</v>
      </c>
      <c r="AW127" s="174">
        <v>41</v>
      </c>
      <c r="AX127" s="174">
        <v>25</v>
      </c>
      <c r="AY127" s="174">
        <v>16</v>
      </c>
      <c r="AZ127" s="174">
        <v>5</v>
      </c>
      <c r="BA127" s="174">
        <v>3</v>
      </c>
      <c r="BB127" s="174">
        <v>2</v>
      </c>
      <c r="BC127" s="174">
        <v>27</v>
      </c>
      <c r="BD127" s="174">
        <v>19</v>
      </c>
      <c r="BE127" s="174">
        <v>8</v>
      </c>
      <c r="BF127" s="174">
        <v>1</v>
      </c>
      <c r="BG127" s="174">
        <v>1</v>
      </c>
      <c r="BH127" s="174" t="s">
        <v>186</v>
      </c>
      <c r="BI127" s="174">
        <v>17</v>
      </c>
      <c r="BJ127" s="174">
        <v>11</v>
      </c>
      <c r="BK127" s="174">
        <v>6</v>
      </c>
      <c r="BL127" s="174">
        <v>9</v>
      </c>
      <c r="BM127" s="174">
        <v>7</v>
      </c>
      <c r="BN127" s="174">
        <v>2</v>
      </c>
      <c r="BO127" s="276" t="s">
        <v>197</v>
      </c>
      <c r="BP127" s="174">
        <v>9</v>
      </c>
      <c r="BQ127" s="174">
        <v>3</v>
      </c>
      <c r="BR127" s="174">
        <v>6</v>
      </c>
      <c r="BS127" s="174" t="s">
        <v>186</v>
      </c>
      <c r="BT127" s="174" t="s">
        <v>188</v>
      </c>
      <c r="BU127" s="174" t="s">
        <v>186</v>
      </c>
      <c r="BV127" s="174" t="s">
        <v>186</v>
      </c>
      <c r="BW127" s="174" t="s">
        <v>186</v>
      </c>
      <c r="BX127" s="174" t="s">
        <v>186</v>
      </c>
      <c r="BY127" s="174" t="s">
        <v>186</v>
      </c>
      <c r="BZ127" s="175" t="s">
        <v>186</v>
      </c>
      <c r="CA127" s="174" t="s">
        <v>186</v>
      </c>
      <c r="CB127" s="174" t="s">
        <v>186</v>
      </c>
      <c r="CC127" s="174" t="s">
        <v>186</v>
      </c>
      <c r="CD127" s="174" t="s">
        <v>186</v>
      </c>
      <c r="CE127" s="174" t="s">
        <v>186</v>
      </c>
      <c r="CF127" s="174" t="s">
        <v>186</v>
      </c>
      <c r="CG127" s="174" t="s">
        <v>186</v>
      </c>
      <c r="CH127" s="174" t="s">
        <v>186</v>
      </c>
      <c r="CI127" s="174" t="s">
        <v>186</v>
      </c>
      <c r="CJ127" s="174" t="s">
        <v>186</v>
      </c>
      <c r="CK127" s="276" t="s">
        <v>197</v>
      </c>
      <c r="CL127" s="174" t="s">
        <v>186</v>
      </c>
      <c r="CM127" s="174" t="s">
        <v>186</v>
      </c>
      <c r="CN127" s="174" t="s">
        <v>186</v>
      </c>
      <c r="CO127" s="174" t="s">
        <v>186</v>
      </c>
      <c r="CP127" s="174" t="s">
        <v>186</v>
      </c>
      <c r="CQ127" s="174" t="s">
        <v>186</v>
      </c>
      <c r="CR127" s="174">
        <v>2</v>
      </c>
      <c r="CS127" s="174" t="s">
        <v>186</v>
      </c>
      <c r="CT127" s="174">
        <v>2</v>
      </c>
      <c r="CU127" s="174" t="s">
        <v>186</v>
      </c>
      <c r="CV127" s="174" t="s">
        <v>186</v>
      </c>
      <c r="CW127" s="174" t="s">
        <v>186</v>
      </c>
      <c r="CX127" s="174">
        <v>2</v>
      </c>
      <c r="CY127" s="174" t="s">
        <v>186</v>
      </c>
      <c r="CZ127" s="174">
        <v>2</v>
      </c>
      <c r="DA127" s="174">
        <v>1</v>
      </c>
      <c r="DB127" s="174" t="s">
        <v>186</v>
      </c>
      <c r="DC127" s="174">
        <v>1</v>
      </c>
      <c r="DD127" s="174">
        <v>1</v>
      </c>
      <c r="DE127" s="174" t="s">
        <v>186</v>
      </c>
      <c r="DF127" s="174">
        <v>1</v>
      </c>
      <c r="DG127" s="276" t="s">
        <v>197</v>
      </c>
      <c r="DH127" s="174" t="s">
        <v>186</v>
      </c>
      <c r="DI127" s="174" t="s">
        <v>186</v>
      </c>
      <c r="DJ127" s="174" t="s">
        <v>186</v>
      </c>
      <c r="DK127" s="174" t="s">
        <v>186</v>
      </c>
      <c r="DL127" s="174" t="s">
        <v>186</v>
      </c>
      <c r="DM127" s="174" t="s">
        <v>186</v>
      </c>
      <c r="DN127" s="174" t="s">
        <v>186</v>
      </c>
      <c r="DO127" s="174" t="s">
        <v>186</v>
      </c>
      <c r="DP127" s="174" t="s">
        <v>186</v>
      </c>
      <c r="DQ127" s="174">
        <v>182</v>
      </c>
      <c r="DR127" s="174">
        <v>55</v>
      </c>
      <c r="DS127" s="174">
        <v>127</v>
      </c>
      <c r="DT127" s="174">
        <v>170</v>
      </c>
      <c r="DU127" s="174">
        <v>52</v>
      </c>
      <c r="DV127" s="174">
        <v>118</v>
      </c>
      <c r="DW127" s="174" t="s">
        <v>186</v>
      </c>
      <c r="DX127" s="174" t="s">
        <v>186</v>
      </c>
      <c r="DY127" s="174" t="s">
        <v>186</v>
      </c>
      <c r="DZ127" s="174">
        <v>12</v>
      </c>
      <c r="EA127" s="174">
        <v>3</v>
      </c>
      <c r="EB127" s="174">
        <v>9</v>
      </c>
      <c r="EC127" s="276" t="s">
        <v>197</v>
      </c>
      <c r="ED127" s="174">
        <v>62</v>
      </c>
      <c r="EE127" s="174">
        <v>30</v>
      </c>
      <c r="EF127" s="174">
        <v>32</v>
      </c>
      <c r="EG127" s="174">
        <v>41</v>
      </c>
      <c r="EH127" s="174">
        <v>21</v>
      </c>
      <c r="EI127" s="174">
        <v>20</v>
      </c>
      <c r="EJ127" s="174">
        <v>3</v>
      </c>
      <c r="EK127" s="174">
        <v>3</v>
      </c>
      <c r="EL127" s="174" t="s">
        <v>186</v>
      </c>
      <c r="EM127" s="174">
        <v>7</v>
      </c>
      <c r="EN127" s="174">
        <v>3</v>
      </c>
      <c r="EO127" s="174">
        <v>4</v>
      </c>
      <c r="EP127" s="174">
        <v>11</v>
      </c>
      <c r="EQ127" s="174">
        <v>4</v>
      </c>
      <c r="ER127" s="174">
        <v>7</v>
      </c>
      <c r="ES127" s="174">
        <v>8</v>
      </c>
      <c r="ET127" s="174">
        <v>3</v>
      </c>
      <c r="EU127" s="174">
        <v>5</v>
      </c>
      <c r="EV127" s="174" t="s">
        <v>186</v>
      </c>
      <c r="EW127" s="174" t="s">
        <v>186</v>
      </c>
      <c r="EX127" s="174" t="s">
        <v>186</v>
      </c>
      <c r="EY127" s="276" t="s">
        <v>197</v>
      </c>
      <c r="EZ127" s="174">
        <v>2</v>
      </c>
      <c r="FA127" s="174">
        <v>1</v>
      </c>
      <c r="FB127" s="175">
        <v>1</v>
      </c>
      <c r="FC127" s="174">
        <v>10</v>
      </c>
      <c r="FD127" s="174">
        <v>7</v>
      </c>
      <c r="FE127" s="174">
        <v>3</v>
      </c>
      <c r="FF127" s="174">
        <v>16</v>
      </c>
      <c r="FG127" s="174">
        <v>6</v>
      </c>
      <c r="FH127" s="174">
        <v>10</v>
      </c>
      <c r="FI127" s="174" t="s">
        <v>186</v>
      </c>
      <c r="FJ127" s="174" t="s">
        <v>186</v>
      </c>
      <c r="FK127" s="174" t="s">
        <v>186</v>
      </c>
      <c r="FL127" s="174">
        <v>5</v>
      </c>
      <c r="FM127" s="174">
        <v>3</v>
      </c>
      <c r="FN127" s="174">
        <v>2</v>
      </c>
      <c r="FO127" s="310"/>
      <c r="FP127" s="310"/>
      <c r="FQ127" s="310"/>
      <c r="FR127" s="310"/>
      <c r="FS127" s="310"/>
      <c r="FT127" s="310"/>
      <c r="FU127" s="310"/>
      <c r="FV127" s="310"/>
      <c r="FW127" s="310"/>
      <c r="FX127" s="310"/>
      <c r="FY127" s="310"/>
      <c r="FZ127" s="310"/>
      <c r="GA127" s="310"/>
      <c r="GB127" s="310"/>
      <c r="GC127" s="310"/>
      <c r="GD127" s="310"/>
      <c r="GE127" s="310"/>
      <c r="GF127" s="310"/>
      <c r="GG127" s="310"/>
      <c r="GH127" s="310"/>
      <c r="GI127" s="310"/>
      <c r="GJ127" s="310"/>
      <c r="GK127" s="310"/>
      <c r="GL127" s="310"/>
      <c r="GM127" s="310"/>
      <c r="GN127" s="310"/>
      <c r="GO127" s="310"/>
      <c r="GP127" s="310"/>
      <c r="GQ127" s="310"/>
      <c r="GR127" s="310"/>
      <c r="GS127" s="310"/>
      <c r="GT127" s="310"/>
      <c r="GU127" s="310"/>
      <c r="GV127" s="310"/>
      <c r="GW127" s="310"/>
      <c r="GX127" s="310"/>
      <c r="GY127" s="310"/>
      <c r="GZ127" s="310"/>
      <c r="HA127" s="310"/>
      <c r="HB127" s="310"/>
      <c r="HC127" s="310"/>
      <c r="HD127" s="310"/>
      <c r="HE127" s="310"/>
      <c r="HF127" s="310"/>
      <c r="HG127" s="310"/>
      <c r="HH127" s="310"/>
      <c r="HI127" s="310"/>
      <c r="HJ127" s="310"/>
      <c r="HK127" s="310"/>
      <c r="HL127" s="310"/>
      <c r="HM127" s="310"/>
      <c r="HN127" s="310"/>
      <c r="HO127" s="310"/>
      <c r="HP127" s="310"/>
      <c r="HQ127" s="310"/>
      <c r="HR127" s="310"/>
      <c r="HS127" s="310"/>
      <c r="HT127" s="310"/>
      <c r="HU127" s="310"/>
      <c r="HV127" s="310"/>
      <c r="HW127" s="310"/>
      <c r="HX127" s="310"/>
      <c r="HY127" s="310"/>
      <c r="HZ127" s="310"/>
      <c r="IA127" s="310"/>
      <c r="IB127" s="310"/>
      <c r="IC127" s="310"/>
      <c r="ID127" s="310"/>
      <c r="IE127" s="310"/>
      <c r="IF127" s="310"/>
      <c r="IG127" s="310"/>
      <c r="IH127" s="310"/>
      <c r="II127" s="309"/>
      <c r="IJ127" s="309"/>
      <c r="IK127" s="308"/>
      <c r="IL127" s="308"/>
      <c r="IM127" s="308"/>
      <c r="IN127" s="308"/>
      <c r="IO127" s="308"/>
      <c r="IP127" s="308"/>
      <c r="IQ127" s="308"/>
      <c r="IR127" s="308"/>
      <c r="IS127" s="308"/>
      <c r="IT127" s="308"/>
      <c r="IU127" s="308"/>
      <c r="IV127" s="308"/>
    </row>
    <row r="128" spans="1:256">
      <c r="A128" s="276"/>
      <c r="B128" s="174"/>
      <c r="C128" s="174"/>
      <c r="D128" s="174"/>
      <c r="E128" s="174"/>
      <c r="F128" s="174"/>
      <c r="G128" s="174"/>
      <c r="H128" s="174"/>
      <c r="I128" s="174"/>
      <c r="J128" s="174"/>
      <c r="K128" s="174"/>
      <c r="L128" s="174"/>
      <c r="M128" s="174"/>
      <c r="N128" s="174"/>
      <c r="O128" s="174"/>
      <c r="P128" s="174"/>
      <c r="Q128" s="174"/>
      <c r="R128" s="174"/>
      <c r="S128" s="174"/>
      <c r="T128" s="176"/>
      <c r="U128" s="176"/>
      <c r="V128" s="176"/>
      <c r="W128" s="276"/>
      <c r="X128" s="176"/>
      <c r="Y128" s="176"/>
      <c r="Z128" s="176"/>
      <c r="AA128" s="174"/>
      <c r="AB128" s="174"/>
      <c r="AC128" s="174"/>
      <c r="AD128" s="174"/>
      <c r="AE128" s="174"/>
      <c r="AF128" s="174"/>
      <c r="AG128" s="174"/>
      <c r="AH128" s="174"/>
      <c r="AI128" s="174"/>
      <c r="AJ128" s="174"/>
      <c r="AK128" s="174"/>
      <c r="AL128" s="174"/>
      <c r="AM128" s="174"/>
      <c r="AN128" s="174"/>
      <c r="AO128" s="174"/>
      <c r="AP128" s="174"/>
      <c r="AQ128" s="174"/>
      <c r="AR128" s="174"/>
      <c r="AS128" s="276"/>
      <c r="AT128" s="174"/>
      <c r="AU128" s="174"/>
      <c r="AV128" s="174"/>
      <c r="AW128" s="174"/>
      <c r="AX128" s="174"/>
      <c r="AY128" s="174"/>
      <c r="AZ128" s="174"/>
      <c r="BA128" s="174"/>
      <c r="BB128" s="174"/>
      <c r="BC128" s="174"/>
      <c r="BD128" s="174"/>
      <c r="BE128" s="174"/>
      <c r="BF128" s="174"/>
      <c r="BG128" s="174"/>
      <c r="BH128" s="174"/>
      <c r="BI128" s="174"/>
      <c r="BJ128" s="174"/>
      <c r="BK128" s="174"/>
      <c r="BL128" s="174"/>
      <c r="BM128" s="174"/>
      <c r="BN128" s="174"/>
      <c r="BO128" s="276"/>
      <c r="BP128" s="174"/>
      <c r="BQ128" s="174"/>
      <c r="BR128" s="174"/>
      <c r="BS128" s="174"/>
      <c r="BT128" s="174"/>
      <c r="BU128" s="174"/>
      <c r="BV128" s="174"/>
      <c r="BW128" s="174"/>
      <c r="BX128" s="174"/>
      <c r="BY128" s="174"/>
      <c r="BZ128" s="175"/>
      <c r="CA128" s="174"/>
      <c r="CB128" s="174"/>
      <c r="CC128" s="174"/>
      <c r="CD128" s="174"/>
      <c r="CE128" s="174"/>
      <c r="CF128" s="174"/>
      <c r="CG128" s="174"/>
      <c r="CH128" s="174"/>
      <c r="CI128" s="174"/>
      <c r="CJ128" s="174"/>
      <c r="CK128" s="276"/>
      <c r="CL128" s="174"/>
      <c r="CM128" s="174"/>
      <c r="CN128" s="174"/>
      <c r="CO128" s="174"/>
      <c r="CP128" s="174"/>
      <c r="CQ128" s="174"/>
      <c r="CR128" s="174"/>
      <c r="CS128" s="174"/>
      <c r="CT128" s="174"/>
      <c r="CU128" s="174"/>
      <c r="CV128" s="174"/>
      <c r="CW128" s="174"/>
      <c r="CX128" s="174"/>
      <c r="CY128" s="174"/>
      <c r="CZ128" s="174"/>
      <c r="DA128" s="174"/>
      <c r="DB128" s="174"/>
      <c r="DC128" s="174"/>
      <c r="DD128" s="174"/>
      <c r="DE128" s="174"/>
      <c r="DF128" s="174"/>
      <c r="DG128" s="276"/>
      <c r="DH128" s="174"/>
      <c r="DI128" s="174"/>
      <c r="DJ128" s="174"/>
      <c r="DK128" s="174"/>
      <c r="DL128" s="174"/>
      <c r="DM128" s="174"/>
      <c r="DN128" s="174"/>
      <c r="DO128" s="174"/>
      <c r="DP128" s="174"/>
      <c r="DQ128" s="174"/>
      <c r="DR128" s="174"/>
      <c r="DS128" s="174"/>
      <c r="DT128" s="174"/>
      <c r="DU128" s="174"/>
      <c r="DV128" s="174"/>
      <c r="DW128" s="174"/>
      <c r="DX128" s="174"/>
      <c r="DY128" s="174"/>
      <c r="DZ128" s="174"/>
      <c r="EA128" s="174"/>
      <c r="EB128" s="174"/>
      <c r="EC128" s="276"/>
      <c r="ED128" s="174"/>
      <c r="EE128" s="174"/>
      <c r="EF128" s="174"/>
      <c r="EG128" s="174"/>
      <c r="EH128" s="174"/>
      <c r="EI128" s="174"/>
      <c r="EJ128" s="174"/>
      <c r="EK128" s="174"/>
      <c r="EL128" s="174"/>
      <c r="EM128" s="174"/>
      <c r="EN128" s="174"/>
      <c r="EO128" s="174"/>
      <c r="EP128" s="174"/>
      <c r="EQ128" s="174"/>
      <c r="ER128" s="174"/>
      <c r="ES128" s="174"/>
      <c r="ET128" s="174"/>
      <c r="EU128" s="174"/>
      <c r="EV128" s="174"/>
      <c r="EW128" s="174"/>
      <c r="EX128" s="174"/>
      <c r="EY128" s="276"/>
      <c r="EZ128" s="174"/>
      <c r="FA128" s="174"/>
      <c r="FB128" s="175"/>
      <c r="FC128" s="174"/>
      <c r="FD128" s="174"/>
      <c r="FE128" s="174"/>
      <c r="FF128" s="174"/>
      <c r="FG128" s="174"/>
      <c r="FH128" s="174"/>
      <c r="FI128" s="174"/>
      <c r="FJ128" s="174"/>
      <c r="FK128" s="174"/>
      <c r="FL128" s="174"/>
      <c r="FM128" s="174"/>
      <c r="FN128" s="174"/>
      <c r="FO128" s="310"/>
      <c r="FP128" s="310"/>
      <c r="FQ128" s="310"/>
      <c r="FR128" s="310"/>
      <c r="FS128" s="310"/>
      <c r="FT128" s="310"/>
      <c r="FU128" s="310"/>
      <c r="FV128" s="310"/>
      <c r="FW128" s="310"/>
      <c r="FX128" s="310"/>
      <c r="FY128" s="310"/>
      <c r="FZ128" s="310"/>
      <c r="GA128" s="310"/>
      <c r="GB128" s="310"/>
      <c r="GC128" s="310"/>
      <c r="GD128" s="310"/>
      <c r="GE128" s="310"/>
      <c r="GF128" s="310"/>
      <c r="GG128" s="310"/>
      <c r="GH128" s="310"/>
      <c r="GI128" s="310"/>
      <c r="GJ128" s="310"/>
      <c r="GK128" s="310"/>
      <c r="GL128" s="310"/>
      <c r="GM128" s="310"/>
      <c r="GN128" s="310"/>
      <c r="GO128" s="310"/>
      <c r="GP128" s="310"/>
      <c r="GQ128" s="310"/>
      <c r="GR128" s="310"/>
      <c r="GS128" s="310"/>
      <c r="GT128" s="310"/>
      <c r="GU128" s="310"/>
      <c r="GV128" s="310"/>
      <c r="GW128" s="310"/>
      <c r="GX128" s="310"/>
      <c r="GY128" s="310"/>
      <c r="GZ128" s="310"/>
      <c r="HA128" s="310"/>
      <c r="HB128" s="310"/>
      <c r="HC128" s="310"/>
      <c r="HD128" s="310"/>
      <c r="HE128" s="310"/>
      <c r="HF128" s="310"/>
      <c r="HG128" s="310"/>
      <c r="HH128" s="310"/>
      <c r="HI128" s="310"/>
      <c r="HJ128" s="310"/>
      <c r="HK128" s="310"/>
      <c r="HL128" s="310"/>
      <c r="HM128" s="310"/>
      <c r="HN128" s="310"/>
      <c r="HO128" s="310"/>
      <c r="HP128" s="310"/>
      <c r="HQ128" s="310"/>
      <c r="HR128" s="310"/>
      <c r="HS128" s="310"/>
      <c r="HT128" s="310"/>
      <c r="HU128" s="310"/>
      <c r="HV128" s="310"/>
      <c r="HW128" s="310"/>
      <c r="HX128" s="310"/>
      <c r="HY128" s="310"/>
      <c r="HZ128" s="310"/>
      <c r="IA128" s="310"/>
      <c r="IB128" s="310"/>
      <c r="IC128" s="310"/>
      <c r="ID128" s="310"/>
      <c r="IE128" s="310"/>
      <c r="IF128" s="310"/>
      <c r="IG128" s="310"/>
      <c r="IH128" s="310"/>
      <c r="II128" s="309"/>
      <c r="IJ128" s="309"/>
      <c r="IK128" s="308"/>
      <c r="IL128" s="308"/>
      <c r="IM128" s="308"/>
      <c r="IN128" s="308"/>
      <c r="IO128" s="308"/>
      <c r="IP128" s="308"/>
      <c r="IQ128" s="308"/>
      <c r="IR128" s="308"/>
      <c r="IS128" s="308"/>
      <c r="IT128" s="308"/>
      <c r="IU128" s="308"/>
      <c r="IV128" s="308"/>
    </row>
    <row r="129" spans="1:256" s="342" customFormat="1">
      <c r="A129" s="337" t="s">
        <v>196</v>
      </c>
      <c r="B129" s="180">
        <v>1</v>
      </c>
      <c r="C129" s="180">
        <v>1</v>
      </c>
      <c r="D129" s="180" t="s">
        <v>186</v>
      </c>
      <c r="E129" s="180">
        <v>71</v>
      </c>
      <c r="F129" s="180">
        <v>39</v>
      </c>
      <c r="G129" s="180">
        <v>32</v>
      </c>
      <c r="H129" s="180" t="s">
        <v>186</v>
      </c>
      <c r="I129" s="180" t="s">
        <v>186</v>
      </c>
      <c r="J129" s="180" t="s">
        <v>186</v>
      </c>
      <c r="K129" s="180">
        <v>10</v>
      </c>
      <c r="L129" s="180">
        <v>9</v>
      </c>
      <c r="M129" s="180">
        <v>1</v>
      </c>
      <c r="N129" s="180">
        <v>1</v>
      </c>
      <c r="O129" s="180" t="s">
        <v>186</v>
      </c>
      <c r="P129" s="180">
        <v>1</v>
      </c>
      <c r="Q129" s="180">
        <v>26</v>
      </c>
      <c r="R129" s="180">
        <v>11</v>
      </c>
      <c r="S129" s="180">
        <v>15</v>
      </c>
      <c r="T129" s="181">
        <v>28</v>
      </c>
      <c r="U129" s="181">
        <v>14</v>
      </c>
      <c r="V129" s="181">
        <v>14</v>
      </c>
      <c r="W129" s="337" t="s">
        <v>196</v>
      </c>
      <c r="X129" s="181" t="s">
        <v>186</v>
      </c>
      <c r="Y129" s="181" t="s">
        <v>186</v>
      </c>
      <c r="Z129" s="181" t="s">
        <v>186</v>
      </c>
      <c r="AA129" s="180">
        <v>5</v>
      </c>
      <c r="AB129" s="180">
        <v>4</v>
      </c>
      <c r="AC129" s="180">
        <v>1</v>
      </c>
      <c r="AD129" s="180">
        <v>6</v>
      </c>
      <c r="AE129" s="180">
        <v>2</v>
      </c>
      <c r="AF129" s="180">
        <v>4</v>
      </c>
      <c r="AG129" s="180">
        <v>2</v>
      </c>
      <c r="AH129" s="180" t="s">
        <v>186</v>
      </c>
      <c r="AI129" s="180">
        <v>2</v>
      </c>
      <c r="AJ129" s="180">
        <v>4</v>
      </c>
      <c r="AK129" s="180">
        <v>2</v>
      </c>
      <c r="AL129" s="180">
        <v>2</v>
      </c>
      <c r="AM129" s="180">
        <v>17</v>
      </c>
      <c r="AN129" s="180">
        <v>8</v>
      </c>
      <c r="AO129" s="180">
        <v>9</v>
      </c>
      <c r="AP129" s="180">
        <v>2</v>
      </c>
      <c r="AQ129" s="180">
        <v>1</v>
      </c>
      <c r="AR129" s="180">
        <v>1</v>
      </c>
      <c r="AS129" s="337" t="s">
        <v>196</v>
      </c>
      <c r="AT129" s="180">
        <v>5</v>
      </c>
      <c r="AU129" s="180">
        <v>4</v>
      </c>
      <c r="AV129" s="180">
        <v>1</v>
      </c>
      <c r="AW129" s="180">
        <v>45</v>
      </c>
      <c r="AX129" s="180">
        <v>17</v>
      </c>
      <c r="AY129" s="180">
        <v>28</v>
      </c>
      <c r="AZ129" s="180">
        <v>6</v>
      </c>
      <c r="BA129" s="180">
        <v>2</v>
      </c>
      <c r="BB129" s="180">
        <v>4</v>
      </c>
      <c r="BC129" s="180">
        <v>22</v>
      </c>
      <c r="BD129" s="180">
        <v>11</v>
      </c>
      <c r="BE129" s="180">
        <v>11</v>
      </c>
      <c r="BF129" s="180" t="s">
        <v>186</v>
      </c>
      <c r="BG129" s="180" t="s">
        <v>186</v>
      </c>
      <c r="BH129" s="180" t="s">
        <v>186</v>
      </c>
      <c r="BI129" s="180">
        <v>17</v>
      </c>
      <c r="BJ129" s="180">
        <v>7</v>
      </c>
      <c r="BK129" s="180">
        <v>10</v>
      </c>
      <c r="BL129" s="180">
        <v>5</v>
      </c>
      <c r="BM129" s="180">
        <v>4</v>
      </c>
      <c r="BN129" s="180">
        <v>1</v>
      </c>
      <c r="BO129" s="337" t="s">
        <v>196</v>
      </c>
      <c r="BP129" s="180">
        <v>17</v>
      </c>
      <c r="BQ129" s="180">
        <v>4</v>
      </c>
      <c r="BR129" s="180">
        <v>13</v>
      </c>
      <c r="BS129" s="180" t="s">
        <v>186</v>
      </c>
      <c r="BT129" s="180" t="s">
        <v>188</v>
      </c>
      <c r="BU129" s="180" t="s">
        <v>186</v>
      </c>
      <c r="BV129" s="180" t="s">
        <v>186</v>
      </c>
      <c r="BW129" s="180" t="s">
        <v>186</v>
      </c>
      <c r="BX129" s="180" t="s">
        <v>186</v>
      </c>
      <c r="BY129" s="180" t="s">
        <v>186</v>
      </c>
      <c r="BZ129" s="180" t="s">
        <v>186</v>
      </c>
      <c r="CA129" s="180" t="s">
        <v>186</v>
      </c>
      <c r="CB129" s="180" t="s">
        <v>186</v>
      </c>
      <c r="CC129" s="180" t="s">
        <v>186</v>
      </c>
      <c r="CD129" s="180" t="s">
        <v>186</v>
      </c>
      <c r="CE129" s="180" t="s">
        <v>186</v>
      </c>
      <c r="CF129" s="180" t="s">
        <v>186</v>
      </c>
      <c r="CG129" s="180" t="s">
        <v>186</v>
      </c>
      <c r="CH129" s="180" t="s">
        <v>186</v>
      </c>
      <c r="CI129" s="180" t="s">
        <v>186</v>
      </c>
      <c r="CJ129" s="180" t="s">
        <v>186</v>
      </c>
      <c r="CK129" s="337" t="s">
        <v>196</v>
      </c>
      <c r="CL129" s="180" t="s">
        <v>186</v>
      </c>
      <c r="CM129" s="180" t="s">
        <v>186</v>
      </c>
      <c r="CN129" s="180" t="s">
        <v>186</v>
      </c>
      <c r="CO129" s="180" t="s">
        <v>186</v>
      </c>
      <c r="CP129" s="180" t="s">
        <v>186</v>
      </c>
      <c r="CQ129" s="180" t="s">
        <v>186</v>
      </c>
      <c r="CR129" s="180">
        <v>1</v>
      </c>
      <c r="CS129" s="180" t="s">
        <v>186</v>
      </c>
      <c r="CT129" s="180">
        <v>1</v>
      </c>
      <c r="CU129" s="180" t="s">
        <v>186</v>
      </c>
      <c r="CV129" s="180" t="s">
        <v>186</v>
      </c>
      <c r="CW129" s="180" t="s">
        <v>186</v>
      </c>
      <c r="CX129" s="180" t="s">
        <v>186</v>
      </c>
      <c r="CY129" s="180" t="s">
        <v>186</v>
      </c>
      <c r="CZ129" s="180" t="s">
        <v>186</v>
      </c>
      <c r="DA129" s="180" t="s">
        <v>186</v>
      </c>
      <c r="DB129" s="180" t="s">
        <v>186</v>
      </c>
      <c r="DC129" s="180" t="s">
        <v>186</v>
      </c>
      <c r="DD129" s="180" t="s">
        <v>186</v>
      </c>
      <c r="DE129" s="180" t="s">
        <v>186</v>
      </c>
      <c r="DF129" s="180" t="s">
        <v>186</v>
      </c>
      <c r="DG129" s="337" t="s">
        <v>196</v>
      </c>
      <c r="DH129" s="180" t="s">
        <v>186</v>
      </c>
      <c r="DI129" s="180" t="s">
        <v>186</v>
      </c>
      <c r="DJ129" s="180" t="s">
        <v>186</v>
      </c>
      <c r="DK129" s="180">
        <v>1</v>
      </c>
      <c r="DL129" s="180" t="s">
        <v>186</v>
      </c>
      <c r="DM129" s="180">
        <v>1</v>
      </c>
      <c r="DN129" s="180" t="s">
        <v>186</v>
      </c>
      <c r="DO129" s="180" t="s">
        <v>186</v>
      </c>
      <c r="DP129" s="180" t="s">
        <v>186</v>
      </c>
      <c r="DQ129" s="180">
        <v>69</v>
      </c>
      <c r="DR129" s="180">
        <v>20</v>
      </c>
      <c r="DS129" s="180">
        <v>49</v>
      </c>
      <c r="DT129" s="180">
        <v>63</v>
      </c>
      <c r="DU129" s="180">
        <v>15</v>
      </c>
      <c r="DV129" s="180">
        <v>48</v>
      </c>
      <c r="DW129" s="180" t="s">
        <v>186</v>
      </c>
      <c r="DX129" s="180" t="s">
        <v>186</v>
      </c>
      <c r="DY129" s="180" t="s">
        <v>186</v>
      </c>
      <c r="DZ129" s="180">
        <v>6</v>
      </c>
      <c r="EA129" s="180">
        <v>5</v>
      </c>
      <c r="EB129" s="180">
        <v>1</v>
      </c>
      <c r="EC129" s="337" t="s">
        <v>196</v>
      </c>
      <c r="ED129" s="180">
        <v>34</v>
      </c>
      <c r="EE129" s="180">
        <v>17</v>
      </c>
      <c r="EF129" s="180">
        <v>17</v>
      </c>
      <c r="EG129" s="180">
        <v>23</v>
      </c>
      <c r="EH129" s="180">
        <v>12</v>
      </c>
      <c r="EI129" s="180">
        <v>11</v>
      </c>
      <c r="EJ129" s="180">
        <v>4</v>
      </c>
      <c r="EK129" s="180">
        <v>3</v>
      </c>
      <c r="EL129" s="180">
        <v>1</v>
      </c>
      <c r="EM129" s="180">
        <v>8</v>
      </c>
      <c r="EN129" s="180">
        <v>4</v>
      </c>
      <c r="EO129" s="180">
        <v>4</v>
      </c>
      <c r="EP129" s="180">
        <v>2</v>
      </c>
      <c r="EQ129" s="180">
        <v>2</v>
      </c>
      <c r="ER129" s="180" t="s">
        <v>186</v>
      </c>
      <c r="ES129" s="180">
        <v>6</v>
      </c>
      <c r="ET129" s="180">
        <v>2</v>
      </c>
      <c r="EU129" s="180">
        <v>4</v>
      </c>
      <c r="EV129" s="180">
        <v>1</v>
      </c>
      <c r="EW129" s="180" t="s">
        <v>186</v>
      </c>
      <c r="EX129" s="180">
        <v>1</v>
      </c>
      <c r="EY129" s="337" t="s">
        <v>196</v>
      </c>
      <c r="EZ129" s="180" t="s">
        <v>186</v>
      </c>
      <c r="FA129" s="180" t="s">
        <v>186</v>
      </c>
      <c r="FB129" s="180" t="s">
        <v>186</v>
      </c>
      <c r="FC129" s="180">
        <v>2</v>
      </c>
      <c r="FD129" s="180">
        <v>1</v>
      </c>
      <c r="FE129" s="180">
        <v>1</v>
      </c>
      <c r="FF129" s="180">
        <v>9</v>
      </c>
      <c r="FG129" s="180">
        <v>5</v>
      </c>
      <c r="FH129" s="180">
        <v>4</v>
      </c>
      <c r="FI129" s="180">
        <v>1</v>
      </c>
      <c r="FJ129" s="180" t="s">
        <v>186</v>
      </c>
      <c r="FK129" s="180">
        <v>1</v>
      </c>
      <c r="FL129" s="180">
        <v>1</v>
      </c>
      <c r="FM129" s="180" t="s">
        <v>186</v>
      </c>
      <c r="FN129" s="180">
        <v>1</v>
      </c>
      <c r="FO129" s="310"/>
      <c r="FP129" s="310"/>
      <c r="FQ129" s="310"/>
      <c r="FR129" s="310"/>
      <c r="FS129" s="310"/>
      <c r="FT129" s="310"/>
      <c r="FU129" s="310"/>
      <c r="FV129" s="310"/>
      <c r="FW129" s="310"/>
      <c r="FX129" s="310"/>
      <c r="FY129" s="310"/>
      <c r="FZ129" s="310"/>
      <c r="GA129" s="310"/>
      <c r="GB129" s="310"/>
      <c r="GC129" s="310"/>
      <c r="GD129" s="310"/>
      <c r="GE129" s="310"/>
      <c r="GF129" s="310"/>
      <c r="GG129" s="310"/>
      <c r="GH129" s="310"/>
      <c r="GI129" s="310"/>
      <c r="GJ129" s="310"/>
      <c r="GK129" s="310"/>
      <c r="GL129" s="310"/>
      <c r="GM129" s="310"/>
      <c r="GN129" s="310"/>
      <c r="GO129" s="310"/>
      <c r="GP129" s="310"/>
      <c r="GQ129" s="310"/>
      <c r="GR129" s="310"/>
      <c r="GS129" s="310"/>
      <c r="GT129" s="310"/>
      <c r="GU129" s="310"/>
      <c r="GV129" s="310"/>
      <c r="GW129" s="310"/>
      <c r="GX129" s="310"/>
      <c r="GY129" s="310"/>
      <c r="GZ129" s="310"/>
      <c r="HA129" s="310"/>
      <c r="HB129" s="310"/>
      <c r="HC129" s="310"/>
      <c r="HD129" s="310"/>
      <c r="HE129" s="310"/>
      <c r="HF129" s="310"/>
      <c r="HG129" s="310"/>
      <c r="HH129" s="310"/>
      <c r="HI129" s="310"/>
      <c r="HJ129" s="310"/>
      <c r="HK129" s="310"/>
      <c r="HL129" s="310"/>
      <c r="HM129" s="310"/>
      <c r="HN129" s="310"/>
      <c r="HO129" s="310"/>
      <c r="HP129" s="310"/>
      <c r="HQ129" s="310"/>
      <c r="HR129" s="310"/>
      <c r="HS129" s="310"/>
      <c r="HT129" s="310"/>
      <c r="HU129" s="310"/>
      <c r="HV129" s="310"/>
      <c r="HW129" s="310"/>
      <c r="HX129" s="310"/>
      <c r="HY129" s="310"/>
      <c r="HZ129" s="310"/>
      <c r="IA129" s="310"/>
      <c r="IB129" s="310"/>
      <c r="IC129" s="310"/>
      <c r="ID129" s="310"/>
      <c r="IE129" s="310"/>
      <c r="IF129" s="310"/>
      <c r="IG129" s="310"/>
      <c r="IH129" s="310"/>
      <c r="II129" s="341"/>
      <c r="IJ129" s="341"/>
      <c r="IK129" s="341"/>
      <c r="IL129" s="341"/>
      <c r="IM129" s="341"/>
      <c r="IN129" s="341"/>
      <c r="IO129" s="341"/>
      <c r="IP129" s="341"/>
      <c r="IQ129" s="341"/>
      <c r="IR129" s="341"/>
      <c r="IS129" s="341"/>
      <c r="IT129" s="341"/>
      <c r="IU129" s="341"/>
      <c r="IV129" s="341"/>
    </row>
    <row r="130" spans="1:256" s="188" customFormat="1">
      <c r="A130" s="278" t="s">
        <v>195</v>
      </c>
      <c r="B130" s="172">
        <v>1</v>
      </c>
      <c r="C130" s="172">
        <v>1</v>
      </c>
      <c r="D130" s="172" t="s">
        <v>186</v>
      </c>
      <c r="E130" s="172">
        <v>37</v>
      </c>
      <c r="F130" s="172">
        <v>20</v>
      </c>
      <c r="G130" s="172">
        <v>17</v>
      </c>
      <c r="H130" s="172" t="s">
        <v>186</v>
      </c>
      <c r="I130" s="172" t="s">
        <v>186</v>
      </c>
      <c r="J130" s="172" t="s">
        <v>186</v>
      </c>
      <c r="K130" s="172">
        <v>5</v>
      </c>
      <c r="L130" s="172">
        <v>5</v>
      </c>
      <c r="M130" s="172" t="s">
        <v>186</v>
      </c>
      <c r="N130" s="172" t="s">
        <v>186</v>
      </c>
      <c r="O130" s="172" t="s">
        <v>186</v>
      </c>
      <c r="P130" s="172" t="s">
        <v>186</v>
      </c>
      <c r="Q130" s="172">
        <v>17</v>
      </c>
      <c r="R130" s="172">
        <v>8</v>
      </c>
      <c r="S130" s="172">
        <v>9</v>
      </c>
      <c r="T130" s="173">
        <v>12</v>
      </c>
      <c r="U130" s="173">
        <v>5</v>
      </c>
      <c r="V130" s="173">
        <v>7</v>
      </c>
      <c r="W130" s="278" t="s">
        <v>195</v>
      </c>
      <c r="X130" s="173" t="s">
        <v>186</v>
      </c>
      <c r="Y130" s="173" t="s">
        <v>186</v>
      </c>
      <c r="Z130" s="173" t="s">
        <v>186</v>
      </c>
      <c r="AA130" s="172">
        <v>2</v>
      </c>
      <c r="AB130" s="172">
        <v>2</v>
      </c>
      <c r="AC130" s="172" t="s">
        <v>186</v>
      </c>
      <c r="AD130" s="172">
        <v>3</v>
      </c>
      <c r="AE130" s="172">
        <v>1</v>
      </c>
      <c r="AF130" s="172">
        <v>2</v>
      </c>
      <c r="AG130" s="172">
        <v>1</v>
      </c>
      <c r="AH130" s="172" t="s">
        <v>186</v>
      </c>
      <c r="AI130" s="172">
        <v>1</v>
      </c>
      <c r="AJ130" s="172">
        <v>2</v>
      </c>
      <c r="AK130" s="172">
        <v>1</v>
      </c>
      <c r="AL130" s="172">
        <v>1</v>
      </c>
      <c r="AM130" s="172">
        <v>7</v>
      </c>
      <c r="AN130" s="172">
        <v>2</v>
      </c>
      <c r="AO130" s="172">
        <v>5</v>
      </c>
      <c r="AP130" s="172">
        <v>1</v>
      </c>
      <c r="AQ130" s="172">
        <v>1</v>
      </c>
      <c r="AR130" s="172" t="s">
        <v>186</v>
      </c>
      <c r="AS130" s="278" t="s">
        <v>195</v>
      </c>
      <c r="AT130" s="172">
        <v>3</v>
      </c>
      <c r="AU130" s="172">
        <v>2</v>
      </c>
      <c r="AV130" s="172">
        <v>1</v>
      </c>
      <c r="AW130" s="172">
        <v>27</v>
      </c>
      <c r="AX130" s="172">
        <v>10</v>
      </c>
      <c r="AY130" s="172">
        <v>17</v>
      </c>
      <c r="AZ130" s="172">
        <v>3</v>
      </c>
      <c r="BA130" s="172">
        <v>2</v>
      </c>
      <c r="BB130" s="172">
        <v>1</v>
      </c>
      <c r="BC130" s="172">
        <v>13</v>
      </c>
      <c r="BD130" s="172">
        <v>5</v>
      </c>
      <c r="BE130" s="172">
        <v>8</v>
      </c>
      <c r="BF130" s="172" t="s">
        <v>186</v>
      </c>
      <c r="BG130" s="172" t="s">
        <v>186</v>
      </c>
      <c r="BH130" s="172" t="s">
        <v>186</v>
      </c>
      <c r="BI130" s="172">
        <v>10</v>
      </c>
      <c r="BJ130" s="172">
        <v>3</v>
      </c>
      <c r="BK130" s="172">
        <v>7</v>
      </c>
      <c r="BL130" s="172">
        <v>3</v>
      </c>
      <c r="BM130" s="172">
        <v>2</v>
      </c>
      <c r="BN130" s="172">
        <v>1</v>
      </c>
      <c r="BO130" s="278" t="s">
        <v>195</v>
      </c>
      <c r="BP130" s="172">
        <v>11</v>
      </c>
      <c r="BQ130" s="172">
        <v>3</v>
      </c>
      <c r="BR130" s="172">
        <v>8</v>
      </c>
      <c r="BS130" s="172" t="s">
        <v>186</v>
      </c>
      <c r="BT130" s="172" t="s">
        <v>188</v>
      </c>
      <c r="BU130" s="172" t="s">
        <v>186</v>
      </c>
      <c r="BV130" s="172" t="s">
        <v>186</v>
      </c>
      <c r="BW130" s="172" t="s">
        <v>186</v>
      </c>
      <c r="BX130" s="172" t="s">
        <v>186</v>
      </c>
      <c r="BY130" s="172" t="s">
        <v>186</v>
      </c>
      <c r="BZ130" s="171" t="s">
        <v>186</v>
      </c>
      <c r="CA130" s="172" t="s">
        <v>186</v>
      </c>
      <c r="CB130" s="172" t="s">
        <v>186</v>
      </c>
      <c r="CC130" s="172" t="s">
        <v>186</v>
      </c>
      <c r="CD130" s="172" t="s">
        <v>186</v>
      </c>
      <c r="CE130" s="172" t="s">
        <v>186</v>
      </c>
      <c r="CF130" s="172" t="s">
        <v>186</v>
      </c>
      <c r="CG130" s="172" t="s">
        <v>186</v>
      </c>
      <c r="CH130" s="172" t="s">
        <v>186</v>
      </c>
      <c r="CI130" s="172" t="s">
        <v>186</v>
      </c>
      <c r="CJ130" s="172" t="s">
        <v>186</v>
      </c>
      <c r="CK130" s="278" t="s">
        <v>195</v>
      </c>
      <c r="CL130" s="172" t="s">
        <v>186</v>
      </c>
      <c r="CM130" s="172" t="s">
        <v>186</v>
      </c>
      <c r="CN130" s="172" t="s">
        <v>186</v>
      </c>
      <c r="CO130" s="172" t="s">
        <v>186</v>
      </c>
      <c r="CP130" s="172" t="s">
        <v>186</v>
      </c>
      <c r="CQ130" s="172" t="s">
        <v>186</v>
      </c>
      <c r="CR130" s="172" t="s">
        <v>186</v>
      </c>
      <c r="CS130" s="172" t="s">
        <v>186</v>
      </c>
      <c r="CT130" s="172" t="s">
        <v>186</v>
      </c>
      <c r="CU130" s="172" t="s">
        <v>186</v>
      </c>
      <c r="CV130" s="172" t="s">
        <v>186</v>
      </c>
      <c r="CW130" s="172" t="s">
        <v>186</v>
      </c>
      <c r="CX130" s="172" t="s">
        <v>186</v>
      </c>
      <c r="CY130" s="172" t="s">
        <v>186</v>
      </c>
      <c r="CZ130" s="172" t="s">
        <v>186</v>
      </c>
      <c r="DA130" s="172" t="s">
        <v>186</v>
      </c>
      <c r="DB130" s="172" t="s">
        <v>186</v>
      </c>
      <c r="DC130" s="172" t="s">
        <v>186</v>
      </c>
      <c r="DD130" s="172" t="s">
        <v>186</v>
      </c>
      <c r="DE130" s="172" t="s">
        <v>186</v>
      </c>
      <c r="DF130" s="172" t="s">
        <v>186</v>
      </c>
      <c r="DG130" s="278" t="s">
        <v>195</v>
      </c>
      <c r="DH130" s="172" t="s">
        <v>186</v>
      </c>
      <c r="DI130" s="172" t="s">
        <v>186</v>
      </c>
      <c r="DJ130" s="172" t="s">
        <v>186</v>
      </c>
      <c r="DK130" s="172" t="s">
        <v>186</v>
      </c>
      <c r="DL130" s="172" t="s">
        <v>186</v>
      </c>
      <c r="DM130" s="172" t="s">
        <v>186</v>
      </c>
      <c r="DN130" s="172" t="s">
        <v>186</v>
      </c>
      <c r="DO130" s="172" t="s">
        <v>186</v>
      </c>
      <c r="DP130" s="172" t="s">
        <v>186</v>
      </c>
      <c r="DQ130" s="172">
        <v>42</v>
      </c>
      <c r="DR130" s="172">
        <v>12</v>
      </c>
      <c r="DS130" s="172">
        <v>30</v>
      </c>
      <c r="DT130" s="172">
        <v>38</v>
      </c>
      <c r="DU130" s="172">
        <v>8</v>
      </c>
      <c r="DV130" s="172">
        <v>30</v>
      </c>
      <c r="DW130" s="172" t="s">
        <v>186</v>
      </c>
      <c r="DX130" s="172" t="s">
        <v>186</v>
      </c>
      <c r="DY130" s="172" t="s">
        <v>186</v>
      </c>
      <c r="DZ130" s="172">
        <v>4</v>
      </c>
      <c r="EA130" s="172">
        <v>4</v>
      </c>
      <c r="EB130" s="172" t="s">
        <v>186</v>
      </c>
      <c r="EC130" s="278" t="s">
        <v>195</v>
      </c>
      <c r="ED130" s="172">
        <v>19</v>
      </c>
      <c r="EE130" s="172">
        <v>11</v>
      </c>
      <c r="EF130" s="172">
        <v>8</v>
      </c>
      <c r="EG130" s="172">
        <v>17</v>
      </c>
      <c r="EH130" s="172">
        <v>10</v>
      </c>
      <c r="EI130" s="172">
        <v>7</v>
      </c>
      <c r="EJ130" s="172">
        <v>2</v>
      </c>
      <c r="EK130" s="172">
        <v>2</v>
      </c>
      <c r="EL130" s="172" t="s">
        <v>186</v>
      </c>
      <c r="EM130" s="172">
        <v>5</v>
      </c>
      <c r="EN130" s="172">
        <v>3</v>
      </c>
      <c r="EO130" s="172">
        <v>2</v>
      </c>
      <c r="EP130" s="172">
        <v>2</v>
      </c>
      <c r="EQ130" s="172">
        <v>2</v>
      </c>
      <c r="ER130" s="172" t="s">
        <v>186</v>
      </c>
      <c r="ES130" s="172">
        <v>5</v>
      </c>
      <c r="ET130" s="172">
        <v>2</v>
      </c>
      <c r="EU130" s="172">
        <v>3</v>
      </c>
      <c r="EV130" s="171">
        <v>1</v>
      </c>
      <c r="EW130" s="171" t="s">
        <v>186</v>
      </c>
      <c r="EX130" s="171">
        <v>1</v>
      </c>
      <c r="EY130" s="278" t="s">
        <v>195</v>
      </c>
      <c r="EZ130" s="171" t="s">
        <v>186</v>
      </c>
      <c r="FA130" s="171" t="s">
        <v>186</v>
      </c>
      <c r="FB130" s="171" t="s">
        <v>186</v>
      </c>
      <c r="FC130" s="172">
        <v>2</v>
      </c>
      <c r="FD130" s="172">
        <v>1</v>
      </c>
      <c r="FE130" s="172">
        <v>1</v>
      </c>
      <c r="FF130" s="172">
        <v>2</v>
      </c>
      <c r="FG130" s="172">
        <v>1</v>
      </c>
      <c r="FH130" s="172">
        <v>1</v>
      </c>
      <c r="FI130" s="172" t="s">
        <v>186</v>
      </c>
      <c r="FJ130" s="172" t="s">
        <v>186</v>
      </c>
      <c r="FK130" s="172" t="s">
        <v>186</v>
      </c>
      <c r="FL130" s="172" t="s">
        <v>186</v>
      </c>
      <c r="FM130" s="172" t="s">
        <v>186</v>
      </c>
      <c r="FN130" s="172" t="s">
        <v>186</v>
      </c>
      <c r="FO130" s="310"/>
      <c r="FP130" s="310"/>
      <c r="FQ130" s="310"/>
      <c r="FR130" s="310"/>
      <c r="FS130" s="310"/>
      <c r="FT130" s="310"/>
      <c r="FU130" s="310"/>
      <c r="FV130" s="310"/>
      <c r="FW130" s="310"/>
      <c r="FX130" s="310"/>
      <c r="FY130" s="310"/>
      <c r="FZ130" s="310"/>
      <c r="GA130" s="310"/>
      <c r="GB130" s="310"/>
      <c r="GC130" s="310"/>
      <c r="GD130" s="310"/>
      <c r="GE130" s="310"/>
      <c r="GF130" s="310"/>
      <c r="GG130" s="310"/>
      <c r="GH130" s="310"/>
      <c r="GI130" s="310"/>
      <c r="GJ130" s="310"/>
      <c r="GK130" s="310"/>
      <c r="GL130" s="310"/>
      <c r="GM130" s="310"/>
      <c r="GN130" s="310"/>
      <c r="GO130" s="310"/>
      <c r="GP130" s="310"/>
      <c r="GQ130" s="310"/>
      <c r="GR130" s="310"/>
      <c r="GS130" s="310"/>
      <c r="GT130" s="310"/>
      <c r="GU130" s="310"/>
      <c r="GV130" s="310"/>
      <c r="GW130" s="310"/>
      <c r="GX130" s="310"/>
      <c r="GY130" s="310"/>
      <c r="GZ130" s="310"/>
      <c r="HA130" s="310"/>
      <c r="HB130" s="310"/>
      <c r="HC130" s="310"/>
      <c r="HD130" s="310"/>
      <c r="HE130" s="310"/>
      <c r="HF130" s="310"/>
      <c r="HG130" s="310"/>
      <c r="HH130" s="310"/>
      <c r="HI130" s="310"/>
      <c r="HJ130" s="310"/>
      <c r="HK130" s="310"/>
      <c r="HL130" s="310"/>
      <c r="HM130" s="310"/>
      <c r="HN130" s="310"/>
      <c r="HO130" s="310"/>
      <c r="HP130" s="310"/>
      <c r="HQ130" s="310"/>
      <c r="HR130" s="310"/>
      <c r="HS130" s="310"/>
      <c r="HT130" s="310"/>
      <c r="HU130" s="310"/>
      <c r="HV130" s="310"/>
      <c r="HW130" s="310"/>
      <c r="HX130" s="310"/>
      <c r="HY130" s="310"/>
      <c r="HZ130" s="310"/>
      <c r="IA130" s="310"/>
      <c r="IB130" s="310"/>
      <c r="IC130" s="310"/>
      <c r="ID130" s="310"/>
      <c r="IE130" s="310"/>
      <c r="IF130" s="310"/>
      <c r="IG130" s="310"/>
      <c r="IH130" s="310"/>
      <c r="II130" s="330"/>
      <c r="IJ130" s="330"/>
      <c r="IK130" s="331"/>
      <c r="IL130" s="331"/>
      <c r="IM130" s="331"/>
      <c r="IN130" s="331"/>
      <c r="IO130" s="331"/>
      <c r="IP130" s="331"/>
      <c r="IQ130" s="331"/>
      <c r="IR130" s="331"/>
      <c r="IS130" s="331"/>
      <c r="IT130" s="331"/>
      <c r="IU130" s="331"/>
      <c r="IV130" s="331"/>
    </row>
    <row r="131" spans="1:256" s="189" customFormat="1">
      <c r="A131" s="275" t="s">
        <v>382</v>
      </c>
      <c r="B131" s="177" t="s">
        <v>186</v>
      </c>
      <c r="C131" s="177" t="s">
        <v>186</v>
      </c>
      <c r="D131" s="177" t="s">
        <v>186</v>
      </c>
      <c r="E131" s="177">
        <v>34</v>
      </c>
      <c r="F131" s="177">
        <v>19</v>
      </c>
      <c r="G131" s="177">
        <v>15</v>
      </c>
      <c r="H131" s="177" t="s">
        <v>186</v>
      </c>
      <c r="I131" s="177" t="s">
        <v>186</v>
      </c>
      <c r="J131" s="177" t="s">
        <v>186</v>
      </c>
      <c r="K131" s="177">
        <v>5</v>
      </c>
      <c r="L131" s="177">
        <v>4</v>
      </c>
      <c r="M131" s="177">
        <v>1</v>
      </c>
      <c r="N131" s="177">
        <v>1</v>
      </c>
      <c r="O131" s="177" t="s">
        <v>186</v>
      </c>
      <c r="P131" s="177">
        <v>1</v>
      </c>
      <c r="Q131" s="177">
        <v>9</v>
      </c>
      <c r="R131" s="177">
        <v>3</v>
      </c>
      <c r="S131" s="177">
        <v>6</v>
      </c>
      <c r="T131" s="179">
        <v>16</v>
      </c>
      <c r="U131" s="179">
        <v>9</v>
      </c>
      <c r="V131" s="179">
        <v>7</v>
      </c>
      <c r="W131" s="275" t="s">
        <v>382</v>
      </c>
      <c r="X131" s="179" t="s">
        <v>186</v>
      </c>
      <c r="Y131" s="179" t="s">
        <v>186</v>
      </c>
      <c r="Z131" s="179" t="s">
        <v>186</v>
      </c>
      <c r="AA131" s="177">
        <v>3</v>
      </c>
      <c r="AB131" s="177">
        <v>2</v>
      </c>
      <c r="AC131" s="177">
        <v>1</v>
      </c>
      <c r="AD131" s="177">
        <v>3</v>
      </c>
      <c r="AE131" s="177">
        <v>1</v>
      </c>
      <c r="AF131" s="177">
        <v>2</v>
      </c>
      <c r="AG131" s="177">
        <v>1</v>
      </c>
      <c r="AH131" s="177" t="s">
        <v>186</v>
      </c>
      <c r="AI131" s="177">
        <v>1</v>
      </c>
      <c r="AJ131" s="177">
        <v>2</v>
      </c>
      <c r="AK131" s="177">
        <v>1</v>
      </c>
      <c r="AL131" s="177">
        <v>1</v>
      </c>
      <c r="AM131" s="177">
        <v>10</v>
      </c>
      <c r="AN131" s="177">
        <v>6</v>
      </c>
      <c r="AO131" s="177">
        <v>4</v>
      </c>
      <c r="AP131" s="177">
        <v>1</v>
      </c>
      <c r="AQ131" s="177" t="s">
        <v>186</v>
      </c>
      <c r="AR131" s="177">
        <v>1</v>
      </c>
      <c r="AS131" s="275" t="s">
        <v>382</v>
      </c>
      <c r="AT131" s="177">
        <v>2</v>
      </c>
      <c r="AU131" s="177">
        <v>2</v>
      </c>
      <c r="AV131" s="177" t="s">
        <v>186</v>
      </c>
      <c r="AW131" s="177">
        <v>18</v>
      </c>
      <c r="AX131" s="177">
        <v>7</v>
      </c>
      <c r="AY131" s="177">
        <v>11</v>
      </c>
      <c r="AZ131" s="177">
        <v>3</v>
      </c>
      <c r="BA131" s="177" t="s">
        <v>186</v>
      </c>
      <c r="BB131" s="177">
        <v>3</v>
      </c>
      <c r="BC131" s="177">
        <v>9</v>
      </c>
      <c r="BD131" s="177">
        <v>6</v>
      </c>
      <c r="BE131" s="177">
        <v>3</v>
      </c>
      <c r="BF131" s="177" t="s">
        <v>186</v>
      </c>
      <c r="BG131" s="177" t="s">
        <v>186</v>
      </c>
      <c r="BH131" s="177" t="s">
        <v>186</v>
      </c>
      <c r="BI131" s="177">
        <v>7</v>
      </c>
      <c r="BJ131" s="177">
        <v>4</v>
      </c>
      <c r="BK131" s="177">
        <v>3</v>
      </c>
      <c r="BL131" s="177">
        <v>2</v>
      </c>
      <c r="BM131" s="177">
        <v>2</v>
      </c>
      <c r="BN131" s="177" t="s">
        <v>186</v>
      </c>
      <c r="BO131" s="275" t="s">
        <v>382</v>
      </c>
      <c r="BP131" s="177">
        <v>6</v>
      </c>
      <c r="BQ131" s="177">
        <v>1</v>
      </c>
      <c r="BR131" s="177">
        <v>5</v>
      </c>
      <c r="BS131" s="177" t="s">
        <v>186</v>
      </c>
      <c r="BT131" s="172" t="s">
        <v>188</v>
      </c>
      <c r="BU131" s="177" t="s">
        <v>186</v>
      </c>
      <c r="BV131" s="177" t="s">
        <v>186</v>
      </c>
      <c r="BW131" s="177" t="s">
        <v>186</v>
      </c>
      <c r="BX131" s="177" t="s">
        <v>186</v>
      </c>
      <c r="BY131" s="177" t="s">
        <v>186</v>
      </c>
      <c r="BZ131" s="178" t="s">
        <v>186</v>
      </c>
      <c r="CA131" s="177" t="s">
        <v>186</v>
      </c>
      <c r="CB131" s="177" t="s">
        <v>186</v>
      </c>
      <c r="CC131" s="177" t="s">
        <v>186</v>
      </c>
      <c r="CD131" s="177" t="s">
        <v>186</v>
      </c>
      <c r="CE131" s="177" t="s">
        <v>186</v>
      </c>
      <c r="CF131" s="177" t="s">
        <v>186</v>
      </c>
      <c r="CG131" s="177" t="s">
        <v>186</v>
      </c>
      <c r="CH131" s="177" t="s">
        <v>186</v>
      </c>
      <c r="CI131" s="177" t="s">
        <v>186</v>
      </c>
      <c r="CJ131" s="177" t="s">
        <v>186</v>
      </c>
      <c r="CK131" s="275" t="s">
        <v>382</v>
      </c>
      <c r="CL131" s="177" t="s">
        <v>186</v>
      </c>
      <c r="CM131" s="177" t="s">
        <v>186</v>
      </c>
      <c r="CN131" s="177" t="s">
        <v>186</v>
      </c>
      <c r="CO131" s="177" t="s">
        <v>186</v>
      </c>
      <c r="CP131" s="177" t="s">
        <v>186</v>
      </c>
      <c r="CQ131" s="177" t="s">
        <v>186</v>
      </c>
      <c r="CR131" s="177">
        <v>1</v>
      </c>
      <c r="CS131" s="177" t="s">
        <v>186</v>
      </c>
      <c r="CT131" s="177">
        <v>1</v>
      </c>
      <c r="CU131" s="177" t="s">
        <v>186</v>
      </c>
      <c r="CV131" s="177" t="s">
        <v>186</v>
      </c>
      <c r="CW131" s="177" t="s">
        <v>186</v>
      </c>
      <c r="CX131" s="177" t="s">
        <v>186</v>
      </c>
      <c r="CY131" s="177" t="s">
        <v>186</v>
      </c>
      <c r="CZ131" s="177" t="s">
        <v>186</v>
      </c>
      <c r="DA131" s="177" t="s">
        <v>186</v>
      </c>
      <c r="DB131" s="177" t="s">
        <v>186</v>
      </c>
      <c r="DC131" s="177" t="s">
        <v>186</v>
      </c>
      <c r="DD131" s="177" t="s">
        <v>186</v>
      </c>
      <c r="DE131" s="177" t="s">
        <v>186</v>
      </c>
      <c r="DF131" s="177" t="s">
        <v>186</v>
      </c>
      <c r="DG131" s="275" t="s">
        <v>382</v>
      </c>
      <c r="DH131" s="177" t="s">
        <v>186</v>
      </c>
      <c r="DI131" s="177" t="s">
        <v>186</v>
      </c>
      <c r="DJ131" s="177" t="s">
        <v>186</v>
      </c>
      <c r="DK131" s="177">
        <v>1</v>
      </c>
      <c r="DL131" s="177" t="s">
        <v>186</v>
      </c>
      <c r="DM131" s="177">
        <v>1</v>
      </c>
      <c r="DN131" s="177" t="s">
        <v>186</v>
      </c>
      <c r="DO131" s="177" t="s">
        <v>186</v>
      </c>
      <c r="DP131" s="177" t="s">
        <v>186</v>
      </c>
      <c r="DQ131" s="177">
        <v>27</v>
      </c>
      <c r="DR131" s="177">
        <v>8</v>
      </c>
      <c r="DS131" s="177">
        <v>19</v>
      </c>
      <c r="DT131" s="177">
        <v>25</v>
      </c>
      <c r="DU131" s="177">
        <v>7</v>
      </c>
      <c r="DV131" s="177">
        <v>18</v>
      </c>
      <c r="DW131" s="177" t="s">
        <v>186</v>
      </c>
      <c r="DX131" s="177" t="s">
        <v>186</v>
      </c>
      <c r="DY131" s="177" t="s">
        <v>186</v>
      </c>
      <c r="DZ131" s="177">
        <v>2</v>
      </c>
      <c r="EA131" s="177">
        <v>1</v>
      </c>
      <c r="EB131" s="177">
        <v>1</v>
      </c>
      <c r="EC131" s="275" t="s">
        <v>382</v>
      </c>
      <c r="ED131" s="177">
        <v>15</v>
      </c>
      <c r="EE131" s="177">
        <v>6</v>
      </c>
      <c r="EF131" s="177">
        <v>9</v>
      </c>
      <c r="EG131" s="177">
        <v>6</v>
      </c>
      <c r="EH131" s="177">
        <v>2</v>
      </c>
      <c r="EI131" s="177">
        <v>4</v>
      </c>
      <c r="EJ131" s="177">
        <v>2</v>
      </c>
      <c r="EK131" s="177">
        <v>1</v>
      </c>
      <c r="EL131" s="177">
        <v>1</v>
      </c>
      <c r="EM131" s="177">
        <v>3</v>
      </c>
      <c r="EN131" s="177">
        <v>1</v>
      </c>
      <c r="EO131" s="177">
        <v>2</v>
      </c>
      <c r="EP131" s="177" t="s">
        <v>186</v>
      </c>
      <c r="EQ131" s="177" t="s">
        <v>186</v>
      </c>
      <c r="ER131" s="177" t="s">
        <v>186</v>
      </c>
      <c r="ES131" s="177">
        <v>1</v>
      </c>
      <c r="ET131" s="177" t="s">
        <v>186</v>
      </c>
      <c r="EU131" s="177">
        <v>1</v>
      </c>
      <c r="EV131" s="178" t="s">
        <v>186</v>
      </c>
      <c r="EW131" s="178" t="s">
        <v>186</v>
      </c>
      <c r="EX131" s="178" t="s">
        <v>186</v>
      </c>
      <c r="EY131" s="275" t="s">
        <v>382</v>
      </c>
      <c r="EZ131" s="178" t="s">
        <v>186</v>
      </c>
      <c r="FA131" s="178" t="s">
        <v>186</v>
      </c>
      <c r="FB131" s="178" t="s">
        <v>186</v>
      </c>
      <c r="FC131" s="177" t="s">
        <v>186</v>
      </c>
      <c r="FD131" s="177" t="s">
        <v>186</v>
      </c>
      <c r="FE131" s="177" t="s">
        <v>186</v>
      </c>
      <c r="FF131" s="177">
        <v>7</v>
      </c>
      <c r="FG131" s="177">
        <v>4</v>
      </c>
      <c r="FH131" s="177">
        <v>3</v>
      </c>
      <c r="FI131" s="177">
        <v>1</v>
      </c>
      <c r="FJ131" s="177" t="s">
        <v>186</v>
      </c>
      <c r="FK131" s="177">
        <v>1</v>
      </c>
      <c r="FL131" s="177">
        <v>1</v>
      </c>
      <c r="FM131" s="177" t="s">
        <v>186</v>
      </c>
      <c r="FN131" s="177">
        <v>1</v>
      </c>
      <c r="FO131" s="310"/>
      <c r="FP131" s="310"/>
      <c r="FQ131" s="310"/>
      <c r="FR131" s="310"/>
      <c r="FS131" s="310"/>
      <c r="FT131" s="310"/>
      <c r="FU131" s="310"/>
      <c r="FV131" s="310"/>
      <c r="FW131" s="310"/>
      <c r="FX131" s="310"/>
      <c r="FY131" s="310"/>
      <c r="FZ131" s="310"/>
      <c r="GA131" s="310"/>
      <c r="GB131" s="310"/>
      <c r="GC131" s="310"/>
      <c r="GD131" s="310"/>
      <c r="GE131" s="310"/>
      <c r="GF131" s="310"/>
      <c r="GG131" s="310"/>
      <c r="GH131" s="310"/>
      <c r="GI131" s="310"/>
      <c r="GJ131" s="310"/>
      <c r="GK131" s="310"/>
      <c r="GL131" s="310"/>
      <c r="GM131" s="310"/>
      <c r="GN131" s="310"/>
      <c r="GO131" s="310"/>
      <c r="GP131" s="310"/>
      <c r="GQ131" s="310"/>
      <c r="GR131" s="310"/>
      <c r="GS131" s="310"/>
      <c r="GT131" s="310"/>
      <c r="GU131" s="310"/>
      <c r="GV131" s="310"/>
      <c r="GW131" s="310"/>
      <c r="GX131" s="310"/>
      <c r="GY131" s="310"/>
      <c r="GZ131" s="310"/>
      <c r="HA131" s="310"/>
      <c r="HB131" s="310"/>
      <c r="HC131" s="310"/>
      <c r="HD131" s="310"/>
      <c r="HE131" s="310"/>
      <c r="HF131" s="310"/>
      <c r="HG131" s="310"/>
      <c r="HH131" s="310"/>
      <c r="HI131" s="310"/>
      <c r="HJ131" s="310"/>
      <c r="HK131" s="310"/>
      <c r="HL131" s="310"/>
      <c r="HM131" s="310"/>
      <c r="HN131" s="310"/>
      <c r="HO131" s="310"/>
      <c r="HP131" s="310"/>
      <c r="HQ131" s="310"/>
      <c r="HR131" s="310"/>
      <c r="HS131" s="310"/>
      <c r="HT131" s="310"/>
      <c r="HU131" s="310"/>
      <c r="HV131" s="310"/>
      <c r="HW131" s="310"/>
      <c r="HX131" s="310"/>
      <c r="HY131" s="310"/>
      <c r="HZ131" s="310"/>
      <c r="IA131" s="310"/>
      <c r="IB131" s="310"/>
      <c r="IC131" s="310"/>
      <c r="ID131" s="310"/>
      <c r="IE131" s="310"/>
      <c r="IF131" s="310"/>
      <c r="IG131" s="310"/>
      <c r="IH131" s="310"/>
      <c r="II131" s="334"/>
      <c r="IJ131" s="334"/>
      <c r="IK131" s="335"/>
      <c r="IL131" s="335"/>
      <c r="IM131" s="335"/>
      <c r="IN131" s="335"/>
      <c r="IO131" s="335"/>
      <c r="IP131" s="335"/>
      <c r="IQ131" s="335"/>
      <c r="IR131" s="335"/>
      <c r="IS131" s="335"/>
      <c r="IT131" s="335"/>
      <c r="IU131" s="335"/>
      <c r="IV131" s="335"/>
    </row>
    <row r="132" spans="1:256">
      <c r="A132" s="276" t="s">
        <v>193</v>
      </c>
      <c r="B132" s="174" t="s">
        <v>186</v>
      </c>
      <c r="C132" s="174" t="s">
        <v>186</v>
      </c>
      <c r="D132" s="174" t="s">
        <v>186</v>
      </c>
      <c r="E132" s="174">
        <v>34</v>
      </c>
      <c r="F132" s="174">
        <v>19</v>
      </c>
      <c r="G132" s="174">
        <v>15</v>
      </c>
      <c r="H132" s="174" t="s">
        <v>186</v>
      </c>
      <c r="I132" s="174" t="s">
        <v>186</v>
      </c>
      <c r="J132" s="174" t="s">
        <v>186</v>
      </c>
      <c r="K132" s="174">
        <v>5</v>
      </c>
      <c r="L132" s="174">
        <v>4</v>
      </c>
      <c r="M132" s="174">
        <v>1</v>
      </c>
      <c r="N132" s="174">
        <v>1</v>
      </c>
      <c r="O132" s="174" t="s">
        <v>186</v>
      </c>
      <c r="P132" s="174">
        <v>1</v>
      </c>
      <c r="Q132" s="174">
        <v>9</v>
      </c>
      <c r="R132" s="174">
        <v>3</v>
      </c>
      <c r="S132" s="174">
        <v>6</v>
      </c>
      <c r="T132" s="176">
        <v>16</v>
      </c>
      <c r="U132" s="176">
        <v>9</v>
      </c>
      <c r="V132" s="176">
        <v>7</v>
      </c>
      <c r="W132" s="276" t="s">
        <v>193</v>
      </c>
      <c r="X132" s="176" t="s">
        <v>186</v>
      </c>
      <c r="Y132" s="176" t="s">
        <v>186</v>
      </c>
      <c r="Z132" s="176" t="s">
        <v>186</v>
      </c>
      <c r="AA132" s="174">
        <v>3</v>
      </c>
      <c r="AB132" s="174">
        <v>2</v>
      </c>
      <c r="AC132" s="174">
        <v>1</v>
      </c>
      <c r="AD132" s="174">
        <v>3</v>
      </c>
      <c r="AE132" s="174">
        <v>1</v>
      </c>
      <c r="AF132" s="174">
        <v>2</v>
      </c>
      <c r="AG132" s="174">
        <v>1</v>
      </c>
      <c r="AH132" s="174" t="s">
        <v>186</v>
      </c>
      <c r="AI132" s="174">
        <v>1</v>
      </c>
      <c r="AJ132" s="174">
        <v>2</v>
      </c>
      <c r="AK132" s="174">
        <v>1</v>
      </c>
      <c r="AL132" s="174">
        <v>1</v>
      </c>
      <c r="AM132" s="174">
        <v>10</v>
      </c>
      <c r="AN132" s="174">
        <v>6</v>
      </c>
      <c r="AO132" s="174">
        <v>4</v>
      </c>
      <c r="AP132" s="174">
        <v>1</v>
      </c>
      <c r="AQ132" s="174" t="s">
        <v>186</v>
      </c>
      <c r="AR132" s="174">
        <v>1</v>
      </c>
      <c r="AS132" s="276" t="s">
        <v>193</v>
      </c>
      <c r="AT132" s="174">
        <v>2</v>
      </c>
      <c r="AU132" s="174">
        <v>2</v>
      </c>
      <c r="AV132" s="174" t="s">
        <v>186</v>
      </c>
      <c r="AW132" s="174">
        <v>18</v>
      </c>
      <c r="AX132" s="174">
        <v>7</v>
      </c>
      <c r="AY132" s="174">
        <v>11</v>
      </c>
      <c r="AZ132" s="174">
        <v>3</v>
      </c>
      <c r="BA132" s="174" t="s">
        <v>186</v>
      </c>
      <c r="BB132" s="174">
        <v>3</v>
      </c>
      <c r="BC132" s="174">
        <v>9</v>
      </c>
      <c r="BD132" s="174">
        <v>6</v>
      </c>
      <c r="BE132" s="174">
        <v>3</v>
      </c>
      <c r="BF132" s="174" t="s">
        <v>186</v>
      </c>
      <c r="BG132" s="174" t="s">
        <v>186</v>
      </c>
      <c r="BH132" s="174" t="s">
        <v>186</v>
      </c>
      <c r="BI132" s="174">
        <v>7</v>
      </c>
      <c r="BJ132" s="174">
        <v>4</v>
      </c>
      <c r="BK132" s="174">
        <v>3</v>
      </c>
      <c r="BL132" s="174">
        <v>2</v>
      </c>
      <c r="BM132" s="174">
        <v>2</v>
      </c>
      <c r="BN132" s="174" t="s">
        <v>186</v>
      </c>
      <c r="BO132" s="276" t="s">
        <v>193</v>
      </c>
      <c r="BP132" s="174">
        <v>6</v>
      </c>
      <c r="BQ132" s="174">
        <v>1</v>
      </c>
      <c r="BR132" s="174">
        <v>5</v>
      </c>
      <c r="BS132" s="174" t="s">
        <v>186</v>
      </c>
      <c r="BT132" s="174" t="s">
        <v>188</v>
      </c>
      <c r="BU132" s="174" t="s">
        <v>186</v>
      </c>
      <c r="BV132" s="174" t="s">
        <v>186</v>
      </c>
      <c r="BW132" s="174" t="s">
        <v>186</v>
      </c>
      <c r="BX132" s="174" t="s">
        <v>186</v>
      </c>
      <c r="BY132" s="174" t="s">
        <v>186</v>
      </c>
      <c r="BZ132" s="175" t="s">
        <v>186</v>
      </c>
      <c r="CA132" s="174" t="s">
        <v>186</v>
      </c>
      <c r="CB132" s="174" t="s">
        <v>186</v>
      </c>
      <c r="CC132" s="174" t="s">
        <v>186</v>
      </c>
      <c r="CD132" s="174" t="s">
        <v>186</v>
      </c>
      <c r="CE132" s="174" t="s">
        <v>186</v>
      </c>
      <c r="CF132" s="174" t="s">
        <v>186</v>
      </c>
      <c r="CG132" s="174" t="s">
        <v>186</v>
      </c>
      <c r="CH132" s="174" t="s">
        <v>186</v>
      </c>
      <c r="CI132" s="174" t="s">
        <v>186</v>
      </c>
      <c r="CJ132" s="174" t="s">
        <v>186</v>
      </c>
      <c r="CK132" s="276" t="s">
        <v>193</v>
      </c>
      <c r="CL132" s="174" t="s">
        <v>186</v>
      </c>
      <c r="CM132" s="174" t="s">
        <v>186</v>
      </c>
      <c r="CN132" s="174" t="s">
        <v>186</v>
      </c>
      <c r="CO132" s="174" t="s">
        <v>186</v>
      </c>
      <c r="CP132" s="174" t="s">
        <v>186</v>
      </c>
      <c r="CQ132" s="174" t="s">
        <v>186</v>
      </c>
      <c r="CR132" s="174">
        <v>1</v>
      </c>
      <c r="CS132" s="174" t="s">
        <v>186</v>
      </c>
      <c r="CT132" s="174">
        <v>1</v>
      </c>
      <c r="CU132" s="174" t="s">
        <v>186</v>
      </c>
      <c r="CV132" s="174" t="s">
        <v>186</v>
      </c>
      <c r="CW132" s="174" t="s">
        <v>186</v>
      </c>
      <c r="CX132" s="174" t="s">
        <v>186</v>
      </c>
      <c r="CY132" s="174" t="s">
        <v>186</v>
      </c>
      <c r="CZ132" s="174" t="s">
        <v>186</v>
      </c>
      <c r="DA132" s="174" t="s">
        <v>186</v>
      </c>
      <c r="DB132" s="174" t="s">
        <v>186</v>
      </c>
      <c r="DC132" s="174" t="s">
        <v>186</v>
      </c>
      <c r="DD132" s="174" t="s">
        <v>186</v>
      </c>
      <c r="DE132" s="174" t="s">
        <v>186</v>
      </c>
      <c r="DF132" s="174" t="s">
        <v>186</v>
      </c>
      <c r="DG132" s="276" t="s">
        <v>193</v>
      </c>
      <c r="DH132" s="174" t="s">
        <v>186</v>
      </c>
      <c r="DI132" s="174" t="s">
        <v>186</v>
      </c>
      <c r="DJ132" s="174" t="s">
        <v>186</v>
      </c>
      <c r="DK132" s="174">
        <v>1</v>
      </c>
      <c r="DL132" s="174" t="s">
        <v>186</v>
      </c>
      <c r="DM132" s="174">
        <v>1</v>
      </c>
      <c r="DN132" s="174" t="s">
        <v>186</v>
      </c>
      <c r="DO132" s="174" t="s">
        <v>186</v>
      </c>
      <c r="DP132" s="174" t="s">
        <v>186</v>
      </c>
      <c r="DQ132" s="174">
        <v>27</v>
      </c>
      <c r="DR132" s="174">
        <v>8</v>
      </c>
      <c r="DS132" s="174">
        <v>19</v>
      </c>
      <c r="DT132" s="174">
        <v>25</v>
      </c>
      <c r="DU132" s="174">
        <v>7</v>
      </c>
      <c r="DV132" s="174">
        <v>18</v>
      </c>
      <c r="DW132" s="174" t="s">
        <v>186</v>
      </c>
      <c r="DX132" s="174" t="s">
        <v>186</v>
      </c>
      <c r="DY132" s="174" t="s">
        <v>186</v>
      </c>
      <c r="DZ132" s="174">
        <v>2</v>
      </c>
      <c r="EA132" s="174">
        <v>1</v>
      </c>
      <c r="EB132" s="174">
        <v>1</v>
      </c>
      <c r="EC132" s="276" t="s">
        <v>193</v>
      </c>
      <c r="ED132" s="174">
        <v>15</v>
      </c>
      <c r="EE132" s="174">
        <v>6</v>
      </c>
      <c r="EF132" s="174">
        <v>9</v>
      </c>
      <c r="EG132" s="174">
        <v>6</v>
      </c>
      <c r="EH132" s="174">
        <v>2</v>
      </c>
      <c r="EI132" s="174">
        <v>4</v>
      </c>
      <c r="EJ132" s="174">
        <v>2</v>
      </c>
      <c r="EK132" s="174">
        <v>1</v>
      </c>
      <c r="EL132" s="174">
        <v>1</v>
      </c>
      <c r="EM132" s="174">
        <v>3</v>
      </c>
      <c r="EN132" s="174">
        <v>1</v>
      </c>
      <c r="EO132" s="174">
        <v>2</v>
      </c>
      <c r="EP132" s="174" t="s">
        <v>186</v>
      </c>
      <c r="EQ132" s="174" t="s">
        <v>186</v>
      </c>
      <c r="ER132" s="174" t="s">
        <v>186</v>
      </c>
      <c r="ES132" s="174">
        <v>1</v>
      </c>
      <c r="ET132" s="174" t="s">
        <v>186</v>
      </c>
      <c r="EU132" s="174">
        <v>1</v>
      </c>
      <c r="EV132" s="175" t="s">
        <v>186</v>
      </c>
      <c r="EW132" s="175" t="s">
        <v>186</v>
      </c>
      <c r="EX132" s="175" t="s">
        <v>186</v>
      </c>
      <c r="EY132" s="276" t="s">
        <v>193</v>
      </c>
      <c r="EZ132" s="175" t="s">
        <v>186</v>
      </c>
      <c r="FA132" s="175" t="s">
        <v>186</v>
      </c>
      <c r="FB132" s="175" t="s">
        <v>186</v>
      </c>
      <c r="FC132" s="174" t="s">
        <v>186</v>
      </c>
      <c r="FD132" s="174" t="s">
        <v>186</v>
      </c>
      <c r="FE132" s="174" t="s">
        <v>186</v>
      </c>
      <c r="FF132" s="174">
        <v>7</v>
      </c>
      <c r="FG132" s="174">
        <v>4</v>
      </c>
      <c r="FH132" s="174">
        <v>3</v>
      </c>
      <c r="FI132" s="174">
        <v>1</v>
      </c>
      <c r="FJ132" s="174" t="s">
        <v>186</v>
      </c>
      <c r="FK132" s="174">
        <v>1</v>
      </c>
      <c r="FL132" s="174">
        <v>1</v>
      </c>
      <c r="FM132" s="174" t="s">
        <v>186</v>
      </c>
      <c r="FN132" s="174">
        <v>1</v>
      </c>
      <c r="FO132" s="310"/>
      <c r="FP132" s="310"/>
      <c r="FQ132" s="310"/>
      <c r="FR132" s="310"/>
      <c r="FS132" s="310"/>
      <c r="FT132" s="310"/>
      <c r="FU132" s="310"/>
      <c r="FV132" s="310"/>
      <c r="FW132" s="310"/>
      <c r="FX132" s="310"/>
      <c r="FY132" s="310"/>
      <c r="FZ132" s="310"/>
      <c r="GA132" s="310"/>
      <c r="GB132" s="310"/>
      <c r="GC132" s="310"/>
      <c r="GD132" s="310"/>
      <c r="GE132" s="310"/>
      <c r="GF132" s="310"/>
      <c r="GG132" s="310"/>
      <c r="GH132" s="310"/>
      <c r="GI132" s="310"/>
      <c r="GJ132" s="310"/>
      <c r="GK132" s="310"/>
      <c r="GL132" s="310"/>
      <c r="GM132" s="310"/>
      <c r="GN132" s="310"/>
      <c r="GO132" s="310"/>
      <c r="GP132" s="310"/>
      <c r="GQ132" s="310"/>
      <c r="GR132" s="310"/>
      <c r="GS132" s="310"/>
      <c r="GT132" s="310"/>
      <c r="GU132" s="310"/>
      <c r="GV132" s="310"/>
      <c r="GW132" s="310"/>
      <c r="GX132" s="310"/>
      <c r="GY132" s="310"/>
      <c r="GZ132" s="310"/>
      <c r="HA132" s="310"/>
      <c r="HB132" s="310"/>
      <c r="HC132" s="310"/>
      <c r="HD132" s="310"/>
      <c r="HE132" s="310"/>
      <c r="HF132" s="310"/>
      <c r="HG132" s="310"/>
      <c r="HH132" s="310"/>
      <c r="HI132" s="310"/>
      <c r="HJ132" s="310"/>
      <c r="HK132" s="310"/>
      <c r="HL132" s="310"/>
      <c r="HM132" s="310"/>
      <c r="HN132" s="310"/>
      <c r="HO132" s="310"/>
      <c r="HP132" s="310"/>
      <c r="HQ132" s="310"/>
      <c r="HR132" s="310"/>
      <c r="HS132" s="310"/>
      <c r="HT132" s="310"/>
      <c r="HU132" s="310"/>
      <c r="HV132" s="310"/>
      <c r="HW132" s="310"/>
      <c r="HX132" s="310"/>
      <c r="HY132" s="310"/>
      <c r="HZ132" s="310"/>
      <c r="IA132" s="310"/>
      <c r="IB132" s="310"/>
      <c r="IC132" s="310"/>
      <c r="ID132" s="310"/>
      <c r="IE132" s="310"/>
      <c r="IF132" s="310"/>
      <c r="IG132" s="310"/>
      <c r="IH132" s="310"/>
      <c r="II132" s="309"/>
      <c r="IJ132" s="309"/>
      <c r="IK132" s="308"/>
      <c r="IL132" s="308"/>
      <c r="IM132" s="308"/>
      <c r="IN132" s="308"/>
      <c r="IO132" s="308"/>
      <c r="IP132" s="308"/>
      <c r="IQ132" s="308"/>
      <c r="IR132" s="308"/>
      <c r="IS132" s="308"/>
      <c r="IT132" s="308"/>
      <c r="IU132" s="308"/>
      <c r="IV132" s="308"/>
    </row>
    <row r="133" spans="1:256">
      <c r="A133" s="276"/>
      <c r="B133" s="174"/>
      <c r="C133" s="174"/>
      <c r="D133" s="174"/>
      <c r="E133" s="174"/>
      <c r="F133" s="174"/>
      <c r="G133" s="174"/>
      <c r="H133" s="174"/>
      <c r="I133" s="174"/>
      <c r="J133" s="174"/>
      <c r="K133" s="174"/>
      <c r="L133" s="174"/>
      <c r="M133" s="174"/>
      <c r="N133" s="174"/>
      <c r="O133" s="174"/>
      <c r="P133" s="174"/>
      <c r="Q133" s="174"/>
      <c r="R133" s="174"/>
      <c r="S133" s="174"/>
      <c r="T133" s="176"/>
      <c r="U133" s="176"/>
      <c r="V133" s="176"/>
      <c r="W133" s="276"/>
      <c r="X133" s="176"/>
      <c r="Y133" s="176"/>
      <c r="Z133" s="176"/>
      <c r="AA133" s="174"/>
      <c r="AB133" s="174"/>
      <c r="AC133" s="174"/>
      <c r="AD133" s="174"/>
      <c r="AE133" s="174"/>
      <c r="AF133" s="174"/>
      <c r="AG133" s="174"/>
      <c r="AH133" s="174"/>
      <c r="AI133" s="174"/>
      <c r="AJ133" s="174"/>
      <c r="AK133" s="174"/>
      <c r="AL133" s="174"/>
      <c r="AM133" s="174"/>
      <c r="AN133" s="174"/>
      <c r="AO133" s="174"/>
      <c r="AP133" s="174"/>
      <c r="AQ133" s="174"/>
      <c r="AR133" s="174"/>
      <c r="AS133" s="276"/>
      <c r="AT133" s="174"/>
      <c r="AU133" s="174"/>
      <c r="AV133" s="174"/>
      <c r="AW133" s="174"/>
      <c r="AX133" s="174"/>
      <c r="AY133" s="174"/>
      <c r="AZ133" s="174"/>
      <c r="BA133" s="174"/>
      <c r="BB133" s="174"/>
      <c r="BC133" s="174"/>
      <c r="BD133" s="174"/>
      <c r="BE133" s="174"/>
      <c r="BF133" s="174"/>
      <c r="BG133" s="174"/>
      <c r="BH133" s="174"/>
      <c r="BI133" s="174"/>
      <c r="BJ133" s="174"/>
      <c r="BK133" s="174"/>
      <c r="BL133" s="174"/>
      <c r="BM133" s="174"/>
      <c r="BN133" s="174"/>
      <c r="BO133" s="276"/>
      <c r="BP133" s="174"/>
      <c r="BQ133" s="174"/>
      <c r="BR133" s="174"/>
      <c r="BS133" s="174"/>
      <c r="BT133" s="174"/>
      <c r="BU133" s="174"/>
      <c r="BV133" s="174"/>
      <c r="BW133" s="174"/>
      <c r="BX133" s="174"/>
      <c r="BY133" s="174"/>
      <c r="BZ133" s="175"/>
      <c r="CA133" s="174"/>
      <c r="CB133" s="174"/>
      <c r="CC133" s="174"/>
      <c r="CD133" s="174"/>
      <c r="CE133" s="174"/>
      <c r="CF133" s="174"/>
      <c r="CG133" s="174"/>
      <c r="CH133" s="174"/>
      <c r="CI133" s="174"/>
      <c r="CJ133" s="174"/>
      <c r="CK133" s="276"/>
      <c r="CL133" s="174"/>
      <c r="CM133" s="174"/>
      <c r="CN133" s="174"/>
      <c r="CO133" s="174"/>
      <c r="CP133" s="174"/>
      <c r="CQ133" s="174"/>
      <c r="CR133" s="174"/>
      <c r="CS133" s="174"/>
      <c r="CT133" s="174"/>
      <c r="CU133" s="174"/>
      <c r="CV133" s="174"/>
      <c r="CW133" s="174"/>
      <c r="CX133" s="174"/>
      <c r="CY133" s="174"/>
      <c r="CZ133" s="174"/>
      <c r="DA133" s="174"/>
      <c r="DB133" s="174"/>
      <c r="DC133" s="174"/>
      <c r="DD133" s="174"/>
      <c r="DE133" s="174"/>
      <c r="DF133" s="174"/>
      <c r="DG133" s="276"/>
      <c r="DH133" s="174"/>
      <c r="DI133" s="174"/>
      <c r="DJ133" s="174"/>
      <c r="DK133" s="174"/>
      <c r="DL133" s="174"/>
      <c r="DM133" s="174"/>
      <c r="DN133" s="174"/>
      <c r="DO133" s="174"/>
      <c r="DP133" s="174"/>
      <c r="DQ133" s="174"/>
      <c r="DR133" s="174"/>
      <c r="DS133" s="174"/>
      <c r="DT133" s="174"/>
      <c r="DU133" s="174"/>
      <c r="DV133" s="174"/>
      <c r="DW133" s="174"/>
      <c r="DX133" s="174"/>
      <c r="DY133" s="174"/>
      <c r="DZ133" s="174"/>
      <c r="EA133" s="174"/>
      <c r="EB133" s="174"/>
      <c r="EC133" s="276"/>
      <c r="ED133" s="174"/>
      <c r="EE133" s="174"/>
      <c r="EF133" s="174"/>
      <c r="EG133" s="174"/>
      <c r="EH133" s="174"/>
      <c r="EI133" s="174"/>
      <c r="EJ133" s="174"/>
      <c r="EK133" s="174"/>
      <c r="EL133" s="174"/>
      <c r="EM133" s="174"/>
      <c r="EN133" s="174"/>
      <c r="EO133" s="174"/>
      <c r="EP133" s="174"/>
      <c r="EQ133" s="174"/>
      <c r="ER133" s="174"/>
      <c r="ES133" s="174"/>
      <c r="ET133" s="174"/>
      <c r="EU133" s="174"/>
      <c r="EV133" s="175"/>
      <c r="EW133" s="175"/>
      <c r="EX133" s="175"/>
      <c r="EY133" s="276"/>
      <c r="EZ133" s="175"/>
      <c r="FA133" s="175"/>
      <c r="FB133" s="175"/>
      <c r="FC133" s="174"/>
      <c r="FD133" s="174"/>
      <c r="FE133" s="174"/>
      <c r="FF133" s="174"/>
      <c r="FG133" s="174"/>
      <c r="FH133" s="174"/>
      <c r="FI133" s="174"/>
      <c r="FJ133" s="174"/>
      <c r="FK133" s="174"/>
      <c r="FL133" s="174"/>
      <c r="FM133" s="174"/>
      <c r="FN133" s="174"/>
      <c r="FO133" s="310"/>
      <c r="FP133" s="310"/>
      <c r="FQ133" s="310"/>
      <c r="FR133" s="310"/>
      <c r="FS133" s="310"/>
      <c r="FT133" s="310"/>
      <c r="FU133" s="310"/>
      <c r="FV133" s="310"/>
      <c r="FW133" s="310"/>
      <c r="FX133" s="310"/>
      <c r="FY133" s="310"/>
      <c r="FZ133" s="310"/>
      <c r="GA133" s="310"/>
      <c r="GB133" s="310"/>
      <c r="GC133" s="310"/>
      <c r="GD133" s="310"/>
      <c r="GE133" s="310"/>
      <c r="GF133" s="310"/>
      <c r="GG133" s="310"/>
      <c r="GH133" s="310"/>
      <c r="GI133" s="310"/>
      <c r="GJ133" s="310"/>
      <c r="GK133" s="310"/>
      <c r="GL133" s="310"/>
      <c r="GM133" s="310"/>
      <c r="GN133" s="310"/>
      <c r="GO133" s="310"/>
      <c r="GP133" s="310"/>
      <c r="GQ133" s="310"/>
      <c r="GR133" s="310"/>
      <c r="GS133" s="310"/>
      <c r="GT133" s="310"/>
      <c r="GU133" s="310"/>
      <c r="GV133" s="310"/>
      <c r="GW133" s="310"/>
      <c r="GX133" s="310"/>
      <c r="GY133" s="310"/>
      <c r="GZ133" s="310"/>
      <c r="HA133" s="310"/>
      <c r="HB133" s="310"/>
      <c r="HC133" s="310"/>
      <c r="HD133" s="310"/>
      <c r="HE133" s="310"/>
      <c r="HF133" s="310"/>
      <c r="HG133" s="310"/>
      <c r="HH133" s="310"/>
      <c r="HI133" s="310"/>
      <c r="HJ133" s="310"/>
      <c r="HK133" s="310"/>
      <c r="HL133" s="310"/>
      <c r="HM133" s="310"/>
      <c r="HN133" s="310"/>
      <c r="HO133" s="310"/>
      <c r="HP133" s="310"/>
      <c r="HQ133" s="310"/>
      <c r="HR133" s="310"/>
      <c r="HS133" s="310"/>
      <c r="HT133" s="310"/>
      <c r="HU133" s="310"/>
      <c r="HV133" s="310"/>
      <c r="HW133" s="310"/>
      <c r="HX133" s="310"/>
      <c r="HY133" s="310"/>
      <c r="HZ133" s="310"/>
      <c r="IA133" s="310"/>
      <c r="IB133" s="310"/>
      <c r="IC133" s="310"/>
      <c r="ID133" s="310"/>
      <c r="IE133" s="310"/>
      <c r="IF133" s="310"/>
      <c r="IG133" s="310"/>
      <c r="IH133" s="310"/>
      <c r="II133" s="309"/>
      <c r="IJ133" s="309"/>
      <c r="IK133" s="308"/>
      <c r="IL133" s="308"/>
      <c r="IM133" s="308"/>
      <c r="IN133" s="308"/>
      <c r="IO133" s="308"/>
      <c r="IP133" s="308"/>
      <c r="IQ133" s="308"/>
      <c r="IR133" s="308"/>
      <c r="IS133" s="308"/>
      <c r="IT133" s="308"/>
      <c r="IU133" s="308"/>
      <c r="IV133" s="308"/>
    </row>
    <row r="134" spans="1:256" s="342" customFormat="1">
      <c r="A134" s="337" t="s">
        <v>192</v>
      </c>
      <c r="B134" s="180" t="s">
        <v>186</v>
      </c>
      <c r="C134" s="180" t="s">
        <v>186</v>
      </c>
      <c r="D134" s="180" t="s">
        <v>186</v>
      </c>
      <c r="E134" s="180">
        <v>59</v>
      </c>
      <c r="F134" s="180">
        <v>28</v>
      </c>
      <c r="G134" s="180">
        <v>31</v>
      </c>
      <c r="H134" s="180" t="s">
        <v>186</v>
      </c>
      <c r="I134" s="180" t="s">
        <v>186</v>
      </c>
      <c r="J134" s="180" t="s">
        <v>186</v>
      </c>
      <c r="K134" s="180">
        <v>7</v>
      </c>
      <c r="L134" s="180">
        <v>6</v>
      </c>
      <c r="M134" s="180">
        <v>1</v>
      </c>
      <c r="N134" s="180" t="s">
        <v>186</v>
      </c>
      <c r="O134" s="180" t="s">
        <v>186</v>
      </c>
      <c r="P134" s="180" t="s">
        <v>186</v>
      </c>
      <c r="Q134" s="180">
        <v>43</v>
      </c>
      <c r="R134" s="180">
        <v>27</v>
      </c>
      <c r="S134" s="180">
        <v>16</v>
      </c>
      <c r="T134" s="181">
        <v>27</v>
      </c>
      <c r="U134" s="181">
        <v>14</v>
      </c>
      <c r="V134" s="181">
        <v>13</v>
      </c>
      <c r="W134" s="337" t="s">
        <v>192</v>
      </c>
      <c r="X134" s="181">
        <v>3</v>
      </c>
      <c r="Y134" s="181">
        <v>1</v>
      </c>
      <c r="Z134" s="181">
        <v>2</v>
      </c>
      <c r="AA134" s="180">
        <v>2</v>
      </c>
      <c r="AB134" s="180">
        <v>1</v>
      </c>
      <c r="AC134" s="180">
        <v>1</v>
      </c>
      <c r="AD134" s="180">
        <v>10</v>
      </c>
      <c r="AE134" s="180">
        <v>6</v>
      </c>
      <c r="AF134" s="180">
        <v>4</v>
      </c>
      <c r="AG134" s="180">
        <v>4</v>
      </c>
      <c r="AH134" s="180">
        <v>2</v>
      </c>
      <c r="AI134" s="180">
        <v>2</v>
      </c>
      <c r="AJ134" s="180">
        <v>6</v>
      </c>
      <c r="AK134" s="180">
        <v>4</v>
      </c>
      <c r="AL134" s="180">
        <v>2</v>
      </c>
      <c r="AM134" s="180">
        <v>12</v>
      </c>
      <c r="AN134" s="180">
        <v>6</v>
      </c>
      <c r="AO134" s="180">
        <v>6</v>
      </c>
      <c r="AP134" s="180" t="s">
        <v>186</v>
      </c>
      <c r="AQ134" s="180" t="s">
        <v>186</v>
      </c>
      <c r="AR134" s="180" t="s">
        <v>186</v>
      </c>
      <c r="AS134" s="337" t="s">
        <v>192</v>
      </c>
      <c r="AT134" s="180">
        <v>1</v>
      </c>
      <c r="AU134" s="180" t="s">
        <v>186</v>
      </c>
      <c r="AV134" s="180">
        <v>1</v>
      </c>
      <c r="AW134" s="180">
        <v>14</v>
      </c>
      <c r="AX134" s="180">
        <v>4</v>
      </c>
      <c r="AY134" s="180">
        <v>10</v>
      </c>
      <c r="AZ134" s="180">
        <v>1</v>
      </c>
      <c r="BA134" s="180" t="s">
        <v>186</v>
      </c>
      <c r="BB134" s="180">
        <v>1</v>
      </c>
      <c r="BC134" s="180">
        <v>8</v>
      </c>
      <c r="BD134" s="180">
        <v>4</v>
      </c>
      <c r="BE134" s="180">
        <v>4</v>
      </c>
      <c r="BF134" s="180" t="s">
        <v>186</v>
      </c>
      <c r="BG134" s="180" t="s">
        <v>186</v>
      </c>
      <c r="BH134" s="180" t="s">
        <v>186</v>
      </c>
      <c r="BI134" s="180">
        <v>7</v>
      </c>
      <c r="BJ134" s="180">
        <v>4</v>
      </c>
      <c r="BK134" s="180">
        <v>3</v>
      </c>
      <c r="BL134" s="180">
        <v>1</v>
      </c>
      <c r="BM134" s="180" t="s">
        <v>186</v>
      </c>
      <c r="BN134" s="180">
        <v>1</v>
      </c>
      <c r="BO134" s="337" t="s">
        <v>192</v>
      </c>
      <c r="BP134" s="180">
        <v>5</v>
      </c>
      <c r="BQ134" s="180" t="s">
        <v>186</v>
      </c>
      <c r="BR134" s="180">
        <v>5</v>
      </c>
      <c r="BS134" s="180" t="s">
        <v>186</v>
      </c>
      <c r="BT134" s="180" t="s">
        <v>188</v>
      </c>
      <c r="BU134" s="180" t="s">
        <v>186</v>
      </c>
      <c r="BV134" s="180">
        <v>1</v>
      </c>
      <c r="BW134" s="180" t="s">
        <v>186</v>
      </c>
      <c r="BX134" s="180">
        <v>1</v>
      </c>
      <c r="BY134" s="180" t="s">
        <v>186</v>
      </c>
      <c r="BZ134" s="180" t="s">
        <v>186</v>
      </c>
      <c r="CA134" s="180" t="s">
        <v>186</v>
      </c>
      <c r="CB134" s="180" t="s">
        <v>186</v>
      </c>
      <c r="CC134" s="180" t="s">
        <v>186</v>
      </c>
      <c r="CD134" s="180" t="s">
        <v>186</v>
      </c>
      <c r="CE134" s="180" t="s">
        <v>186</v>
      </c>
      <c r="CF134" s="180" t="s">
        <v>186</v>
      </c>
      <c r="CG134" s="180" t="s">
        <v>186</v>
      </c>
      <c r="CH134" s="180" t="s">
        <v>186</v>
      </c>
      <c r="CI134" s="180" t="s">
        <v>186</v>
      </c>
      <c r="CJ134" s="180" t="s">
        <v>186</v>
      </c>
      <c r="CK134" s="337" t="s">
        <v>192</v>
      </c>
      <c r="CL134" s="180" t="s">
        <v>186</v>
      </c>
      <c r="CM134" s="180" t="s">
        <v>186</v>
      </c>
      <c r="CN134" s="180" t="s">
        <v>186</v>
      </c>
      <c r="CO134" s="180">
        <v>1</v>
      </c>
      <c r="CP134" s="180" t="s">
        <v>186</v>
      </c>
      <c r="CQ134" s="180">
        <v>1</v>
      </c>
      <c r="CR134" s="180" t="s">
        <v>186</v>
      </c>
      <c r="CS134" s="180" t="s">
        <v>186</v>
      </c>
      <c r="CT134" s="180" t="s">
        <v>186</v>
      </c>
      <c r="CU134" s="180" t="s">
        <v>186</v>
      </c>
      <c r="CV134" s="180" t="s">
        <v>186</v>
      </c>
      <c r="CW134" s="180" t="s">
        <v>186</v>
      </c>
      <c r="CX134" s="180" t="s">
        <v>186</v>
      </c>
      <c r="CY134" s="180" t="s">
        <v>186</v>
      </c>
      <c r="CZ134" s="180" t="s">
        <v>186</v>
      </c>
      <c r="DA134" s="180" t="s">
        <v>186</v>
      </c>
      <c r="DB134" s="180" t="s">
        <v>186</v>
      </c>
      <c r="DC134" s="180" t="s">
        <v>186</v>
      </c>
      <c r="DD134" s="180" t="s">
        <v>186</v>
      </c>
      <c r="DE134" s="180" t="s">
        <v>186</v>
      </c>
      <c r="DF134" s="180" t="s">
        <v>186</v>
      </c>
      <c r="DG134" s="337" t="s">
        <v>192</v>
      </c>
      <c r="DH134" s="180" t="s">
        <v>186</v>
      </c>
      <c r="DI134" s="180" t="s">
        <v>186</v>
      </c>
      <c r="DJ134" s="180" t="s">
        <v>186</v>
      </c>
      <c r="DK134" s="180" t="s">
        <v>186</v>
      </c>
      <c r="DL134" s="180" t="s">
        <v>186</v>
      </c>
      <c r="DM134" s="180" t="s">
        <v>186</v>
      </c>
      <c r="DN134" s="180" t="s">
        <v>186</v>
      </c>
      <c r="DO134" s="180" t="s">
        <v>186</v>
      </c>
      <c r="DP134" s="180" t="s">
        <v>186</v>
      </c>
      <c r="DQ134" s="180">
        <v>58</v>
      </c>
      <c r="DR134" s="180">
        <v>17</v>
      </c>
      <c r="DS134" s="180">
        <v>41</v>
      </c>
      <c r="DT134" s="180">
        <v>53</v>
      </c>
      <c r="DU134" s="180">
        <v>16</v>
      </c>
      <c r="DV134" s="180">
        <v>37</v>
      </c>
      <c r="DW134" s="180" t="s">
        <v>186</v>
      </c>
      <c r="DX134" s="180" t="s">
        <v>186</v>
      </c>
      <c r="DY134" s="180" t="s">
        <v>186</v>
      </c>
      <c r="DZ134" s="180">
        <v>5</v>
      </c>
      <c r="EA134" s="180">
        <v>1</v>
      </c>
      <c r="EB134" s="180">
        <v>4</v>
      </c>
      <c r="EC134" s="337" t="s">
        <v>192</v>
      </c>
      <c r="ED134" s="180">
        <v>38</v>
      </c>
      <c r="EE134" s="180">
        <v>21</v>
      </c>
      <c r="EF134" s="180">
        <v>17</v>
      </c>
      <c r="EG134" s="180">
        <v>25</v>
      </c>
      <c r="EH134" s="180">
        <v>11</v>
      </c>
      <c r="EI134" s="180">
        <v>14</v>
      </c>
      <c r="EJ134" s="180">
        <v>5</v>
      </c>
      <c r="EK134" s="180">
        <v>2</v>
      </c>
      <c r="EL134" s="180">
        <v>3</v>
      </c>
      <c r="EM134" s="180">
        <v>6</v>
      </c>
      <c r="EN134" s="180">
        <v>3</v>
      </c>
      <c r="EO134" s="180">
        <v>3</v>
      </c>
      <c r="EP134" s="180">
        <v>5</v>
      </c>
      <c r="EQ134" s="180">
        <v>2</v>
      </c>
      <c r="ER134" s="180">
        <v>3</v>
      </c>
      <c r="ES134" s="180">
        <v>7</v>
      </c>
      <c r="ET134" s="180">
        <v>3</v>
      </c>
      <c r="EU134" s="180">
        <v>4</v>
      </c>
      <c r="EV134" s="180" t="s">
        <v>186</v>
      </c>
      <c r="EW134" s="180" t="s">
        <v>186</v>
      </c>
      <c r="EX134" s="180" t="s">
        <v>186</v>
      </c>
      <c r="EY134" s="337" t="s">
        <v>192</v>
      </c>
      <c r="EZ134" s="180" t="s">
        <v>186</v>
      </c>
      <c r="FA134" s="180" t="s">
        <v>186</v>
      </c>
      <c r="FB134" s="180" t="s">
        <v>186</v>
      </c>
      <c r="FC134" s="180">
        <v>2</v>
      </c>
      <c r="FD134" s="180">
        <v>1</v>
      </c>
      <c r="FE134" s="180">
        <v>1</v>
      </c>
      <c r="FF134" s="180">
        <v>7</v>
      </c>
      <c r="FG134" s="180">
        <v>5</v>
      </c>
      <c r="FH134" s="180">
        <v>2</v>
      </c>
      <c r="FI134" s="180">
        <v>2</v>
      </c>
      <c r="FJ134" s="180">
        <v>1</v>
      </c>
      <c r="FK134" s="180">
        <v>1</v>
      </c>
      <c r="FL134" s="180">
        <v>4</v>
      </c>
      <c r="FM134" s="180">
        <v>4</v>
      </c>
      <c r="FN134" s="180" t="s">
        <v>186</v>
      </c>
      <c r="FO134" s="310"/>
      <c r="FP134" s="310"/>
      <c r="FQ134" s="310"/>
      <c r="FR134" s="310"/>
      <c r="FS134" s="310"/>
      <c r="FT134" s="310"/>
      <c r="FU134" s="310"/>
      <c r="FV134" s="310"/>
      <c r="FW134" s="310"/>
      <c r="FX134" s="310"/>
      <c r="FY134" s="310"/>
      <c r="FZ134" s="310"/>
      <c r="GA134" s="310"/>
      <c r="GB134" s="310"/>
      <c r="GC134" s="310"/>
      <c r="GD134" s="310"/>
      <c r="GE134" s="310"/>
      <c r="GF134" s="310"/>
      <c r="GG134" s="310"/>
      <c r="GH134" s="310"/>
      <c r="GI134" s="310"/>
      <c r="GJ134" s="310"/>
      <c r="GK134" s="310"/>
      <c r="GL134" s="310"/>
      <c r="GM134" s="310"/>
      <c r="GN134" s="310"/>
      <c r="GO134" s="310"/>
      <c r="GP134" s="310"/>
      <c r="GQ134" s="310"/>
      <c r="GR134" s="310"/>
      <c r="GS134" s="310"/>
      <c r="GT134" s="310"/>
      <c r="GU134" s="310"/>
      <c r="GV134" s="310"/>
      <c r="GW134" s="310"/>
      <c r="GX134" s="310"/>
      <c r="GY134" s="310"/>
      <c r="GZ134" s="310"/>
      <c r="HA134" s="310"/>
      <c r="HB134" s="310"/>
      <c r="HC134" s="310"/>
      <c r="HD134" s="310"/>
      <c r="HE134" s="310"/>
      <c r="HF134" s="310"/>
      <c r="HG134" s="310"/>
      <c r="HH134" s="310"/>
      <c r="HI134" s="310"/>
      <c r="HJ134" s="310"/>
      <c r="HK134" s="310"/>
      <c r="HL134" s="310"/>
      <c r="HM134" s="310"/>
      <c r="HN134" s="310"/>
      <c r="HO134" s="310"/>
      <c r="HP134" s="310"/>
      <c r="HQ134" s="310"/>
      <c r="HR134" s="310"/>
      <c r="HS134" s="310"/>
      <c r="HT134" s="310"/>
      <c r="HU134" s="310"/>
      <c r="HV134" s="310"/>
      <c r="HW134" s="310"/>
      <c r="HX134" s="310"/>
      <c r="HY134" s="310"/>
      <c r="HZ134" s="310"/>
      <c r="IA134" s="310"/>
      <c r="IB134" s="310"/>
      <c r="IC134" s="310"/>
      <c r="ID134" s="310"/>
      <c r="IE134" s="310"/>
      <c r="IF134" s="310"/>
      <c r="IG134" s="310"/>
      <c r="IH134" s="310"/>
      <c r="II134" s="341"/>
      <c r="IJ134" s="341"/>
      <c r="IK134" s="341"/>
      <c r="IL134" s="341"/>
      <c r="IM134" s="341"/>
      <c r="IN134" s="341"/>
      <c r="IO134" s="341"/>
      <c r="IP134" s="341"/>
      <c r="IQ134" s="341"/>
      <c r="IR134" s="341"/>
      <c r="IS134" s="341"/>
      <c r="IT134" s="341"/>
      <c r="IU134" s="341"/>
      <c r="IV134" s="341"/>
    </row>
    <row r="135" spans="1:256" s="188" customFormat="1">
      <c r="A135" s="278" t="s">
        <v>191</v>
      </c>
      <c r="B135" s="172" t="s">
        <v>186</v>
      </c>
      <c r="C135" s="172" t="s">
        <v>186</v>
      </c>
      <c r="D135" s="172" t="s">
        <v>186</v>
      </c>
      <c r="E135" s="172">
        <v>35</v>
      </c>
      <c r="F135" s="172">
        <v>15</v>
      </c>
      <c r="G135" s="172">
        <v>20</v>
      </c>
      <c r="H135" s="172" t="s">
        <v>186</v>
      </c>
      <c r="I135" s="172" t="s">
        <v>186</v>
      </c>
      <c r="J135" s="172" t="s">
        <v>186</v>
      </c>
      <c r="K135" s="172">
        <v>3</v>
      </c>
      <c r="L135" s="172">
        <v>2</v>
      </c>
      <c r="M135" s="172">
        <v>1</v>
      </c>
      <c r="N135" s="172" t="s">
        <v>186</v>
      </c>
      <c r="O135" s="172" t="s">
        <v>186</v>
      </c>
      <c r="P135" s="172" t="s">
        <v>186</v>
      </c>
      <c r="Q135" s="172">
        <v>22</v>
      </c>
      <c r="R135" s="172">
        <v>14</v>
      </c>
      <c r="S135" s="172">
        <v>8</v>
      </c>
      <c r="T135" s="173">
        <v>14</v>
      </c>
      <c r="U135" s="173">
        <v>5</v>
      </c>
      <c r="V135" s="173">
        <v>9</v>
      </c>
      <c r="W135" s="278" t="s">
        <v>191</v>
      </c>
      <c r="X135" s="173">
        <v>2</v>
      </c>
      <c r="Y135" s="173" t="s">
        <v>186</v>
      </c>
      <c r="Z135" s="173">
        <v>2</v>
      </c>
      <c r="AA135" s="171">
        <v>1</v>
      </c>
      <c r="AB135" s="171" t="s">
        <v>186</v>
      </c>
      <c r="AC135" s="171">
        <v>1</v>
      </c>
      <c r="AD135" s="171">
        <v>5</v>
      </c>
      <c r="AE135" s="171">
        <v>1</v>
      </c>
      <c r="AF135" s="171">
        <v>4</v>
      </c>
      <c r="AG135" s="171">
        <v>2</v>
      </c>
      <c r="AH135" s="171" t="s">
        <v>186</v>
      </c>
      <c r="AI135" s="171">
        <v>2</v>
      </c>
      <c r="AJ135" s="171">
        <v>3</v>
      </c>
      <c r="AK135" s="171">
        <v>1</v>
      </c>
      <c r="AL135" s="171">
        <v>2</v>
      </c>
      <c r="AM135" s="171">
        <v>6</v>
      </c>
      <c r="AN135" s="171">
        <v>4</v>
      </c>
      <c r="AO135" s="171">
        <v>2</v>
      </c>
      <c r="AP135" s="171" t="s">
        <v>186</v>
      </c>
      <c r="AQ135" s="171" t="s">
        <v>186</v>
      </c>
      <c r="AR135" s="171" t="s">
        <v>186</v>
      </c>
      <c r="AS135" s="278" t="s">
        <v>191</v>
      </c>
      <c r="AT135" s="171">
        <v>1</v>
      </c>
      <c r="AU135" s="171" t="s">
        <v>186</v>
      </c>
      <c r="AV135" s="171">
        <v>1</v>
      </c>
      <c r="AW135" s="171">
        <v>7</v>
      </c>
      <c r="AX135" s="171">
        <v>2</v>
      </c>
      <c r="AY135" s="171">
        <v>5</v>
      </c>
      <c r="AZ135" s="171">
        <v>1</v>
      </c>
      <c r="BA135" s="171" t="s">
        <v>186</v>
      </c>
      <c r="BB135" s="171">
        <v>1</v>
      </c>
      <c r="BC135" s="171">
        <v>4</v>
      </c>
      <c r="BD135" s="171">
        <v>2</v>
      </c>
      <c r="BE135" s="171">
        <v>2</v>
      </c>
      <c r="BF135" s="171" t="s">
        <v>186</v>
      </c>
      <c r="BG135" s="171" t="s">
        <v>186</v>
      </c>
      <c r="BH135" s="171" t="s">
        <v>186</v>
      </c>
      <c r="BI135" s="171">
        <v>4</v>
      </c>
      <c r="BJ135" s="171">
        <v>2</v>
      </c>
      <c r="BK135" s="171">
        <v>2</v>
      </c>
      <c r="BL135" s="171" t="s">
        <v>186</v>
      </c>
      <c r="BM135" s="171" t="s">
        <v>186</v>
      </c>
      <c r="BN135" s="172" t="s">
        <v>186</v>
      </c>
      <c r="BO135" s="278" t="s">
        <v>191</v>
      </c>
      <c r="BP135" s="171">
        <v>2</v>
      </c>
      <c r="BQ135" s="171" t="s">
        <v>186</v>
      </c>
      <c r="BR135" s="171">
        <v>2</v>
      </c>
      <c r="BS135" s="172" t="s">
        <v>186</v>
      </c>
      <c r="BT135" s="172" t="s">
        <v>188</v>
      </c>
      <c r="BU135" s="172" t="s">
        <v>186</v>
      </c>
      <c r="BV135" s="171" t="s">
        <v>186</v>
      </c>
      <c r="BW135" s="171" t="s">
        <v>186</v>
      </c>
      <c r="BX135" s="172" t="s">
        <v>186</v>
      </c>
      <c r="BY135" s="172" t="s">
        <v>186</v>
      </c>
      <c r="BZ135" s="171" t="s">
        <v>186</v>
      </c>
      <c r="CA135" s="172" t="s">
        <v>186</v>
      </c>
      <c r="CB135" s="172" t="s">
        <v>186</v>
      </c>
      <c r="CC135" s="172" t="s">
        <v>186</v>
      </c>
      <c r="CD135" s="172" t="s">
        <v>186</v>
      </c>
      <c r="CE135" s="172" t="s">
        <v>186</v>
      </c>
      <c r="CF135" s="172" t="s">
        <v>186</v>
      </c>
      <c r="CG135" s="172" t="s">
        <v>186</v>
      </c>
      <c r="CH135" s="172" t="s">
        <v>186</v>
      </c>
      <c r="CI135" s="172" t="s">
        <v>186</v>
      </c>
      <c r="CJ135" s="172" t="s">
        <v>186</v>
      </c>
      <c r="CK135" s="278" t="s">
        <v>191</v>
      </c>
      <c r="CL135" s="171" t="s">
        <v>186</v>
      </c>
      <c r="CM135" s="171" t="s">
        <v>186</v>
      </c>
      <c r="CN135" s="172" t="s">
        <v>186</v>
      </c>
      <c r="CO135" s="172" t="s">
        <v>186</v>
      </c>
      <c r="CP135" s="172" t="s">
        <v>186</v>
      </c>
      <c r="CQ135" s="172" t="s">
        <v>186</v>
      </c>
      <c r="CR135" s="172" t="s">
        <v>186</v>
      </c>
      <c r="CS135" s="172" t="s">
        <v>186</v>
      </c>
      <c r="CT135" s="172" t="s">
        <v>186</v>
      </c>
      <c r="CU135" s="172" t="s">
        <v>186</v>
      </c>
      <c r="CV135" s="172" t="s">
        <v>186</v>
      </c>
      <c r="CW135" s="172" t="s">
        <v>186</v>
      </c>
      <c r="CX135" s="172" t="s">
        <v>186</v>
      </c>
      <c r="CY135" s="172" t="s">
        <v>186</v>
      </c>
      <c r="CZ135" s="172" t="s">
        <v>186</v>
      </c>
      <c r="DA135" s="172" t="s">
        <v>186</v>
      </c>
      <c r="DB135" s="172" t="s">
        <v>186</v>
      </c>
      <c r="DC135" s="172" t="s">
        <v>186</v>
      </c>
      <c r="DD135" s="172" t="s">
        <v>186</v>
      </c>
      <c r="DE135" s="172" t="s">
        <v>186</v>
      </c>
      <c r="DF135" s="172" t="s">
        <v>186</v>
      </c>
      <c r="DG135" s="278" t="s">
        <v>191</v>
      </c>
      <c r="DH135" s="172" t="s">
        <v>186</v>
      </c>
      <c r="DI135" s="172" t="s">
        <v>186</v>
      </c>
      <c r="DJ135" s="172" t="s">
        <v>186</v>
      </c>
      <c r="DK135" s="172" t="s">
        <v>186</v>
      </c>
      <c r="DL135" s="172" t="s">
        <v>186</v>
      </c>
      <c r="DM135" s="172" t="s">
        <v>186</v>
      </c>
      <c r="DN135" s="172" t="s">
        <v>186</v>
      </c>
      <c r="DO135" s="172" t="s">
        <v>186</v>
      </c>
      <c r="DP135" s="172" t="s">
        <v>186</v>
      </c>
      <c r="DQ135" s="171">
        <v>32</v>
      </c>
      <c r="DR135" s="171">
        <v>12</v>
      </c>
      <c r="DS135" s="171">
        <v>20</v>
      </c>
      <c r="DT135" s="171">
        <v>30</v>
      </c>
      <c r="DU135" s="171">
        <v>11</v>
      </c>
      <c r="DV135" s="171">
        <v>19</v>
      </c>
      <c r="DW135" s="172" t="s">
        <v>186</v>
      </c>
      <c r="DX135" s="172" t="s">
        <v>186</v>
      </c>
      <c r="DY135" s="172" t="s">
        <v>186</v>
      </c>
      <c r="DZ135" s="171">
        <v>2</v>
      </c>
      <c r="EA135" s="171">
        <v>1</v>
      </c>
      <c r="EB135" s="171">
        <v>1</v>
      </c>
      <c r="EC135" s="278" t="s">
        <v>191</v>
      </c>
      <c r="ED135" s="171">
        <v>18</v>
      </c>
      <c r="EE135" s="171">
        <v>9</v>
      </c>
      <c r="EF135" s="171">
        <v>9</v>
      </c>
      <c r="EG135" s="171">
        <v>12</v>
      </c>
      <c r="EH135" s="171">
        <v>5</v>
      </c>
      <c r="EI135" s="171">
        <v>7</v>
      </c>
      <c r="EJ135" s="171">
        <v>2</v>
      </c>
      <c r="EK135" s="171">
        <v>1</v>
      </c>
      <c r="EL135" s="171">
        <v>1</v>
      </c>
      <c r="EM135" s="171">
        <v>3</v>
      </c>
      <c r="EN135" s="171">
        <v>1</v>
      </c>
      <c r="EO135" s="171">
        <v>2</v>
      </c>
      <c r="EP135" s="171">
        <v>4</v>
      </c>
      <c r="EQ135" s="171">
        <v>1</v>
      </c>
      <c r="ER135" s="171">
        <v>3</v>
      </c>
      <c r="ES135" s="171">
        <v>2</v>
      </c>
      <c r="ET135" s="171">
        <v>2</v>
      </c>
      <c r="EU135" s="171" t="s">
        <v>186</v>
      </c>
      <c r="EV135" s="171" t="s">
        <v>186</v>
      </c>
      <c r="EW135" s="171" t="s">
        <v>186</v>
      </c>
      <c r="EX135" s="171" t="s">
        <v>186</v>
      </c>
      <c r="EY135" s="278" t="s">
        <v>191</v>
      </c>
      <c r="EZ135" s="171" t="s">
        <v>186</v>
      </c>
      <c r="FA135" s="171" t="s">
        <v>186</v>
      </c>
      <c r="FB135" s="171" t="s">
        <v>186</v>
      </c>
      <c r="FC135" s="171">
        <v>1</v>
      </c>
      <c r="FD135" s="171" t="s">
        <v>186</v>
      </c>
      <c r="FE135" s="171">
        <v>1</v>
      </c>
      <c r="FF135" s="171">
        <v>4</v>
      </c>
      <c r="FG135" s="171">
        <v>2</v>
      </c>
      <c r="FH135" s="171">
        <v>2</v>
      </c>
      <c r="FI135" s="172">
        <v>1</v>
      </c>
      <c r="FJ135" s="172">
        <v>1</v>
      </c>
      <c r="FK135" s="172" t="s">
        <v>186</v>
      </c>
      <c r="FL135" s="172">
        <v>1</v>
      </c>
      <c r="FM135" s="172">
        <v>1</v>
      </c>
      <c r="FN135" s="172" t="s">
        <v>186</v>
      </c>
      <c r="FO135" s="310"/>
      <c r="FP135" s="310"/>
      <c r="FQ135" s="310"/>
      <c r="FR135" s="310"/>
      <c r="FS135" s="310"/>
      <c r="FT135" s="310"/>
      <c r="FU135" s="310"/>
      <c r="FV135" s="310"/>
      <c r="FW135" s="310"/>
      <c r="FX135" s="310"/>
      <c r="FY135" s="310"/>
      <c r="FZ135" s="310"/>
      <c r="GA135" s="310"/>
      <c r="GB135" s="310"/>
      <c r="GC135" s="310"/>
      <c r="GD135" s="310"/>
      <c r="GE135" s="310"/>
      <c r="GF135" s="310"/>
      <c r="GG135" s="310"/>
      <c r="GH135" s="310"/>
      <c r="GI135" s="310"/>
      <c r="GJ135" s="310"/>
      <c r="GK135" s="310"/>
      <c r="GL135" s="310"/>
      <c r="GM135" s="310"/>
      <c r="GN135" s="310"/>
      <c r="GO135" s="310"/>
      <c r="GP135" s="310"/>
      <c r="GQ135" s="310"/>
      <c r="GR135" s="310"/>
      <c r="GS135" s="310"/>
      <c r="GT135" s="310"/>
      <c r="GU135" s="310"/>
      <c r="GV135" s="310"/>
      <c r="GW135" s="310"/>
      <c r="GX135" s="310"/>
      <c r="GY135" s="310"/>
      <c r="GZ135" s="310"/>
      <c r="HA135" s="310"/>
      <c r="HB135" s="310"/>
      <c r="HC135" s="310"/>
      <c r="HD135" s="310"/>
      <c r="HE135" s="310"/>
      <c r="HF135" s="310"/>
      <c r="HG135" s="310"/>
      <c r="HH135" s="310"/>
      <c r="HI135" s="310"/>
      <c r="HJ135" s="310"/>
      <c r="HK135" s="310"/>
      <c r="HL135" s="310"/>
      <c r="HM135" s="310"/>
      <c r="HN135" s="310"/>
      <c r="HO135" s="310"/>
      <c r="HP135" s="310"/>
      <c r="HQ135" s="310"/>
      <c r="HR135" s="310"/>
      <c r="HS135" s="310"/>
      <c r="HT135" s="310"/>
      <c r="HU135" s="310"/>
      <c r="HV135" s="310"/>
      <c r="HW135" s="310"/>
      <c r="HX135" s="310"/>
      <c r="HY135" s="310"/>
      <c r="HZ135" s="310"/>
      <c r="IA135" s="310"/>
      <c r="IB135" s="310"/>
      <c r="IC135" s="310"/>
      <c r="ID135" s="310"/>
      <c r="IE135" s="310"/>
      <c r="IF135" s="310"/>
      <c r="IG135" s="310"/>
      <c r="IH135" s="310"/>
      <c r="II135" s="330"/>
      <c r="IJ135" s="330"/>
      <c r="IK135" s="331"/>
      <c r="IL135" s="331"/>
      <c r="IM135" s="331"/>
      <c r="IN135" s="331"/>
      <c r="IO135" s="331"/>
      <c r="IP135" s="331"/>
      <c r="IQ135" s="331"/>
      <c r="IR135" s="331"/>
      <c r="IS135" s="331"/>
      <c r="IT135" s="331"/>
      <c r="IU135" s="331"/>
      <c r="IV135" s="331"/>
    </row>
    <row r="136" spans="1:256" s="189" customFormat="1">
      <c r="A136" s="275" t="s">
        <v>381</v>
      </c>
      <c r="B136" s="177" t="s">
        <v>186</v>
      </c>
      <c r="C136" s="177" t="s">
        <v>186</v>
      </c>
      <c r="D136" s="177" t="s">
        <v>186</v>
      </c>
      <c r="E136" s="177">
        <v>24</v>
      </c>
      <c r="F136" s="177">
        <v>13</v>
      </c>
      <c r="G136" s="177">
        <v>11</v>
      </c>
      <c r="H136" s="177" t="s">
        <v>186</v>
      </c>
      <c r="I136" s="177" t="s">
        <v>186</v>
      </c>
      <c r="J136" s="177" t="s">
        <v>186</v>
      </c>
      <c r="K136" s="177">
        <v>4</v>
      </c>
      <c r="L136" s="177">
        <v>4</v>
      </c>
      <c r="M136" s="177" t="s">
        <v>186</v>
      </c>
      <c r="N136" s="177" t="s">
        <v>186</v>
      </c>
      <c r="O136" s="177" t="s">
        <v>186</v>
      </c>
      <c r="P136" s="177" t="s">
        <v>186</v>
      </c>
      <c r="Q136" s="177">
        <v>21</v>
      </c>
      <c r="R136" s="177">
        <v>13</v>
      </c>
      <c r="S136" s="177">
        <v>8</v>
      </c>
      <c r="T136" s="179">
        <v>13</v>
      </c>
      <c r="U136" s="179">
        <v>9</v>
      </c>
      <c r="V136" s="179">
        <v>4</v>
      </c>
      <c r="W136" s="275" t="s">
        <v>381</v>
      </c>
      <c r="X136" s="179">
        <v>1</v>
      </c>
      <c r="Y136" s="179">
        <v>1</v>
      </c>
      <c r="Z136" s="179" t="s">
        <v>186</v>
      </c>
      <c r="AA136" s="177">
        <v>1</v>
      </c>
      <c r="AB136" s="177">
        <v>1</v>
      </c>
      <c r="AC136" s="177" t="s">
        <v>186</v>
      </c>
      <c r="AD136" s="177">
        <v>5</v>
      </c>
      <c r="AE136" s="177">
        <v>5</v>
      </c>
      <c r="AF136" s="177" t="s">
        <v>186</v>
      </c>
      <c r="AG136" s="177">
        <v>2</v>
      </c>
      <c r="AH136" s="177">
        <v>2</v>
      </c>
      <c r="AI136" s="177" t="s">
        <v>186</v>
      </c>
      <c r="AJ136" s="177">
        <v>3</v>
      </c>
      <c r="AK136" s="177">
        <v>3</v>
      </c>
      <c r="AL136" s="177" t="s">
        <v>186</v>
      </c>
      <c r="AM136" s="177">
        <v>6</v>
      </c>
      <c r="AN136" s="177">
        <v>2</v>
      </c>
      <c r="AO136" s="177">
        <v>4</v>
      </c>
      <c r="AP136" s="177" t="s">
        <v>186</v>
      </c>
      <c r="AQ136" s="177" t="s">
        <v>186</v>
      </c>
      <c r="AR136" s="177" t="s">
        <v>186</v>
      </c>
      <c r="AS136" s="275" t="s">
        <v>381</v>
      </c>
      <c r="AT136" s="177" t="s">
        <v>186</v>
      </c>
      <c r="AU136" s="177" t="s">
        <v>186</v>
      </c>
      <c r="AV136" s="177" t="s">
        <v>186</v>
      </c>
      <c r="AW136" s="177">
        <v>7</v>
      </c>
      <c r="AX136" s="177">
        <v>2</v>
      </c>
      <c r="AY136" s="177">
        <v>5</v>
      </c>
      <c r="AZ136" s="177" t="s">
        <v>186</v>
      </c>
      <c r="BA136" s="177" t="s">
        <v>186</v>
      </c>
      <c r="BB136" s="177" t="s">
        <v>186</v>
      </c>
      <c r="BC136" s="177">
        <v>4</v>
      </c>
      <c r="BD136" s="177">
        <v>2</v>
      </c>
      <c r="BE136" s="177">
        <v>2</v>
      </c>
      <c r="BF136" s="177" t="s">
        <v>186</v>
      </c>
      <c r="BG136" s="177" t="s">
        <v>186</v>
      </c>
      <c r="BH136" s="177" t="s">
        <v>186</v>
      </c>
      <c r="BI136" s="177">
        <v>3</v>
      </c>
      <c r="BJ136" s="177">
        <v>2</v>
      </c>
      <c r="BK136" s="177">
        <v>1</v>
      </c>
      <c r="BL136" s="177">
        <v>1</v>
      </c>
      <c r="BM136" s="177" t="s">
        <v>186</v>
      </c>
      <c r="BN136" s="177">
        <v>1</v>
      </c>
      <c r="BO136" s="275" t="s">
        <v>381</v>
      </c>
      <c r="BP136" s="177">
        <v>3</v>
      </c>
      <c r="BQ136" s="177" t="s">
        <v>186</v>
      </c>
      <c r="BR136" s="177">
        <v>3</v>
      </c>
      <c r="BS136" s="177" t="s">
        <v>186</v>
      </c>
      <c r="BT136" s="172" t="s">
        <v>188</v>
      </c>
      <c r="BU136" s="177" t="s">
        <v>186</v>
      </c>
      <c r="BV136" s="177">
        <v>1</v>
      </c>
      <c r="BW136" s="177" t="s">
        <v>186</v>
      </c>
      <c r="BX136" s="177">
        <v>1</v>
      </c>
      <c r="BY136" s="177" t="s">
        <v>186</v>
      </c>
      <c r="BZ136" s="177" t="s">
        <v>186</v>
      </c>
      <c r="CA136" s="177" t="s">
        <v>186</v>
      </c>
      <c r="CB136" s="177" t="s">
        <v>186</v>
      </c>
      <c r="CC136" s="177" t="s">
        <v>186</v>
      </c>
      <c r="CD136" s="177" t="s">
        <v>186</v>
      </c>
      <c r="CE136" s="177" t="s">
        <v>186</v>
      </c>
      <c r="CF136" s="177" t="s">
        <v>186</v>
      </c>
      <c r="CG136" s="177" t="s">
        <v>186</v>
      </c>
      <c r="CH136" s="177" t="s">
        <v>186</v>
      </c>
      <c r="CI136" s="177" t="s">
        <v>186</v>
      </c>
      <c r="CJ136" s="177" t="s">
        <v>186</v>
      </c>
      <c r="CK136" s="275" t="s">
        <v>381</v>
      </c>
      <c r="CL136" s="177" t="s">
        <v>186</v>
      </c>
      <c r="CM136" s="177" t="s">
        <v>186</v>
      </c>
      <c r="CN136" s="177" t="s">
        <v>186</v>
      </c>
      <c r="CO136" s="177">
        <v>1</v>
      </c>
      <c r="CP136" s="177" t="s">
        <v>186</v>
      </c>
      <c r="CQ136" s="177">
        <v>1</v>
      </c>
      <c r="CR136" s="177" t="s">
        <v>186</v>
      </c>
      <c r="CS136" s="177" t="s">
        <v>186</v>
      </c>
      <c r="CT136" s="177" t="s">
        <v>186</v>
      </c>
      <c r="CU136" s="177" t="s">
        <v>186</v>
      </c>
      <c r="CV136" s="177" t="s">
        <v>186</v>
      </c>
      <c r="CW136" s="177" t="s">
        <v>186</v>
      </c>
      <c r="CX136" s="177" t="s">
        <v>186</v>
      </c>
      <c r="CY136" s="177" t="s">
        <v>186</v>
      </c>
      <c r="CZ136" s="177" t="s">
        <v>186</v>
      </c>
      <c r="DA136" s="177" t="s">
        <v>186</v>
      </c>
      <c r="DB136" s="177" t="s">
        <v>186</v>
      </c>
      <c r="DC136" s="177" t="s">
        <v>186</v>
      </c>
      <c r="DD136" s="177" t="s">
        <v>186</v>
      </c>
      <c r="DE136" s="177" t="s">
        <v>186</v>
      </c>
      <c r="DF136" s="177" t="s">
        <v>186</v>
      </c>
      <c r="DG136" s="275" t="s">
        <v>381</v>
      </c>
      <c r="DH136" s="177" t="s">
        <v>186</v>
      </c>
      <c r="DI136" s="177" t="s">
        <v>186</v>
      </c>
      <c r="DJ136" s="177" t="s">
        <v>186</v>
      </c>
      <c r="DK136" s="177" t="s">
        <v>186</v>
      </c>
      <c r="DL136" s="177" t="s">
        <v>186</v>
      </c>
      <c r="DM136" s="177" t="s">
        <v>186</v>
      </c>
      <c r="DN136" s="177" t="s">
        <v>186</v>
      </c>
      <c r="DO136" s="177" t="s">
        <v>186</v>
      </c>
      <c r="DP136" s="177" t="s">
        <v>186</v>
      </c>
      <c r="DQ136" s="177">
        <v>26</v>
      </c>
      <c r="DR136" s="177">
        <v>5</v>
      </c>
      <c r="DS136" s="177">
        <v>21</v>
      </c>
      <c r="DT136" s="177">
        <v>23</v>
      </c>
      <c r="DU136" s="177">
        <v>5</v>
      </c>
      <c r="DV136" s="177">
        <v>18</v>
      </c>
      <c r="DW136" s="177" t="s">
        <v>186</v>
      </c>
      <c r="DX136" s="177" t="s">
        <v>186</v>
      </c>
      <c r="DY136" s="177" t="s">
        <v>186</v>
      </c>
      <c r="DZ136" s="177">
        <v>3</v>
      </c>
      <c r="EA136" s="177" t="s">
        <v>186</v>
      </c>
      <c r="EB136" s="177">
        <v>3</v>
      </c>
      <c r="EC136" s="275" t="s">
        <v>381</v>
      </c>
      <c r="ED136" s="177">
        <v>20</v>
      </c>
      <c r="EE136" s="177">
        <v>12</v>
      </c>
      <c r="EF136" s="177">
        <v>8</v>
      </c>
      <c r="EG136" s="177">
        <v>13</v>
      </c>
      <c r="EH136" s="177">
        <v>6</v>
      </c>
      <c r="EI136" s="177">
        <v>7</v>
      </c>
      <c r="EJ136" s="177">
        <v>3</v>
      </c>
      <c r="EK136" s="177">
        <v>1</v>
      </c>
      <c r="EL136" s="177">
        <v>2</v>
      </c>
      <c r="EM136" s="177">
        <v>3</v>
      </c>
      <c r="EN136" s="177">
        <v>2</v>
      </c>
      <c r="EO136" s="177">
        <v>1</v>
      </c>
      <c r="EP136" s="177">
        <v>1</v>
      </c>
      <c r="EQ136" s="177">
        <v>1</v>
      </c>
      <c r="ER136" s="177" t="s">
        <v>186</v>
      </c>
      <c r="ES136" s="177">
        <v>5</v>
      </c>
      <c r="ET136" s="177">
        <v>1</v>
      </c>
      <c r="EU136" s="177">
        <v>4</v>
      </c>
      <c r="EV136" s="178" t="s">
        <v>186</v>
      </c>
      <c r="EW136" s="178" t="s">
        <v>186</v>
      </c>
      <c r="EX136" s="178" t="s">
        <v>186</v>
      </c>
      <c r="EY136" s="275" t="s">
        <v>381</v>
      </c>
      <c r="EZ136" s="178" t="s">
        <v>186</v>
      </c>
      <c r="FA136" s="178" t="s">
        <v>186</v>
      </c>
      <c r="FB136" s="178" t="s">
        <v>186</v>
      </c>
      <c r="FC136" s="177">
        <v>1</v>
      </c>
      <c r="FD136" s="177">
        <v>1</v>
      </c>
      <c r="FE136" s="178" t="s">
        <v>186</v>
      </c>
      <c r="FF136" s="177">
        <v>3</v>
      </c>
      <c r="FG136" s="177">
        <v>3</v>
      </c>
      <c r="FH136" s="177" t="s">
        <v>186</v>
      </c>
      <c r="FI136" s="177">
        <v>1</v>
      </c>
      <c r="FJ136" s="177" t="s">
        <v>186</v>
      </c>
      <c r="FK136" s="177">
        <v>1</v>
      </c>
      <c r="FL136" s="177">
        <v>3</v>
      </c>
      <c r="FM136" s="177">
        <v>3</v>
      </c>
      <c r="FN136" s="177" t="s">
        <v>186</v>
      </c>
      <c r="FO136" s="310"/>
      <c r="FP136" s="310"/>
      <c r="FQ136" s="310"/>
      <c r="FR136" s="310"/>
      <c r="FS136" s="310"/>
      <c r="FT136" s="310"/>
      <c r="FU136" s="310"/>
      <c r="FV136" s="310"/>
      <c r="FW136" s="310"/>
      <c r="FX136" s="310"/>
      <c r="FY136" s="310"/>
      <c r="FZ136" s="310"/>
      <c r="GA136" s="310"/>
      <c r="GB136" s="310"/>
      <c r="GC136" s="310"/>
      <c r="GD136" s="310"/>
      <c r="GE136" s="310"/>
      <c r="GF136" s="310"/>
      <c r="GG136" s="310"/>
      <c r="GH136" s="310"/>
      <c r="GI136" s="310"/>
      <c r="GJ136" s="310"/>
      <c r="GK136" s="310"/>
      <c r="GL136" s="310"/>
      <c r="GM136" s="310"/>
      <c r="GN136" s="310"/>
      <c r="GO136" s="310"/>
      <c r="GP136" s="310"/>
      <c r="GQ136" s="310"/>
      <c r="GR136" s="310"/>
      <c r="GS136" s="310"/>
      <c r="GT136" s="310"/>
      <c r="GU136" s="310"/>
      <c r="GV136" s="310"/>
      <c r="GW136" s="310"/>
      <c r="GX136" s="310"/>
      <c r="GY136" s="310"/>
      <c r="GZ136" s="310"/>
      <c r="HA136" s="310"/>
      <c r="HB136" s="310"/>
      <c r="HC136" s="310"/>
      <c r="HD136" s="310"/>
      <c r="HE136" s="310"/>
      <c r="HF136" s="310"/>
      <c r="HG136" s="310"/>
      <c r="HH136" s="310"/>
      <c r="HI136" s="310"/>
      <c r="HJ136" s="310"/>
      <c r="HK136" s="310"/>
      <c r="HL136" s="310"/>
      <c r="HM136" s="310"/>
      <c r="HN136" s="310"/>
      <c r="HO136" s="310"/>
      <c r="HP136" s="310"/>
      <c r="HQ136" s="310"/>
      <c r="HR136" s="310"/>
      <c r="HS136" s="310"/>
      <c r="HT136" s="310"/>
      <c r="HU136" s="310"/>
      <c r="HV136" s="310"/>
      <c r="HW136" s="310"/>
      <c r="HX136" s="310"/>
      <c r="HY136" s="310"/>
      <c r="HZ136" s="310"/>
      <c r="IA136" s="310"/>
      <c r="IB136" s="310"/>
      <c r="IC136" s="310"/>
      <c r="ID136" s="310"/>
      <c r="IE136" s="310"/>
      <c r="IF136" s="310"/>
      <c r="IG136" s="310"/>
      <c r="IH136" s="310"/>
      <c r="II136" s="334"/>
      <c r="IJ136" s="334"/>
      <c r="IK136" s="335"/>
      <c r="IL136" s="335"/>
      <c r="IM136" s="335"/>
      <c r="IN136" s="335"/>
      <c r="IO136" s="335"/>
      <c r="IP136" s="335"/>
      <c r="IQ136" s="335"/>
      <c r="IR136" s="335"/>
      <c r="IS136" s="335"/>
      <c r="IT136" s="335"/>
      <c r="IU136" s="335"/>
      <c r="IV136" s="335"/>
    </row>
    <row r="137" spans="1:256">
      <c r="A137" s="276" t="s">
        <v>189</v>
      </c>
      <c r="B137" s="174" t="s">
        <v>186</v>
      </c>
      <c r="C137" s="174" t="s">
        <v>186</v>
      </c>
      <c r="D137" s="174" t="s">
        <v>186</v>
      </c>
      <c r="E137" s="174">
        <v>9</v>
      </c>
      <c r="F137" s="174">
        <v>4</v>
      </c>
      <c r="G137" s="174">
        <v>5</v>
      </c>
      <c r="H137" s="174" t="s">
        <v>186</v>
      </c>
      <c r="I137" s="174" t="s">
        <v>186</v>
      </c>
      <c r="J137" s="174" t="s">
        <v>186</v>
      </c>
      <c r="K137" s="174">
        <v>2</v>
      </c>
      <c r="L137" s="174">
        <v>2</v>
      </c>
      <c r="M137" s="174" t="s">
        <v>186</v>
      </c>
      <c r="N137" s="174" t="s">
        <v>186</v>
      </c>
      <c r="O137" s="174" t="s">
        <v>186</v>
      </c>
      <c r="P137" s="174" t="s">
        <v>186</v>
      </c>
      <c r="Q137" s="174">
        <v>10</v>
      </c>
      <c r="R137" s="174">
        <v>8</v>
      </c>
      <c r="S137" s="174">
        <v>2</v>
      </c>
      <c r="T137" s="176">
        <v>7</v>
      </c>
      <c r="U137" s="176">
        <v>5</v>
      </c>
      <c r="V137" s="176">
        <v>2</v>
      </c>
      <c r="W137" s="276" t="s">
        <v>189</v>
      </c>
      <c r="X137" s="176">
        <v>1</v>
      </c>
      <c r="Y137" s="176">
        <v>1</v>
      </c>
      <c r="Z137" s="176" t="s">
        <v>186</v>
      </c>
      <c r="AA137" s="174" t="s">
        <v>186</v>
      </c>
      <c r="AB137" s="174" t="s">
        <v>186</v>
      </c>
      <c r="AC137" s="174" t="s">
        <v>186</v>
      </c>
      <c r="AD137" s="174">
        <v>3</v>
      </c>
      <c r="AE137" s="174">
        <v>3</v>
      </c>
      <c r="AF137" s="174" t="s">
        <v>186</v>
      </c>
      <c r="AG137" s="174">
        <v>1</v>
      </c>
      <c r="AH137" s="174">
        <v>1</v>
      </c>
      <c r="AI137" s="174" t="s">
        <v>186</v>
      </c>
      <c r="AJ137" s="174">
        <v>2</v>
      </c>
      <c r="AK137" s="174">
        <v>2</v>
      </c>
      <c r="AL137" s="174" t="s">
        <v>186</v>
      </c>
      <c r="AM137" s="174">
        <v>3</v>
      </c>
      <c r="AN137" s="174">
        <v>1</v>
      </c>
      <c r="AO137" s="174">
        <v>2</v>
      </c>
      <c r="AP137" s="174" t="s">
        <v>186</v>
      </c>
      <c r="AQ137" s="174" t="s">
        <v>186</v>
      </c>
      <c r="AR137" s="174" t="s">
        <v>186</v>
      </c>
      <c r="AS137" s="276" t="s">
        <v>189</v>
      </c>
      <c r="AT137" s="174" t="s">
        <v>186</v>
      </c>
      <c r="AU137" s="174" t="s">
        <v>186</v>
      </c>
      <c r="AV137" s="174" t="s">
        <v>186</v>
      </c>
      <c r="AW137" s="174">
        <v>5</v>
      </c>
      <c r="AX137" s="174">
        <v>1</v>
      </c>
      <c r="AY137" s="174">
        <v>4</v>
      </c>
      <c r="AZ137" s="174" t="s">
        <v>186</v>
      </c>
      <c r="BA137" s="174" t="s">
        <v>186</v>
      </c>
      <c r="BB137" s="174" t="s">
        <v>186</v>
      </c>
      <c r="BC137" s="174">
        <v>3</v>
      </c>
      <c r="BD137" s="174">
        <v>1</v>
      </c>
      <c r="BE137" s="174">
        <v>2</v>
      </c>
      <c r="BF137" s="174" t="s">
        <v>186</v>
      </c>
      <c r="BG137" s="174" t="s">
        <v>186</v>
      </c>
      <c r="BH137" s="174" t="s">
        <v>186</v>
      </c>
      <c r="BI137" s="174">
        <v>2</v>
      </c>
      <c r="BJ137" s="174">
        <v>1</v>
      </c>
      <c r="BK137" s="174">
        <v>1</v>
      </c>
      <c r="BL137" s="174">
        <v>1</v>
      </c>
      <c r="BM137" s="174" t="s">
        <v>186</v>
      </c>
      <c r="BN137" s="174">
        <v>1</v>
      </c>
      <c r="BO137" s="276" t="s">
        <v>189</v>
      </c>
      <c r="BP137" s="174">
        <v>2</v>
      </c>
      <c r="BQ137" s="174" t="s">
        <v>186</v>
      </c>
      <c r="BR137" s="174">
        <v>2</v>
      </c>
      <c r="BS137" s="174" t="s">
        <v>186</v>
      </c>
      <c r="BT137" s="174" t="s">
        <v>188</v>
      </c>
      <c r="BU137" s="174" t="s">
        <v>186</v>
      </c>
      <c r="BV137" s="174" t="s">
        <v>186</v>
      </c>
      <c r="BW137" s="174" t="s">
        <v>186</v>
      </c>
      <c r="BX137" s="174" t="s">
        <v>186</v>
      </c>
      <c r="BY137" s="174" t="s">
        <v>186</v>
      </c>
      <c r="BZ137" s="174" t="s">
        <v>186</v>
      </c>
      <c r="CA137" s="174" t="s">
        <v>186</v>
      </c>
      <c r="CB137" s="174" t="s">
        <v>186</v>
      </c>
      <c r="CC137" s="174" t="s">
        <v>186</v>
      </c>
      <c r="CD137" s="174" t="s">
        <v>186</v>
      </c>
      <c r="CE137" s="174" t="s">
        <v>186</v>
      </c>
      <c r="CF137" s="174" t="s">
        <v>186</v>
      </c>
      <c r="CG137" s="174" t="s">
        <v>186</v>
      </c>
      <c r="CH137" s="174" t="s">
        <v>186</v>
      </c>
      <c r="CI137" s="174" t="s">
        <v>186</v>
      </c>
      <c r="CJ137" s="174" t="s">
        <v>186</v>
      </c>
      <c r="CK137" s="276" t="s">
        <v>189</v>
      </c>
      <c r="CL137" s="174" t="s">
        <v>186</v>
      </c>
      <c r="CM137" s="174" t="s">
        <v>186</v>
      </c>
      <c r="CN137" s="174" t="s">
        <v>186</v>
      </c>
      <c r="CO137" s="174" t="s">
        <v>186</v>
      </c>
      <c r="CP137" s="174" t="s">
        <v>186</v>
      </c>
      <c r="CQ137" s="174" t="s">
        <v>186</v>
      </c>
      <c r="CR137" s="174" t="s">
        <v>186</v>
      </c>
      <c r="CS137" s="174" t="s">
        <v>186</v>
      </c>
      <c r="CT137" s="174" t="s">
        <v>186</v>
      </c>
      <c r="CU137" s="174" t="s">
        <v>186</v>
      </c>
      <c r="CV137" s="174" t="s">
        <v>186</v>
      </c>
      <c r="CW137" s="174" t="s">
        <v>186</v>
      </c>
      <c r="CX137" s="174" t="s">
        <v>186</v>
      </c>
      <c r="CY137" s="174" t="s">
        <v>186</v>
      </c>
      <c r="CZ137" s="174" t="s">
        <v>186</v>
      </c>
      <c r="DA137" s="174" t="s">
        <v>186</v>
      </c>
      <c r="DB137" s="174" t="s">
        <v>186</v>
      </c>
      <c r="DC137" s="174" t="s">
        <v>186</v>
      </c>
      <c r="DD137" s="174" t="s">
        <v>186</v>
      </c>
      <c r="DE137" s="174" t="s">
        <v>186</v>
      </c>
      <c r="DF137" s="174" t="s">
        <v>186</v>
      </c>
      <c r="DG137" s="276" t="s">
        <v>189</v>
      </c>
      <c r="DH137" s="174" t="s">
        <v>186</v>
      </c>
      <c r="DI137" s="174" t="s">
        <v>186</v>
      </c>
      <c r="DJ137" s="174" t="s">
        <v>186</v>
      </c>
      <c r="DK137" s="174" t="s">
        <v>186</v>
      </c>
      <c r="DL137" s="174" t="s">
        <v>186</v>
      </c>
      <c r="DM137" s="174" t="s">
        <v>186</v>
      </c>
      <c r="DN137" s="174" t="s">
        <v>186</v>
      </c>
      <c r="DO137" s="174" t="s">
        <v>186</v>
      </c>
      <c r="DP137" s="174" t="s">
        <v>186</v>
      </c>
      <c r="DQ137" s="174">
        <v>17</v>
      </c>
      <c r="DR137" s="174">
        <v>5</v>
      </c>
      <c r="DS137" s="174">
        <v>12</v>
      </c>
      <c r="DT137" s="174">
        <v>16</v>
      </c>
      <c r="DU137" s="174">
        <v>5</v>
      </c>
      <c r="DV137" s="174">
        <v>11</v>
      </c>
      <c r="DW137" s="174" t="s">
        <v>186</v>
      </c>
      <c r="DX137" s="174" t="s">
        <v>186</v>
      </c>
      <c r="DY137" s="174" t="s">
        <v>186</v>
      </c>
      <c r="DZ137" s="174">
        <v>1</v>
      </c>
      <c r="EA137" s="174" t="s">
        <v>186</v>
      </c>
      <c r="EB137" s="174">
        <v>1</v>
      </c>
      <c r="EC137" s="276" t="s">
        <v>189</v>
      </c>
      <c r="ED137" s="174">
        <v>6</v>
      </c>
      <c r="EE137" s="174">
        <v>5</v>
      </c>
      <c r="EF137" s="174">
        <v>1</v>
      </c>
      <c r="EG137" s="174">
        <v>3</v>
      </c>
      <c r="EH137" s="174">
        <v>2</v>
      </c>
      <c r="EI137" s="174">
        <v>1</v>
      </c>
      <c r="EJ137" s="174" t="s">
        <v>186</v>
      </c>
      <c r="EK137" s="174" t="s">
        <v>186</v>
      </c>
      <c r="EL137" s="174" t="s">
        <v>186</v>
      </c>
      <c r="EM137" s="174" t="s">
        <v>186</v>
      </c>
      <c r="EN137" s="174" t="s">
        <v>186</v>
      </c>
      <c r="EO137" s="174" t="s">
        <v>186</v>
      </c>
      <c r="EP137" s="174" t="s">
        <v>186</v>
      </c>
      <c r="EQ137" s="174" t="s">
        <v>186</v>
      </c>
      <c r="ER137" s="174" t="s">
        <v>186</v>
      </c>
      <c r="ES137" s="174">
        <v>2</v>
      </c>
      <c r="ET137" s="174">
        <v>1</v>
      </c>
      <c r="EU137" s="174">
        <v>1</v>
      </c>
      <c r="EV137" s="175" t="s">
        <v>186</v>
      </c>
      <c r="EW137" s="175" t="s">
        <v>186</v>
      </c>
      <c r="EX137" s="175" t="s">
        <v>186</v>
      </c>
      <c r="EY137" s="276" t="s">
        <v>189</v>
      </c>
      <c r="EZ137" s="175" t="s">
        <v>186</v>
      </c>
      <c r="FA137" s="175" t="s">
        <v>186</v>
      </c>
      <c r="FB137" s="175" t="s">
        <v>186</v>
      </c>
      <c r="FC137" s="174">
        <v>1</v>
      </c>
      <c r="FD137" s="174">
        <v>1</v>
      </c>
      <c r="FE137" s="175" t="s">
        <v>186</v>
      </c>
      <c r="FF137" s="174">
        <v>2</v>
      </c>
      <c r="FG137" s="174">
        <v>2</v>
      </c>
      <c r="FH137" s="174" t="s">
        <v>186</v>
      </c>
      <c r="FI137" s="174" t="s">
        <v>186</v>
      </c>
      <c r="FJ137" s="174" t="s">
        <v>186</v>
      </c>
      <c r="FK137" s="174" t="s">
        <v>186</v>
      </c>
      <c r="FL137" s="174">
        <v>1</v>
      </c>
      <c r="FM137" s="174">
        <v>1</v>
      </c>
      <c r="FN137" s="174" t="s">
        <v>186</v>
      </c>
      <c r="FO137" s="310"/>
      <c r="FP137" s="310"/>
      <c r="FQ137" s="310"/>
      <c r="FR137" s="310"/>
      <c r="FS137" s="310"/>
      <c r="FT137" s="310"/>
      <c r="FU137" s="310"/>
      <c r="FV137" s="310"/>
      <c r="FW137" s="310"/>
      <c r="FX137" s="310"/>
      <c r="FY137" s="310"/>
      <c r="FZ137" s="310"/>
      <c r="GA137" s="310"/>
      <c r="GB137" s="310"/>
      <c r="GC137" s="310"/>
      <c r="GD137" s="310"/>
      <c r="GE137" s="310"/>
      <c r="GF137" s="310"/>
      <c r="GG137" s="310"/>
      <c r="GH137" s="310"/>
      <c r="GI137" s="310"/>
      <c r="GJ137" s="310"/>
      <c r="GK137" s="310"/>
      <c r="GL137" s="310"/>
      <c r="GM137" s="310"/>
      <c r="GN137" s="310"/>
      <c r="GO137" s="310"/>
      <c r="GP137" s="310"/>
      <c r="GQ137" s="310"/>
      <c r="GR137" s="310"/>
      <c r="GS137" s="310"/>
      <c r="GT137" s="310"/>
      <c r="GU137" s="310"/>
      <c r="GV137" s="310"/>
      <c r="GW137" s="310"/>
      <c r="GX137" s="310"/>
      <c r="GY137" s="310"/>
      <c r="GZ137" s="310"/>
      <c r="HA137" s="310"/>
      <c r="HB137" s="310"/>
      <c r="HC137" s="310"/>
      <c r="HD137" s="310"/>
      <c r="HE137" s="310"/>
      <c r="HF137" s="310"/>
      <c r="HG137" s="310"/>
      <c r="HH137" s="310"/>
      <c r="HI137" s="310"/>
      <c r="HJ137" s="310"/>
      <c r="HK137" s="310"/>
      <c r="HL137" s="310"/>
      <c r="HM137" s="310"/>
      <c r="HN137" s="310"/>
      <c r="HO137" s="310"/>
      <c r="HP137" s="310"/>
      <c r="HQ137" s="310"/>
      <c r="HR137" s="310"/>
      <c r="HS137" s="310"/>
      <c r="HT137" s="310"/>
      <c r="HU137" s="310"/>
      <c r="HV137" s="310"/>
      <c r="HW137" s="310"/>
      <c r="HX137" s="310"/>
      <c r="HY137" s="310"/>
      <c r="HZ137" s="310"/>
      <c r="IA137" s="310"/>
      <c r="IB137" s="310"/>
      <c r="IC137" s="310"/>
      <c r="ID137" s="310"/>
      <c r="IE137" s="310"/>
      <c r="IF137" s="310"/>
      <c r="IG137" s="310"/>
      <c r="IH137" s="310"/>
      <c r="II137" s="308"/>
      <c r="IJ137" s="308"/>
      <c r="IK137" s="308"/>
      <c r="IL137" s="308"/>
      <c r="IM137" s="308"/>
      <c r="IN137" s="308"/>
      <c r="IO137" s="308"/>
      <c r="IP137" s="308"/>
      <c r="IQ137" s="308"/>
      <c r="IR137" s="308"/>
      <c r="IS137" s="308"/>
      <c r="IT137" s="308"/>
      <c r="IU137" s="308"/>
      <c r="IV137" s="308"/>
    </row>
    <row r="138" spans="1:256">
      <c r="A138" s="278" t="s">
        <v>187</v>
      </c>
      <c r="B138" s="172" t="s">
        <v>186</v>
      </c>
      <c r="C138" s="172" t="s">
        <v>186</v>
      </c>
      <c r="D138" s="172" t="s">
        <v>186</v>
      </c>
      <c r="E138" s="172">
        <v>15</v>
      </c>
      <c r="F138" s="172">
        <v>9</v>
      </c>
      <c r="G138" s="172">
        <v>6</v>
      </c>
      <c r="H138" s="172" t="s">
        <v>186</v>
      </c>
      <c r="I138" s="172" t="s">
        <v>186</v>
      </c>
      <c r="J138" s="172" t="s">
        <v>186</v>
      </c>
      <c r="K138" s="172">
        <v>2</v>
      </c>
      <c r="L138" s="172">
        <v>2</v>
      </c>
      <c r="M138" s="172" t="s">
        <v>186</v>
      </c>
      <c r="N138" s="172" t="s">
        <v>186</v>
      </c>
      <c r="O138" s="172" t="s">
        <v>186</v>
      </c>
      <c r="P138" s="172" t="s">
        <v>186</v>
      </c>
      <c r="Q138" s="172">
        <v>11</v>
      </c>
      <c r="R138" s="172">
        <v>5</v>
      </c>
      <c r="S138" s="172">
        <v>6</v>
      </c>
      <c r="T138" s="173">
        <v>6</v>
      </c>
      <c r="U138" s="173">
        <v>4</v>
      </c>
      <c r="V138" s="173">
        <v>2</v>
      </c>
      <c r="W138" s="278" t="s">
        <v>187</v>
      </c>
      <c r="X138" s="173" t="s">
        <v>186</v>
      </c>
      <c r="Y138" s="173" t="s">
        <v>186</v>
      </c>
      <c r="Z138" s="173" t="s">
        <v>186</v>
      </c>
      <c r="AA138" s="171">
        <v>1</v>
      </c>
      <c r="AB138" s="171">
        <v>1</v>
      </c>
      <c r="AC138" s="171" t="s">
        <v>186</v>
      </c>
      <c r="AD138" s="171">
        <v>2</v>
      </c>
      <c r="AE138" s="171">
        <v>2</v>
      </c>
      <c r="AF138" s="171" t="s">
        <v>186</v>
      </c>
      <c r="AG138" s="171">
        <v>1</v>
      </c>
      <c r="AH138" s="171">
        <v>1</v>
      </c>
      <c r="AI138" s="171" t="s">
        <v>186</v>
      </c>
      <c r="AJ138" s="171">
        <v>1</v>
      </c>
      <c r="AK138" s="171">
        <v>1</v>
      </c>
      <c r="AL138" s="171" t="s">
        <v>186</v>
      </c>
      <c r="AM138" s="171">
        <v>3</v>
      </c>
      <c r="AN138" s="171">
        <v>1</v>
      </c>
      <c r="AO138" s="171">
        <v>2</v>
      </c>
      <c r="AP138" s="171" t="s">
        <v>186</v>
      </c>
      <c r="AQ138" s="171" t="s">
        <v>186</v>
      </c>
      <c r="AR138" s="171" t="s">
        <v>186</v>
      </c>
      <c r="AS138" s="278" t="s">
        <v>187</v>
      </c>
      <c r="AT138" s="171" t="s">
        <v>186</v>
      </c>
      <c r="AU138" s="171" t="s">
        <v>186</v>
      </c>
      <c r="AV138" s="171" t="s">
        <v>186</v>
      </c>
      <c r="AW138" s="171">
        <v>2</v>
      </c>
      <c r="AX138" s="171">
        <v>1</v>
      </c>
      <c r="AY138" s="171">
        <v>1</v>
      </c>
      <c r="AZ138" s="171" t="s">
        <v>186</v>
      </c>
      <c r="BA138" s="171" t="s">
        <v>186</v>
      </c>
      <c r="BB138" s="171" t="s">
        <v>186</v>
      </c>
      <c r="BC138" s="171">
        <v>1</v>
      </c>
      <c r="BD138" s="171">
        <v>1</v>
      </c>
      <c r="BE138" s="171" t="s">
        <v>186</v>
      </c>
      <c r="BF138" s="171" t="s">
        <v>186</v>
      </c>
      <c r="BG138" s="171" t="s">
        <v>186</v>
      </c>
      <c r="BH138" s="171" t="s">
        <v>186</v>
      </c>
      <c r="BI138" s="171">
        <v>1</v>
      </c>
      <c r="BJ138" s="171">
        <v>1</v>
      </c>
      <c r="BK138" s="171" t="s">
        <v>186</v>
      </c>
      <c r="BL138" s="171" t="s">
        <v>186</v>
      </c>
      <c r="BM138" s="171" t="s">
        <v>186</v>
      </c>
      <c r="BN138" s="171" t="s">
        <v>186</v>
      </c>
      <c r="BO138" s="278" t="s">
        <v>187</v>
      </c>
      <c r="BP138" s="171">
        <v>1</v>
      </c>
      <c r="BQ138" s="171" t="s">
        <v>186</v>
      </c>
      <c r="BR138" s="171">
        <v>1</v>
      </c>
      <c r="BS138" s="172" t="s">
        <v>186</v>
      </c>
      <c r="BT138" s="172" t="s">
        <v>188</v>
      </c>
      <c r="BU138" s="172" t="s">
        <v>186</v>
      </c>
      <c r="BV138" s="172">
        <v>1</v>
      </c>
      <c r="BW138" s="172" t="s">
        <v>186</v>
      </c>
      <c r="BX138" s="172">
        <v>1</v>
      </c>
      <c r="BY138" s="172" t="s">
        <v>186</v>
      </c>
      <c r="BZ138" s="172" t="s">
        <v>186</v>
      </c>
      <c r="CA138" s="172" t="s">
        <v>186</v>
      </c>
      <c r="CB138" s="171" t="s">
        <v>186</v>
      </c>
      <c r="CC138" s="171" t="s">
        <v>186</v>
      </c>
      <c r="CD138" s="171" t="s">
        <v>186</v>
      </c>
      <c r="CE138" s="171" t="s">
        <v>186</v>
      </c>
      <c r="CF138" s="171" t="s">
        <v>186</v>
      </c>
      <c r="CG138" s="171" t="s">
        <v>186</v>
      </c>
      <c r="CH138" s="171" t="s">
        <v>186</v>
      </c>
      <c r="CI138" s="171" t="s">
        <v>186</v>
      </c>
      <c r="CJ138" s="171" t="s">
        <v>186</v>
      </c>
      <c r="CK138" s="278" t="s">
        <v>187</v>
      </c>
      <c r="CL138" s="171" t="s">
        <v>186</v>
      </c>
      <c r="CM138" s="171" t="s">
        <v>186</v>
      </c>
      <c r="CN138" s="171" t="s">
        <v>186</v>
      </c>
      <c r="CO138" s="171">
        <v>1</v>
      </c>
      <c r="CP138" s="171" t="s">
        <v>186</v>
      </c>
      <c r="CQ138" s="171">
        <v>1</v>
      </c>
      <c r="CR138" s="171" t="s">
        <v>186</v>
      </c>
      <c r="CS138" s="171" t="s">
        <v>186</v>
      </c>
      <c r="CT138" s="171" t="s">
        <v>186</v>
      </c>
      <c r="CU138" s="171" t="s">
        <v>186</v>
      </c>
      <c r="CV138" s="171" t="s">
        <v>186</v>
      </c>
      <c r="CW138" s="171" t="s">
        <v>186</v>
      </c>
      <c r="CX138" s="172" t="s">
        <v>186</v>
      </c>
      <c r="CY138" s="172" t="s">
        <v>186</v>
      </c>
      <c r="CZ138" s="172" t="s">
        <v>186</v>
      </c>
      <c r="DA138" s="172" t="s">
        <v>186</v>
      </c>
      <c r="DB138" s="172" t="s">
        <v>186</v>
      </c>
      <c r="DC138" s="172" t="s">
        <v>186</v>
      </c>
      <c r="DD138" s="172" t="s">
        <v>186</v>
      </c>
      <c r="DE138" s="172" t="s">
        <v>186</v>
      </c>
      <c r="DF138" s="172" t="s">
        <v>186</v>
      </c>
      <c r="DG138" s="278" t="s">
        <v>187</v>
      </c>
      <c r="DH138" s="172" t="s">
        <v>186</v>
      </c>
      <c r="DI138" s="172" t="s">
        <v>186</v>
      </c>
      <c r="DJ138" s="172" t="s">
        <v>186</v>
      </c>
      <c r="DK138" s="172" t="s">
        <v>186</v>
      </c>
      <c r="DL138" s="172" t="s">
        <v>186</v>
      </c>
      <c r="DM138" s="172" t="s">
        <v>186</v>
      </c>
      <c r="DN138" s="172" t="s">
        <v>186</v>
      </c>
      <c r="DO138" s="172" t="s">
        <v>186</v>
      </c>
      <c r="DP138" s="172" t="s">
        <v>186</v>
      </c>
      <c r="DQ138" s="171">
        <v>9</v>
      </c>
      <c r="DR138" s="171" t="s">
        <v>186</v>
      </c>
      <c r="DS138" s="171">
        <v>9</v>
      </c>
      <c r="DT138" s="171">
        <v>7</v>
      </c>
      <c r="DU138" s="171" t="s">
        <v>186</v>
      </c>
      <c r="DV138" s="171">
        <v>7</v>
      </c>
      <c r="DW138" s="172" t="s">
        <v>186</v>
      </c>
      <c r="DX138" s="172" t="s">
        <v>186</v>
      </c>
      <c r="DY138" s="172" t="s">
        <v>186</v>
      </c>
      <c r="DZ138" s="171">
        <v>2</v>
      </c>
      <c r="EA138" s="171" t="s">
        <v>186</v>
      </c>
      <c r="EB138" s="171">
        <v>2</v>
      </c>
      <c r="EC138" s="278" t="s">
        <v>187</v>
      </c>
      <c r="ED138" s="171">
        <v>14</v>
      </c>
      <c r="EE138" s="171">
        <v>7</v>
      </c>
      <c r="EF138" s="171">
        <v>7</v>
      </c>
      <c r="EG138" s="171">
        <v>10</v>
      </c>
      <c r="EH138" s="171">
        <v>4</v>
      </c>
      <c r="EI138" s="171">
        <v>6</v>
      </c>
      <c r="EJ138" s="171">
        <v>3</v>
      </c>
      <c r="EK138" s="171">
        <v>1</v>
      </c>
      <c r="EL138" s="171">
        <v>2</v>
      </c>
      <c r="EM138" s="171">
        <v>3</v>
      </c>
      <c r="EN138" s="171">
        <v>2</v>
      </c>
      <c r="EO138" s="171">
        <v>1</v>
      </c>
      <c r="EP138" s="171">
        <v>1</v>
      </c>
      <c r="EQ138" s="171">
        <v>1</v>
      </c>
      <c r="ER138" s="171" t="s">
        <v>186</v>
      </c>
      <c r="ES138" s="171">
        <v>3</v>
      </c>
      <c r="ET138" s="171" t="s">
        <v>186</v>
      </c>
      <c r="EU138" s="171">
        <v>3</v>
      </c>
      <c r="EV138" s="171" t="s">
        <v>186</v>
      </c>
      <c r="EW138" s="171" t="s">
        <v>186</v>
      </c>
      <c r="EX138" s="171" t="s">
        <v>186</v>
      </c>
      <c r="EY138" s="278" t="s">
        <v>187</v>
      </c>
      <c r="EZ138" s="171" t="s">
        <v>186</v>
      </c>
      <c r="FA138" s="171" t="s">
        <v>186</v>
      </c>
      <c r="FB138" s="171" t="s">
        <v>186</v>
      </c>
      <c r="FC138" s="171" t="s">
        <v>186</v>
      </c>
      <c r="FD138" s="171" t="s">
        <v>186</v>
      </c>
      <c r="FE138" s="171" t="s">
        <v>186</v>
      </c>
      <c r="FF138" s="171">
        <v>1</v>
      </c>
      <c r="FG138" s="171">
        <v>1</v>
      </c>
      <c r="FH138" s="171" t="s">
        <v>186</v>
      </c>
      <c r="FI138" s="172">
        <v>1</v>
      </c>
      <c r="FJ138" s="172" t="s">
        <v>186</v>
      </c>
      <c r="FK138" s="172">
        <v>1</v>
      </c>
      <c r="FL138" s="171">
        <v>2</v>
      </c>
      <c r="FM138" s="172">
        <v>2</v>
      </c>
      <c r="FN138" s="171" t="s">
        <v>186</v>
      </c>
      <c r="FO138" s="310"/>
      <c r="FP138" s="310"/>
      <c r="FQ138" s="310"/>
      <c r="FR138" s="310"/>
      <c r="FS138" s="310"/>
      <c r="FT138" s="310"/>
      <c r="FU138" s="310"/>
      <c r="FV138" s="310"/>
      <c r="FW138" s="310"/>
      <c r="FX138" s="310"/>
      <c r="FY138" s="310"/>
      <c r="FZ138" s="310"/>
      <c r="GA138" s="310"/>
      <c r="GB138" s="310"/>
      <c r="GC138" s="310"/>
      <c r="GD138" s="310"/>
      <c r="GE138" s="310"/>
      <c r="GF138" s="310"/>
      <c r="GG138" s="310"/>
      <c r="GH138" s="310"/>
      <c r="GI138" s="310"/>
      <c r="GJ138" s="310"/>
      <c r="GK138" s="310"/>
      <c r="GL138" s="310"/>
      <c r="GM138" s="310"/>
      <c r="GN138" s="310"/>
      <c r="GO138" s="310"/>
      <c r="GP138" s="310"/>
      <c r="GQ138" s="310"/>
      <c r="GR138" s="310"/>
      <c r="GS138" s="310"/>
      <c r="GT138" s="310"/>
      <c r="GU138" s="310"/>
      <c r="GV138" s="310"/>
      <c r="GW138" s="310"/>
      <c r="GX138" s="310"/>
      <c r="GY138" s="310"/>
      <c r="GZ138" s="310"/>
      <c r="HA138" s="310"/>
      <c r="HB138" s="310"/>
      <c r="HC138" s="310"/>
      <c r="HD138" s="310"/>
      <c r="HE138" s="310"/>
      <c r="HF138" s="310"/>
      <c r="HG138" s="310"/>
      <c r="HH138" s="310"/>
      <c r="HI138" s="310"/>
      <c r="HJ138" s="310"/>
      <c r="HK138" s="310"/>
      <c r="HL138" s="310"/>
      <c r="HM138" s="310"/>
      <c r="HN138" s="310"/>
      <c r="HO138" s="310"/>
      <c r="HP138" s="310"/>
      <c r="HQ138" s="310"/>
      <c r="HR138" s="310"/>
      <c r="HS138" s="310"/>
      <c r="HT138" s="310"/>
      <c r="HU138" s="310"/>
      <c r="HV138" s="310"/>
      <c r="HW138" s="310"/>
      <c r="HX138" s="310"/>
      <c r="HY138" s="310"/>
      <c r="HZ138" s="310"/>
      <c r="IA138" s="310"/>
      <c r="IB138" s="310"/>
      <c r="IC138" s="310"/>
      <c r="ID138" s="310"/>
      <c r="IE138" s="310"/>
      <c r="IF138" s="310"/>
      <c r="IG138" s="310"/>
      <c r="IH138" s="310"/>
      <c r="II138" s="308"/>
      <c r="IJ138" s="308"/>
      <c r="IK138" s="308"/>
      <c r="IL138" s="308"/>
      <c r="IM138" s="308"/>
      <c r="IN138" s="308"/>
      <c r="IO138" s="308"/>
      <c r="IP138" s="308"/>
      <c r="IQ138" s="308"/>
      <c r="IR138" s="308"/>
      <c r="IS138" s="308"/>
      <c r="IT138" s="308"/>
      <c r="IU138" s="308"/>
      <c r="IV138" s="308"/>
    </row>
  </sheetData>
  <mergeCells count="149">
    <mergeCell ref="BF75:BH75"/>
    <mergeCell ref="AS73:AS76"/>
    <mergeCell ref="DQ6:DS6"/>
    <mergeCell ref="BF6:BH6"/>
    <mergeCell ref="AT6:AV6"/>
    <mergeCell ref="AW6:AY6"/>
    <mergeCell ref="AZ6:BB6"/>
    <mergeCell ref="BC6:BE6"/>
    <mergeCell ref="AG6:AI6"/>
    <mergeCell ref="AJ6:AL6"/>
    <mergeCell ref="AM6:AO6"/>
    <mergeCell ref="AP6:AR6"/>
    <mergeCell ref="AS4:AS7"/>
    <mergeCell ref="AG75:AI75"/>
    <mergeCell ref="AW75:AY75"/>
    <mergeCell ref="AZ75:BB75"/>
    <mergeCell ref="BC75:BE75"/>
    <mergeCell ref="AJ75:AL75"/>
    <mergeCell ref="AM75:AO75"/>
    <mergeCell ref="AP75:AR75"/>
    <mergeCell ref="AT75:AV75"/>
    <mergeCell ref="BI75:BK75"/>
    <mergeCell ref="CL6:CN6"/>
    <mergeCell ref="BI6:BK6"/>
    <mergeCell ref="A4:A7"/>
    <mergeCell ref="E6:G6"/>
    <mergeCell ref="H6:J6"/>
    <mergeCell ref="AA75:AC75"/>
    <mergeCell ref="AD75:AF75"/>
    <mergeCell ref="K75:M75"/>
    <mergeCell ref="N75:P75"/>
    <mergeCell ref="Q75:S75"/>
    <mergeCell ref="X6:Z6"/>
    <mergeCell ref="AA6:AC6"/>
    <mergeCell ref="W4:W7"/>
    <mergeCell ref="AD6:AF6"/>
    <mergeCell ref="T75:V75"/>
    <mergeCell ref="K6:M6"/>
    <mergeCell ref="N6:P6"/>
    <mergeCell ref="Q6:S6"/>
    <mergeCell ref="T6:V6"/>
    <mergeCell ref="W73:W76"/>
    <mergeCell ref="X75:Z75"/>
    <mergeCell ref="A73:A76"/>
    <mergeCell ref="BL6:BN6"/>
    <mergeCell ref="BP6:BR6"/>
    <mergeCell ref="BS6:BU6"/>
    <mergeCell ref="BV6:BX6"/>
    <mergeCell ref="BY75:CA75"/>
    <mergeCell ref="CB75:CD75"/>
    <mergeCell ref="CE75:CG75"/>
    <mergeCell ref="BO73:BO76"/>
    <mergeCell ref="BO4:BO7"/>
    <mergeCell ref="CR6:CT6"/>
    <mergeCell ref="DT6:DV6"/>
    <mergeCell ref="CU6:CW6"/>
    <mergeCell ref="ED6:EF6"/>
    <mergeCell ref="EG6:EI6"/>
    <mergeCell ref="CX6:CZ6"/>
    <mergeCell ref="DG4:DG7"/>
    <mergeCell ref="BY6:CA6"/>
    <mergeCell ref="CB6:CD6"/>
    <mergeCell ref="CE6:CG6"/>
    <mergeCell ref="CH6:CJ6"/>
    <mergeCell ref="CO6:CQ6"/>
    <mergeCell ref="DN6:DP6"/>
    <mergeCell ref="DW6:DY6"/>
    <mergeCell ref="DZ6:EB6"/>
    <mergeCell ref="DA6:DC6"/>
    <mergeCell ref="DD6:DF6"/>
    <mergeCell ref="DH6:DJ6"/>
    <mergeCell ref="DK6:DM6"/>
    <mergeCell ref="FC6:FE6"/>
    <mergeCell ref="FF6:FH6"/>
    <mergeCell ref="EJ6:EL6"/>
    <mergeCell ref="EM6:EO6"/>
    <mergeCell ref="EP6:ER6"/>
    <mergeCell ref="ES6:EU6"/>
    <mergeCell ref="EY4:EY7"/>
    <mergeCell ref="FI6:FK6"/>
    <mergeCell ref="FL6:FN6"/>
    <mergeCell ref="EZ6:FB6"/>
    <mergeCell ref="EV6:EX6"/>
    <mergeCell ref="GN6:GP6"/>
    <mergeCell ref="GR6:GT6"/>
    <mergeCell ref="GQ4:GQ7"/>
    <mergeCell ref="GU6:GW6"/>
    <mergeCell ref="FO6:FQ6"/>
    <mergeCell ref="FR6:FT6"/>
    <mergeCell ref="FV6:FX6"/>
    <mergeCell ref="FY6:GA6"/>
    <mergeCell ref="GB6:GD6"/>
    <mergeCell ref="GE6:GG6"/>
    <mergeCell ref="FU4:FU7"/>
    <mergeCell ref="IF6:IH6"/>
    <mergeCell ref="B75:D75"/>
    <mergeCell ref="E75:G75"/>
    <mergeCell ref="H75:J75"/>
    <mergeCell ref="CK4:CK7"/>
    <mergeCell ref="EC4:EC7"/>
    <mergeCell ref="BL75:BN75"/>
    <mergeCell ref="BP75:BR75"/>
    <mergeCell ref="BS75:BU75"/>
    <mergeCell ref="BV75:BX75"/>
    <mergeCell ref="HQ6:HS6"/>
    <mergeCell ref="HM4:HM7"/>
    <mergeCell ref="HT6:HV6"/>
    <mergeCell ref="HW6:HY6"/>
    <mergeCell ref="HZ6:IB6"/>
    <mergeCell ref="IC6:IE6"/>
    <mergeCell ref="GX6:GZ6"/>
    <mergeCell ref="HA6:HC6"/>
    <mergeCell ref="HD6:HF6"/>
    <mergeCell ref="HG6:HI6"/>
    <mergeCell ref="HJ6:HL6"/>
    <mergeCell ref="HN6:HP6"/>
    <mergeCell ref="GH6:GJ6"/>
    <mergeCell ref="GK6:GM6"/>
    <mergeCell ref="ED75:EF75"/>
    <mergeCell ref="EG75:EI75"/>
    <mergeCell ref="CH75:CJ75"/>
    <mergeCell ref="CL75:CN75"/>
    <mergeCell ref="DD75:DF75"/>
    <mergeCell ref="CO75:CQ75"/>
    <mergeCell ref="CR75:CT75"/>
    <mergeCell ref="CU75:CW75"/>
    <mergeCell ref="CX75:CZ75"/>
    <mergeCell ref="DN75:DP75"/>
    <mergeCell ref="DA75:DC75"/>
    <mergeCell ref="DH75:DJ75"/>
    <mergeCell ref="DK75:DM75"/>
    <mergeCell ref="DG73:DG76"/>
    <mergeCell ref="EC73:EC76"/>
    <mergeCell ref="CK73:CK76"/>
    <mergeCell ref="DQ75:DS75"/>
    <mergeCell ref="DT75:DV75"/>
    <mergeCell ref="DW75:DY75"/>
    <mergeCell ref="DZ75:EB75"/>
    <mergeCell ref="FI75:FK75"/>
    <mergeCell ref="FL75:FN75"/>
    <mergeCell ref="EP75:ER75"/>
    <mergeCell ref="ES75:EU75"/>
    <mergeCell ref="EV75:EX75"/>
    <mergeCell ref="EZ75:FB75"/>
    <mergeCell ref="FC75:FE75"/>
    <mergeCell ref="FF75:FH75"/>
    <mergeCell ref="EJ75:EL75"/>
    <mergeCell ref="EM75:EO75"/>
    <mergeCell ref="EY73:EY76"/>
  </mergeCells>
  <phoneticPr fontId="26"/>
  <pageMargins left="0.74803149606299213" right="0.74803149606299213" top="0.98425196850393704" bottom="0.98425196850393704" header="0.51181102362204722" footer="0.51181102362204722"/>
  <pageSetup paperSize="9" scale="80" pageOrder="overThenDown" orientation="portrait" r:id="rId1"/>
  <headerFooter alignWithMargins="0"/>
  <rowBreaks count="1" manualBreakCount="1">
    <brk id="69" max="16383" man="1"/>
  </rowBreaks>
  <colBreaks count="22" manualBreakCount="22">
    <brk id="10" max="1048575" man="1"/>
    <brk id="22" max="1048575" man="1"/>
    <brk id="32" max="1048575" man="1"/>
    <brk id="44" max="1048575" man="1"/>
    <brk id="54" max="1048575" man="1"/>
    <brk id="66" max="1048575" man="1"/>
    <brk id="76" max="1048575" man="1"/>
    <brk id="88" max="1048575" man="1"/>
    <brk id="98" max="1048575" man="1"/>
    <brk id="110" max="1048575" man="1"/>
    <brk id="120" max="1048575" man="1"/>
    <brk id="132" max="1048575" man="1"/>
    <brk id="142" max="1048575" man="1"/>
    <brk id="154" max="1048575" man="1"/>
    <brk id="164" max="1048575" man="1"/>
    <brk id="176" max="1048575" man="1"/>
    <brk id="186" max="1048575" man="1"/>
    <brk id="198" max="1048575" man="1"/>
    <brk id="208" max="1048575" man="1"/>
    <brk id="220" max="1048575" man="1"/>
    <brk id="230" max="1048575" man="1"/>
    <brk id="24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138"/>
  <sheetViews>
    <sheetView zoomScaleNormal="100" zoomScaleSheetLayoutView="91" workbookViewId="0"/>
  </sheetViews>
  <sheetFormatPr defaultRowHeight="13.5"/>
  <cols>
    <col min="1" max="1" width="18.625" customWidth="1"/>
    <col min="2" max="2" width="9" customWidth="1"/>
    <col min="23" max="23" width="18.625" style="289" customWidth="1"/>
    <col min="45" max="45" width="18.625" style="289" customWidth="1"/>
    <col min="67" max="67" width="18.625" customWidth="1"/>
    <col min="89" max="89" width="18.625" customWidth="1"/>
    <col min="111" max="111" width="18.625" customWidth="1"/>
    <col min="133" max="133" width="18.625" customWidth="1"/>
    <col min="155" max="155" width="18.625" customWidth="1"/>
    <col min="177" max="177" width="18.625" customWidth="1"/>
    <col min="199" max="199" width="18.625" customWidth="1"/>
    <col min="221" max="221" width="18.625" customWidth="1"/>
    <col min="257" max="257" width="18.625" customWidth="1"/>
    <col min="258" max="258" width="9" customWidth="1"/>
    <col min="279" max="279" width="18.625" customWidth="1"/>
    <col min="301" max="301" width="18.625" customWidth="1"/>
    <col min="323" max="323" width="18.625" customWidth="1"/>
    <col min="345" max="345" width="18.625" customWidth="1"/>
    <col min="367" max="367" width="18.625" customWidth="1"/>
    <col min="389" max="389" width="18.625" customWidth="1"/>
    <col min="411" max="411" width="18.625" customWidth="1"/>
    <col min="433" max="433" width="18.625" customWidth="1"/>
    <col min="455" max="455" width="18.625" customWidth="1"/>
    <col min="477" max="477" width="18.625" customWidth="1"/>
    <col min="513" max="513" width="18.625" customWidth="1"/>
    <col min="514" max="514" width="9" customWidth="1"/>
    <col min="535" max="535" width="18.625" customWidth="1"/>
    <col min="557" max="557" width="18.625" customWidth="1"/>
    <col min="579" max="579" width="18.625" customWidth="1"/>
    <col min="601" max="601" width="18.625" customWidth="1"/>
    <col min="623" max="623" width="18.625" customWidth="1"/>
    <col min="645" max="645" width="18.625" customWidth="1"/>
    <col min="667" max="667" width="18.625" customWidth="1"/>
    <col min="689" max="689" width="18.625" customWidth="1"/>
    <col min="711" max="711" width="18.625" customWidth="1"/>
    <col min="733" max="733" width="18.625" customWidth="1"/>
    <col min="769" max="769" width="18.625" customWidth="1"/>
    <col min="770" max="770" width="9" customWidth="1"/>
    <col min="791" max="791" width="18.625" customWidth="1"/>
    <col min="813" max="813" width="18.625" customWidth="1"/>
    <col min="835" max="835" width="18.625" customWidth="1"/>
    <col min="857" max="857" width="18.625" customWidth="1"/>
    <col min="879" max="879" width="18.625" customWidth="1"/>
    <col min="901" max="901" width="18.625" customWidth="1"/>
    <col min="923" max="923" width="18.625" customWidth="1"/>
    <col min="945" max="945" width="18.625" customWidth="1"/>
    <col min="967" max="967" width="18.625" customWidth="1"/>
    <col min="989" max="989" width="18.625" customWidth="1"/>
    <col min="1025" max="1025" width="18.625" customWidth="1"/>
    <col min="1026" max="1026" width="9" customWidth="1"/>
    <col min="1047" max="1047" width="18.625" customWidth="1"/>
    <col min="1069" max="1069" width="18.625" customWidth="1"/>
    <col min="1091" max="1091" width="18.625" customWidth="1"/>
    <col min="1113" max="1113" width="18.625" customWidth="1"/>
    <col min="1135" max="1135" width="18.625" customWidth="1"/>
    <col min="1157" max="1157" width="18.625" customWidth="1"/>
    <col min="1179" max="1179" width="18.625" customWidth="1"/>
    <col min="1201" max="1201" width="18.625" customWidth="1"/>
    <col min="1223" max="1223" width="18.625" customWidth="1"/>
    <col min="1245" max="1245" width="18.625" customWidth="1"/>
    <col min="1281" max="1281" width="18.625" customWidth="1"/>
    <col min="1282" max="1282" width="9" customWidth="1"/>
    <col min="1303" max="1303" width="18.625" customWidth="1"/>
    <col min="1325" max="1325" width="18.625" customWidth="1"/>
    <col min="1347" max="1347" width="18.625" customWidth="1"/>
    <col min="1369" max="1369" width="18.625" customWidth="1"/>
    <col min="1391" max="1391" width="18.625" customWidth="1"/>
    <col min="1413" max="1413" width="18.625" customWidth="1"/>
    <col min="1435" max="1435" width="18.625" customWidth="1"/>
    <col min="1457" max="1457" width="18.625" customWidth="1"/>
    <col min="1479" max="1479" width="18.625" customWidth="1"/>
    <col min="1501" max="1501" width="18.625" customWidth="1"/>
    <col min="1537" max="1537" width="18.625" customWidth="1"/>
    <col min="1538" max="1538" width="9" customWidth="1"/>
    <col min="1559" max="1559" width="18.625" customWidth="1"/>
    <col min="1581" max="1581" width="18.625" customWidth="1"/>
    <col min="1603" max="1603" width="18.625" customWidth="1"/>
    <col min="1625" max="1625" width="18.625" customWidth="1"/>
    <col min="1647" max="1647" width="18.625" customWidth="1"/>
    <col min="1669" max="1669" width="18.625" customWidth="1"/>
    <col min="1691" max="1691" width="18.625" customWidth="1"/>
    <col min="1713" max="1713" width="18.625" customWidth="1"/>
    <col min="1735" max="1735" width="18.625" customWidth="1"/>
    <col min="1757" max="1757" width="18.625" customWidth="1"/>
    <col min="1793" max="1793" width="18.625" customWidth="1"/>
    <col min="1794" max="1794" width="9" customWidth="1"/>
    <col min="1815" max="1815" width="18.625" customWidth="1"/>
    <col min="1837" max="1837" width="18.625" customWidth="1"/>
    <col min="1859" max="1859" width="18.625" customWidth="1"/>
    <col min="1881" max="1881" width="18.625" customWidth="1"/>
    <col min="1903" max="1903" width="18.625" customWidth="1"/>
    <col min="1925" max="1925" width="18.625" customWidth="1"/>
    <col min="1947" max="1947" width="18.625" customWidth="1"/>
    <col min="1969" max="1969" width="18.625" customWidth="1"/>
    <col min="1991" max="1991" width="18.625" customWidth="1"/>
    <col min="2013" max="2013" width="18.625" customWidth="1"/>
    <col min="2049" max="2049" width="18.625" customWidth="1"/>
    <col min="2050" max="2050" width="9" customWidth="1"/>
    <col min="2071" max="2071" width="18.625" customWidth="1"/>
    <col min="2093" max="2093" width="18.625" customWidth="1"/>
    <col min="2115" max="2115" width="18.625" customWidth="1"/>
    <col min="2137" max="2137" width="18.625" customWidth="1"/>
    <col min="2159" max="2159" width="18.625" customWidth="1"/>
    <col min="2181" max="2181" width="18.625" customWidth="1"/>
    <col min="2203" max="2203" width="18.625" customWidth="1"/>
    <col min="2225" max="2225" width="18.625" customWidth="1"/>
    <col min="2247" max="2247" width="18.625" customWidth="1"/>
    <col min="2269" max="2269" width="18.625" customWidth="1"/>
    <col min="2305" max="2305" width="18.625" customWidth="1"/>
    <col min="2306" max="2306" width="9" customWidth="1"/>
    <col min="2327" max="2327" width="18.625" customWidth="1"/>
    <col min="2349" max="2349" width="18.625" customWidth="1"/>
    <col min="2371" max="2371" width="18.625" customWidth="1"/>
    <col min="2393" max="2393" width="18.625" customWidth="1"/>
    <col min="2415" max="2415" width="18.625" customWidth="1"/>
    <col min="2437" max="2437" width="18.625" customWidth="1"/>
    <col min="2459" max="2459" width="18.625" customWidth="1"/>
    <col min="2481" max="2481" width="18.625" customWidth="1"/>
    <col min="2503" max="2503" width="18.625" customWidth="1"/>
    <col min="2525" max="2525" width="18.625" customWidth="1"/>
    <col min="2561" max="2561" width="18.625" customWidth="1"/>
    <col min="2562" max="2562" width="9" customWidth="1"/>
    <col min="2583" max="2583" width="18.625" customWidth="1"/>
    <col min="2605" max="2605" width="18.625" customWidth="1"/>
    <col min="2627" max="2627" width="18.625" customWidth="1"/>
    <col min="2649" max="2649" width="18.625" customWidth="1"/>
    <col min="2671" max="2671" width="18.625" customWidth="1"/>
    <col min="2693" max="2693" width="18.625" customWidth="1"/>
    <col min="2715" max="2715" width="18.625" customWidth="1"/>
    <col min="2737" max="2737" width="18.625" customWidth="1"/>
    <col min="2759" max="2759" width="18.625" customWidth="1"/>
    <col min="2781" max="2781" width="18.625" customWidth="1"/>
    <col min="2817" max="2817" width="18.625" customWidth="1"/>
    <col min="2818" max="2818" width="9" customWidth="1"/>
    <col min="2839" max="2839" width="18.625" customWidth="1"/>
    <col min="2861" max="2861" width="18.625" customWidth="1"/>
    <col min="2883" max="2883" width="18.625" customWidth="1"/>
    <col min="2905" max="2905" width="18.625" customWidth="1"/>
    <col min="2927" max="2927" width="18.625" customWidth="1"/>
    <col min="2949" max="2949" width="18.625" customWidth="1"/>
    <col min="2971" max="2971" width="18.625" customWidth="1"/>
    <col min="2993" max="2993" width="18.625" customWidth="1"/>
    <col min="3015" max="3015" width="18.625" customWidth="1"/>
    <col min="3037" max="3037" width="18.625" customWidth="1"/>
    <col min="3073" max="3073" width="18.625" customWidth="1"/>
    <col min="3074" max="3074" width="9" customWidth="1"/>
    <col min="3095" max="3095" width="18.625" customWidth="1"/>
    <col min="3117" max="3117" width="18.625" customWidth="1"/>
    <col min="3139" max="3139" width="18.625" customWidth="1"/>
    <col min="3161" max="3161" width="18.625" customWidth="1"/>
    <col min="3183" max="3183" width="18.625" customWidth="1"/>
    <col min="3205" max="3205" width="18.625" customWidth="1"/>
    <col min="3227" max="3227" width="18.625" customWidth="1"/>
    <col min="3249" max="3249" width="18.625" customWidth="1"/>
    <col min="3271" max="3271" width="18.625" customWidth="1"/>
    <col min="3293" max="3293" width="18.625" customWidth="1"/>
    <col min="3329" max="3329" width="18.625" customWidth="1"/>
    <col min="3330" max="3330" width="9" customWidth="1"/>
    <col min="3351" max="3351" width="18.625" customWidth="1"/>
    <col min="3373" max="3373" width="18.625" customWidth="1"/>
    <col min="3395" max="3395" width="18.625" customWidth="1"/>
    <col min="3417" max="3417" width="18.625" customWidth="1"/>
    <col min="3439" max="3439" width="18.625" customWidth="1"/>
    <col min="3461" max="3461" width="18.625" customWidth="1"/>
    <col min="3483" max="3483" width="18.625" customWidth="1"/>
    <col min="3505" max="3505" width="18.625" customWidth="1"/>
    <col min="3527" max="3527" width="18.625" customWidth="1"/>
    <col min="3549" max="3549" width="18.625" customWidth="1"/>
    <col min="3585" max="3585" width="18.625" customWidth="1"/>
    <col min="3586" max="3586" width="9" customWidth="1"/>
    <col min="3607" max="3607" width="18.625" customWidth="1"/>
    <col min="3629" max="3629" width="18.625" customWidth="1"/>
    <col min="3651" max="3651" width="18.625" customWidth="1"/>
    <col min="3673" max="3673" width="18.625" customWidth="1"/>
    <col min="3695" max="3695" width="18.625" customWidth="1"/>
    <col min="3717" max="3717" width="18.625" customWidth="1"/>
    <col min="3739" max="3739" width="18.625" customWidth="1"/>
    <col min="3761" max="3761" width="18.625" customWidth="1"/>
    <col min="3783" max="3783" width="18.625" customWidth="1"/>
    <col min="3805" max="3805" width="18.625" customWidth="1"/>
    <col min="3841" max="3841" width="18.625" customWidth="1"/>
    <col min="3842" max="3842" width="9" customWidth="1"/>
    <col min="3863" max="3863" width="18.625" customWidth="1"/>
    <col min="3885" max="3885" width="18.625" customWidth="1"/>
    <col min="3907" max="3907" width="18.625" customWidth="1"/>
    <col min="3929" max="3929" width="18.625" customWidth="1"/>
    <col min="3951" max="3951" width="18.625" customWidth="1"/>
    <col min="3973" max="3973" width="18.625" customWidth="1"/>
    <col min="3995" max="3995" width="18.625" customWidth="1"/>
    <col min="4017" max="4017" width="18.625" customWidth="1"/>
    <col min="4039" max="4039" width="18.625" customWidth="1"/>
    <col min="4061" max="4061" width="18.625" customWidth="1"/>
    <col min="4097" max="4097" width="18.625" customWidth="1"/>
    <col min="4098" max="4098" width="9" customWidth="1"/>
    <col min="4119" max="4119" width="18.625" customWidth="1"/>
    <col min="4141" max="4141" width="18.625" customWidth="1"/>
    <col min="4163" max="4163" width="18.625" customWidth="1"/>
    <col min="4185" max="4185" width="18.625" customWidth="1"/>
    <col min="4207" max="4207" width="18.625" customWidth="1"/>
    <col min="4229" max="4229" width="18.625" customWidth="1"/>
    <col min="4251" max="4251" width="18.625" customWidth="1"/>
    <col min="4273" max="4273" width="18.625" customWidth="1"/>
    <col min="4295" max="4295" width="18.625" customWidth="1"/>
    <col min="4317" max="4317" width="18.625" customWidth="1"/>
    <col min="4353" max="4353" width="18.625" customWidth="1"/>
    <col min="4354" max="4354" width="9" customWidth="1"/>
    <col min="4375" max="4375" width="18.625" customWidth="1"/>
    <col min="4397" max="4397" width="18.625" customWidth="1"/>
    <col min="4419" max="4419" width="18.625" customWidth="1"/>
    <col min="4441" max="4441" width="18.625" customWidth="1"/>
    <col min="4463" max="4463" width="18.625" customWidth="1"/>
    <col min="4485" max="4485" width="18.625" customWidth="1"/>
    <col min="4507" max="4507" width="18.625" customWidth="1"/>
    <col min="4529" max="4529" width="18.625" customWidth="1"/>
    <col min="4551" max="4551" width="18.625" customWidth="1"/>
    <col min="4573" max="4573" width="18.625" customWidth="1"/>
    <col min="4609" max="4609" width="18.625" customWidth="1"/>
    <col min="4610" max="4610" width="9" customWidth="1"/>
    <col min="4631" max="4631" width="18.625" customWidth="1"/>
    <col min="4653" max="4653" width="18.625" customWidth="1"/>
    <col min="4675" max="4675" width="18.625" customWidth="1"/>
    <col min="4697" max="4697" width="18.625" customWidth="1"/>
    <col min="4719" max="4719" width="18.625" customWidth="1"/>
    <col min="4741" max="4741" width="18.625" customWidth="1"/>
    <col min="4763" max="4763" width="18.625" customWidth="1"/>
    <col min="4785" max="4785" width="18.625" customWidth="1"/>
    <col min="4807" max="4807" width="18.625" customWidth="1"/>
    <col min="4829" max="4829" width="18.625" customWidth="1"/>
    <col min="4865" max="4865" width="18.625" customWidth="1"/>
    <col min="4866" max="4866" width="9" customWidth="1"/>
    <col min="4887" max="4887" width="18.625" customWidth="1"/>
    <col min="4909" max="4909" width="18.625" customWidth="1"/>
    <col min="4931" max="4931" width="18.625" customWidth="1"/>
    <col min="4953" max="4953" width="18.625" customWidth="1"/>
    <col min="4975" max="4975" width="18.625" customWidth="1"/>
    <col min="4997" max="4997" width="18.625" customWidth="1"/>
    <col min="5019" max="5019" width="18.625" customWidth="1"/>
    <col min="5041" max="5041" width="18.625" customWidth="1"/>
    <col min="5063" max="5063" width="18.625" customWidth="1"/>
    <col min="5085" max="5085" width="18.625" customWidth="1"/>
    <col min="5121" max="5121" width="18.625" customWidth="1"/>
    <col min="5122" max="5122" width="9" customWidth="1"/>
    <col min="5143" max="5143" width="18.625" customWidth="1"/>
    <col min="5165" max="5165" width="18.625" customWidth="1"/>
    <col min="5187" max="5187" width="18.625" customWidth="1"/>
    <col min="5209" max="5209" width="18.625" customWidth="1"/>
    <col min="5231" max="5231" width="18.625" customWidth="1"/>
    <col min="5253" max="5253" width="18.625" customWidth="1"/>
    <col min="5275" max="5275" width="18.625" customWidth="1"/>
    <col min="5297" max="5297" width="18.625" customWidth="1"/>
    <col min="5319" max="5319" width="18.625" customWidth="1"/>
    <col min="5341" max="5341" width="18.625" customWidth="1"/>
    <col min="5377" max="5377" width="18.625" customWidth="1"/>
    <col min="5378" max="5378" width="9" customWidth="1"/>
    <col min="5399" max="5399" width="18.625" customWidth="1"/>
    <col min="5421" max="5421" width="18.625" customWidth="1"/>
    <col min="5443" max="5443" width="18.625" customWidth="1"/>
    <col min="5465" max="5465" width="18.625" customWidth="1"/>
    <col min="5487" max="5487" width="18.625" customWidth="1"/>
    <col min="5509" max="5509" width="18.625" customWidth="1"/>
    <col min="5531" max="5531" width="18.625" customWidth="1"/>
    <col min="5553" max="5553" width="18.625" customWidth="1"/>
    <col min="5575" max="5575" width="18.625" customWidth="1"/>
    <col min="5597" max="5597" width="18.625" customWidth="1"/>
    <col min="5633" max="5633" width="18.625" customWidth="1"/>
    <col min="5634" max="5634" width="9" customWidth="1"/>
    <col min="5655" max="5655" width="18.625" customWidth="1"/>
    <col min="5677" max="5677" width="18.625" customWidth="1"/>
    <col min="5699" max="5699" width="18.625" customWidth="1"/>
    <col min="5721" max="5721" width="18.625" customWidth="1"/>
    <col min="5743" max="5743" width="18.625" customWidth="1"/>
    <col min="5765" max="5765" width="18.625" customWidth="1"/>
    <col min="5787" max="5787" width="18.625" customWidth="1"/>
    <col min="5809" max="5809" width="18.625" customWidth="1"/>
    <col min="5831" max="5831" width="18.625" customWidth="1"/>
    <col min="5853" max="5853" width="18.625" customWidth="1"/>
    <col min="5889" max="5889" width="18.625" customWidth="1"/>
    <col min="5890" max="5890" width="9" customWidth="1"/>
    <col min="5911" max="5911" width="18.625" customWidth="1"/>
    <col min="5933" max="5933" width="18.625" customWidth="1"/>
    <col min="5955" max="5955" width="18.625" customWidth="1"/>
    <col min="5977" max="5977" width="18.625" customWidth="1"/>
    <col min="5999" max="5999" width="18.625" customWidth="1"/>
    <col min="6021" max="6021" width="18.625" customWidth="1"/>
    <col min="6043" max="6043" width="18.625" customWidth="1"/>
    <col min="6065" max="6065" width="18.625" customWidth="1"/>
    <col min="6087" max="6087" width="18.625" customWidth="1"/>
    <col min="6109" max="6109" width="18.625" customWidth="1"/>
    <col min="6145" max="6145" width="18.625" customWidth="1"/>
    <col min="6146" max="6146" width="9" customWidth="1"/>
    <col min="6167" max="6167" width="18.625" customWidth="1"/>
    <col min="6189" max="6189" width="18.625" customWidth="1"/>
    <col min="6211" max="6211" width="18.625" customWidth="1"/>
    <col min="6233" max="6233" width="18.625" customWidth="1"/>
    <col min="6255" max="6255" width="18.625" customWidth="1"/>
    <col min="6277" max="6277" width="18.625" customWidth="1"/>
    <col min="6299" max="6299" width="18.625" customWidth="1"/>
    <col min="6321" max="6321" width="18.625" customWidth="1"/>
    <col min="6343" max="6343" width="18.625" customWidth="1"/>
    <col min="6365" max="6365" width="18.625" customWidth="1"/>
    <col min="6401" max="6401" width="18.625" customWidth="1"/>
    <col min="6402" max="6402" width="9" customWidth="1"/>
    <col min="6423" max="6423" width="18.625" customWidth="1"/>
    <col min="6445" max="6445" width="18.625" customWidth="1"/>
    <col min="6467" max="6467" width="18.625" customWidth="1"/>
    <col min="6489" max="6489" width="18.625" customWidth="1"/>
    <col min="6511" max="6511" width="18.625" customWidth="1"/>
    <col min="6533" max="6533" width="18.625" customWidth="1"/>
    <col min="6555" max="6555" width="18.625" customWidth="1"/>
    <col min="6577" max="6577" width="18.625" customWidth="1"/>
    <col min="6599" max="6599" width="18.625" customWidth="1"/>
    <col min="6621" max="6621" width="18.625" customWidth="1"/>
    <col min="6657" max="6657" width="18.625" customWidth="1"/>
    <col min="6658" max="6658" width="9" customWidth="1"/>
    <col min="6679" max="6679" width="18.625" customWidth="1"/>
    <col min="6701" max="6701" width="18.625" customWidth="1"/>
    <col min="6723" max="6723" width="18.625" customWidth="1"/>
    <col min="6745" max="6745" width="18.625" customWidth="1"/>
    <col min="6767" max="6767" width="18.625" customWidth="1"/>
    <col min="6789" max="6789" width="18.625" customWidth="1"/>
    <col min="6811" max="6811" width="18.625" customWidth="1"/>
    <col min="6833" max="6833" width="18.625" customWidth="1"/>
    <col min="6855" max="6855" width="18.625" customWidth="1"/>
    <col min="6877" max="6877" width="18.625" customWidth="1"/>
    <col min="6913" max="6913" width="18.625" customWidth="1"/>
    <col min="6914" max="6914" width="9" customWidth="1"/>
    <col min="6935" max="6935" width="18.625" customWidth="1"/>
    <col min="6957" max="6957" width="18.625" customWidth="1"/>
    <col min="6979" max="6979" width="18.625" customWidth="1"/>
    <col min="7001" max="7001" width="18.625" customWidth="1"/>
    <col min="7023" max="7023" width="18.625" customWidth="1"/>
    <col min="7045" max="7045" width="18.625" customWidth="1"/>
    <col min="7067" max="7067" width="18.625" customWidth="1"/>
    <col min="7089" max="7089" width="18.625" customWidth="1"/>
    <col min="7111" max="7111" width="18.625" customWidth="1"/>
    <col min="7133" max="7133" width="18.625" customWidth="1"/>
    <col min="7169" max="7169" width="18.625" customWidth="1"/>
    <col min="7170" max="7170" width="9" customWidth="1"/>
    <col min="7191" max="7191" width="18.625" customWidth="1"/>
    <col min="7213" max="7213" width="18.625" customWidth="1"/>
    <col min="7235" max="7235" width="18.625" customWidth="1"/>
    <col min="7257" max="7257" width="18.625" customWidth="1"/>
    <col min="7279" max="7279" width="18.625" customWidth="1"/>
    <col min="7301" max="7301" width="18.625" customWidth="1"/>
    <col min="7323" max="7323" width="18.625" customWidth="1"/>
    <col min="7345" max="7345" width="18.625" customWidth="1"/>
    <col min="7367" max="7367" width="18.625" customWidth="1"/>
    <col min="7389" max="7389" width="18.625" customWidth="1"/>
    <col min="7425" max="7425" width="18.625" customWidth="1"/>
    <col min="7426" max="7426" width="9" customWidth="1"/>
    <col min="7447" max="7447" width="18.625" customWidth="1"/>
    <col min="7469" max="7469" width="18.625" customWidth="1"/>
    <col min="7491" max="7491" width="18.625" customWidth="1"/>
    <col min="7513" max="7513" width="18.625" customWidth="1"/>
    <col min="7535" max="7535" width="18.625" customWidth="1"/>
    <col min="7557" max="7557" width="18.625" customWidth="1"/>
    <col min="7579" max="7579" width="18.625" customWidth="1"/>
    <col min="7601" max="7601" width="18.625" customWidth="1"/>
    <col min="7623" max="7623" width="18.625" customWidth="1"/>
    <col min="7645" max="7645" width="18.625" customWidth="1"/>
    <col min="7681" max="7681" width="18.625" customWidth="1"/>
    <col min="7682" max="7682" width="9" customWidth="1"/>
    <col min="7703" max="7703" width="18.625" customWidth="1"/>
    <col min="7725" max="7725" width="18.625" customWidth="1"/>
    <col min="7747" max="7747" width="18.625" customWidth="1"/>
    <col min="7769" max="7769" width="18.625" customWidth="1"/>
    <col min="7791" max="7791" width="18.625" customWidth="1"/>
    <col min="7813" max="7813" width="18.625" customWidth="1"/>
    <col min="7835" max="7835" width="18.625" customWidth="1"/>
    <col min="7857" max="7857" width="18.625" customWidth="1"/>
    <col min="7879" max="7879" width="18.625" customWidth="1"/>
    <col min="7901" max="7901" width="18.625" customWidth="1"/>
    <col min="7937" max="7937" width="18.625" customWidth="1"/>
    <col min="7938" max="7938" width="9" customWidth="1"/>
    <col min="7959" max="7959" width="18.625" customWidth="1"/>
    <col min="7981" max="7981" width="18.625" customWidth="1"/>
    <col min="8003" max="8003" width="18.625" customWidth="1"/>
    <col min="8025" max="8025" width="18.625" customWidth="1"/>
    <col min="8047" max="8047" width="18.625" customWidth="1"/>
    <col min="8069" max="8069" width="18.625" customWidth="1"/>
    <col min="8091" max="8091" width="18.625" customWidth="1"/>
    <col min="8113" max="8113" width="18.625" customWidth="1"/>
    <col min="8135" max="8135" width="18.625" customWidth="1"/>
    <col min="8157" max="8157" width="18.625" customWidth="1"/>
    <col min="8193" max="8193" width="18.625" customWidth="1"/>
    <col min="8194" max="8194" width="9" customWidth="1"/>
    <col min="8215" max="8215" width="18.625" customWidth="1"/>
    <col min="8237" max="8237" width="18.625" customWidth="1"/>
    <col min="8259" max="8259" width="18.625" customWidth="1"/>
    <col min="8281" max="8281" width="18.625" customWidth="1"/>
    <col min="8303" max="8303" width="18.625" customWidth="1"/>
    <col min="8325" max="8325" width="18.625" customWidth="1"/>
    <col min="8347" max="8347" width="18.625" customWidth="1"/>
    <col min="8369" max="8369" width="18.625" customWidth="1"/>
    <col min="8391" max="8391" width="18.625" customWidth="1"/>
    <col min="8413" max="8413" width="18.625" customWidth="1"/>
    <col min="8449" max="8449" width="18.625" customWidth="1"/>
    <col min="8450" max="8450" width="9" customWidth="1"/>
    <col min="8471" max="8471" width="18.625" customWidth="1"/>
    <col min="8493" max="8493" width="18.625" customWidth="1"/>
    <col min="8515" max="8515" width="18.625" customWidth="1"/>
    <col min="8537" max="8537" width="18.625" customWidth="1"/>
    <col min="8559" max="8559" width="18.625" customWidth="1"/>
    <col min="8581" max="8581" width="18.625" customWidth="1"/>
    <col min="8603" max="8603" width="18.625" customWidth="1"/>
    <col min="8625" max="8625" width="18.625" customWidth="1"/>
    <col min="8647" max="8647" width="18.625" customWidth="1"/>
    <col min="8669" max="8669" width="18.625" customWidth="1"/>
    <col min="8705" max="8705" width="18.625" customWidth="1"/>
    <col min="8706" max="8706" width="9" customWidth="1"/>
    <col min="8727" max="8727" width="18.625" customWidth="1"/>
    <col min="8749" max="8749" width="18.625" customWidth="1"/>
    <col min="8771" max="8771" width="18.625" customWidth="1"/>
    <col min="8793" max="8793" width="18.625" customWidth="1"/>
    <col min="8815" max="8815" width="18.625" customWidth="1"/>
    <col min="8837" max="8837" width="18.625" customWidth="1"/>
    <col min="8859" max="8859" width="18.625" customWidth="1"/>
    <col min="8881" max="8881" width="18.625" customWidth="1"/>
    <col min="8903" max="8903" width="18.625" customWidth="1"/>
    <col min="8925" max="8925" width="18.625" customWidth="1"/>
    <col min="8961" max="8961" width="18.625" customWidth="1"/>
    <col min="8962" max="8962" width="9" customWidth="1"/>
    <col min="8983" max="8983" width="18.625" customWidth="1"/>
    <col min="9005" max="9005" width="18.625" customWidth="1"/>
    <col min="9027" max="9027" width="18.625" customWidth="1"/>
    <col min="9049" max="9049" width="18.625" customWidth="1"/>
    <col min="9071" max="9071" width="18.625" customWidth="1"/>
    <col min="9093" max="9093" width="18.625" customWidth="1"/>
    <col min="9115" max="9115" width="18.625" customWidth="1"/>
    <col min="9137" max="9137" width="18.625" customWidth="1"/>
    <col min="9159" max="9159" width="18.625" customWidth="1"/>
    <col min="9181" max="9181" width="18.625" customWidth="1"/>
    <col min="9217" max="9217" width="18.625" customWidth="1"/>
    <col min="9218" max="9218" width="9" customWidth="1"/>
    <col min="9239" max="9239" width="18.625" customWidth="1"/>
    <col min="9261" max="9261" width="18.625" customWidth="1"/>
    <col min="9283" max="9283" width="18.625" customWidth="1"/>
    <col min="9305" max="9305" width="18.625" customWidth="1"/>
    <col min="9327" max="9327" width="18.625" customWidth="1"/>
    <col min="9349" max="9349" width="18.625" customWidth="1"/>
    <col min="9371" max="9371" width="18.625" customWidth="1"/>
    <col min="9393" max="9393" width="18.625" customWidth="1"/>
    <col min="9415" max="9415" width="18.625" customWidth="1"/>
    <col min="9437" max="9437" width="18.625" customWidth="1"/>
    <col min="9473" max="9473" width="18.625" customWidth="1"/>
    <col min="9474" max="9474" width="9" customWidth="1"/>
    <col min="9495" max="9495" width="18.625" customWidth="1"/>
    <col min="9517" max="9517" width="18.625" customWidth="1"/>
    <col min="9539" max="9539" width="18.625" customWidth="1"/>
    <col min="9561" max="9561" width="18.625" customWidth="1"/>
    <col min="9583" max="9583" width="18.625" customWidth="1"/>
    <col min="9605" max="9605" width="18.625" customWidth="1"/>
    <col min="9627" max="9627" width="18.625" customWidth="1"/>
    <col min="9649" max="9649" width="18.625" customWidth="1"/>
    <col min="9671" max="9671" width="18.625" customWidth="1"/>
    <col min="9693" max="9693" width="18.625" customWidth="1"/>
    <col min="9729" max="9729" width="18.625" customWidth="1"/>
    <col min="9730" max="9730" width="9" customWidth="1"/>
    <col min="9751" max="9751" width="18.625" customWidth="1"/>
    <col min="9773" max="9773" width="18.625" customWidth="1"/>
    <col min="9795" max="9795" width="18.625" customWidth="1"/>
    <col min="9817" max="9817" width="18.625" customWidth="1"/>
    <col min="9839" max="9839" width="18.625" customWidth="1"/>
    <col min="9861" max="9861" width="18.625" customWidth="1"/>
    <col min="9883" max="9883" width="18.625" customWidth="1"/>
    <col min="9905" max="9905" width="18.625" customWidth="1"/>
    <col min="9927" max="9927" width="18.625" customWidth="1"/>
    <col min="9949" max="9949" width="18.625" customWidth="1"/>
    <col min="9985" max="9985" width="18.625" customWidth="1"/>
    <col min="9986" max="9986" width="9" customWidth="1"/>
    <col min="10007" max="10007" width="18.625" customWidth="1"/>
    <col min="10029" max="10029" width="18.625" customWidth="1"/>
    <col min="10051" max="10051" width="18.625" customWidth="1"/>
    <col min="10073" max="10073" width="18.625" customWidth="1"/>
    <col min="10095" max="10095" width="18.625" customWidth="1"/>
    <col min="10117" max="10117" width="18.625" customWidth="1"/>
    <col min="10139" max="10139" width="18.625" customWidth="1"/>
    <col min="10161" max="10161" width="18.625" customWidth="1"/>
    <col min="10183" max="10183" width="18.625" customWidth="1"/>
    <col min="10205" max="10205" width="18.625" customWidth="1"/>
    <col min="10241" max="10241" width="18.625" customWidth="1"/>
    <col min="10242" max="10242" width="9" customWidth="1"/>
    <col min="10263" max="10263" width="18.625" customWidth="1"/>
    <col min="10285" max="10285" width="18.625" customWidth="1"/>
    <col min="10307" max="10307" width="18.625" customWidth="1"/>
    <col min="10329" max="10329" width="18.625" customWidth="1"/>
    <col min="10351" max="10351" width="18.625" customWidth="1"/>
    <col min="10373" max="10373" width="18.625" customWidth="1"/>
    <col min="10395" max="10395" width="18.625" customWidth="1"/>
    <col min="10417" max="10417" width="18.625" customWidth="1"/>
    <col min="10439" max="10439" width="18.625" customWidth="1"/>
    <col min="10461" max="10461" width="18.625" customWidth="1"/>
    <col min="10497" max="10497" width="18.625" customWidth="1"/>
    <col min="10498" max="10498" width="9" customWidth="1"/>
    <col min="10519" max="10519" width="18.625" customWidth="1"/>
    <col min="10541" max="10541" width="18.625" customWidth="1"/>
    <col min="10563" max="10563" width="18.625" customWidth="1"/>
    <col min="10585" max="10585" width="18.625" customWidth="1"/>
    <col min="10607" max="10607" width="18.625" customWidth="1"/>
    <col min="10629" max="10629" width="18.625" customWidth="1"/>
    <col min="10651" max="10651" width="18.625" customWidth="1"/>
    <col min="10673" max="10673" width="18.625" customWidth="1"/>
    <col min="10695" max="10695" width="18.625" customWidth="1"/>
    <col min="10717" max="10717" width="18.625" customWidth="1"/>
    <col min="10753" max="10753" width="18.625" customWidth="1"/>
    <col min="10754" max="10754" width="9" customWidth="1"/>
    <col min="10775" max="10775" width="18.625" customWidth="1"/>
    <col min="10797" max="10797" width="18.625" customWidth="1"/>
    <col min="10819" max="10819" width="18.625" customWidth="1"/>
    <col min="10841" max="10841" width="18.625" customWidth="1"/>
    <col min="10863" max="10863" width="18.625" customWidth="1"/>
    <col min="10885" max="10885" width="18.625" customWidth="1"/>
    <col min="10907" max="10907" width="18.625" customWidth="1"/>
    <col min="10929" max="10929" width="18.625" customWidth="1"/>
    <col min="10951" max="10951" width="18.625" customWidth="1"/>
    <col min="10973" max="10973" width="18.625" customWidth="1"/>
    <col min="11009" max="11009" width="18.625" customWidth="1"/>
    <col min="11010" max="11010" width="9" customWidth="1"/>
    <col min="11031" max="11031" width="18.625" customWidth="1"/>
    <col min="11053" max="11053" width="18.625" customWidth="1"/>
    <col min="11075" max="11075" width="18.625" customWidth="1"/>
    <col min="11097" max="11097" width="18.625" customWidth="1"/>
    <col min="11119" max="11119" width="18.625" customWidth="1"/>
    <col min="11141" max="11141" width="18.625" customWidth="1"/>
    <col min="11163" max="11163" width="18.625" customWidth="1"/>
    <col min="11185" max="11185" width="18.625" customWidth="1"/>
    <col min="11207" max="11207" width="18.625" customWidth="1"/>
    <col min="11229" max="11229" width="18.625" customWidth="1"/>
    <col min="11265" max="11265" width="18.625" customWidth="1"/>
    <col min="11266" max="11266" width="9" customWidth="1"/>
    <col min="11287" max="11287" width="18.625" customWidth="1"/>
    <col min="11309" max="11309" width="18.625" customWidth="1"/>
    <col min="11331" max="11331" width="18.625" customWidth="1"/>
    <col min="11353" max="11353" width="18.625" customWidth="1"/>
    <col min="11375" max="11375" width="18.625" customWidth="1"/>
    <col min="11397" max="11397" width="18.625" customWidth="1"/>
    <col min="11419" max="11419" width="18.625" customWidth="1"/>
    <col min="11441" max="11441" width="18.625" customWidth="1"/>
    <col min="11463" max="11463" width="18.625" customWidth="1"/>
    <col min="11485" max="11485" width="18.625" customWidth="1"/>
    <col min="11521" max="11521" width="18.625" customWidth="1"/>
    <col min="11522" max="11522" width="9" customWidth="1"/>
    <col min="11543" max="11543" width="18.625" customWidth="1"/>
    <col min="11565" max="11565" width="18.625" customWidth="1"/>
    <col min="11587" max="11587" width="18.625" customWidth="1"/>
    <col min="11609" max="11609" width="18.625" customWidth="1"/>
    <col min="11631" max="11631" width="18.625" customWidth="1"/>
    <col min="11653" max="11653" width="18.625" customWidth="1"/>
    <col min="11675" max="11675" width="18.625" customWidth="1"/>
    <col min="11697" max="11697" width="18.625" customWidth="1"/>
    <col min="11719" max="11719" width="18.625" customWidth="1"/>
    <col min="11741" max="11741" width="18.625" customWidth="1"/>
    <col min="11777" max="11777" width="18.625" customWidth="1"/>
    <col min="11778" max="11778" width="9" customWidth="1"/>
    <col min="11799" max="11799" width="18.625" customWidth="1"/>
    <col min="11821" max="11821" width="18.625" customWidth="1"/>
    <col min="11843" max="11843" width="18.625" customWidth="1"/>
    <col min="11865" max="11865" width="18.625" customWidth="1"/>
    <col min="11887" max="11887" width="18.625" customWidth="1"/>
    <col min="11909" max="11909" width="18.625" customWidth="1"/>
    <col min="11931" max="11931" width="18.625" customWidth="1"/>
    <col min="11953" max="11953" width="18.625" customWidth="1"/>
    <col min="11975" max="11975" width="18.625" customWidth="1"/>
    <col min="11997" max="11997" width="18.625" customWidth="1"/>
    <col min="12033" max="12033" width="18.625" customWidth="1"/>
    <col min="12034" max="12034" width="9" customWidth="1"/>
    <col min="12055" max="12055" width="18.625" customWidth="1"/>
    <col min="12077" max="12077" width="18.625" customWidth="1"/>
    <col min="12099" max="12099" width="18.625" customWidth="1"/>
    <col min="12121" max="12121" width="18.625" customWidth="1"/>
    <col min="12143" max="12143" width="18.625" customWidth="1"/>
    <col min="12165" max="12165" width="18.625" customWidth="1"/>
    <col min="12187" max="12187" width="18.625" customWidth="1"/>
    <col min="12209" max="12209" width="18.625" customWidth="1"/>
    <col min="12231" max="12231" width="18.625" customWidth="1"/>
    <col min="12253" max="12253" width="18.625" customWidth="1"/>
    <col min="12289" max="12289" width="18.625" customWidth="1"/>
    <col min="12290" max="12290" width="9" customWidth="1"/>
    <col min="12311" max="12311" width="18.625" customWidth="1"/>
    <col min="12333" max="12333" width="18.625" customWidth="1"/>
    <col min="12355" max="12355" width="18.625" customWidth="1"/>
    <col min="12377" max="12377" width="18.625" customWidth="1"/>
    <col min="12399" max="12399" width="18.625" customWidth="1"/>
    <col min="12421" max="12421" width="18.625" customWidth="1"/>
    <col min="12443" max="12443" width="18.625" customWidth="1"/>
    <col min="12465" max="12465" width="18.625" customWidth="1"/>
    <col min="12487" max="12487" width="18.625" customWidth="1"/>
    <col min="12509" max="12509" width="18.625" customWidth="1"/>
    <col min="12545" max="12545" width="18.625" customWidth="1"/>
    <col min="12546" max="12546" width="9" customWidth="1"/>
    <col min="12567" max="12567" width="18.625" customWidth="1"/>
    <col min="12589" max="12589" width="18.625" customWidth="1"/>
    <col min="12611" max="12611" width="18.625" customWidth="1"/>
    <col min="12633" max="12633" width="18.625" customWidth="1"/>
    <col min="12655" max="12655" width="18.625" customWidth="1"/>
    <col min="12677" max="12677" width="18.625" customWidth="1"/>
    <col min="12699" max="12699" width="18.625" customWidth="1"/>
    <col min="12721" max="12721" width="18.625" customWidth="1"/>
    <col min="12743" max="12743" width="18.625" customWidth="1"/>
    <col min="12765" max="12765" width="18.625" customWidth="1"/>
    <col min="12801" max="12801" width="18.625" customWidth="1"/>
    <col min="12802" max="12802" width="9" customWidth="1"/>
    <col min="12823" max="12823" width="18.625" customWidth="1"/>
    <col min="12845" max="12845" width="18.625" customWidth="1"/>
    <col min="12867" max="12867" width="18.625" customWidth="1"/>
    <col min="12889" max="12889" width="18.625" customWidth="1"/>
    <col min="12911" max="12911" width="18.625" customWidth="1"/>
    <col min="12933" max="12933" width="18.625" customWidth="1"/>
    <col min="12955" max="12955" width="18.625" customWidth="1"/>
    <col min="12977" max="12977" width="18.625" customWidth="1"/>
    <col min="12999" max="12999" width="18.625" customWidth="1"/>
    <col min="13021" max="13021" width="18.625" customWidth="1"/>
    <col min="13057" max="13057" width="18.625" customWidth="1"/>
    <col min="13058" max="13058" width="9" customWidth="1"/>
    <col min="13079" max="13079" width="18.625" customWidth="1"/>
    <col min="13101" max="13101" width="18.625" customWidth="1"/>
    <col min="13123" max="13123" width="18.625" customWidth="1"/>
    <col min="13145" max="13145" width="18.625" customWidth="1"/>
    <col min="13167" max="13167" width="18.625" customWidth="1"/>
    <col min="13189" max="13189" width="18.625" customWidth="1"/>
    <col min="13211" max="13211" width="18.625" customWidth="1"/>
    <col min="13233" max="13233" width="18.625" customWidth="1"/>
    <col min="13255" max="13255" width="18.625" customWidth="1"/>
    <col min="13277" max="13277" width="18.625" customWidth="1"/>
    <col min="13313" max="13313" width="18.625" customWidth="1"/>
    <col min="13314" max="13314" width="9" customWidth="1"/>
    <col min="13335" max="13335" width="18.625" customWidth="1"/>
    <col min="13357" max="13357" width="18.625" customWidth="1"/>
    <col min="13379" max="13379" width="18.625" customWidth="1"/>
    <col min="13401" max="13401" width="18.625" customWidth="1"/>
    <col min="13423" max="13423" width="18.625" customWidth="1"/>
    <col min="13445" max="13445" width="18.625" customWidth="1"/>
    <col min="13467" max="13467" width="18.625" customWidth="1"/>
    <col min="13489" max="13489" width="18.625" customWidth="1"/>
    <col min="13511" max="13511" width="18.625" customWidth="1"/>
    <col min="13533" max="13533" width="18.625" customWidth="1"/>
    <col min="13569" max="13569" width="18.625" customWidth="1"/>
    <col min="13570" max="13570" width="9" customWidth="1"/>
    <col min="13591" max="13591" width="18.625" customWidth="1"/>
    <col min="13613" max="13613" width="18.625" customWidth="1"/>
    <col min="13635" max="13635" width="18.625" customWidth="1"/>
    <col min="13657" max="13657" width="18.625" customWidth="1"/>
    <col min="13679" max="13679" width="18.625" customWidth="1"/>
    <col min="13701" max="13701" width="18.625" customWidth="1"/>
    <col min="13723" max="13723" width="18.625" customWidth="1"/>
    <col min="13745" max="13745" width="18.625" customWidth="1"/>
    <col min="13767" max="13767" width="18.625" customWidth="1"/>
    <col min="13789" max="13789" width="18.625" customWidth="1"/>
    <col min="13825" max="13825" width="18.625" customWidth="1"/>
    <col min="13826" max="13826" width="9" customWidth="1"/>
    <col min="13847" max="13847" width="18.625" customWidth="1"/>
    <col min="13869" max="13869" width="18.625" customWidth="1"/>
    <col min="13891" max="13891" width="18.625" customWidth="1"/>
    <col min="13913" max="13913" width="18.625" customWidth="1"/>
    <col min="13935" max="13935" width="18.625" customWidth="1"/>
    <col min="13957" max="13957" width="18.625" customWidth="1"/>
    <col min="13979" max="13979" width="18.625" customWidth="1"/>
    <col min="14001" max="14001" width="18.625" customWidth="1"/>
    <col min="14023" max="14023" width="18.625" customWidth="1"/>
    <col min="14045" max="14045" width="18.625" customWidth="1"/>
    <col min="14081" max="14081" width="18.625" customWidth="1"/>
    <col min="14082" max="14082" width="9" customWidth="1"/>
    <col min="14103" max="14103" width="18.625" customWidth="1"/>
    <col min="14125" max="14125" width="18.625" customWidth="1"/>
    <col min="14147" max="14147" width="18.625" customWidth="1"/>
    <col min="14169" max="14169" width="18.625" customWidth="1"/>
    <col min="14191" max="14191" width="18.625" customWidth="1"/>
    <col min="14213" max="14213" width="18.625" customWidth="1"/>
    <col min="14235" max="14235" width="18.625" customWidth="1"/>
    <col min="14257" max="14257" width="18.625" customWidth="1"/>
    <col min="14279" max="14279" width="18.625" customWidth="1"/>
    <col min="14301" max="14301" width="18.625" customWidth="1"/>
    <col min="14337" max="14337" width="18.625" customWidth="1"/>
    <col min="14338" max="14338" width="9" customWidth="1"/>
    <col min="14359" max="14359" width="18.625" customWidth="1"/>
    <col min="14381" max="14381" width="18.625" customWidth="1"/>
    <col min="14403" max="14403" width="18.625" customWidth="1"/>
    <col min="14425" max="14425" width="18.625" customWidth="1"/>
    <col min="14447" max="14447" width="18.625" customWidth="1"/>
    <col min="14469" max="14469" width="18.625" customWidth="1"/>
    <col min="14491" max="14491" width="18.625" customWidth="1"/>
    <col min="14513" max="14513" width="18.625" customWidth="1"/>
    <col min="14535" max="14535" width="18.625" customWidth="1"/>
    <col min="14557" max="14557" width="18.625" customWidth="1"/>
    <col min="14593" max="14593" width="18.625" customWidth="1"/>
    <col min="14594" max="14594" width="9" customWidth="1"/>
    <col min="14615" max="14615" width="18.625" customWidth="1"/>
    <col min="14637" max="14637" width="18.625" customWidth="1"/>
    <col min="14659" max="14659" width="18.625" customWidth="1"/>
    <col min="14681" max="14681" width="18.625" customWidth="1"/>
    <col min="14703" max="14703" width="18.625" customWidth="1"/>
    <col min="14725" max="14725" width="18.625" customWidth="1"/>
    <col min="14747" max="14747" width="18.625" customWidth="1"/>
    <col min="14769" max="14769" width="18.625" customWidth="1"/>
    <col min="14791" max="14791" width="18.625" customWidth="1"/>
    <col min="14813" max="14813" width="18.625" customWidth="1"/>
    <col min="14849" max="14849" width="18.625" customWidth="1"/>
    <col min="14850" max="14850" width="9" customWidth="1"/>
    <col min="14871" max="14871" width="18.625" customWidth="1"/>
    <col min="14893" max="14893" width="18.625" customWidth="1"/>
    <col min="14915" max="14915" width="18.625" customWidth="1"/>
    <col min="14937" max="14937" width="18.625" customWidth="1"/>
    <col min="14959" max="14959" width="18.625" customWidth="1"/>
    <col min="14981" max="14981" width="18.625" customWidth="1"/>
    <col min="15003" max="15003" width="18.625" customWidth="1"/>
    <col min="15025" max="15025" width="18.625" customWidth="1"/>
    <col min="15047" max="15047" width="18.625" customWidth="1"/>
    <col min="15069" max="15069" width="18.625" customWidth="1"/>
    <col min="15105" max="15105" width="18.625" customWidth="1"/>
    <col min="15106" max="15106" width="9" customWidth="1"/>
    <col min="15127" max="15127" width="18.625" customWidth="1"/>
    <col min="15149" max="15149" width="18.625" customWidth="1"/>
    <col min="15171" max="15171" width="18.625" customWidth="1"/>
    <col min="15193" max="15193" width="18.625" customWidth="1"/>
    <col min="15215" max="15215" width="18.625" customWidth="1"/>
    <col min="15237" max="15237" width="18.625" customWidth="1"/>
    <col min="15259" max="15259" width="18.625" customWidth="1"/>
    <col min="15281" max="15281" width="18.625" customWidth="1"/>
    <col min="15303" max="15303" width="18.625" customWidth="1"/>
    <col min="15325" max="15325" width="18.625" customWidth="1"/>
    <col min="15361" max="15361" width="18.625" customWidth="1"/>
    <col min="15362" max="15362" width="9" customWidth="1"/>
    <col min="15383" max="15383" width="18.625" customWidth="1"/>
    <col min="15405" max="15405" width="18.625" customWidth="1"/>
    <col min="15427" max="15427" width="18.625" customWidth="1"/>
    <col min="15449" max="15449" width="18.625" customWidth="1"/>
    <col min="15471" max="15471" width="18.625" customWidth="1"/>
    <col min="15493" max="15493" width="18.625" customWidth="1"/>
    <col min="15515" max="15515" width="18.625" customWidth="1"/>
    <col min="15537" max="15537" width="18.625" customWidth="1"/>
    <col min="15559" max="15559" width="18.625" customWidth="1"/>
    <col min="15581" max="15581" width="18.625" customWidth="1"/>
    <col min="15617" max="15617" width="18.625" customWidth="1"/>
    <col min="15618" max="15618" width="9" customWidth="1"/>
    <col min="15639" max="15639" width="18.625" customWidth="1"/>
    <col min="15661" max="15661" width="18.625" customWidth="1"/>
    <col min="15683" max="15683" width="18.625" customWidth="1"/>
    <col min="15705" max="15705" width="18.625" customWidth="1"/>
    <col min="15727" max="15727" width="18.625" customWidth="1"/>
    <col min="15749" max="15749" width="18.625" customWidth="1"/>
    <col min="15771" max="15771" width="18.625" customWidth="1"/>
    <col min="15793" max="15793" width="18.625" customWidth="1"/>
    <col min="15815" max="15815" width="18.625" customWidth="1"/>
    <col min="15837" max="15837" width="18.625" customWidth="1"/>
    <col min="15873" max="15873" width="18.625" customWidth="1"/>
    <col min="15874" max="15874" width="9" customWidth="1"/>
    <col min="15895" max="15895" width="18.625" customWidth="1"/>
    <col min="15917" max="15917" width="18.625" customWidth="1"/>
    <col min="15939" max="15939" width="18.625" customWidth="1"/>
    <col min="15961" max="15961" width="18.625" customWidth="1"/>
    <col min="15983" max="15983" width="18.625" customWidth="1"/>
    <col min="16005" max="16005" width="18.625" customWidth="1"/>
    <col min="16027" max="16027" width="18.625" customWidth="1"/>
    <col min="16049" max="16049" width="18.625" customWidth="1"/>
    <col min="16071" max="16071" width="18.625" customWidth="1"/>
    <col min="16093" max="16093" width="18.625" customWidth="1"/>
    <col min="16129" max="16129" width="18.625" customWidth="1"/>
    <col min="16130" max="16130" width="9" customWidth="1"/>
    <col min="16151" max="16151" width="18.625" customWidth="1"/>
    <col min="16173" max="16173" width="18.625" customWidth="1"/>
    <col min="16195" max="16195" width="18.625" customWidth="1"/>
    <col min="16217" max="16217" width="18.625" customWidth="1"/>
    <col min="16239" max="16239" width="18.625" customWidth="1"/>
    <col min="16261" max="16261" width="18.625" customWidth="1"/>
    <col min="16283" max="16283" width="18.625" customWidth="1"/>
    <col min="16305" max="16305" width="18.625" customWidth="1"/>
    <col min="16327" max="16327" width="18.625" customWidth="1"/>
    <col min="16349" max="16349" width="18.625" customWidth="1"/>
  </cols>
  <sheetData>
    <row r="1" spans="1:242" ht="18.75" customHeight="1">
      <c r="A1" s="288" t="s">
        <v>380</v>
      </c>
      <c r="K1" s="254"/>
      <c r="W1" s="288" t="s">
        <v>379</v>
      </c>
      <c r="X1" s="254"/>
      <c r="AG1" s="254"/>
      <c r="AS1" s="288" t="s">
        <v>378</v>
      </c>
      <c r="AT1" s="254"/>
      <c r="BC1" s="254"/>
      <c r="BO1" s="254" t="s">
        <v>377</v>
      </c>
      <c r="BP1" s="254"/>
      <c r="BY1" s="254"/>
      <c r="CK1" s="254" t="s">
        <v>376</v>
      </c>
      <c r="CL1" s="254"/>
      <c r="CU1" s="254"/>
      <c r="DG1" s="254" t="s">
        <v>375</v>
      </c>
      <c r="DH1" s="254"/>
      <c r="DQ1" s="254"/>
      <c r="EC1" s="254" t="s">
        <v>374</v>
      </c>
      <c r="ED1" s="254"/>
      <c r="EM1" s="254"/>
      <c r="EY1" s="254" t="s">
        <v>373</v>
      </c>
      <c r="EZ1" s="254"/>
      <c r="FU1" s="254" t="s">
        <v>372</v>
      </c>
      <c r="FV1" s="254"/>
      <c r="GE1" s="254"/>
      <c r="GQ1" s="254" t="s">
        <v>371</v>
      </c>
      <c r="GR1" s="254"/>
      <c r="HA1" s="254"/>
      <c r="HM1" s="254" t="s">
        <v>370</v>
      </c>
      <c r="HN1" s="254"/>
      <c r="HW1" s="254"/>
    </row>
    <row r="2" spans="1:242">
      <c r="G2" t="s">
        <v>284</v>
      </c>
      <c r="AC2" t="s">
        <v>284</v>
      </c>
      <c r="AY2" t="s">
        <v>284</v>
      </c>
      <c r="BU2" t="s">
        <v>284</v>
      </c>
      <c r="CQ2" t="s">
        <v>284</v>
      </c>
      <c r="DM2" t="s">
        <v>284</v>
      </c>
      <c r="EI2" t="s">
        <v>284</v>
      </c>
      <c r="FE2" t="s">
        <v>284</v>
      </c>
      <c r="GA2" t="s">
        <v>284</v>
      </c>
      <c r="GW2" t="s">
        <v>284</v>
      </c>
      <c r="HS2" t="s">
        <v>284</v>
      </c>
    </row>
    <row r="3" spans="1:242" ht="18.75">
      <c r="V3" t="s">
        <v>283</v>
      </c>
      <c r="AR3" t="s">
        <v>283</v>
      </c>
      <c r="BN3" t="s">
        <v>283</v>
      </c>
      <c r="CJ3" t="s">
        <v>283</v>
      </c>
      <c r="DF3" t="s">
        <v>283</v>
      </c>
      <c r="EB3" t="s">
        <v>283</v>
      </c>
      <c r="EX3" t="s">
        <v>283</v>
      </c>
      <c r="FI3" s="254"/>
      <c r="FT3" t="s">
        <v>283</v>
      </c>
      <c r="GK3" s="255"/>
      <c r="GP3" t="s">
        <v>283</v>
      </c>
      <c r="HL3" t="s">
        <v>283</v>
      </c>
      <c r="IH3" t="s">
        <v>283</v>
      </c>
    </row>
    <row r="4" spans="1:242" ht="13.5" customHeight="1">
      <c r="A4" s="832" t="s">
        <v>126</v>
      </c>
      <c r="B4" s="290"/>
      <c r="C4" s="291"/>
      <c r="D4" s="292"/>
      <c r="E4" s="290"/>
      <c r="F4" s="293">
        <v>1000</v>
      </c>
      <c r="G4" s="292"/>
      <c r="H4" s="290"/>
      <c r="I4" s="293">
        <v>1100</v>
      </c>
      <c r="J4" s="292"/>
      <c r="K4" s="290"/>
      <c r="L4" s="293">
        <v>1200</v>
      </c>
      <c r="M4" s="292"/>
      <c r="N4" s="290"/>
      <c r="O4" s="293">
        <v>1201</v>
      </c>
      <c r="P4" s="292"/>
      <c r="Q4" s="290"/>
      <c r="R4" s="293">
        <v>1202</v>
      </c>
      <c r="S4" s="292"/>
      <c r="T4" s="290"/>
      <c r="U4" s="293">
        <v>1300</v>
      </c>
      <c r="V4" s="292"/>
      <c r="W4" s="824" t="s">
        <v>126</v>
      </c>
      <c r="X4" s="290"/>
      <c r="Y4" s="293">
        <v>1400</v>
      </c>
      <c r="Z4" s="292"/>
      <c r="AA4" s="290"/>
      <c r="AB4" s="293">
        <v>1401</v>
      </c>
      <c r="AC4" s="292"/>
      <c r="AD4" s="290"/>
      <c r="AE4" s="293">
        <v>1402</v>
      </c>
      <c r="AF4" s="292"/>
      <c r="AG4" s="290"/>
      <c r="AH4" s="293">
        <v>1403</v>
      </c>
      <c r="AI4" s="292"/>
      <c r="AJ4" s="290"/>
      <c r="AK4" s="293">
        <v>1500</v>
      </c>
      <c r="AL4" s="292"/>
      <c r="AM4" s="290"/>
      <c r="AN4" s="293">
        <v>1600</v>
      </c>
      <c r="AO4" s="292"/>
      <c r="AP4" s="290"/>
      <c r="AQ4" s="293">
        <v>2000</v>
      </c>
      <c r="AR4" s="292"/>
      <c r="AS4" s="824" t="s">
        <v>126</v>
      </c>
      <c r="AT4" s="290"/>
      <c r="AU4" s="293">
        <v>2100</v>
      </c>
      <c r="AV4" s="292"/>
      <c r="AW4" s="290"/>
      <c r="AX4" s="293">
        <v>2101</v>
      </c>
      <c r="AY4" s="292"/>
      <c r="AZ4" s="290"/>
      <c r="BA4" s="293">
        <v>2102</v>
      </c>
      <c r="BB4" s="292"/>
      <c r="BC4" s="290"/>
      <c r="BD4" s="293">
        <v>2103</v>
      </c>
      <c r="BE4" s="292"/>
      <c r="BF4" s="290"/>
      <c r="BG4" s="293">
        <v>2104</v>
      </c>
      <c r="BH4" s="292"/>
      <c r="BI4" s="290"/>
      <c r="BJ4" s="293">
        <v>2105</v>
      </c>
      <c r="BK4" s="292"/>
      <c r="BL4" s="290"/>
      <c r="BM4" s="293">
        <v>2106</v>
      </c>
      <c r="BN4" s="292"/>
      <c r="BO4" s="832" t="s">
        <v>126</v>
      </c>
      <c r="BP4" s="290"/>
      <c r="BQ4" s="293">
        <v>2107</v>
      </c>
      <c r="BR4" s="292"/>
      <c r="BS4" s="290"/>
      <c r="BT4" s="293">
        <v>2108</v>
      </c>
      <c r="BU4" s="292"/>
      <c r="BV4" s="290"/>
      <c r="BW4" s="293">
        <v>2109</v>
      </c>
      <c r="BX4" s="292"/>
      <c r="BY4" s="290"/>
      <c r="BZ4" s="293">
        <v>2110</v>
      </c>
      <c r="CA4" s="292"/>
      <c r="CB4" s="290"/>
      <c r="CC4" s="293">
        <v>2111</v>
      </c>
      <c r="CD4" s="292"/>
      <c r="CE4" s="290"/>
      <c r="CF4" s="293">
        <v>2112</v>
      </c>
      <c r="CG4" s="292"/>
      <c r="CH4" s="290"/>
      <c r="CI4" s="293">
        <v>2113</v>
      </c>
      <c r="CJ4" s="292"/>
      <c r="CK4" s="832" t="s">
        <v>126</v>
      </c>
      <c r="CL4" s="290"/>
      <c r="CM4" s="293">
        <v>2114</v>
      </c>
      <c r="CN4" s="292"/>
      <c r="CO4" s="290"/>
      <c r="CP4" s="293">
        <v>2115</v>
      </c>
      <c r="CQ4" s="292"/>
      <c r="CR4" s="290"/>
      <c r="CS4" s="293">
        <v>2116</v>
      </c>
      <c r="CT4" s="292"/>
      <c r="CU4" s="290"/>
      <c r="CV4" s="293">
        <v>2117</v>
      </c>
      <c r="CW4" s="292"/>
      <c r="CX4" s="290"/>
      <c r="CY4" s="293">
        <v>2118</v>
      </c>
      <c r="CZ4" s="292"/>
      <c r="DA4" s="290"/>
      <c r="DB4" s="293">
        <v>2119</v>
      </c>
      <c r="DC4" s="292"/>
      <c r="DD4" s="290"/>
      <c r="DE4" s="293">
        <v>2120</v>
      </c>
      <c r="DF4" s="292"/>
      <c r="DG4" s="832" t="s">
        <v>126</v>
      </c>
      <c r="DH4" s="290"/>
      <c r="DI4" s="293">
        <v>2121</v>
      </c>
      <c r="DJ4" s="292"/>
      <c r="DK4" s="290"/>
      <c r="DL4" s="293">
        <v>2200</v>
      </c>
      <c r="DM4" s="292"/>
      <c r="DN4" s="290"/>
      <c r="DO4" s="293">
        <v>2201</v>
      </c>
      <c r="DP4" s="292"/>
      <c r="DQ4" s="290"/>
      <c r="DR4" s="293">
        <v>2202</v>
      </c>
      <c r="DS4" s="292"/>
      <c r="DT4" s="290"/>
      <c r="DU4" s="293">
        <v>3000</v>
      </c>
      <c r="DV4" s="292"/>
      <c r="DW4" s="294"/>
      <c r="DX4" s="293">
        <v>3100</v>
      </c>
      <c r="DY4" s="295"/>
      <c r="DZ4" s="294"/>
      <c r="EA4" s="293">
        <v>3200</v>
      </c>
      <c r="EB4" s="295"/>
      <c r="EC4" s="832" t="s">
        <v>126</v>
      </c>
      <c r="ED4" s="294"/>
      <c r="EE4" s="293">
        <v>4000</v>
      </c>
      <c r="EF4" s="295"/>
      <c r="EG4" s="294"/>
      <c r="EH4" s="293">
        <v>4100</v>
      </c>
      <c r="EI4" s="295"/>
      <c r="EJ4" s="294"/>
      <c r="EK4" s="293">
        <v>4200</v>
      </c>
      <c r="EL4" s="295"/>
      <c r="EM4" s="294"/>
      <c r="EN4" s="293">
        <v>5000</v>
      </c>
      <c r="EO4" s="295"/>
      <c r="EP4" s="294"/>
      <c r="EQ4" s="293">
        <v>5100</v>
      </c>
      <c r="ER4" s="295"/>
      <c r="ES4" s="294"/>
      <c r="ET4" s="293">
        <v>5200</v>
      </c>
      <c r="EU4" s="295"/>
      <c r="EV4" s="294"/>
      <c r="EW4" s="293">
        <v>6000</v>
      </c>
      <c r="EX4" s="295"/>
      <c r="EY4" s="832" t="s">
        <v>126</v>
      </c>
      <c r="EZ4" s="294"/>
      <c r="FA4" s="293">
        <v>6100</v>
      </c>
      <c r="FB4" s="295"/>
      <c r="FC4" s="294"/>
      <c r="FD4" s="293">
        <v>6200</v>
      </c>
      <c r="FE4" s="295"/>
      <c r="FF4" s="294"/>
      <c r="FG4" s="293">
        <v>6300</v>
      </c>
      <c r="FH4" s="295"/>
      <c r="FI4" s="294"/>
      <c r="FJ4" s="293">
        <v>6400</v>
      </c>
      <c r="FK4" s="295"/>
      <c r="FL4" s="294"/>
      <c r="FM4" s="293">
        <v>6500</v>
      </c>
      <c r="FN4" s="295"/>
      <c r="FO4" s="294"/>
      <c r="FP4" s="293">
        <v>7000</v>
      </c>
      <c r="FQ4" s="295"/>
      <c r="FR4" s="294"/>
      <c r="FS4" s="293">
        <v>8000</v>
      </c>
      <c r="FT4" s="295"/>
      <c r="FU4" s="832" t="s">
        <v>126</v>
      </c>
      <c r="FV4" s="294"/>
      <c r="FW4" s="293">
        <v>9000</v>
      </c>
      <c r="FX4" s="295"/>
      <c r="FY4" s="294"/>
      <c r="FZ4" s="293">
        <v>9100</v>
      </c>
      <c r="GA4" s="295"/>
      <c r="GB4" s="294"/>
      <c r="GC4" s="293">
        <v>9101</v>
      </c>
      <c r="GD4" s="295"/>
      <c r="GE4" s="294"/>
      <c r="GF4" s="293">
        <v>9102</v>
      </c>
      <c r="GG4" s="295"/>
      <c r="GH4" s="294"/>
      <c r="GI4" s="293">
        <v>9200</v>
      </c>
      <c r="GJ4" s="295"/>
      <c r="GK4" s="294"/>
      <c r="GL4" s="293">
        <v>9201</v>
      </c>
      <c r="GM4" s="295"/>
      <c r="GN4" s="294"/>
      <c r="GO4" s="293">
        <v>9202</v>
      </c>
      <c r="GP4" s="295"/>
      <c r="GQ4" s="832" t="s">
        <v>126</v>
      </c>
      <c r="GR4" s="294"/>
      <c r="GS4" s="293">
        <v>9203</v>
      </c>
      <c r="GT4" s="295"/>
      <c r="GU4" s="294"/>
      <c r="GV4" s="293">
        <v>9204</v>
      </c>
      <c r="GW4" s="295"/>
      <c r="GX4" s="294"/>
      <c r="GY4" s="293">
        <v>9205</v>
      </c>
      <c r="GZ4" s="295"/>
      <c r="HA4" s="294"/>
      <c r="HB4" s="293">
        <v>9206</v>
      </c>
      <c r="HC4" s="295"/>
      <c r="HD4" s="294"/>
      <c r="HE4" s="293">
        <v>9207</v>
      </c>
      <c r="HF4" s="295"/>
      <c r="HG4" s="294"/>
      <c r="HH4" s="293">
        <v>9208</v>
      </c>
      <c r="HI4" s="295"/>
      <c r="HJ4" s="294"/>
      <c r="HK4" s="293">
        <v>9300</v>
      </c>
      <c r="HL4" s="295"/>
      <c r="HM4" s="832" t="s">
        <v>126</v>
      </c>
      <c r="HN4" s="294"/>
      <c r="HO4" s="293">
        <v>9301</v>
      </c>
      <c r="HP4" s="295"/>
      <c r="HQ4" s="294"/>
      <c r="HR4" s="293">
        <v>9302</v>
      </c>
      <c r="HS4" s="295"/>
      <c r="HT4" s="294"/>
      <c r="HU4" s="293">
        <v>9303</v>
      </c>
      <c r="HV4" s="295"/>
      <c r="HW4" s="294"/>
      <c r="HX4" s="293">
        <v>9304</v>
      </c>
      <c r="HY4" s="295"/>
      <c r="HZ4" s="294"/>
      <c r="IA4" s="293">
        <v>9400</v>
      </c>
      <c r="IB4" s="295"/>
      <c r="IC4" s="294"/>
      <c r="ID4" s="293">
        <v>9500</v>
      </c>
      <c r="IE4" s="295"/>
      <c r="IF4" s="294"/>
      <c r="IG4" s="293">
        <v>10000</v>
      </c>
      <c r="IH4" s="295"/>
    </row>
    <row r="5" spans="1:242">
      <c r="A5" s="842"/>
      <c r="B5" s="296" t="s">
        <v>369</v>
      </c>
      <c r="C5" s="297"/>
      <c r="D5" s="298" t="s">
        <v>368</v>
      </c>
      <c r="E5" s="299"/>
      <c r="F5" s="300" t="s">
        <v>367</v>
      </c>
      <c r="G5" s="301"/>
      <c r="H5" s="299"/>
      <c r="I5" s="300"/>
      <c r="J5" s="301"/>
      <c r="K5" s="299"/>
      <c r="L5" s="300" t="s">
        <v>366</v>
      </c>
      <c r="M5" s="301"/>
      <c r="N5" s="299"/>
      <c r="O5" s="300"/>
      <c r="P5" s="301"/>
      <c r="Q5" s="299"/>
      <c r="R5" s="300"/>
      <c r="S5" s="301"/>
      <c r="T5" s="299"/>
      <c r="U5" s="300"/>
      <c r="V5" s="301"/>
      <c r="W5" s="864"/>
      <c r="X5" s="299"/>
      <c r="Y5" s="300" t="s">
        <v>365</v>
      </c>
      <c r="Z5" s="301"/>
      <c r="AA5" s="299"/>
      <c r="AB5" s="300"/>
      <c r="AC5" s="301"/>
      <c r="AD5" s="299"/>
      <c r="AE5" s="300"/>
      <c r="AF5" s="301"/>
      <c r="AG5" s="299"/>
      <c r="AH5" s="300"/>
      <c r="AI5" s="301"/>
      <c r="AJ5" s="299"/>
      <c r="AK5" s="300"/>
      <c r="AL5" s="301"/>
      <c r="AM5" s="299"/>
      <c r="AN5" s="300"/>
      <c r="AO5" s="301"/>
      <c r="AP5" s="299"/>
      <c r="AQ5" s="300" t="s">
        <v>364</v>
      </c>
      <c r="AR5" s="301"/>
      <c r="AS5" s="864"/>
      <c r="AT5" s="299"/>
      <c r="AU5" s="300" t="s">
        <v>363</v>
      </c>
      <c r="AV5" s="301"/>
      <c r="AW5" s="299"/>
      <c r="AX5" s="300"/>
      <c r="AY5" s="301"/>
      <c r="AZ5" s="299"/>
      <c r="BA5" s="300"/>
      <c r="BB5" s="301"/>
      <c r="BC5" s="299"/>
      <c r="BD5" s="300"/>
      <c r="BE5" s="301"/>
      <c r="BF5" s="299"/>
      <c r="BG5" s="300"/>
      <c r="BH5" s="301"/>
      <c r="BI5" s="299"/>
      <c r="BJ5" s="300"/>
      <c r="BK5" s="301"/>
      <c r="BL5" s="299"/>
      <c r="BM5" s="300"/>
      <c r="BN5" s="301"/>
      <c r="BO5" s="842"/>
      <c r="BP5" s="299"/>
      <c r="BQ5" s="300"/>
      <c r="BR5" s="301"/>
      <c r="BS5" s="299"/>
      <c r="BT5" s="300"/>
      <c r="BU5" s="301"/>
      <c r="BV5" s="299"/>
      <c r="BW5" s="300"/>
      <c r="BX5" s="301"/>
      <c r="BY5" s="299"/>
      <c r="BZ5" s="300"/>
      <c r="CA5" s="301"/>
      <c r="CB5" s="299"/>
      <c r="CC5" s="300"/>
      <c r="CD5" s="301"/>
      <c r="CE5" s="299"/>
      <c r="CF5" s="300"/>
      <c r="CG5" s="301"/>
      <c r="CH5" s="299"/>
      <c r="CI5" s="300"/>
      <c r="CJ5" s="301"/>
      <c r="CK5" s="842"/>
      <c r="CL5" s="299"/>
      <c r="CM5" s="300"/>
      <c r="CN5" s="301"/>
      <c r="CO5" s="299"/>
      <c r="CP5" s="300"/>
      <c r="CQ5" s="301"/>
      <c r="CR5" s="299"/>
      <c r="CS5" s="300"/>
      <c r="CT5" s="301"/>
      <c r="CU5" s="299"/>
      <c r="CV5" s="300"/>
      <c r="CW5" s="301"/>
      <c r="CX5" s="299"/>
      <c r="CY5" s="300"/>
      <c r="CZ5" s="301"/>
      <c r="DA5" s="299"/>
      <c r="DB5" s="300"/>
      <c r="DC5" s="301"/>
      <c r="DD5" s="299"/>
      <c r="DE5" s="300"/>
      <c r="DF5" s="301"/>
      <c r="DG5" s="842"/>
      <c r="DH5" s="299"/>
      <c r="DI5" s="300"/>
      <c r="DJ5" s="301"/>
      <c r="DK5" s="299"/>
      <c r="DL5" s="300" t="s">
        <v>362</v>
      </c>
      <c r="DM5" s="301"/>
      <c r="DN5" s="299"/>
      <c r="DO5" s="300"/>
      <c r="DP5" s="301"/>
      <c r="DQ5" s="299"/>
      <c r="DR5" s="300"/>
      <c r="DS5" s="301"/>
      <c r="DT5" s="299"/>
      <c r="DU5" s="300" t="s">
        <v>361</v>
      </c>
      <c r="DV5" s="301"/>
      <c r="DW5" s="296"/>
      <c r="DX5" s="300"/>
      <c r="DY5" s="298"/>
      <c r="DZ5" s="296"/>
      <c r="EA5" s="300"/>
      <c r="EB5" s="298"/>
      <c r="EC5" s="842"/>
      <c r="ED5" s="296"/>
      <c r="EE5" s="300" t="s">
        <v>401</v>
      </c>
      <c r="EF5" s="298"/>
      <c r="EG5" s="296"/>
      <c r="EH5" s="300"/>
      <c r="EI5" s="298"/>
      <c r="EJ5" s="296"/>
      <c r="EK5" s="300"/>
      <c r="EL5" s="298"/>
      <c r="EM5" s="296"/>
      <c r="EN5" s="300" t="s">
        <v>402</v>
      </c>
      <c r="EO5" s="298"/>
      <c r="EP5" s="296"/>
      <c r="EQ5" s="300"/>
      <c r="ER5" s="298"/>
      <c r="ES5" s="296"/>
      <c r="ET5" s="300"/>
      <c r="EU5" s="298"/>
      <c r="EV5" s="296"/>
      <c r="EW5" s="300" t="s">
        <v>403</v>
      </c>
      <c r="EX5" s="298"/>
      <c r="EY5" s="842"/>
      <c r="EZ5" s="296"/>
      <c r="FA5" s="300"/>
      <c r="FB5" s="298"/>
      <c r="FC5" s="296"/>
      <c r="FD5" s="300"/>
      <c r="FE5" s="298"/>
      <c r="FF5" s="296"/>
      <c r="FG5" s="300"/>
      <c r="FH5" s="298"/>
      <c r="FI5" s="296"/>
      <c r="FJ5" s="300"/>
      <c r="FK5" s="298"/>
      <c r="FL5" s="296"/>
      <c r="FM5" s="300"/>
      <c r="FN5" s="298"/>
      <c r="FO5" s="296"/>
      <c r="FP5" s="300"/>
      <c r="FQ5" s="298"/>
      <c r="FR5" s="296"/>
      <c r="FS5" s="300"/>
      <c r="FT5" s="298"/>
      <c r="FU5" s="842"/>
      <c r="FV5" s="296"/>
      <c r="FW5" s="300" t="s">
        <v>404</v>
      </c>
      <c r="FX5" s="298"/>
      <c r="FY5" s="296"/>
      <c r="FZ5" s="300" t="s">
        <v>405</v>
      </c>
      <c r="GA5" s="298"/>
      <c r="GB5" s="296"/>
      <c r="GC5" s="300"/>
      <c r="GD5" s="298"/>
      <c r="GE5" s="296"/>
      <c r="GF5" s="300"/>
      <c r="GG5" s="298"/>
      <c r="GH5" s="296"/>
      <c r="GI5" s="300" t="s">
        <v>406</v>
      </c>
      <c r="GJ5" s="298"/>
      <c r="GK5" s="296"/>
      <c r="GL5" s="300"/>
      <c r="GM5" s="298"/>
      <c r="GN5" s="296"/>
      <c r="GO5" s="300"/>
      <c r="GP5" s="298"/>
      <c r="GQ5" s="842"/>
      <c r="GR5" s="296"/>
      <c r="GS5" s="300"/>
      <c r="GT5" s="298"/>
      <c r="GU5" s="296"/>
      <c r="GV5" s="300"/>
      <c r="GW5" s="298"/>
      <c r="GX5" s="296"/>
      <c r="GY5" s="300"/>
      <c r="GZ5" s="298"/>
      <c r="HA5" s="296"/>
      <c r="HB5" s="300"/>
      <c r="HC5" s="298"/>
      <c r="HD5" s="296"/>
      <c r="HE5" s="300"/>
      <c r="HF5" s="298"/>
      <c r="HG5" s="296"/>
      <c r="HH5" s="300"/>
      <c r="HI5" s="298"/>
      <c r="HJ5" s="296"/>
      <c r="HK5" s="300" t="s">
        <v>407</v>
      </c>
      <c r="HL5" s="298"/>
      <c r="HM5" s="842"/>
      <c r="HN5" s="296"/>
      <c r="HO5" s="300"/>
      <c r="HP5" s="298"/>
      <c r="HQ5" s="296"/>
      <c r="HR5" s="300"/>
      <c r="HS5" s="298"/>
      <c r="HT5" s="296"/>
      <c r="HU5" s="300"/>
      <c r="HV5" s="298"/>
      <c r="HW5" s="296"/>
      <c r="HX5" s="300"/>
      <c r="HY5" s="298"/>
      <c r="HZ5" s="296"/>
      <c r="IA5" s="300"/>
      <c r="IB5" s="298"/>
      <c r="IC5" s="296"/>
      <c r="ID5" s="300"/>
      <c r="IE5" s="298"/>
      <c r="IF5" s="296"/>
      <c r="IG5" s="300" t="s">
        <v>408</v>
      </c>
      <c r="IH5" s="298"/>
    </row>
    <row r="6" spans="1:242" s="68" customFormat="1" ht="27" customHeight="1">
      <c r="A6" s="842"/>
      <c r="B6" s="302"/>
      <c r="C6" s="188"/>
      <c r="D6" s="303"/>
      <c r="E6" s="847" t="s">
        <v>360</v>
      </c>
      <c r="F6" s="848"/>
      <c r="G6" s="849"/>
      <c r="H6" s="847" t="s">
        <v>359</v>
      </c>
      <c r="I6" s="848"/>
      <c r="J6" s="849"/>
      <c r="K6" s="847" t="s">
        <v>32</v>
      </c>
      <c r="L6" s="848"/>
      <c r="M6" s="849"/>
      <c r="N6" s="847" t="s">
        <v>358</v>
      </c>
      <c r="O6" s="848"/>
      <c r="P6" s="849"/>
      <c r="Q6" s="847" t="s">
        <v>357</v>
      </c>
      <c r="R6" s="848"/>
      <c r="S6" s="849"/>
      <c r="T6" s="847" t="s">
        <v>356</v>
      </c>
      <c r="U6" s="848"/>
      <c r="V6" s="849"/>
      <c r="W6" s="864"/>
      <c r="X6" s="847" t="s">
        <v>355</v>
      </c>
      <c r="Y6" s="848"/>
      <c r="Z6" s="849"/>
      <c r="AA6" s="847" t="s">
        <v>354</v>
      </c>
      <c r="AB6" s="848"/>
      <c r="AC6" s="849"/>
      <c r="AD6" s="847" t="s">
        <v>353</v>
      </c>
      <c r="AE6" s="848"/>
      <c r="AF6" s="849"/>
      <c r="AG6" s="847" t="s">
        <v>352</v>
      </c>
      <c r="AH6" s="848"/>
      <c r="AI6" s="849"/>
      <c r="AJ6" s="847" t="s">
        <v>351</v>
      </c>
      <c r="AK6" s="848"/>
      <c r="AL6" s="849"/>
      <c r="AM6" s="847" t="s">
        <v>350</v>
      </c>
      <c r="AN6" s="848"/>
      <c r="AO6" s="849"/>
      <c r="AP6" s="847" t="s">
        <v>349</v>
      </c>
      <c r="AQ6" s="848"/>
      <c r="AR6" s="849"/>
      <c r="AS6" s="864"/>
      <c r="AT6" s="847" t="s">
        <v>33</v>
      </c>
      <c r="AU6" s="848"/>
      <c r="AV6" s="849"/>
      <c r="AW6" s="850" t="s">
        <v>409</v>
      </c>
      <c r="AX6" s="848"/>
      <c r="AY6" s="849"/>
      <c r="AZ6" s="847" t="s">
        <v>348</v>
      </c>
      <c r="BA6" s="848"/>
      <c r="BB6" s="849"/>
      <c r="BC6" s="847" t="s">
        <v>347</v>
      </c>
      <c r="BD6" s="848"/>
      <c r="BE6" s="849"/>
      <c r="BF6" s="847" t="s">
        <v>346</v>
      </c>
      <c r="BG6" s="848"/>
      <c r="BH6" s="849"/>
      <c r="BI6" s="850" t="s">
        <v>410</v>
      </c>
      <c r="BJ6" s="848"/>
      <c r="BK6" s="849"/>
      <c r="BL6" s="847" t="s">
        <v>345</v>
      </c>
      <c r="BM6" s="848"/>
      <c r="BN6" s="849"/>
      <c r="BO6" s="842"/>
      <c r="BP6" s="850" t="s">
        <v>411</v>
      </c>
      <c r="BQ6" s="848"/>
      <c r="BR6" s="849"/>
      <c r="BS6" s="847" t="s">
        <v>344</v>
      </c>
      <c r="BT6" s="848"/>
      <c r="BU6" s="849"/>
      <c r="BV6" s="847" t="s">
        <v>343</v>
      </c>
      <c r="BW6" s="848"/>
      <c r="BX6" s="849"/>
      <c r="BY6" s="850" t="s">
        <v>412</v>
      </c>
      <c r="BZ6" s="848"/>
      <c r="CA6" s="849"/>
      <c r="CB6" s="847" t="s">
        <v>342</v>
      </c>
      <c r="CC6" s="848"/>
      <c r="CD6" s="849"/>
      <c r="CE6" s="847" t="s">
        <v>341</v>
      </c>
      <c r="CF6" s="848"/>
      <c r="CG6" s="849"/>
      <c r="CH6" s="847" t="s">
        <v>340</v>
      </c>
      <c r="CI6" s="848"/>
      <c r="CJ6" s="849"/>
      <c r="CK6" s="842"/>
      <c r="CL6" s="847" t="s">
        <v>339</v>
      </c>
      <c r="CM6" s="848"/>
      <c r="CN6" s="849"/>
      <c r="CO6" s="847" t="s">
        <v>338</v>
      </c>
      <c r="CP6" s="848"/>
      <c r="CQ6" s="849"/>
      <c r="CR6" s="847" t="s">
        <v>337</v>
      </c>
      <c r="CS6" s="848"/>
      <c r="CT6" s="849"/>
      <c r="CU6" s="847" t="s">
        <v>336</v>
      </c>
      <c r="CV6" s="848"/>
      <c r="CW6" s="849"/>
      <c r="CX6" s="847" t="s">
        <v>335</v>
      </c>
      <c r="CY6" s="848"/>
      <c r="CZ6" s="849"/>
      <c r="DA6" s="847" t="s">
        <v>334</v>
      </c>
      <c r="DB6" s="848"/>
      <c r="DC6" s="849"/>
      <c r="DD6" s="854" t="s">
        <v>413</v>
      </c>
      <c r="DE6" s="855"/>
      <c r="DF6" s="856"/>
      <c r="DG6" s="842"/>
      <c r="DH6" s="847" t="s">
        <v>332</v>
      </c>
      <c r="DI6" s="848"/>
      <c r="DJ6" s="849"/>
      <c r="DK6" s="847" t="s">
        <v>331</v>
      </c>
      <c r="DL6" s="848"/>
      <c r="DM6" s="849"/>
      <c r="DN6" s="847" t="s">
        <v>330</v>
      </c>
      <c r="DO6" s="848"/>
      <c r="DP6" s="849"/>
      <c r="DQ6" s="850" t="s">
        <v>414</v>
      </c>
      <c r="DR6" s="848"/>
      <c r="DS6" s="849"/>
      <c r="DT6" s="850" t="s">
        <v>415</v>
      </c>
      <c r="DU6" s="848"/>
      <c r="DV6" s="849"/>
      <c r="DW6" s="847" t="s">
        <v>329</v>
      </c>
      <c r="DX6" s="848"/>
      <c r="DY6" s="849"/>
      <c r="DZ6" s="851" t="s">
        <v>328</v>
      </c>
      <c r="EA6" s="852"/>
      <c r="EB6" s="853"/>
      <c r="EC6" s="842"/>
      <c r="ED6" s="847" t="s">
        <v>327</v>
      </c>
      <c r="EE6" s="848"/>
      <c r="EF6" s="849"/>
      <c r="EG6" s="847" t="s">
        <v>326</v>
      </c>
      <c r="EH6" s="848"/>
      <c r="EI6" s="849"/>
      <c r="EJ6" s="850" t="s">
        <v>325</v>
      </c>
      <c r="EK6" s="848"/>
      <c r="EL6" s="849"/>
      <c r="EM6" s="847" t="s">
        <v>324</v>
      </c>
      <c r="EN6" s="848"/>
      <c r="EO6" s="849"/>
      <c r="EP6" s="847" t="s">
        <v>323</v>
      </c>
      <c r="EQ6" s="848"/>
      <c r="ER6" s="849"/>
      <c r="ES6" s="850" t="s">
        <v>322</v>
      </c>
      <c r="ET6" s="848"/>
      <c r="EU6" s="849"/>
      <c r="EV6" s="847" t="s">
        <v>321</v>
      </c>
      <c r="EW6" s="848"/>
      <c r="EX6" s="849"/>
      <c r="EY6" s="842"/>
      <c r="EZ6" s="847" t="s">
        <v>320</v>
      </c>
      <c r="FA6" s="848"/>
      <c r="FB6" s="849"/>
      <c r="FC6" s="850" t="s">
        <v>319</v>
      </c>
      <c r="FD6" s="848"/>
      <c r="FE6" s="849"/>
      <c r="FF6" s="847" t="s">
        <v>318</v>
      </c>
      <c r="FG6" s="848"/>
      <c r="FH6" s="849"/>
      <c r="FI6" s="847" t="s">
        <v>317</v>
      </c>
      <c r="FJ6" s="848"/>
      <c r="FK6" s="849"/>
      <c r="FL6" s="847" t="s">
        <v>316</v>
      </c>
      <c r="FM6" s="848"/>
      <c r="FN6" s="849"/>
      <c r="FO6" s="847" t="s">
        <v>315</v>
      </c>
      <c r="FP6" s="848"/>
      <c r="FQ6" s="849"/>
      <c r="FR6" s="847" t="s">
        <v>314</v>
      </c>
      <c r="FS6" s="848"/>
      <c r="FT6" s="849"/>
      <c r="FU6" s="842"/>
      <c r="FV6" s="847" t="s">
        <v>313</v>
      </c>
      <c r="FW6" s="848"/>
      <c r="FX6" s="849"/>
      <c r="FY6" s="847" t="s">
        <v>312</v>
      </c>
      <c r="FZ6" s="848"/>
      <c r="GA6" s="849"/>
      <c r="GB6" s="850" t="s">
        <v>311</v>
      </c>
      <c r="GC6" s="848"/>
      <c r="GD6" s="849"/>
      <c r="GE6" s="850" t="s">
        <v>310</v>
      </c>
      <c r="GF6" s="848"/>
      <c r="GG6" s="849"/>
      <c r="GH6" s="850" t="s">
        <v>309</v>
      </c>
      <c r="GI6" s="848"/>
      <c r="GJ6" s="849"/>
      <c r="GK6" s="847" t="s">
        <v>308</v>
      </c>
      <c r="GL6" s="848"/>
      <c r="GM6" s="849"/>
      <c r="GN6" s="847" t="s">
        <v>307</v>
      </c>
      <c r="GO6" s="848"/>
      <c r="GP6" s="849"/>
      <c r="GQ6" s="842"/>
      <c r="GR6" s="847" t="s">
        <v>306</v>
      </c>
      <c r="GS6" s="848"/>
      <c r="GT6" s="849"/>
      <c r="GU6" s="847" t="s">
        <v>305</v>
      </c>
      <c r="GV6" s="848"/>
      <c r="GW6" s="849"/>
      <c r="GX6" s="847" t="s">
        <v>304</v>
      </c>
      <c r="GY6" s="848"/>
      <c r="GZ6" s="849"/>
      <c r="HA6" s="847" t="s">
        <v>303</v>
      </c>
      <c r="HB6" s="848"/>
      <c r="HC6" s="849"/>
      <c r="HD6" s="847" t="s">
        <v>302</v>
      </c>
      <c r="HE6" s="848"/>
      <c r="HF6" s="849"/>
      <c r="HG6" s="847" t="s">
        <v>301</v>
      </c>
      <c r="HH6" s="848"/>
      <c r="HI6" s="849"/>
      <c r="HJ6" s="847" t="s">
        <v>300</v>
      </c>
      <c r="HK6" s="848"/>
      <c r="HL6" s="849"/>
      <c r="HM6" s="842"/>
      <c r="HN6" s="847" t="s">
        <v>299</v>
      </c>
      <c r="HO6" s="848"/>
      <c r="HP6" s="849"/>
      <c r="HQ6" s="847" t="s">
        <v>298</v>
      </c>
      <c r="HR6" s="848"/>
      <c r="HS6" s="849"/>
      <c r="HT6" s="847" t="s">
        <v>297</v>
      </c>
      <c r="HU6" s="848"/>
      <c r="HV6" s="849"/>
      <c r="HW6" s="847" t="s">
        <v>296</v>
      </c>
      <c r="HX6" s="848"/>
      <c r="HY6" s="849"/>
      <c r="HZ6" s="847" t="s">
        <v>295</v>
      </c>
      <c r="IA6" s="848"/>
      <c r="IB6" s="849"/>
      <c r="IC6" s="847" t="s">
        <v>294</v>
      </c>
      <c r="ID6" s="848"/>
      <c r="IE6" s="849"/>
      <c r="IF6" s="847" t="s">
        <v>293</v>
      </c>
      <c r="IG6" s="848"/>
      <c r="IH6" s="849"/>
    </row>
    <row r="7" spans="1:242">
      <c r="A7" s="843"/>
      <c r="B7" s="257" t="s">
        <v>2</v>
      </c>
      <c r="C7" s="304" t="s">
        <v>0</v>
      </c>
      <c r="D7" s="257" t="s">
        <v>1</v>
      </c>
      <c r="E7" s="257" t="s">
        <v>2</v>
      </c>
      <c r="F7" s="257" t="s">
        <v>0</v>
      </c>
      <c r="G7" s="257" t="s">
        <v>1</v>
      </c>
      <c r="H7" s="257" t="s">
        <v>2</v>
      </c>
      <c r="I7" s="257" t="s">
        <v>0</v>
      </c>
      <c r="J7" s="257" t="s">
        <v>1</v>
      </c>
      <c r="K7" s="257" t="s">
        <v>2</v>
      </c>
      <c r="L7" s="257" t="s">
        <v>0</v>
      </c>
      <c r="M7" s="257" t="s">
        <v>1</v>
      </c>
      <c r="N7" s="257" t="s">
        <v>2</v>
      </c>
      <c r="O7" s="257" t="s">
        <v>0</v>
      </c>
      <c r="P7" s="257" t="s">
        <v>1</v>
      </c>
      <c r="Q7" s="257" t="s">
        <v>2</v>
      </c>
      <c r="R7" s="257" t="s">
        <v>0</v>
      </c>
      <c r="S7" s="257" t="s">
        <v>1</v>
      </c>
      <c r="T7" s="257" t="s">
        <v>2</v>
      </c>
      <c r="U7" s="257" t="s">
        <v>0</v>
      </c>
      <c r="V7" s="257" t="s">
        <v>1</v>
      </c>
      <c r="W7" s="865"/>
      <c r="X7" s="257" t="s">
        <v>2</v>
      </c>
      <c r="Y7" s="257" t="s">
        <v>0</v>
      </c>
      <c r="Z7" s="257" t="s">
        <v>1</v>
      </c>
      <c r="AA7" s="257" t="s">
        <v>2</v>
      </c>
      <c r="AB7" s="257" t="s">
        <v>0</v>
      </c>
      <c r="AC7" s="257" t="s">
        <v>1</v>
      </c>
      <c r="AD7" s="257" t="s">
        <v>2</v>
      </c>
      <c r="AE7" s="257" t="s">
        <v>0</v>
      </c>
      <c r="AF7" s="257" t="s">
        <v>1</v>
      </c>
      <c r="AG7" s="257" t="s">
        <v>2</v>
      </c>
      <c r="AH7" s="257" t="s">
        <v>0</v>
      </c>
      <c r="AI7" s="257" t="s">
        <v>1</v>
      </c>
      <c r="AJ7" s="257" t="s">
        <v>2</v>
      </c>
      <c r="AK7" s="257" t="s">
        <v>0</v>
      </c>
      <c r="AL7" s="257" t="s">
        <v>1</v>
      </c>
      <c r="AM7" s="257" t="s">
        <v>2</v>
      </c>
      <c r="AN7" s="257" t="s">
        <v>0</v>
      </c>
      <c r="AO7" s="257" t="s">
        <v>1</v>
      </c>
      <c r="AP7" s="257" t="s">
        <v>2</v>
      </c>
      <c r="AQ7" s="257" t="s">
        <v>0</v>
      </c>
      <c r="AR7" s="257" t="s">
        <v>1</v>
      </c>
      <c r="AS7" s="865"/>
      <c r="AT7" s="257" t="s">
        <v>2</v>
      </c>
      <c r="AU7" s="257" t="s">
        <v>0</v>
      </c>
      <c r="AV7" s="257" t="s">
        <v>1</v>
      </c>
      <c r="AW7" s="257" t="s">
        <v>2</v>
      </c>
      <c r="AX7" s="257" t="s">
        <v>0</v>
      </c>
      <c r="AY7" s="257" t="s">
        <v>1</v>
      </c>
      <c r="AZ7" s="257" t="s">
        <v>2</v>
      </c>
      <c r="BA7" s="257" t="s">
        <v>0</v>
      </c>
      <c r="BB7" s="257" t="s">
        <v>1</v>
      </c>
      <c r="BC7" s="257" t="s">
        <v>2</v>
      </c>
      <c r="BD7" s="257" t="s">
        <v>0</v>
      </c>
      <c r="BE7" s="257" t="s">
        <v>1</v>
      </c>
      <c r="BF7" s="257" t="s">
        <v>2</v>
      </c>
      <c r="BG7" s="257" t="s">
        <v>0</v>
      </c>
      <c r="BH7" s="257" t="s">
        <v>1</v>
      </c>
      <c r="BI7" s="257" t="s">
        <v>2</v>
      </c>
      <c r="BJ7" s="257" t="s">
        <v>0</v>
      </c>
      <c r="BK7" s="257" t="s">
        <v>1</v>
      </c>
      <c r="BL7" s="257" t="s">
        <v>2</v>
      </c>
      <c r="BM7" s="257" t="s">
        <v>0</v>
      </c>
      <c r="BN7" s="257" t="s">
        <v>1</v>
      </c>
      <c r="BO7" s="843"/>
      <c r="BP7" s="257" t="s">
        <v>2</v>
      </c>
      <c r="BQ7" s="257" t="s">
        <v>0</v>
      </c>
      <c r="BR7" s="257" t="s">
        <v>1</v>
      </c>
      <c r="BS7" s="257" t="s">
        <v>2</v>
      </c>
      <c r="BT7" s="257" t="s">
        <v>0</v>
      </c>
      <c r="BU7" s="257" t="s">
        <v>1</v>
      </c>
      <c r="BV7" s="257" t="s">
        <v>2</v>
      </c>
      <c r="BW7" s="257" t="s">
        <v>0</v>
      </c>
      <c r="BX7" s="257" t="s">
        <v>1</v>
      </c>
      <c r="BY7" s="257" t="s">
        <v>2</v>
      </c>
      <c r="BZ7" s="257" t="s">
        <v>0</v>
      </c>
      <c r="CA7" s="257" t="s">
        <v>1</v>
      </c>
      <c r="CB7" s="257" t="s">
        <v>2</v>
      </c>
      <c r="CC7" s="257" t="s">
        <v>0</v>
      </c>
      <c r="CD7" s="257" t="s">
        <v>1</v>
      </c>
      <c r="CE7" s="257" t="s">
        <v>2</v>
      </c>
      <c r="CF7" s="257" t="s">
        <v>0</v>
      </c>
      <c r="CG7" s="257" t="s">
        <v>1</v>
      </c>
      <c r="CH7" s="257" t="s">
        <v>2</v>
      </c>
      <c r="CI7" s="257" t="s">
        <v>0</v>
      </c>
      <c r="CJ7" s="257" t="s">
        <v>1</v>
      </c>
      <c r="CK7" s="843"/>
      <c r="CL7" s="257" t="s">
        <v>2</v>
      </c>
      <c r="CM7" s="257" t="s">
        <v>0</v>
      </c>
      <c r="CN7" s="257" t="s">
        <v>1</v>
      </c>
      <c r="CO7" s="257" t="s">
        <v>2</v>
      </c>
      <c r="CP7" s="257" t="s">
        <v>0</v>
      </c>
      <c r="CQ7" s="257" t="s">
        <v>1</v>
      </c>
      <c r="CR7" s="257" t="s">
        <v>2</v>
      </c>
      <c r="CS7" s="257" t="s">
        <v>0</v>
      </c>
      <c r="CT7" s="257" t="s">
        <v>1</v>
      </c>
      <c r="CU7" s="257" t="s">
        <v>2</v>
      </c>
      <c r="CV7" s="257" t="s">
        <v>0</v>
      </c>
      <c r="CW7" s="257" t="s">
        <v>1</v>
      </c>
      <c r="CX7" s="257" t="s">
        <v>2</v>
      </c>
      <c r="CY7" s="257" t="s">
        <v>0</v>
      </c>
      <c r="CZ7" s="257" t="s">
        <v>1</v>
      </c>
      <c r="DA7" s="257" t="s">
        <v>2</v>
      </c>
      <c r="DB7" s="257" t="s">
        <v>0</v>
      </c>
      <c r="DC7" s="257" t="s">
        <v>1</v>
      </c>
      <c r="DD7" s="257" t="s">
        <v>2</v>
      </c>
      <c r="DE7" s="257" t="s">
        <v>0</v>
      </c>
      <c r="DF7" s="257" t="s">
        <v>1</v>
      </c>
      <c r="DG7" s="843"/>
      <c r="DH7" s="257" t="s">
        <v>2</v>
      </c>
      <c r="DI7" s="257" t="s">
        <v>0</v>
      </c>
      <c r="DJ7" s="257" t="s">
        <v>1</v>
      </c>
      <c r="DK7" s="257" t="s">
        <v>2</v>
      </c>
      <c r="DL7" s="257" t="s">
        <v>0</v>
      </c>
      <c r="DM7" s="257" t="s">
        <v>1</v>
      </c>
      <c r="DN7" s="257" t="s">
        <v>2</v>
      </c>
      <c r="DO7" s="257" t="s">
        <v>0</v>
      </c>
      <c r="DP7" s="257" t="s">
        <v>1</v>
      </c>
      <c r="DQ7" s="257" t="s">
        <v>2</v>
      </c>
      <c r="DR7" s="257" t="s">
        <v>0</v>
      </c>
      <c r="DS7" s="257" t="s">
        <v>1</v>
      </c>
      <c r="DT7" s="257" t="s">
        <v>2</v>
      </c>
      <c r="DU7" s="257" t="s">
        <v>0</v>
      </c>
      <c r="DV7" s="257" t="s">
        <v>1</v>
      </c>
      <c r="DW7" s="257" t="s">
        <v>2</v>
      </c>
      <c r="DX7" s="257" t="s">
        <v>0</v>
      </c>
      <c r="DY7" s="257" t="s">
        <v>1</v>
      </c>
      <c r="DZ7" s="257" t="s">
        <v>2</v>
      </c>
      <c r="EA7" s="257" t="s">
        <v>0</v>
      </c>
      <c r="EB7" s="257" t="s">
        <v>1</v>
      </c>
      <c r="EC7" s="843"/>
      <c r="ED7" s="257" t="s">
        <v>2</v>
      </c>
      <c r="EE7" s="257" t="s">
        <v>0</v>
      </c>
      <c r="EF7" s="257" t="s">
        <v>1</v>
      </c>
      <c r="EG7" s="257" t="s">
        <v>2</v>
      </c>
      <c r="EH7" s="257" t="s">
        <v>0</v>
      </c>
      <c r="EI7" s="257" t="s">
        <v>1</v>
      </c>
      <c r="EJ7" s="257" t="s">
        <v>2</v>
      </c>
      <c r="EK7" s="257" t="s">
        <v>0</v>
      </c>
      <c r="EL7" s="257" t="s">
        <v>1</v>
      </c>
      <c r="EM7" s="257" t="s">
        <v>2</v>
      </c>
      <c r="EN7" s="257" t="s">
        <v>0</v>
      </c>
      <c r="EO7" s="257" t="s">
        <v>1</v>
      </c>
      <c r="EP7" s="257" t="s">
        <v>2</v>
      </c>
      <c r="EQ7" s="257" t="s">
        <v>0</v>
      </c>
      <c r="ER7" s="257" t="s">
        <v>1</v>
      </c>
      <c r="ES7" s="257" t="s">
        <v>2</v>
      </c>
      <c r="ET7" s="257" t="s">
        <v>0</v>
      </c>
      <c r="EU7" s="257" t="s">
        <v>1</v>
      </c>
      <c r="EV7" s="257" t="s">
        <v>2</v>
      </c>
      <c r="EW7" s="257" t="s">
        <v>0</v>
      </c>
      <c r="EX7" s="257" t="s">
        <v>1</v>
      </c>
      <c r="EY7" s="843"/>
      <c r="EZ7" s="257" t="s">
        <v>2</v>
      </c>
      <c r="FA7" s="257" t="s">
        <v>0</v>
      </c>
      <c r="FB7" s="257" t="s">
        <v>1</v>
      </c>
      <c r="FC7" s="257" t="s">
        <v>2</v>
      </c>
      <c r="FD7" s="257" t="s">
        <v>0</v>
      </c>
      <c r="FE7" s="257" t="s">
        <v>1</v>
      </c>
      <c r="FF7" s="257" t="s">
        <v>2</v>
      </c>
      <c r="FG7" s="257" t="s">
        <v>0</v>
      </c>
      <c r="FH7" s="257" t="s">
        <v>1</v>
      </c>
      <c r="FI7" s="257" t="s">
        <v>2</v>
      </c>
      <c r="FJ7" s="257" t="s">
        <v>0</v>
      </c>
      <c r="FK7" s="257" t="s">
        <v>1</v>
      </c>
      <c r="FL7" s="257" t="s">
        <v>2</v>
      </c>
      <c r="FM7" s="257" t="s">
        <v>0</v>
      </c>
      <c r="FN7" s="257" t="s">
        <v>1</v>
      </c>
      <c r="FO7" s="257" t="s">
        <v>2</v>
      </c>
      <c r="FP7" s="257" t="s">
        <v>0</v>
      </c>
      <c r="FQ7" s="257" t="s">
        <v>1</v>
      </c>
      <c r="FR7" s="257" t="s">
        <v>2</v>
      </c>
      <c r="FS7" s="257" t="s">
        <v>0</v>
      </c>
      <c r="FT7" s="257" t="s">
        <v>1</v>
      </c>
      <c r="FU7" s="843"/>
      <c r="FV7" s="257" t="s">
        <v>2</v>
      </c>
      <c r="FW7" s="257" t="s">
        <v>0</v>
      </c>
      <c r="FX7" s="257" t="s">
        <v>1</v>
      </c>
      <c r="FY7" s="257" t="s">
        <v>2</v>
      </c>
      <c r="FZ7" s="257" t="s">
        <v>0</v>
      </c>
      <c r="GA7" s="257" t="s">
        <v>1</v>
      </c>
      <c r="GB7" s="257" t="s">
        <v>2</v>
      </c>
      <c r="GC7" s="257" t="s">
        <v>0</v>
      </c>
      <c r="GD7" s="257" t="s">
        <v>1</v>
      </c>
      <c r="GE7" s="257" t="s">
        <v>2</v>
      </c>
      <c r="GF7" s="257" t="s">
        <v>0</v>
      </c>
      <c r="GG7" s="257" t="s">
        <v>1</v>
      </c>
      <c r="GH7" s="257" t="s">
        <v>2</v>
      </c>
      <c r="GI7" s="257" t="s">
        <v>0</v>
      </c>
      <c r="GJ7" s="257" t="s">
        <v>1</v>
      </c>
      <c r="GK7" s="257" t="s">
        <v>2</v>
      </c>
      <c r="GL7" s="257" t="s">
        <v>0</v>
      </c>
      <c r="GM7" s="257" t="s">
        <v>1</v>
      </c>
      <c r="GN7" s="257" t="s">
        <v>2</v>
      </c>
      <c r="GO7" s="257" t="s">
        <v>0</v>
      </c>
      <c r="GP7" s="257" t="s">
        <v>1</v>
      </c>
      <c r="GQ7" s="843"/>
      <c r="GR7" s="257" t="s">
        <v>2</v>
      </c>
      <c r="GS7" s="257" t="s">
        <v>0</v>
      </c>
      <c r="GT7" s="257" t="s">
        <v>1</v>
      </c>
      <c r="GU7" s="257" t="s">
        <v>2</v>
      </c>
      <c r="GV7" s="257" t="s">
        <v>0</v>
      </c>
      <c r="GW7" s="257" t="s">
        <v>1</v>
      </c>
      <c r="GX7" s="257" t="s">
        <v>2</v>
      </c>
      <c r="GY7" s="257" t="s">
        <v>0</v>
      </c>
      <c r="GZ7" s="257" t="s">
        <v>1</v>
      </c>
      <c r="HA7" s="257" t="s">
        <v>2</v>
      </c>
      <c r="HB7" s="257" t="s">
        <v>0</v>
      </c>
      <c r="HC7" s="257" t="s">
        <v>1</v>
      </c>
      <c r="HD7" s="257" t="s">
        <v>2</v>
      </c>
      <c r="HE7" s="257" t="s">
        <v>0</v>
      </c>
      <c r="HF7" s="257" t="s">
        <v>1</v>
      </c>
      <c r="HG7" s="257" t="s">
        <v>2</v>
      </c>
      <c r="HH7" s="257" t="s">
        <v>0</v>
      </c>
      <c r="HI7" s="257" t="s">
        <v>1</v>
      </c>
      <c r="HJ7" s="257" t="s">
        <v>2</v>
      </c>
      <c r="HK7" s="257" t="s">
        <v>0</v>
      </c>
      <c r="HL7" s="257" t="s">
        <v>1</v>
      </c>
      <c r="HM7" s="843"/>
      <c r="HN7" s="257" t="s">
        <v>2</v>
      </c>
      <c r="HO7" s="257" t="s">
        <v>0</v>
      </c>
      <c r="HP7" s="257" t="s">
        <v>1</v>
      </c>
      <c r="HQ7" s="257" t="s">
        <v>2</v>
      </c>
      <c r="HR7" s="257" t="s">
        <v>0</v>
      </c>
      <c r="HS7" s="257" t="s">
        <v>1</v>
      </c>
      <c r="HT7" s="257" t="s">
        <v>2</v>
      </c>
      <c r="HU7" s="257" t="s">
        <v>0</v>
      </c>
      <c r="HV7" s="257" t="s">
        <v>1</v>
      </c>
      <c r="HW7" s="257" t="s">
        <v>2</v>
      </c>
      <c r="HX7" s="257" t="s">
        <v>0</v>
      </c>
      <c r="HY7" s="257" t="s">
        <v>1</v>
      </c>
      <c r="HZ7" s="257" t="s">
        <v>2</v>
      </c>
      <c r="IA7" s="257" t="s">
        <v>0</v>
      </c>
      <c r="IB7" s="257" t="s">
        <v>1</v>
      </c>
      <c r="IC7" s="257" t="s">
        <v>2</v>
      </c>
      <c r="ID7" s="257" t="s">
        <v>0</v>
      </c>
      <c r="IE7" s="257" t="s">
        <v>1</v>
      </c>
      <c r="IF7" s="257" t="s">
        <v>2</v>
      </c>
      <c r="IG7" s="257" t="s">
        <v>0</v>
      </c>
      <c r="IH7" s="257" t="s">
        <v>1</v>
      </c>
    </row>
    <row r="8" spans="1:242" s="306" customFormat="1">
      <c r="A8" s="285" t="s">
        <v>6</v>
      </c>
      <c r="B8" s="305">
        <v>363.61</v>
      </c>
      <c r="C8" s="305">
        <v>490.83</v>
      </c>
      <c r="D8" s="305">
        <v>259.35000000000002</v>
      </c>
      <c r="E8" s="305">
        <v>7.06</v>
      </c>
      <c r="F8" s="305">
        <v>8.8800000000000008</v>
      </c>
      <c r="G8" s="305">
        <v>5.7</v>
      </c>
      <c r="H8" s="305">
        <v>0.74</v>
      </c>
      <c r="I8" s="305">
        <v>0.72</v>
      </c>
      <c r="J8" s="305">
        <v>0.8</v>
      </c>
      <c r="K8" s="305">
        <v>0.52</v>
      </c>
      <c r="L8" s="305">
        <v>0.88</v>
      </c>
      <c r="M8" s="305">
        <v>0.28999999999999998</v>
      </c>
      <c r="N8" s="305">
        <v>0.49</v>
      </c>
      <c r="O8" s="305">
        <v>0.81</v>
      </c>
      <c r="P8" s="305">
        <v>0.28999999999999998</v>
      </c>
      <c r="Q8" s="305">
        <v>0.03</v>
      </c>
      <c r="R8" s="305">
        <v>0.08</v>
      </c>
      <c r="S8" s="305" t="s">
        <v>186</v>
      </c>
      <c r="T8" s="305">
        <v>2.97</v>
      </c>
      <c r="U8" s="305">
        <v>4.01</v>
      </c>
      <c r="V8" s="305">
        <v>2.15</v>
      </c>
      <c r="W8" s="285" t="s">
        <v>6</v>
      </c>
      <c r="X8" s="305">
        <v>1.1599999999999999</v>
      </c>
      <c r="Y8" s="305">
        <v>1.07</v>
      </c>
      <c r="Z8" s="305">
        <v>1.19</v>
      </c>
      <c r="AA8" s="305">
        <v>0.05</v>
      </c>
      <c r="AB8" s="305" t="s">
        <v>186</v>
      </c>
      <c r="AC8" s="305">
        <v>0.09</v>
      </c>
      <c r="AD8" s="305">
        <v>1.04</v>
      </c>
      <c r="AE8" s="305">
        <v>1.04</v>
      </c>
      <c r="AF8" s="305">
        <v>0.99</v>
      </c>
      <c r="AG8" s="305">
        <v>7.0000000000000007E-2</v>
      </c>
      <c r="AH8" s="305">
        <v>0.04</v>
      </c>
      <c r="AI8" s="305">
        <v>0.11</v>
      </c>
      <c r="AJ8" s="305">
        <v>0.04</v>
      </c>
      <c r="AK8" s="305">
        <v>0.08</v>
      </c>
      <c r="AL8" s="305" t="s">
        <v>186</v>
      </c>
      <c r="AM8" s="305">
        <v>1.64</v>
      </c>
      <c r="AN8" s="305">
        <v>2.12</v>
      </c>
      <c r="AO8" s="305">
        <v>1.27</v>
      </c>
      <c r="AP8" s="305">
        <v>119.64</v>
      </c>
      <c r="AQ8" s="305">
        <v>165.4</v>
      </c>
      <c r="AR8" s="305">
        <v>83.92</v>
      </c>
      <c r="AS8" s="285" t="s">
        <v>6</v>
      </c>
      <c r="AT8" s="305">
        <v>116.6</v>
      </c>
      <c r="AU8" s="305">
        <v>161.69</v>
      </c>
      <c r="AV8" s="305">
        <v>81.36</v>
      </c>
      <c r="AW8" s="305">
        <v>2.31</v>
      </c>
      <c r="AX8" s="305">
        <v>3.96</v>
      </c>
      <c r="AY8" s="305">
        <v>0.88</v>
      </c>
      <c r="AZ8" s="305">
        <v>3.76</v>
      </c>
      <c r="BA8" s="305">
        <v>7.29</v>
      </c>
      <c r="BB8" s="305">
        <v>0.73</v>
      </c>
      <c r="BC8" s="305">
        <v>15.02</v>
      </c>
      <c r="BD8" s="305">
        <v>22.51</v>
      </c>
      <c r="BE8" s="305">
        <v>9.1199999999999992</v>
      </c>
      <c r="BF8" s="305">
        <v>10.11</v>
      </c>
      <c r="BG8" s="305">
        <v>12.89</v>
      </c>
      <c r="BH8" s="305">
        <v>7.89</v>
      </c>
      <c r="BI8" s="305">
        <v>5.07</v>
      </c>
      <c r="BJ8" s="305">
        <v>6.85</v>
      </c>
      <c r="BK8" s="305">
        <v>3.63</v>
      </c>
      <c r="BL8" s="305">
        <v>8.07</v>
      </c>
      <c r="BM8" s="305">
        <v>12.84</v>
      </c>
      <c r="BN8" s="305">
        <v>4.05</v>
      </c>
      <c r="BO8" s="285" t="s">
        <v>6</v>
      </c>
      <c r="BP8" s="305">
        <v>5.23</v>
      </c>
      <c r="BQ8" s="305">
        <v>5.79</v>
      </c>
      <c r="BR8" s="305">
        <v>4.87</v>
      </c>
      <c r="BS8" s="305">
        <v>10.5</v>
      </c>
      <c r="BT8" s="305">
        <v>12.31</v>
      </c>
      <c r="BU8" s="305">
        <v>8.91</v>
      </c>
      <c r="BV8" s="305">
        <v>0.34</v>
      </c>
      <c r="BW8" s="305">
        <v>0.74</v>
      </c>
      <c r="BX8" s="305" t="s">
        <v>186</v>
      </c>
      <c r="BY8" s="305">
        <v>24.04</v>
      </c>
      <c r="BZ8" s="305">
        <v>41.91</v>
      </c>
      <c r="CA8" s="305">
        <v>9.5399999999999991</v>
      </c>
      <c r="CB8" s="305">
        <v>0.37</v>
      </c>
      <c r="CC8" s="305">
        <v>0.51</v>
      </c>
      <c r="CD8" s="305">
        <v>0.26</v>
      </c>
      <c r="CE8" s="305">
        <v>5.63</v>
      </c>
      <c r="CF8" s="305" t="s">
        <v>186</v>
      </c>
      <c r="CG8" s="305">
        <v>10.78</v>
      </c>
      <c r="CH8" s="305" t="s">
        <v>188</v>
      </c>
      <c r="CI8" s="305" t="s">
        <v>188</v>
      </c>
      <c r="CJ8" s="305">
        <v>5.57</v>
      </c>
      <c r="CK8" s="285" t="s">
        <v>6</v>
      </c>
      <c r="CL8" s="305" t="s">
        <v>188</v>
      </c>
      <c r="CM8" s="305" t="s">
        <v>188</v>
      </c>
      <c r="CN8" s="305">
        <v>3.04</v>
      </c>
      <c r="CO8" s="305" t="s">
        <v>188</v>
      </c>
      <c r="CP8" s="305">
        <v>6.59</v>
      </c>
      <c r="CQ8" s="305" t="s">
        <v>188</v>
      </c>
      <c r="CR8" s="305">
        <v>1.94</v>
      </c>
      <c r="CS8" s="305">
        <v>3.81</v>
      </c>
      <c r="CT8" s="305">
        <v>0.6</v>
      </c>
      <c r="CU8" s="305">
        <v>1.1000000000000001</v>
      </c>
      <c r="CV8" s="305">
        <v>1.65</v>
      </c>
      <c r="CW8" s="305">
        <v>0.57999999999999996</v>
      </c>
      <c r="CX8" s="305">
        <v>3.69</v>
      </c>
      <c r="CY8" s="305">
        <v>5.36</v>
      </c>
      <c r="CZ8" s="305">
        <v>2.4300000000000002</v>
      </c>
      <c r="DA8" s="305">
        <v>2.66</v>
      </c>
      <c r="DB8" s="305">
        <v>3.88</v>
      </c>
      <c r="DC8" s="305">
        <v>1.62</v>
      </c>
      <c r="DD8" s="305">
        <v>1.4</v>
      </c>
      <c r="DE8" s="305">
        <v>2.0299999999999998</v>
      </c>
      <c r="DF8" s="305">
        <v>0.85</v>
      </c>
      <c r="DG8" s="285" t="s">
        <v>6</v>
      </c>
      <c r="DH8" s="305">
        <v>8.1199999999999992</v>
      </c>
      <c r="DI8" s="305">
        <v>10.75</v>
      </c>
      <c r="DJ8" s="305">
        <v>6</v>
      </c>
      <c r="DK8" s="305">
        <v>3.04</v>
      </c>
      <c r="DL8" s="305">
        <v>3.72</v>
      </c>
      <c r="DM8" s="305">
        <v>2.56</v>
      </c>
      <c r="DN8" s="305">
        <v>1.04</v>
      </c>
      <c r="DO8" s="305">
        <v>1.04</v>
      </c>
      <c r="DP8" s="305">
        <v>1.03</v>
      </c>
      <c r="DQ8" s="305">
        <v>2</v>
      </c>
      <c r="DR8" s="305">
        <v>2.68</v>
      </c>
      <c r="DS8" s="305">
        <v>1.53</v>
      </c>
      <c r="DT8" s="305">
        <v>0.84</v>
      </c>
      <c r="DU8" s="305">
        <v>1.1599999999999999</v>
      </c>
      <c r="DV8" s="305">
        <v>0.6</v>
      </c>
      <c r="DW8" s="305">
        <v>0.49</v>
      </c>
      <c r="DX8" s="305">
        <v>0.64</v>
      </c>
      <c r="DY8" s="305">
        <v>0.37</v>
      </c>
      <c r="DZ8" s="305">
        <v>0.35</v>
      </c>
      <c r="EA8" s="305">
        <v>0.52</v>
      </c>
      <c r="EB8" s="305">
        <v>0.23</v>
      </c>
      <c r="EC8" s="285" t="s">
        <v>6</v>
      </c>
      <c r="ED8" s="305">
        <v>6.75</v>
      </c>
      <c r="EE8" s="305">
        <v>8.89</v>
      </c>
      <c r="EF8" s="305">
        <v>4.9000000000000004</v>
      </c>
      <c r="EG8" s="305">
        <v>4.5999999999999996</v>
      </c>
      <c r="EH8" s="305">
        <v>6.54</v>
      </c>
      <c r="EI8" s="305">
        <v>2.88</v>
      </c>
      <c r="EJ8" s="305">
        <v>2.15</v>
      </c>
      <c r="EK8" s="305">
        <v>2.36</v>
      </c>
      <c r="EL8" s="305">
        <v>2.0099999999999998</v>
      </c>
      <c r="EM8" s="305">
        <v>2.88</v>
      </c>
      <c r="EN8" s="305">
        <v>2.35</v>
      </c>
      <c r="EO8" s="305">
        <v>3.1</v>
      </c>
      <c r="EP8" s="305">
        <v>2.4</v>
      </c>
      <c r="EQ8" s="305">
        <v>1.79</v>
      </c>
      <c r="ER8" s="305">
        <v>2.63</v>
      </c>
      <c r="ES8" s="305">
        <v>0.49</v>
      </c>
      <c r="ET8" s="305">
        <v>0.56000000000000005</v>
      </c>
      <c r="EU8" s="305">
        <v>0.46</v>
      </c>
      <c r="EV8" s="305">
        <v>8.8000000000000007</v>
      </c>
      <c r="EW8" s="305">
        <v>10.84</v>
      </c>
      <c r="EX8" s="305">
        <v>7.06</v>
      </c>
      <c r="EY8" s="285" t="s">
        <v>6</v>
      </c>
      <c r="EZ8" s="305">
        <v>0.18</v>
      </c>
      <c r="FA8" s="305">
        <v>0.2</v>
      </c>
      <c r="FB8" s="305">
        <v>0.17</v>
      </c>
      <c r="FC8" s="305">
        <v>1.1000000000000001</v>
      </c>
      <c r="FD8" s="305">
        <v>1.42</v>
      </c>
      <c r="FE8" s="305">
        <v>0.82</v>
      </c>
      <c r="FF8" s="305">
        <v>2.35</v>
      </c>
      <c r="FG8" s="305">
        <v>2.82</v>
      </c>
      <c r="FH8" s="305">
        <v>1.99</v>
      </c>
      <c r="FI8" s="305">
        <v>1.52</v>
      </c>
      <c r="FJ8" s="305">
        <v>1.56</v>
      </c>
      <c r="FK8" s="305">
        <v>1.42</v>
      </c>
      <c r="FL8" s="305">
        <v>3.65</v>
      </c>
      <c r="FM8" s="305">
        <v>4.84</v>
      </c>
      <c r="FN8" s="305">
        <v>2.64</v>
      </c>
      <c r="FO8" s="305" t="s">
        <v>186</v>
      </c>
      <c r="FP8" s="305" t="s">
        <v>186</v>
      </c>
      <c r="FQ8" s="305" t="s">
        <v>186</v>
      </c>
      <c r="FR8" s="305" t="s">
        <v>186</v>
      </c>
      <c r="FS8" s="305" t="s">
        <v>186</v>
      </c>
      <c r="FT8" s="305" t="s">
        <v>186</v>
      </c>
      <c r="FU8" s="285" t="s">
        <v>6</v>
      </c>
      <c r="FV8" s="305">
        <v>84.89</v>
      </c>
      <c r="FW8" s="305">
        <v>111.97</v>
      </c>
      <c r="FX8" s="305">
        <v>61.56</v>
      </c>
      <c r="FY8" s="305">
        <v>1.36</v>
      </c>
      <c r="FZ8" s="305">
        <v>1.1299999999999999</v>
      </c>
      <c r="GA8" s="305">
        <v>1.41</v>
      </c>
      <c r="GB8" s="305">
        <v>0.47</v>
      </c>
      <c r="GC8" s="305">
        <v>0.38</v>
      </c>
      <c r="GD8" s="305">
        <v>0.53</v>
      </c>
      <c r="GE8" s="305">
        <v>0.89</v>
      </c>
      <c r="GF8" s="305">
        <v>0.76</v>
      </c>
      <c r="GG8" s="305">
        <v>0.88</v>
      </c>
      <c r="GH8" s="305">
        <v>46.83</v>
      </c>
      <c r="GI8" s="305">
        <v>63.17</v>
      </c>
      <c r="GJ8" s="305">
        <v>32.69</v>
      </c>
      <c r="GK8" s="305">
        <v>0.38</v>
      </c>
      <c r="GL8" s="305">
        <v>0.33</v>
      </c>
      <c r="GM8" s="305">
        <v>0.41</v>
      </c>
      <c r="GN8" s="305">
        <v>13.99</v>
      </c>
      <c r="GO8" s="305">
        <v>21.47</v>
      </c>
      <c r="GP8" s="305">
        <v>7.7</v>
      </c>
      <c r="GQ8" s="285" t="s">
        <v>6</v>
      </c>
      <c r="GR8" s="305">
        <v>7.4</v>
      </c>
      <c r="GS8" s="305">
        <v>10.51</v>
      </c>
      <c r="GT8" s="305">
        <v>4.82</v>
      </c>
      <c r="GU8" s="305">
        <v>2.12</v>
      </c>
      <c r="GV8" s="305">
        <v>1.99</v>
      </c>
      <c r="GW8" s="305">
        <v>2.0499999999999998</v>
      </c>
      <c r="GX8" s="305">
        <v>1.1000000000000001</v>
      </c>
      <c r="GY8" s="305">
        <v>1.6</v>
      </c>
      <c r="GZ8" s="305">
        <v>0.71</v>
      </c>
      <c r="HA8" s="305">
        <v>8.27</v>
      </c>
      <c r="HB8" s="305">
        <v>10.89</v>
      </c>
      <c r="HC8" s="305">
        <v>5.94</v>
      </c>
      <c r="HD8" s="305">
        <v>12.55</v>
      </c>
      <c r="HE8" s="305">
        <v>14.98</v>
      </c>
      <c r="HF8" s="305">
        <v>10.41</v>
      </c>
      <c r="HG8" s="305">
        <v>1.01</v>
      </c>
      <c r="HH8" s="305">
        <v>1.41</v>
      </c>
      <c r="HI8" s="305">
        <v>0.63</v>
      </c>
      <c r="HJ8" s="305">
        <v>29.64</v>
      </c>
      <c r="HK8" s="305">
        <v>37.29</v>
      </c>
      <c r="HL8" s="305">
        <v>23.22</v>
      </c>
      <c r="HM8" s="285" t="s">
        <v>6</v>
      </c>
      <c r="HN8" s="305">
        <v>5.0199999999999996</v>
      </c>
      <c r="HO8" s="305">
        <v>4.91</v>
      </c>
      <c r="HP8" s="305">
        <v>4.88</v>
      </c>
      <c r="HQ8" s="305">
        <v>10.17</v>
      </c>
      <c r="HR8" s="305">
        <v>13.23</v>
      </c>
      <c r="HS8" s="305">
        <v>7.66</v>
      </c>
      <c r="HT8" s="305">
        <v>13.05</v>
      </c>
      <c r="HU8" s="305">
        <v>17.09</v>
      </c>
      <c r="HV8" s="305">
        <v>9.89</v>
      </c>
      <c r="HW8" s="305">
        <v>1.4</v>
      </c>
      <c r="HX8" s="305">
        <v>2.06</v>
      </c>
      <c r="HY8" s="305">
        <v>0.79</v>
      </c>
      <c r="HZ8" s="305">
        <v>5.1100000000000003</v>
      </c>
      <c r="IA8" s="305">
        <v>7.48</v>
      </c>
      <c r="IB8" s="305">
        <v>3.16</v>
      </c>
      <c r="IC8" s="305">
        <v>1.95</v>
      </c>
      <c r="ID8" s="305">
        <v>2.89</v>
      </c>
      <c r="IE8" s="305">
        <v>1.0900000000000001</v>
      </c>
      <c r="IF8" s="305">
        <v>45.93</v>
      </c>
      <c r="IG8" s="305">
        <v>71.75</v>
      </c>
      <c r="IH8" s="305">
        <v>28.45</v>
      </c>
    </row>
    <row r="9" spans="1:242" s="185" customFormat="1">
      <c r="A9" s="278" t="s">
        <v>231</v>
      </c>
      <c r="B9" s="158">
        <v>365.4</v>
      </c>
      <c r="C9" s="158">
        <v>489.71</v>
      </c>
      <c r="D9" s="158">
        <v>263.55</v>
      </c>
      <c r="E9" s="158">
        <v>7.17</v>
      </c>
      <c r="F9" s="158">
        <v>8.7100000000000009</v>
      </c>
      <c r="G9" s="158">
        <v>6.07</v>
      </c>
      <c r="H9" s="158">
        <v>0.79</v>
      </c>
      <c r="I9" s="158">
        <v>0.72</v>
      </c>
      <c r="J9" s="158">
        <v>0.9</v>
      </c>
      <c r="K9" s="158">
        <v>0.52</v>
      </c>
      <c r="L9" s="158">
        <v>0.89</v>
      </c>
      <c r="M9" s="158">
        <v>0.28000000000000003</v>
      </c>
      <c r="N9" s="158">
        <v>0.49</v>
      </c>
      <c r="O9" s="158">
        <v>0.83</v>
      </c>
      <c r="P9" s="158">
        <v>0.28000000000000003</v>
      </c>
      <c r="Q9" s="158">
        <v>0.03</v>
      </c>
      <c r="R9" s="158">
        <v>0.06</v>
      </c>
      <c r="S9" s="158" t="s">
        <v>186</v>
      </c>
      <c r="T9" s="158">
        <v>3</v>
      </c>
      <c r="U9" s="158">
        <v>3.94</v>
      </c>
      <c r="V9" s="158">
        <v>2.27</v>
      </c>
      <c r="W9" s="278" t="s">
        <v>231</v>
      </c>
      <c r="X9" s="158">
        <v>1.22</v>
      </c>
      <c r="Y9" s="158">
        <v>1.1200000000000001</v>
      </c>
      <c r="Z9" s="158">
        <v>1.26</v>
      </c>
      <c r="AA9" s="158">
        <v>0.05</v>
      </c>
      <c r="AB9" s="158" t="s">
        <v>186</v>
      </c>
      <c r="AC9" s="158">
        <v>0.1</v>
      </c>
      <c r="AD9" s="158">
        <v>1.08</v>
      </c>
      <c r="AE9" s="158">
        <v>1.07</v>
      </c>
      <c r="AF9" s="158">
        <v>1.03</v>
      </c>
      <c r="AG9" s="158">
        <v>0.09</v>
      </c>
      <c r="AH9" s="158">
        <v>0.04</v>
      </c>
      <c r="AI9" s="158">
        <v>0.13</v>
      </c>
      <c r="AJ9" s="158" t="s">
        <v>186</v>
      </c>
      <c r="AK9" s="158" t="s">
        <v>186</v>
      </c>
      <c r="AL9" s="158" t="s">
        <v>186</v>
      </c>
      <c r="AM9" s="158">
        <v>1.64</v>
      </c>
      <c r="AN9" s="158">
        <v>2.0499999999999998</v>
      </c>
      <c r="AO9" s="158">
        <v>1.37</v>
      </c>
      <c r="AP9" s="158">
        <v>120.9</v>
      </c>
      <c r="AQ9" s="158">
        <v>165.86</v>
      </c>
      <c r="AR9" s="158">
        <v>85.77</v>
      </c>
      <c r="AS9" s="278" t="s">
        <v>231</v>
      </c>
      <c r="AT9" s="158">
        <v>117.8</v>
      </c>
      <c r="AU9" s="158">
        <v>161.97999999999999</v>
      </c>
      <c r="AV9" s="158">
        <v>83.29</v>
      </c>
      <c r="AW9" s="158">
        <v>2.59</v>
      </c>
      <c r="AX9" s="158">
        <v>4.41</v>
      </c>
      <c r="AY9" s="158">
        <v>1.01</v>
      </c>
      <c r="AZ9" s="158">
        <v>3.86</v>
      </c>
      <c r="BA9" s="158">
        <v>7.44</v>
      </c>
      <c r="BB9" s="158">
        <v>0.79</v>
      </c>
      <c r="BC9" s="158">
        <v>15.28</v>
      </c>
      <c r="BD9" s="158">
        <v>22.45</v>
      </c>
      <c r="BE9" s="158">
        <v>9.6300000000000008</v>
      </c>
      <c r="BF9" s="158">
        <v>10.11</v>
      </c>
      <c r="BG9" s="158">
        <v>12.66</v>
      </c>
      <c r="BH9" s="158">
        <v>8.09</v>
      </c>
      <c r="BI9" s="158">
        <v>5.12</v>
      </c>
      <c r="BJ9" s="158">
        <v>7.06</v>
      </c>
      <c r="BK9" s="158">
        <v>3.5</v>
      </c>
      <c r="BL9" s="158">
        <v>8.25</v>
      </c>
      <c r="BM9" s="158">
        <v>12.92</v>
      </c>
      <c r="BN9" s="158">
        <v>4.26</v>
      </c>
      <c r="BO9" s="278" t="s">
        <v>231</v>
      </c>
      <c r="BP9" s="158">
        <v>4.79</v>
      </c>
      <c r="BQ9" s="158">
        <v>5.24</v>
      </c>
      <c r="BR9" s="158">
        <v>4.53</v>
      </c>
      <c r="BS9" s="158">
        <v>10.43</v>
      </c>
      <c r="BT9" s="158">
        <v>12.03</v>
      </c>
      <c r="BU9" s="158">
        <v>9.02</v>
      </c>
      <c r="BV9" s="158">
        <v>0.39</v>
      </c>
      <c r="BW9" s="158">
        <v>0.85</v>
      </c>
      <c r="BX9" s="158" t="s">
        <v>186</v>
      </c>
      <c r="BY9" s="158">
        <v>23.86</v>
      </c>
      <c r="BZ9" s="158">
        <v>41.51</v>
      </c>
      <c r="CA9" s="158">
        <v>9.57</v>
      </c>
      <c r="CB9" s="158">
        <v>0.35</v>
      </c>
      <c r="CC9" s="158">
        <v>0.59</v>
      </c>
      <c r="CD9" s="158">
        <v>0.15</v>
      </c>
      <c r="CE9" s="158">
        <v>5.79</v>
      </c>
      <c r="CF9" s="158" t="s">
        <v>186</v>
      </c>
      <c r="CG9" s="158">
        <v>11.13</v>
      </c>
      <c r="CH9" s="158" t="s">
        <v>188</v>
      </c>
      <c r="CI9" s="158" t="s">
        <v>188</v>
      </c>
      <c r="CJ9" s="158">
        <v>5.75</v>
      </c>
      <c r="CK9" s="278" t="s">
        <v>231</v>
      </c>
      <c r="CL9" s="158" t="s">
        <v>188</v>
      </c>
      <c r="CM9" s="158" t="s">
        <v>188</v>
      </c>
      <c r="CN9" s="158">
        <v>3.46</v>
      </c>
      <c r="CO9" s="158" t="s">
        <v>188</v>
      </c>
      <c r="CP9" s="158">
        <v>6.4</v>
      </c>
      <c r="CQ9" s="158" t="s">
        <v>188</v>
      </c>
      <c r="CR9" s="158">
        <v>1.96</v>
      </c>
      <c r="CS9" s="158">
        <v>3.76</v>
      </c>
      <c r="CT9" s="158">
        <v>0.68</v>
      </c>
      <c r="CU9" s="158">
        <v>1.08</v>
      </c>
      <c r="CV9" s="158">
        <v>1.64</v>
      </c>
      <c r="CW9" s="158">
        <v>0.57999999999999996</v>
      </c>
      <c r="CX9" s="158">
        <v>3.77</v>
      </c>
      <c r="CY9" s="158">
        <v>5.27</v>
      </c>
      <c r="CZ9" s="158">
        <v>2.64</v>
      </c>
      <c r="DA9" s="158">
        <v>2.66</v>
      </c>
      <c r="DB9" s="158">
        <v>3.99</v>
      </c>
      <c r="DC9" s="158">
        <v>1.49</v>
      </c>
      <c r="DD9" s="158">
        <v>1.52</v>
      </c>
      <c r="DE9" s="158">
        <v>2.2400000000000002</v>
      </c>
      <c r="DF9" s="158">
        <v>0.9</v>
      </c>
      <c r="DG9" s="278" t="s">
        <v>231</v>
      </c>
      <c r="DH9" s="158">
        <v>8.5299999999999994</v>
      </c>
      <c r="DI9" s="158">
        <v>11.51</v>
      </c>
      <c r="DJ9" s="158">
        <v>6.12</v>
      </c>
      <c r="DK9" s="158">
        <v>3.1</v>
      </c>
      <c r="DL9" s="158">
        <v>3.88</v>
      </c>
      <c r="DM9" s="158">
        <v>2.48</v>
      </c>
      <c r="DN9" s="158">
        <v>1.01</v>
      </c>
      <c r="DO9" s="158">
        <v>1.1599999999999999</v>
      </c>
      <c r="DP9" s="158">
        <v>0.86</v>
      </c>
      <c r="DQ9" s="158">
        <v>2.09</v>
      </c>
      <c r="DR9" s="158">
        <v>2.73</v>
      </c>
      <c r="DS9" s="158">
        <v>1.61</v>
      </c>
      <c r="DT9" s="158">
        <v>0.78</v>
      </c>
      <c r="DU9" s="158">
        <v>1.1000000000000001</v>
      </c>
      <c r="DV9" s="158">
        <v>0.56000000000000005</v>
      </c>
      <c r="DW9" s="158">
        <v>0.45</v>
      </c>
      <c r="DX9" s="158">
        <v>0.61</v>
      </c>
      <c r="DY9" s="158">
        <v>0.32</v>
      </c>
      <c r="DZ9" s="158">
        <v>0.33</v>
      </c>
      <c r="EA9" s="158">
        <v>0.49</v>
      </c>
      <c r="EB9" s="158">
        <v>0.24</v>
      </c>
      <c r="EC9" s="278" t="s">
        <v>231</v>
      </c>
      <c r="ED9" s="158">
        <v>6.93</v>
      </c>
      <c r="EE9" s="158">
        <v>9.09</v>
      </c>
      <c r="EF9" s="158">
        <v>5.0599999999999996</v>
      </c>
      <c r="EG9" s="158">
        <v>4.79</v>
      </c>
      <c r="EH9" s="158">
        <v>6.7</v>
      </c>
      <c r="EI9" s="158">
        <v>3.09</v>
      </c>
      <c r="EJ9" s="158">
        <v>2.14</v>
      </c>
      <c r="EK9" s="158">
        <v>2.39</v>
      </c>
      <c r="EL9" s="158">
        <v>1.97</v>
      </c>
      <c r="EM9" s="158">
        <v>2.83</v>
      </c>
      <c r="EN9" s="158">
        <v>2.2599999999999998</v>
      </c>
      <c r="EO9" s="158">
        <v>3.05</v>
      </c>
      <c r="EP9" s="158">
        <v>2.48</v>
      </c>
      <c r="EQ9" s="158">
        <v>1.86</v>
      </c>
      <c r="ER9" s="158">
        <v>2.71</v>
      </c>
      <c r="ES9" s="158">
        <v>0.36</v>
      </c>
      <c r="ET9" s="158">
        <v>0.4</v>
      </c>
      <c r="EU9" s="158">
        <v>0.34</v>
      </c>
      <c r="EV9" s="158">
        <v>8.74</v>
      </c>
      <c r="EW9" s="158">
        <v>10.58</v>
      </c>
      <c r="EX9" s="158">
        <v>7.15</v>
      </c>
      <c r="EY9" s="278" t="s">
        <v>231</v>
      </c>
      <c r="EZ9" s="158">
        <v>0.19</v>
      </c>
      <c r="FA9" s="158">
        <v>0.23</v>
      </c>
      <c r="FB9" s="158">
        <v>0.18</v>
      </c>
      <c r="FC9" s="158">
        <v>1.1200000000000001</v>
      </c>
      <c r="FD9" s="158">
        <v>1.42</v>
      </c>
      <c r="FE9" s="158">
        <v>0.86</v>
      </c>
      <c r="FF9" s="158">
        <v>2.4300000000000002</v>
      </c>
      <c r="FG9" s="158">
        <v>2.95</v>
      </c>
      <c r="FH9" s="158">
        <v>2.0299999999999998</v>
      </c>
      <c r="FI9" s="158">
        <v>1.6</v>
      </c>
      <c r="FJ9" s="158">
        <v>1.69</v>
      </c>
      <c r="FK9" s="158">
        <v>1.44</v>
      </c>
      <c r="FL9" s="158">
        <v>3.4</v>
      </c>
      <c r="FM9" s="158">
        <v>4.3</v>
      </c>
      <c r="FN9" s="158">
        <v>2.64</v>
      </c>
      <c r="FO9" s="158" t="s">
        <v>186</v>
      </c>
      <c r="FP9" s="158" t="s">
        <v>186</v>
      </c>
      <c r="FQ9" s="158" t="s">
        <v>186</v>
      </c>
      <c r="FR9" s="158" t="s">
        <v>186</v>
      </c>
      <c r="FS9" s="158" t="s">
        <v>186</v>
      </c>
      <c r="FT9" s="158" t="s">
        <v>186</v>
      </c>
      <c r="FU9" s="278" t="s">
        <v>231</v>
      </c>
      <c r="FV9" s="158">
        <v>85.31</v>
      </c>
      <c r="FW9" s="158">
        <v>111.91</v>
      </c>
      <c r="FX9" s="158">
        <v>62.23</v>
      </c>
      <c r="FY9" s="158">
        <v>1.45</v>
      </c>
      <c r="FZ9" s="158">
        <v>1.17</v>
      </c>
      <c r="GA9" s="158">
        <v>1.52</v>
      </c>
      <c r="GB9" s="158">
        <v>0.53</v>
      </c>
      <c r="GC9" s="158">
        <v>0.41</v>
      </c>
      <c r="GD9" s="158">
        <v>0.59</v>
      </c>
      <c r="GE9" s="158">
        <v>0.92</v>
      </c>
      <c r="GF9" s="158">
        <v>0.76</v>
      </c>
      <c r="GG9" s="158">
        <v>0.93</v>
      </c>
      <c r="GH9" s="158">
        <v>47.06</v>
      </c>
      <c r="GI9" s="158">
        <v>63.25</v>
      </c>
      <c r="GJ9" s="158">
        <v>33.03</v>
      </c>
      <c r="GK9" s="158">
        <v>0.43</v>
      </c>
      <c r="GL9" s="158">
        <v>0.35</v>
      </c>
      <c r="GM9" s="158">
        <v>0.48</v>
      </c>
      <c r="GN9" s="158">
        <v>13.82</v>
      </c>
      <c r="GO9" s="158">
        <v>20.96</v>
      </c>
      <c r="GP9" s="158">
        <v>7.76</v>
      </c>
      <c r="GQ9" s="278" t="s">
        <v>231</v>
      </c>
      <c r="GR9" s="158">
        <v>7.53</v>
      </c>
      <c r="GS9" s="158">
        <v>10.76</v>
      </c>
      <c r="GT9" s="158">
        <v>4.9000000000000004</v>
      </c>
      <c r="GU9" s="158">
        <v>2.1800000000000002</v>
      </c>
      <c r="GV9" s="158">
        <v>2</v>
      </c>
      <c r="GW9" s="158">
        <v>2.14</v>
      </c>
      <c r="GX9" s="158">
        <v>1.02</v>
      </c>
      <c r="GY9" s="158">
        <v>1.56</v>
      </c>
      <c r="GZ9" s="158">
        <v>0.59</v>
      </c>
      <c r="HA9" s="158">
        <v>8.5</v>
      </c>
      <c r="HB9" s="158">
        <v>11.28</v>
      </c>
      <c r="HC9" s="158">
        <v>6.05</v>
      </c>
      <c r="HD9" s="158">
        <v>12.53</v>
      </c>
      <c r="HE9" s="158">
        <v>14.86</v>
      </c>
      <c r="HF9" s="158">
        <v>10.46</v>
      </c>
      <c r="HG9" s="158">
        <v>1.05</v>
      </c>
      <c r="HH9" s="158">
        <v>1.48</v>
      </c>
      <c r="HI9" s="158">
        <v>0.65</v>
      </c>
      <c r="HJ9" s="158">
        <v>29.83</v>
      </c>
      <c r="HK9" s="158">
        <v>37.43</v>
      </c>
      <c r="HL9" s="158">
        <v>23.34</v>
      </c>
      <c r="HM9" s="278" t="s">
        <v>231</v>
      </c>
      <c r="HN9" s="158">
        <v>4.95</v>
      </c>
      <c r="HO9" s="158">
        <v>4.8600000000000003</v>
      </c>
      <c r="HP9" s="158">
        <v>4.78</v>
      </c>
      <c r="HQ9" s="158">
        <v>10.53</v>
      </c>
      <c r="HR9" s="158">
        <v>13.62</v>
      </c>
      <c r="HS9" s="158">
        <v>7.97</v>
      </c>
      <c r="HT9" s="158">
        <v>12.99</v>
      </c>
      <c r="HU9" s="158">
        <v>16.899999999999999</v>
      </c>
      <c r="HV9" s="158">
        <v>9.86</v>
      </c>
      <c r="HW9" s="158">
        <v>1.35</v>
      </c>
      <c r="HX9" s="158">
        <v>2.0499999999999998</v>
      </c>
      <c r="HY9" s="158">
        <v>0.72</v>
      </c>
      <c r="HZ9" s="158">
        <v>4.8600000000000003</v>
      </c>
      <c r="IA9" s="158">
        <v>6.9</v>
      </c>
      <c r="IB9" s="158">
        <v>3.18</v>
      </c>
      <c r="IC9" s="158">
        <v>2.12</v>
      </c>
      <c r="ID9" s="158">
        <v>3.17</v>
      </c>
      <c r="IE9" s="158">
        <v>1.1499999999999999</v>
      </c>
      <c r="IF9" s="158">
        <v>46.32</v>
      </c>
      <c r="IG9" s="158">
        <v>72.290000000000006</v>
      </c>
      <c r="IH9" s="158">
        <v>28.9</v>
      </c>
    </row>
    <row r="10" spans="1:242" s="185" customFormat="1">
      <c r="A10" s="278" t="s">
        <v>230</v>
      </c>
      <c r="B10" s="158">
        <v>353.56</v>
      </c>
      <c r="C10" s="158">
        <v>499.92</v>
      </c>
      <c r="D10" s="158">
        <v>233.29</v>
      </c>
      <c r="E10" s="158">
        <v>6.45</v>
      </c>
      <c r="F10" s="158">
        <v>10.199999999999999</v>
      </c>
      <c r="G10" s="158">
        <v>3.28</v>
      </c>
      <c r="H10" s="158">
        <v>0.47</v>
      </c>
      <c r="I10" s="158">
        <v>0.77</v>
      </c>
      <c r="J10" s="158">
        <v>0.15</v>
      </c>
      <c r="K10" s="158">
        <v>0.48</v>
      </c>
      <c r="L10" s="158">
        <v>0.8</v>
      </c>
      <c r="M10" s="158">
        <v>0.34</v>
      </c>
      <c r="N10" s="158">
        <v>0.43</v>
      </c>
      <c r="O10" s="158">
        <v>0.62</v>
      </c>
      <c r="P10" s="158">
        <v>0.34</v>
      </c>
      <c r="Q10" s="158">
        <v>0.05</v>
      </c>
      <c r="R10" s="158">
        <v>0.18</v>
      </c>
      <c r="S10" s="158" t="s">
        <v>186</v>
      </c>
      <c r="T10" s="158">
        <v>2.77</v>
      </c>
      <c r="U10" s="158">
        <v>4.5199999999999996</v>
      </c>
      <c r="V10" s="158">
        <v>1.33</v>
      </c>
      <c r="W10" s="278" t="s">
        <v>230</v>
      </c>
      <c r="X10" s="158">
        <v>0.71</v>
      </c>
      <c r="Y10" s="158">
        <v>0.71</v>
      </c>
      <c r="Z10" s="158">
        <v>0.83</v>
      </c>
      <c r="AA10" s="158" t="s">
        <v>186</v>
      </c>
      <c r="AB10" s="158" t="s">
        <v>186</v>
      </c>
      <c r="AC10" s="158" t="s">
        <v>186</v>
      </c>
      <c r="AD10" s="158">
        <v>0.71</v>
      </c>
      <c r="AE10" s="158">
        <v>0.71</v>
      </c>
      <c r="AF10" s="158">
        <v>0.83</v>
      </c>
      <c r="AG10" s="158" t="s">
        <v>186</v>
      </c>
      <c r="AH10" s="158" t="s">
        <v>186</v>
      </c>
      <c r="AI10" s="158" t="s">
        <v>186</v>
      </c>
      <c r="AJ10" s="158">
        <v>0.28999999999999998</v>
      </c>
      <c r="AK10" s="158">
        <v>0.59</v>
      </c>
      <c r="AL10" s="158" t="s">
        <v>186</v>
      </c>
      <c r="AM10" s="158">
        <v>1.73</v>
      </c>
      <c r="AN10" s="158">
        <v>2.81</v>
      </c>
      <c r="AO10" s="158">
        <v>0.62</v>
      </c>
      <c r="AP10" s="158">
        <v>111.01</v>
      </c>
      <c r="AQ10" s="158">
        <v>161.19</v>
      </c>
      <c r="AR10" s="158">
        <v>72.25</v>
      </c>
      <c r="AS10" s="278" t="s">
        <v>230</v>
      </c>
      <c r="AT10" s="158">
        <v>108.33</v>
      </c>
      <c r="AU10" s="158">
        <v>158.69999999999999</v>
      </c>
      <c r="AV10" s="158">
        <v>68.989999999999995</v>
      </c>
      <c r="AW10" s="158">
        <v>0.45</v>
      </c>
      <c r="AX10" s="158">
        <v>0.93</v>
      </c>
      <c r="AY10" s="158">
        <v>0.08</v>
      </c>
      <c r="AZ10" s="158">
        <v>3.1</v>
      </c>
      <c r="BA10" s="158">
        <v>6.33</v>
      </c>
      <c r="BB10" s="158">
        <v>0.36</v>
      </c>
      <c r="BC10" s="158">
        <v>13.18</v>
      </c>
      <c r="BD10" s="158">
        <v>22.67</v>
      </c>
      <c r="BE10" s="158">
        <v>5.77</v>
      </c>
      <c r="BF10" s="158">
        <v>10.17</v>
      </c>
      <c r="BG10" s="158">
        <v>14.44</v>
      </c>
      <c r="BH10" s="158">
        <v>6.66</v>
      </c>
      <c r="BI10" s="158">
        <v>4.78</v>
      </c>
      <c r="BJ10" s="158">
        <v>5.32</v>
      </c>
      <c r="BK10" s="158">
        <v>4.6399999999999997</v>
      </c>
      <c r="BL10" s="158">
        <v>6.78</v>
      </c>
      <c r="BM10" s="158">
        <v>11.99</v>
      </c>
      <c r="BN10" s="158">
        <v>2.74</v>
      </c>
      <c r="BO10" s="278" t="s">
        <v>230</v>
      </c>
      <c r="BP10" s="158">
        <v>8.2200000000000006</v>
      </c>
      <c r="BQ10" s="158">
        <v>9.52</v>
      </c>
      <c r="BR10" s="158">
        <v>7.21</v>
      </c>
      <c r="BS10" s="158">
        <v>10.9</v>
      </c>
      <c r="BT10" s="158">
        <v>14</v>
      </c>
      <c r="BU10" s="158">
        <v>8.36</v>
      </c>
      <c r="BV10" s="158" t="s">
        <v>186</v>
      </c>
      <c r="BW10" s="158" t="s">
        <v>186</v>
      </c>
      <c r="BX10" s="158" t="s">
        <v>186</v>
      </c>
      <c r="BY10" s="158">
        <v>25.23</v>
      </c>
      <c r="BZ10" s="158">
        <v>44.43</v>
      </c>
      <c r="CA10" s="158">
        <v>9.4499999999999993</v>
      </c>
      <c r="CB10" s="158">
        <v>0.56999999999999995</v>
      </c>
      <c r="CC10" s="158" t="s">
        <v>186</v>
      </c>
      <c r="CD10" s="158">
        <v>1.1100000000000001</v>
      </c>
      <c r="CE10" s="158">
        <v>4.37</v>
      </c>
      <c r="CF10" s="158" t="s">
        <v>186</v>
      </c>
      <c r="CG10" s="158">
        <v>8.19</v>
      </c>
      <c r="CH10" s="158" t="s">
        <v>188</v>
      </c>
      <c r="CI10" s="158" t="s">
        <v>188</v>
      </c>
      <c r="CJ10" s="158">
        <v>4.34</v>
      </c>
      <c r="CK10" s="278" t="s">
        <v>230</v>
      </c>
      <c r="CL10" s="158" t="s">
        <v>188</v>
      </c>
      <c r="CM10" s="158" t="s">
        <v>188</v>
      </c>
      <c r="CN10" s="158">
        <v>0.18</v>
      </c>
      <c r="CO10" s="158" t="s">
        <v>188</v>
      </c>
      <c r="CP10" s="158">
        <v>7.9</v>
      </c>
      <c r="CQ10" s="158" t="s">
        <v>188</v>
      </c>
      <c r="CR10" s="158">
        <v>1.8</v>
      </c>
      <c r="CS10" s="158">
        <v>4.1399999999999997</v>
      </c>
      <c r="CT10" s="158">
        <v>0.08</v>
      </c>
      <c r="CU10" s="158">
        <v>1.1200000000000001</v>
      </c>
      <c r="CV10" s="158">
        <v>1.67</v>
      </c>
      <c r="CW10" s="158">
        <v>0.56000000000000005</v>
      </c>
      <c r="CX10" s="158">
        <v>3.25</v>
      </c>
      <c r="CY10" s="158">
        <v>5.95</v>
      </c>
      <c r="CZ10" s="158">
        <v>1.08</v>
      </c>
      <c r="DA10" s="158">
        <v>2.6</v>
      </c>
      <c r="DB10" s="158">
        <v>2.95</v>
      </c>
      <c r="DC10" s="158">
        <v>2.54</v>
      </c>
      <c r="DD10" s="158">
        <v>0.63</v>
      </c>
      <c r="DE10" s="158">
        <v>0.68</v>
      </c>
      <c r="DF10" s="158">
        <v>0.51</v>
      </c>
      <c r="DG10" s="278" t="s">
        <v>230</v>
      </c>
      <c r="DH10" s="158">
        <v>5.39</v>
      </c>
      <c r="DI10" s="158">
        <v>5.78</v>
      </c>
      <c r="DJ10" s="158">
        <v>5.13</v>
      </c>
      <c r="DK10" s="158">
        <v>2.67</v>
      </c>
      <c r="DL10" s="158">
        <v>2.48</v>
      </c>
      <c r="DM10" s="158">
        <v>3.26</v>
      </c>
      <c r="DN10" s="158">
        <v>1.29</v>
      </c>
      <c r="DO10" s="158">
        <v>0.26</v>
      </c>
      <c r="DP10" s="158">
        <v>2.2400000000000002</v>
      </c>
      <c r="DQ10" s="158">
        <v>1.38</v>
      </c>
      <c r="DR10" s="158">
        <v>2.2200000000000002</v>
      </c>
      <c r="DS10" s="158">
        <v>1.02</v>
      </c>
      <c r="DT10" s="158">
        <v>1.19</v>
      </c>
      <c r="DU10" s="158">
        <v>1.53</v>
      </c>
      <c r="DV10" s="158">
        <v>0.87</v>
      </c>
      <c r="DW10" s="158">
        <v>0.72</v>
      </c>
      <c r="DX10" s="158">
        <v>0.76</v>
      </c>
      <c r="DY10" s="158">
        <v>0.69</v>
      </c>
      <c r="DZ10" s="158">
        <v>0.47</v>
      </c>
      <c r="EA10" s="158">
        <v>0.77</v>
      </c>
      <c r="EB10" s="158">
        <v>0.18</v>
      </c>
      <c r="EC10" s="278" t="s">
        <v>230</v>
      </c>
      <c r="ED10" s="158">
        <v>5.56</v>
      </c>
      <c r="EE10" s="158">
        <v>7.59</v>
      </c>
      <c r="EF10" s="158">
        <v>3.89</v>
      </c>
      <c r="EG10" s="158">
        <v>3.36</v>
      </c>
      <c r="EH10" s="158">
        <v>5.42</v>
      </c>
      <c r="EI10" s="158">
        <v>1.6</v>
      </c>
      <c r="EJ10" s="158">
        <v>2.2000000000000002</v>
      </c>
      <c r="EK10" s="158">
        <v>2.16</v>
      </c>
      <c r="EL10" s="158">
        <v>2.29</v>
      </c>
      <c r="EM10" s="158">
        <v>3.33</v>
      </c>
      <c r="EN10" s="158">
        <v>2.9</v>
      </c>
      <c r="EO10" s="158">
        <v>3.64</v>
      </c>
      <c r="EP10" s="158">
        <v>1.94</v>
      </c>
      <c r="EQ10" s="158">
        <v>1.33</v>
      </c>
      <c r="ER10" s="158">
        <v>2.19</v>
      </c>
      <c r="ES10" s="158">
        <v>1.39</v>
      </c>
      <c r="ET10" s="158">
        <v>1.56</v>
      </c>
      <c r="EU10" s="158">
        <v>1.45</v>
      </c>
      <c r="EV10" s="158">
        <v>9.33</v>
      </c>
      <c r="EW10" s="158">
        <v>12.71</v>
      </c>
      <c r="EX10" s="158">
        <v>6.41</v>
      </c>
      <c r="EY10" s="278" t="s">
        <v>230</v>
      </c>
      <c r="EZ10" s="158">
        <v>0.05</v>
      </c>
      <c r="FA10" s="158" t="s">
        <v>186</v>
      </c>
      <c r="FB10" s="158">
        <v>0.08</v>
      </c>
      <c r="FC10" s="158">
        <v>1.02</v>
      </c>
      <c r="FD10" s="158">
        <v>1.53</v>
      </c>
      <c r="FE10" s="158">
        <v>0.57999999999999996</v>
      </c>
      <c r="FF10" s="158">
        <v>1.84</v>
      </c>
      <c r="FG10" s="158">
        <v>2</v>
      </c>
      <c r="FH10" s="158">
        <v>1.72</v>
      </c>
      <c r="FI10" s="158">
        <v>1.07</v>
      </c>
      <c r="FJ10" s="158">
        <v>0.72</v>
      </c>
      <c r="FK10" s="158">
        <v>1.38</v>
      </c>
      <c r="FL10" s="158">
        <v>5.34</v>
      </c>
      <c r="FM10" s="158">
        <v>8.4600000000000009</v>
      </c>
      <c r="FN10" s="158">
        <v>2.65</v>
      </c>
      <c r="FO10" s="158" t="s">
        <v>186</v>
      </c>
      <c r="FP10" s="158" t="s">
        <v>186</v>
      </c>
      <c r="FQ10" s="158" t="s">
        <v>186</v>
      </c>
      <c r="FR10" s="158" t="s">
        <v>186</v>
      </c>
      <c r="FS10" s="158" t="s">
        <v>186</v>
      </c>
      <c r="FT10" s="158" t="s">
        <v>186</v>
      </c>
      <c r="FU10" s="278" t="s">
        <v>230</v>
      </c>
      <c r="FV10" s="158">
        <v>82.33</v>
      </c>
      <c r="FW10" s="158">
        <v>112.25</v>
      </c>
      <c r="FX10" s="158">
        <v>57.5</v>
      </c>
      <c r="FY10" s="158">
        <v>0.89</v>
      </c>
      <c r="FZ10" s="158">
        <v>0.95</v>
      </c>
      <c r="GA10" s="158">
        <v>0.74</v>
      </c>
      <c r="GB10" s="158">
        <v>0.16</v>
      </c>
      <c r="GC10" s="158">
        <v>0.18</v>
      </c>
      <c r="GD10" s="158">
        <v>0.15</v>
      </c>
      <c r="GE10" s="158">
        <v>0.73</v>
      </c>
      <c r="GF10" s="158">
        <v>0.77</v>
      </c>
      <c r="GG10" s="158">
        <v>0.59</v>
      </c>
      <c r="GH10" s="158">
        <v>45.42</v>
      </c>
      <c r="GI10" s="158">
        <v>62.79</v>
      </c>
      <c r="GJ10" s="158">
        <v>30.49</v>
      </c>
      <c r="GK10" s="158">
        <v>0.05</v>
      </c>
      <c r="GL10" s="158">
        <v>0.18</v>
      </c>
      <c r="GM10" s="158" t="s">
        <v>186</v>
      </c>
      <c r="GN10" s="158">
        <v>15.26</v>
      </c>
      <c r="GO10" s="158">
        <v>24.81</v>
      </c>
      <c r="GP10" s="158">
        <v>7.41</v>
      </c>
      <c r="GQ10" s="278" t="s">
        <v>230</v>
      </c>
      <c r="GR10" s="158">
        <v>6.58</v>
      </c>
      <c r="GS10" s="158">
        <v>9.0299999999999994</v>
      </c>
      <c r="GT10" s="158">
        <v>4.24</v>
      </c>
      <c r="GU10" s="158">
        <v>1.7</v>
      </c>
      <c r="GV10" s="158">
        <v>1.83</v>
      </c>
      <c r="GW10" s="158">
        <v>1.49</v>
      </c>
      <c r="GX10" s="158">
        <v>1.6</v>
      </c>
      <c r="GY10" s="158">
        <v>1.79</v>
      </c>
      <c r="GZ10" s="158">
        <v>1.51</v>
      </c>
      <c r="HA10" s="158">
        <v>6.79</v>
      </c>
      <c r="HB10" s="158">
        <v>8.4499999999999993</v>
      </c>
      <c r="HC10" s="158">
        <v>5.22</v>
      </c>
      <c r="HD10" s="158">
        <v>12.76</v>
      </c>
      <c r="HE10" s="158">
        <v>15.86</v>
      </c>
      <c r="HF10" s="158">
        <v>10.11</v>
      </c>
      <c r="HG10" s="158">
        <v>0.67</v>
      </c>
      <c r="HH10" s="158">
        <v>0.85</v>
      </c>
      <c r="HI10" s="158">
        <v>0.52</v>
      </c>
      <c r="HJ10" s="158">
        <v>28.37</v>
      </c>
      <c r="HK10" s="158">
        <v>36.08</v>
      </c>
      <c r="HL10" s="158">
        <v>22.61</v>
      </c>
      <c r="HM10" s="278" t="s">
        <v>230</v>
      </c>
      <c r="HN10" s="158">
        <v>5.58</v>
      </c>
      <c r="HO10" s="158">
        <v>5.29</v>
      </c>
      <c r="HP10" s="158">
        <v>5.77</v>
      </c>
      <c r="HQ10" s="158">
        <v>7.73</v>
      </c>
      <c r="HR10" s="158">
        <v>10.45</v>
      </c>
      <c r="HS10" s="158">
        <v>5.57</v>
      </c>
      <c r="HT10" s="158">
        <v>13.41</v>
      </c>
      <c r="HU10" s="158">
        <v>18.14</v>
      </c>
      <c r="HV10" s="158">
        <v>10.11</v>
      </c>
      <c r="HW10" s="158">
        <v>1.65</v>
      </c>
      <c r="HX10" s="158">
        <v>2.19</v>
      </c>
      <c r="HY10" s="158">
        <v>1.1599999999999999</v>
      </c>
      <c r="HZ10" s="158">
        <v>6.9</v>
      </c>
      <c r="IA10" s="158">
        <v>11.45</v>
      </c>
      <c r="IB10" s="158">
        <v>3.04</v>
      </c>
      <c r="IC10" s="158">
        <v>0.76</v>
      </c>
      <c r="ID10" s="158">
        <v>0.99</v>
      </c>
      <c r="IE10" s="158">
        <v>0.62</v>
      </c>
      <c r="IF10" s="158">
        <v>43.67</v>
      </c>
      <c r="IG10" s="158">
        <v>69.03</v>
      </c>
      <c r="IH10" s="158">
        <v>25.56</v>
      </c>
    </row>
    <row r="11" spans="1:242" s="184" customFormat="1">
      <c r="A11" s="276"/>
      <c r="B11" s="160"/>
      <c r="C11" s="160"/>
      <c r="D11" s="160"/>
      <c r="E11" s="160"/>
      <c r="F11" s="160"/>
      <c r="G11" s="160"/>
      <c r="H11" s="160"/>
      <c r="I11" s="160"/>
      <c r="J11" s="160"/>
      <c r="K11" s="160"/>
      <c r="L11" s="160"/>
      <c r="M11" s="160"/>
      <c r="N11" s="160"/>
      <c r="O11" s="160"/>
      <c r="P11" s="160"/>
      <c r="Q11" s="160"/>
      <c r="R11" s="160"/>
      <c r="S11" s="160"/>
      <c r="T11" s="160"/>
      <c r="U11" s="160"/>
      <c r="V11" s="160"/>
      <c r="W11" s="276"/>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276"/>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276"/>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276"/>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276"/>
      <c r="DH11" s="160"/>
      <c r="DI11" s="160"/>
      <c r="DJ11" s="160"/>
      <c r="DK11" s="160"/>
      <c r="DL11" s="160"/>
      <c r="DM11" s="160"/>
      <c r="DN11" s="160"/>
      <c r="DO11" s="160"/>
      <c r="DP11" s="160"/>
      <c r="DQ11" s="160"/>
      <c r="DR11" s="160"/>
      <c r="DS11" s="160"/>
      <c r="DT11" s="160"/>
      <c r="DU11" s="160"/>
      <c r="DV11" s="160"/>
      <c r="DW11" s="160"/>
      <c r="DX11" s="160"/>
      <c r="DY11" s="160"/>
      <c r="DZ11" s="160"/>
      <c r="EA11" s="160"/>
      <c r="EB11" s="160"/>
      <c r="EC11" s="276"/>
      <c r="ED11" s="160"/>
      <c r="EE11" s="160"/>
      <c r="EF11" s="160"/>
      <c r="EG11" s="160"/>
      <c r="EH11" s="160"/>
      <c r="EI11" s="160"/>
      <c r="EJ11" s="160"/>
      <c r="EK11" s="160"/>
      <c r="EL11" s="160"/>
      <c r="EM11" s="160"/>
      <c r="EN11" s="160"/>
      <c r="EO11" s="160"/>
      <c r="EP11" s="160"/>
      <c r="EQ11" s="160"/>
      <c r="ER11" s="160"/>
      <c r="ES11" s="160"/>
      <c r="ET11" s="160"/>
      <c r="EU11" s="160"/>
      <c r="EV11" s="160"/>
      <c r="EW11" s="160"/>
      <c r="EX11" s="160"/>
      <c r="EY11" s="276"/>
      <c r="EZ11" s="160"/>
      <c r="FA11" s="160"/>
      <c r="FB11" s="160"/>
      <c r="FC11" s="160"/>
      <c r="FD11" s="160"/>
      <c r="FE11" s="160"/>
      <c r="FF11" s="160"/>
      <c r="FG11" s="160"/>
      <c r="FH11" s="160"/>
      <c r="FI11" s="160"/>
      <c r="FJ11" s="160"/>
      <c r="FK11" s="160"/>
      <c r="FL11" s="160"/>
      <c r="FM11" s="160"/>
      <c r="FN11" s="160"/>
      <c r="FO11" s="160"/>
      <c r="FP11" s="160"/>
      <c r="FQ11" s="160"/>
      <c r="FR11" s="160"/>
      <c r="FS11" s="160"/>
      <c r="FT11" s="160"/>
      <c r="FU11" s="276"/>
      <c r="FV11" s="160"/>
      <c r="FW11" s="160"/>
      <c r="FX11" s="160"/>
      <c r="FY11" s="160"/>
      <c r="FZ11" s="160"/>
      <c r="GA11" s="160"/>
      <c r="GB11" s="160"/>
      <c r="GC11" s="160"/>
      <c r="GD11" s="160"/>
      <c r="GE11" s="160"/>
      <c r="GF11" s="160"/>
      <c r="GG11" s="160"/>
      <c r="GH11" s="160"/>
      <c r="GI11" s="160"/>
      <c r="GJ11" s="160"/>
      <c r="GK11" s="160"/>
      <c r="GL11" s="160"/>
      <c r="GM11" s="160"/>
      <c r="GN11" s="160"/>
      <c r="GO11" s="160"/>
      <c r="GP11" s="160"/>
      <c r="GQ11" s="276"/>
      <c r="GR11" s="160"/>
      <c r="GS11" s="160"/>
      <c r="GT11" s="160"/>
      <c r="GU11" s="160"/>
      <c r="GV11" s="160"/>
      <c r="GW11" s="160"/>
      <c r="GX11" s="160"/>
      <c r="GY11" s="160"/>
      <c r="GZ11" s="160"/>
      <c r="HA11" s="160"/>
      <c r="HB11" s="160"/>
      <c r="HC11" s="160"/>
      <c r="HD11" s="160"/>
      <c r="HE11" s="160"/>
      <c r="HF11" s="160"/>
      <c r="HG11" s="160"/>
      <c r="HH11" s="160"/>
      <c r="HI11" s="160"/>
      <c r="HJ11" s="160"/>
      <c r="HK11" s="160"/>
      <c r="HL11" s="160"/>
      <c r="HM11" s="276"/>
      <c r="HN11" s="160"/>
      <c r="HO11" s="160"/>
      <c r="HP11" s="160"/>
      <c r="HQ11" s="160"/>
      <c r="HR11" s="160"/>
      <c r="HS11" s="160"/>
      <c r="HT11" s="160"/>
      <c r="HU11" s="160"/>
      <c r="HV11" s="160"/>
      <c r="HW11" s="160"/>
      <c r="HX11" s="160"/>
      <c r="HY11" s="160"/>
      <c r="HZ11" s="160"/>
      <c r="IA11" s="160"/>
      <c r="IB11" s="160"/>
      <c r="IC11" s="160"/>
      <c r="ID11" s="160"/>
      <c r="IE11" s="160"/>
      <c r="IF11" s="160"/>
      <c r="IG11" s="160"/>
      <c r="IH11" s="160"/>
    </row>
    <row r="12" spans="1:242" s="184" customFormat="1">
      <c r="A12" s="276" t="s">
        <v>229</v>
      </c>
      <c r="B12" s="160">
        <v>363.57</v>
      </c>
      <c r="C12" s="160">
        <v>485</v>
      </c>
      <c r="D12" s="160">
        <v>263.02999999999997</v>
      </c>
      <c r="E12" s="160">
        <v>6.53</v>
      </c>
      <c r="F12" s="160">
        <v>7.92</v>
      </c>
      <c r="G12" s="160">
        <v>5.6</v>
      </c>
      <c r="H12" s="160">
        <v>0.7</v>
      </c>
      <c r="I12" s="160">
        <v>0.56000000000000005</v>
      </c>
      <c r="J12" s="160">
        <v>0.85</v>
      </c>
      <c r="K12" s="160">
        <v>0.48</v>
      </c>
      <c r="L12" s="160">
        <v>0.46</v>
      </c>
      <c r="M12" s="160">
        <v>0.52</v>
      </c>
      <c r="N12" s="160">
        <v>0.48</v>
      </c>
      <c r="O12" s="160">
        <v>0.46</v>
      </c>
      <c r="P12" s="160">
        <v>0.52</v>
      </c>
      <c r="Q12" s="160" t="s">
        <v>186</v>
      </c>
      <c r="R12" s="160" t="s">
        <v>186</v>
      </c>
      <c r="S12" s="160" t="s">
        <v>186</v>
      </c>
      <c r="T12" s="160">
        <v>2.91</v>
      </c>
      <c r="U12" s="160">
        <v>4.12</v>
      </c>
      <c r="V12" s="160">
        <v>1.9</v>
      </c>
      <c r="W12" s="276" t="s">
        <v>229</v>
      </c>
      <c r="X12" s="160">
        <v>1.1599999999999999</v>
      </c>
      <c r="Y12" s="160">
        <v>1.07</v>
      </c>
      <c r="Z12" s="160">
        <v>1.23</v>
      </c>
      <c r="AA12" s="160">
        <v>0.06</v>
      </c>
      <c r="AB12" s="160" t="s">
        <v>186</v>
      </c>
      <c r="AC12" s="160">
        <v>0.11</v>
      </c>
      <c r="AD12" s="160">
        <v>1.04</v>
      </c>
      <c r="AE12" s="160">
        <v>0.97</v>
      </c>
      <c r="AF12" s="160">
        <v>1.08</v>
      </c>
      <c r="AG12" s="160">
        <v>7.0000000000000007E-2</v>
      </c>
      <c r="AH12" s="160">
        <v>0.1</v>
      </c>
      <c r="AI12" s="160">
        <v>0.03</v>
      </c>
      <c r="AJ12" s="160" t="s">
        <v>186</v>
      </c>
      <c r="AK12" s="160" t="s">
        <v>186</v>
      </c>
      <c r="AL12" s="160" t="s">
        <v>186</v>
      </c>
      <c r="AM12" s="160">
        <v>1.28</v>
      </c>
      <c r="AN12" s="160">
        <v>1.72</v>
      </c>
      <c r="AO12" s="160">
        <v>1.1000000000000001</v>
      </c>
      <c r="AP12" s="160">
        <v>124.15</v>
      </c>
      <c r="AQ12" s="160">
        <v>166.09</v>
      </c>
      <c r="AR12" s="160">
        <v>91.72</v>
      </c>
      <c r="AS12" s="276" t="s">
        <v>229</v>
      </c>
      <c r="AT12" s="160">
        <v>120.38</v>
      </c>
      <c r="AU12" s="160">
        <v>161.81</v>
      </c>
      <c r="AV12" s="160">
        <v>88.15</v>
      </c>
      <c r="AW12" s="160">
        <v>1.78</v>
      </c>
      <c r="AX12" s="160">
        <v>2.95</v>
      </c>
      <c r="AY12" s="160">
        <v>0.82</v>
      </c>
      <c r="AZ12" s="160">
        <v>3.83</v>
      </c>
      <c r="BA12" s="160">
        <v>7.22</v>
      </c>
      <c r="BB12" s="160">
        <v>0.83</v>
      </c>
      <c r="BC12" s="160">
        <v>15.09</v>
      </c>
      <c r="BD12" s="160">
        <v>22.51</v>
      </c>
      <c r="BE12" s="160">
        <v>9.49</v>
      </c>
      <c r="BF12" s="160">
        <v>10.07</v>
      </c>
      <c r="BG12" s="160">
        <v>12.81</v>
      </c>
      <c r="BH12" s="160">
        <v>7.85</v>
      </c>
      <c r="BI12" s="160">
        <v>5.16</v>
      </c>
      <c r="BJ12" s="160">
        <v>6.55</v>
      </c>
      <c r="BK12" s="160">
        <v>4</v>
      </c>
      <c r="BL12" s="160">
        <v>8.41</v>
      </c>
      <c r="BM12" s="160">
        <v>12.36</v>
      </c>
      <c r="BN12" s="160">
        <v>5.08</v>
      </c>
      <c r="BO12" s="276" t="s">
        <v>229</v>
      </c>
      <c r="BP12" s="160">
        <v>5.43</v>
      </c>
      <c r="BQ12" s="160">
        <v>5.58</v>
      </c>
      <c r="BR12" s="160">
        <v>5.38</v>
      </c>
      <c r="BS12" s="160">
        <v>9.94</v>
      </c>
      <c r="BT12" s="160">
        <v>11.68</v>
      </c>
      <c r="BU12" s="160">
        <v>8.3699999999999992</v>
      </c>
      <c r="BV12" s="160">
        <v>0.34</v>
      </c>
      <c r="BW12" s="160">
        <v>0.74</v>
      </c>
      <c r="BX12" s="160" t="s">
        <v>186</v>
      </c>
      <c r="BY12" s="160">
        <v>25.61</v>
      </c>
      <c r="BZ12" s="160">
        <v>44.44</v>
      </c>
      <c r="CA12" s="160">
        <v>10.06</v>
      </c>
      <c r="CB12" s="160">
        <v>0.4</v>
      </c>
      <c r="CC12" s="160">
        <v>0.22</v>
      </c>
      <c r="CD12" s="160">
        <v>0.56000000000000005</v>
      </c>
      <c r="CE12" s="160">
        <v>6.73</v>
      </c>
      <c r="CF12" s="160" t="s">
        <v>186</v>
      </c>
      <c r="CG12" s="160">
        <v>13.15</v>
      </c>
      <c r="CH12" s="160" t="s">
        <v>188</v>
      </c>
      <c r="CI12" s="160" t="s">
        <v>188</v>
      </c>
      <c r="CJ12" s="160">
        <v>6.74</v>
      </c>
      <c r="CK12" s="276" t="s">
        <v>229</v>
      </c>
      <c r="CL12" s="160" t="s">
        <v>188</v>
      </c>
      <c r="CM12" s="160" t="s">
        <v>188</v>
      </c>
      <c r="CN12" s="160">
        <v>2.4500000000000002</v>
      </c>
      <c r="CO12" s="160" t="s">
        <v>188</v>
      </c>
      <c r="CP12" s="160">
        <v>6.07</v>
      </c>
      <c r="CQ12" s="160" t="s">
        <v>188</v>
      </c>
      <c r="CR12" s="160">
        <v>2.27</v>
      </c>
      <c r="CS12" s="160">
        <v>4.4400000000000004</v>
      </c>
      <c r="CT12" s="160">
        <v>0.6</v>
      </c>
      <c r="CU12" s="160">
        <v>1.1200000000000001</v>
      </c>
      <c r="CV12" s="160">
        <v>1.84</v>
      </c>
      <c r="CW12" s="160">
        <v>0.41</v>
      </c>
      <c r="CX12" s="160">
        <v>3.75</v>
      </c>
      <c r="CY12" s="160">
        <v>4.87</v>
      </c>
      <c r="CZ12" s="160">
        <v>2.87</v>
      </c>
      <c r="DA12" s="160">
        <v>2.67</v>
      </c>
      <c r="DB12" s="160">
        <v>3.85</v>
      </c>
      <c r="DC12" s="160">
        <v>1.64</v>
      </c>
      <c r="DD12" s="160">
        <v>1.77</v>
      </c>
      <c r="DE12" s="160">
        <v>2.15</v>
      </c>
      <c r="DF12" s="160">
        <v>1.43</v>
      </c>
      <c r="DG12" s="276" t="s">
        <v>229</v>
      </c>
      <c r="DH12" s="160">
        <v>8.7200000000000006</v>
      </c>
      <c r="DI12" s="160">
        <v>11.52</v>
      </c>
      <c r="DJ12" s="160">
        <v>6.43</v>
      </c>
      <c r="DK12" s="160">
        <v>3.77</v>
      </c>
      <c r="DL12" s="160">
        <v>4.28</v>
      </c>
      <c r="DM12" s="160">
        <v>3.57</v>
      </c>
      <c r="DN12" s="160">
        <v>1.34</v>
      </c>
      <c r="DO12" s="160">
        <v>0.91</v>
      </c>
      <c r="DP12" s="160">
        <v>1.77</v>
      </c>
      <c r="DQ12" s="160">
        <v>2.42</v>
      </c>
      <c r="DR12" s="160">
        <v>3.38</v>
      </c>
      <c r="DS12" s="160">
        <v>1.79</v>
      </c>
      <c r="DT12" s="160">
        <v>0.55000000000000004</v>
      </c>
      <c r="DU12" s="160">
        <v>0.71</v>
      </c>
      <c r="DV12" s="160">
        <v>0.38</v>
      </c>
      <c r="DW12" s="160">
        <v>0.38</v>
      </c>
      <c r="DX12" s="160">
        <v>0.41</v>
      </c>
      <c r="DY12" s="160">
        <v>0.31</v>
      </c>
      <c r="DZ12" s="160">
        <v>0.17</v>
      </c>
      <c r="EA12" s="160">
        <v>0.31</v>
      </c>
      <c r="EB12" s="160">
        <v>7.0000000000000007E-2</v>
      </c>
      <c r="EC12" s="276" t="s">
        <v>229</v>
      </c>
      <c r="ED12" s="160">
        <v>6.57</v>
      </c>
      <c r="EE12" s="160">
        <v>8.3699999999999992</v>
      </c>
      <c r="EF12" s="160">
        <v>5.19</v>
      </c>
      <c r="EG12" s="160">
        <v>5.08</v>
      </c>
      <c r="EH12" s="160">
        <v>6.86</v>
      </c>
      <c r="EI12" s="160">
        <v>3.58</v>
      </c>
      <c r="EJ12" s="160">
        <v>1.49</v>
      </c>
      <c r="EK12" s="160">
        <v>1.51</v>
      </c>
      <c r="EL12" s="160">
        <v>1.61</v>
      </c>
      <c r="EM12" s="160">
        <v>2.84</v>
      </c>
      <c r="EN12" s="160">
        <v>2.19</v>
      </c>
      <c r="EO12" s="160">
        <v>3.21</v>
      </c>
      <c r="EP12" s="160">
        <v>2.2599999999999998</v>
      </c>
      <c r="EQ12" s="160">
        <v>1.51</v>
      </c>
      <c r="ER12" s="160">
        <v>2.64</v>
      </c>
      <c r="ES12" s="160">
        <v>0.57999999999999996</v>
      </c>
      <c r="ET12" s="160">
        <v>0.67</v>
      </c>
      <c r="EU12" s="160">
        <v>0.56999999999999995</v>
      </c>
      <c r="EV12" s="160">
        <v>9</v>
      </c>
      <c r="EW12" s="160">
        <v>11.86</v>
      </c>
      <c r="EX12" s="160">
        <v>6.47</v>
      </c>
      <c r="EY12" s="276" t="s">
        <v>229</v>
      </c>
      <c r="EZ12" s="160">
        <v>0.13</v>
      </c>
      <c r="FA12" s="160">
        <v>0.28000000000000003</v>
      </c>
      <c r="FB12" s="160" t="s">
        <v>186</v>
      </c>
      <c r="FC12" s="160">
        <v>1</v>
      </c>
      <c r="FD12" s="160">
        <v>1.22</v>
      </c>
      <c r="FE12" s="160">
        <v>0.8</v>
      </c>
      <c r="FF12" s="160">
        <v>2.63</v>
      </c>
      <c r="FG12" s="160">
        <v>3.48</v>
      </c>
      <c r="FH12" s="160">
        <v>2</v>
      </c>
      <c r="FI12" s="160">
        <v>1.46</v>
      </c>
      <c r="FJ12" s="160">
        <v>1.53</v>
      </c>
      <c r="FK12" s="160">
        <v>1.38</v>
      </c>
      <c r="FL12" s="160">
        <v>3.78</v>
      </c>
      <c r="FM12" s="160">
        <v>5.34</v>
      </c>
      <c r="FN12" s="160">
        <v>2.29</v>
      </c>
      <c r="FO12" s="160" t="s">
        <v>186</v>
      </c>
      <c r="FP12" s="160" t="s">
        <v>186</v>
      </c>
      <c r="FQ12" s="160" t="s">
        <v>186</v>
      </c>
      <c r="FR12" s="160" t="s">
        <v>186</v>
      </c>
      <c r="FS12" s="160" t="s">
        <v>186</v>
      </c>
      <c r="FT12" s="160" t="s">
        <v>186</v>
      </c>
      <c r="FU12" s="276" t="s">
        <v>229</v>
      </c>
      <c r="FV12" s="160">
        <v>81.349999999999994</v>
      </c>
      <c r="FW12" s="160">
        <v>106.05</v>
      </c>
      <c r="FX12" s="160">
        <v>59.77</v>
      </c>
      <c r="FY12" s="160">
        <v>1.32</v>
      </c>
      <c r="FZ12" s="160">
        <v>1.24</v>
      </c>
      <c r="GA12" s="160">
        <v>1.25</v>
      </c>
      <c r="GB12" s="160">
        <v>0.45</v>
      </c>
      <c r="GC12" s="160">
        <v>0.42</v>
      </c>
      <c r="GD12" s="160">
        <v>0.45</v>
      </c>
      <c r="GE12" s="160">
        <v>0.87</v>
      </c>
      <c r="GF12" s="160">
        <v>0.82</v>
      </c>
      <c r="GG12" s="160">
        <v>0.8</v>
      </c>
      <c r="GH12" s="160">
        <v>45.4</v>
      </c>
      <c r="GI12" s="160">
        <v>59.67</v>
      </c>
      <c r="GJ12" s="160">
        <v>33.49</v>
      </c>
      <c r="GK12" s="160">
        <v>0.31</v>
      </c>
      <c r="GL12" s="160">
        <v>0.28000000000000003</v>
      </c>
      <c r="GM12" s="160">
        <v>0.37</v>
      </c>
      <c r="GN12" s="160">
        <v>11.25</v>
      </c>
      <c r="GO12" s="160">
        <v>17.03</v>
      </c>
      <c r="GP12" s="160">
        <v>6.44</v>
      </c>
      <c r="GQ12" s="276" t="s">
        <v>229</v>
      </c>
      <c r="GR12" s="160">
        <v>8.9600000000000009</v>
      </c>
      <c r="GS12" s="160">
        <v>11.7</v>
      </c>
      <c r="GT12" s="160">
        <v>6.84</v>
      </c>
      <c r="GU12" s="160">
        <v>2.15</v>
      </c>
      <c r="GV12" s="160">
        <v>1.91</v>
      </c>
      <c r="GW12" s="160">
        <v>2.13</v>
      </c>
      <c r="GX12" s="160">
        <v>0.9</v>
      </c>
      <c r="GY12" s="160">
        <v>1.08</v>
      </c>
      <c r="GZ12" s="160">
        <v>0.72</v>
      </c>
      <c r="HA12" s="160">
        <v>7.87</v>
      </c>
      <c r="HB12" s="160">
        <v>10.34</v>
      </c>
      <c r="HC12" s="160">
        <v>5.73</v>
      </c>
      <c r="HD12" s="160">
        <v>12.9</v>
      </c>
      <c r="HE12" s="160">
        <v>15.91</v>
      </c>
      <c r="HF12" s="160">
        <v>10.53</v>
      </c>
      <c r="HG12" s="160">
        <v>1.07</v>
      </c>
      <c r="HH12" s="160">
        <v>1.42</v>
      </c>
      <c r="HI12" s="160">
        <v>0.72</v>
      </c>
      <c r="HJ12" s="160">
        <v>26.68</v>
      </c>
      <c r="HK12" s="160">
        <v>33.28</v>
      </c>
      <c r="HL12" s="160">
        <v>20.62</v>
      </c>
      <c r="HM12" s="276" t="s">
        <v>229</v>
      </c>
      <c r="HN12" s="160">
        <v>4.1900000000000004</v>
      </c>
      <c r="HO12" s="160">
        <v>3.82</v>
      </c>
      <c r="HP12" s="160">
        <v>4.3099999999999996</v>
      </c>
      <c r="HQ12" s="160">
        <v>8.9600000000000009</v>
      </c>
      <c r="HR12" s="160">
        <v>11.48</v>
      </c>
      <c r="HS12" s="160">
        <v>6.8</v>
      </c>
      <c r="HT12" s="160">
        <v>11.75</v>
      </c>
      <c r="HU12" s="160">
        <v>15.04</v>
      </c>
      <c r="HV12" s="160">
        <v>8.8000000000000007</v>
      </c>
      <c r="HW12" s="160">
        <v>1.78</v>
      </c>
      <c r="HX12" s="160">
        <v>2.93</v>
      </c>
      <c r="HY12" s="160">
        <v>0.72</v>
      </c>
      <c r="HZ12" s="160">
        <v>5.41</v>
      </c>
      <c r="IA12" s="160">
        <v>7.79</v>
      </c>
      <c r="IB12" s="160">
        <v>3.33</v>
      </c>
      <c r="IC12" s="160">
        <v>2.54</v>
      </c>
      <c r="ID12" s="160">
        <v>4.07</v>
      </c>
      <c r="IE12" s="160">
        <v>1.08</v>
      </c>
      <c r="IF12" s="160">
        <v>48.35</v>
      </c>
      <c r="IG12" s="160">
        <v>74.77</v>
      </c>
      <c r="IH12" s="160">
        <v>30.32</v>
      </c>
    </row>
    <row r="13" spans="1:242" s="184" customFormat="1">
      <c r="A13" s="276" t="s">
        <v>228</v>
      </c>
      <c r="B13" s="160">
        <v>353.85</v>
      </c>
      <c r="C13" s="160">
        <v>477.88</v>
      </c>
      <c r="D13" s="160">
        <v>252.55</v>
      </c>
      <c r="E13" s="160">
        <v>7.77</v>
      </c>
      <c r="F13" s="160">
        <v>9.59</v>
      </c>
      <c r="G13" s="160">
        <v>6.23</v>
      </c>
      <c r="H13" s="160">
        <v>1.1000000000000001</v>
      </c>
      <c r="I13" s="160">
        <v>1.05</v>
      </c>
      <c r="J13" s="160">
        <v>1.19</v>
      </c>
      <c r="K13" s="160">
        <v>0.49</v>
      </c>
      <c r="L13" s="160">
        <v>0.94</v>
      </c>
      <c r="M13" s="160">
        <v>0.18</v>
      </c>
      <c r="N13" s="160">
        <v>0.4</v>
      </c>
      <c r="O13" s="160">
        <v>0.75</v>
      </c>
      <c r="P13" s="160">
        <v>0.18</v>
      </c>
      <c r="Q13" s="160">
        <v>0.09</v>
      </c>
      <c r="R13" s="160">
        <v>0.19</v>
      </c>
      <c r="S13" s="160" t="s">
        <v>186</v>
      </c>
      <c r="T13" s="160">
        <v>3.09</v>
      </c>
      <c r="U13" s="160">
        <v>4.01</v>
      </c>
      <c r="V13" s="160">
        <v>2.33</v>
      </c>
      <c r="W13" s="276" t="s">
        <v>228</v>
      </c>
      <c r="X13" s="160">
        <v>1.41</v>
      </c>
      <c r="Y13" s="160">
        <v>1.34</v>
      </c>
      <c r="Z13" s="160">
        <v>1.39</v>
      </c>
      <c r="AA13" s="160" t="s">
        <v>186</v>
      </c>
      <c r="AB13" s="160" t="s">
        <v>186</v>
      </c>
      <c r="AC13" s="160" t="s">
        <v>186</v>
      </c>
      <c r="AD13" s="160">
        <v>1.22</v>
      </c>
      <c r="AE13" s="160">
        <v>1.34</v>
      </c>
      <c r="AF13" s="160">
        <v>1.01</v>
      </c>
      <c r="AG13" s="160">
        <v>0.2</v>
      </c>
      <c r="AH13" s="160" t="s">
        <v>186</v>
      </c>
      <c r="AI13" s="160">
        <v>0.38</v>
      </c>
      <c r="AJ13" s="160" t="s">
        <v>186</v>
      </c>
      <c r="AK13" s="160" t="s">
        <v>186</v>
      </c>
      <c r="AL13" s="160" t="s">
        <v>186</v>
      </c>
      <c r="AM13" s="160">
        <v>1.68</v>
      </c>
      <c r="AN13" s="160">
        <v>2.25</v>
      </c>
      <c r="AO13" s="160">
        <v>1.1299999999999999</v>
      </c>
      <c r="AP13" s="160">
        <v>113.65</v>
      </c>
      <c r="AQ13" s="160">
        <v>158.22</v>
      </c>
      <c r="AR13" s="160">
        <v>77.36</v>
      </c>
      <c r="AS13" s="276" t="s">
        <v>228</v>
      </c>
      <c r="AT13" s="160">
        <v>111.22</v>
      </c>
      <c r="AU13" s="160">
        <v>155.16999999999999</v>
      </c>
      <c r="AV13" s="160">
        <v>75.47</v>
      </c>
      <c r="AW13" s="160">
        <v>3.09</v>
      </c>
      <c r="AX13" s="160">
        <v>5.4</v>
      </c>
      <c r="AY13" s="160">
        <v>1.05</v>
      </c>
      <c r="AZ13" s="160">
        <v>3.2</v>
      </c>
      <c r="BA13" s="160">
        <v>6.14</v>
      </c>
      <c r="BB13" s="160">
        <v>0.68</v>
      </c>
      <c r="BC13" s="160">
        <v>14.65</v>
      </c>
      <c r="BD13" s="160">
        <v>21.47</v>
      </c>
      <c r="BE13" s="160">
        <v>8.8800000000000008</v>
      </c>
      <c r="BF13" s="160">
        <v>10.5</v>
      </c>
      <c r="BG13" s="160">
        <v>12.78</v>
      </c>
      <c r="BH13" s="160">
        <v>8.58</v>
      </c>
      <c r="BI13" s="160">
        <v>6.21</v>
      </c>
      <c r="BJ13" s="160">
        <v>8.76</v>
      </c>
      <c r="BK13" s="160">
        <v>4.2699999999999996</v>
      </c>
      <c r="BL13" s="160">
        <v>7.37</v>
      </c>
      <c r="BM13" s="160">
        <v>11.53</v>
      </c>
      <c r="BN13" s="160">
        <v>3.67</v>
      </c>
      <c r="BO13" s="276" t="s">
        <v>228</v>
      </c>
      <c r="BP13" s="160">
        <v>4.0599999999999996</v>
      </c>
      <c r="BQ13" s="160">
        <v>4.63</v>
      </c>
      <c r="BR13" s="160">
        <v>3.66</v>
      </c>
      <c r="BS13" s="160">
        <v>9.57</v>
      </c>
      <c r="BT13" s="160">
        <v>11.06</v>
      </c>
      <c r="BU13" s="160">
        <v>8.1300000000000008</v>
      </c>
      <c r="BV13" s="160">
        <v>0.36</v>
      </c>
      <c r="BW13" s="160">
        <v>0.81</v>
      </c>
      <c r="BX13" s="160" t="s">
        <v>186</v>
      </c>
      <c r="BY13" s="160">
        <v>23.06</v>
      </c>
      <c r="BZ13" s="160">
        <v>40.86</v>
      </c>
      <c r="CA13" s="160">
        <v>8.1300000000000008</v>
      </c>
      <c r="CB13" s="160">
        <v>0.21</v>
      </c>
      <c r="CC13" s="160">
        <v>0.44</v>
      </c>
      <c r="CD13" s="160">
        <v>0.05</v>
      </c>
      <c r="CE13" s="160">
        <v>3.85</v>
      </c>
      <c r="CF13" s="160" t="s">
        <v>186</v>
      </c>
      <c r="CG13" s="160">
        <v>7.24</v>
      </c>
      <c r="CH13" s="160" t="s">
        <v>188</v>
      </c>
      <c r="CI13" s="160" t="s">
        <v>188</v>
      </c>
      <c r="CJ13" s="160">
        <v>6.42</v>
      </c>
      <c r="CK13" s="276" t="s">
        <v>228</v>
      </c>
      <c r="CL13" s="160" t="s">
        <v>188</v>
      </c>
      <c r="CM13" s="160" t="s">
        <v>188</v>
      </c>
      <c r="CN13" s="160">
        <v>4.38</v>
      </c>
      <c r="CO13" s="160" t="s">
        <v>188</v>
      </c>
      <c r="CP13" s="160">
        <v>6.11</v>
      </c>
      <c r="CQ13" s="160" t="s">
        <v>188</v>
      </c>
      <c r="CR13" s="160">
        <v>1.65</v>
      </c>
      <c r="CS13" s="160">
        <v>3.33</v>
      </c>
      <c r="CT13" s="160">
        <v>0.45</v>
      </c>
      <c r="CU13" s="160">
        <v>1.1599999999999999</v>
      </c>
      <c r="CV13" s="160">
        <v>1.02</v>
      </c>
      <c r="CW13" s="160">
        <v>1.37</v>
      </c>
      <c r="CX13" s="160">
        <v>4</v>
      </c>
      <c r="CY13" s="160">
        <v>5.21</v>
      </c>
      <c r="CZ13" s="160">
        <v>3.05</v>
      </c>
      <c r="DA13" s="160">
        <v>1.94</v>
      </c>
      <c r="DB13" s="160">
        <v>3.71</v>
      </c>
      <c r="DC13" s="160">
        <v>0.5</v>
      </c>
      <c r="DD13" s="160">
        <v>1.03</v>
      </c>
      <c r="DE13" s="160">
        <v>2.02</v>
      </c>
      <c r="DF13" s="160">
        <v>0.15</v>
      </c>
      <c r="DG13" s="276" t="s">
        <v>228</v>
      </c>
      <c r="DH13" s="160">
        <v>7.04</v>
      </c>
      <c r="DI13" s="160">
        <v>9.8800000000000008</v>
      </c>
      <c r="DJ13" s="160">
        <v>4.8</v>
      </c>
      <c r="DK13" s="160">
        <v>2.4300000000000002</v>
      </c>
      <c r="DL13" s="160">
        <v>3.05</v>
      </c>
      <c r="DM13" s="160">
        <v>1.9</v>
      </c>
      <c r="DN13" s="160">
        <v>0.52</v>
      </c>
      <c r="DO13" s="160">
        <v>0.86</v>
      </c>
      <c r="DP13" s="160">
        <v>0.14000000000000001</v>
      </c>
      <c r="DQ13" s="160">
        <v>1.91</v>
      </c>
      <c r="DR13" s="160">
        <v>2.1800000000000002</v>
      </c>
      <c r="DS13" s="160">
        <v>1.76</v>
      </c>
      <c r="DT13" s="160">
        <v>1.0900000000000001</v>
      </c>
      <c r="DU13" s="160">
        <v>1.37</v>
      </c>
      <c r="DV13" s="160">
        <v>0.96</v>
      </c>
      <c r="DW13" s="160">
        <v>0.66</v>
      </c>
      <c r="DX13" s="160">
        <v>0.8</v>
      </c>
      <c r="DY13" s="160">
        <v>0.56999999999999995</v>
      </c>
      <c r="DZ13" s="160">
        <v>0.43</v>
      </c>
      <c r="EA13" s="160">
        <v>0.56999999999999995</v>
      </c>
      <c r="EB13" s="160">
        <v>0.39</v>
      </c>
      <c r="EC13" s="276" t="s">
        <v>228</v>
      </c>
      <c r="ED13" s="160">
        <v>6.37</v>
      </c>
      <c r="EE13" s="160">
        <v>7.98</v>
      </c>
      <c r="EF13" s="160">
        <v>4.8899999999999997</v>
      </c>
      <c r="EG13" s="160">
        <v>3.82</v>
      </c>
      <c r="EH13" s="160">
        <v>4.97</v>
      </c>
      <c r="EI13" s="160">
        <v>2.74</v>
      </c>
      <c r="EJ13" s="160">
        <v>2.5499999999999998</v>
      </c>
      <c r="EK13" s="160">
        <v>3</v>
      </c>
      <c r="EL13" s="160">
        <v>2.15</v>
      </c>
      <c r="EM13" s="160">
        <v>2.08</v>
      </c>
      <c r="EN13" s="160">
        <v>1.38</v>
      </c>
      <c r="EO13" s="160">
        <v>2.42</v>
      </c>
      <c r="EP13" s="160">
        <v>1.76</v>
      </c>
      <c r="EQ13" s="160">
        <v>1.38</v>
      </c>
      <c r="ER13" s="160">
        <v>1.84</v>
      </c>
      <c r="ES13" s="160">
        <v>0.32</v>
      </c>
      <c r="ET13" s="160" t="s">
        <v>186</v>
      </c>
      <c r="EU13" s="160">
        <v>0.57999999999999996</v>
      </c>
      <c r="EV13" s="160">
        <v>8.9</v>
      </c>
      <c r="EW13" s="160">
        <v>9.68</v>
      </c>
      <c r="EX13" s="160">
        <v>8.31</v>
      </c>
      <c r="EY13" s="276" t="s">
        <v>228</v>
      </c>
      <c r="EZ13" s="160" t="s">
        <v>186</v>
      </c>
      <c r="FA13" s="160" t="s">
        <v>186</v>
      </c>
      <c r="FB13" s="160" t="s">
        <v>186</v>
      </c>
      <c r="FC13" s="160">
        <v>1.71</v>
      </c>
      <c r="FD13" s="160">
        <v>2.16</v>
      </c>
      <c r="FE13" s="160">
        <v>1.31</v>
      </c>
      <c r="FF13" s="160">
        <v>2.58</v>
      </c>
      <c r="FG13" s="160">
        <v>2.4700000000000002</v>
      </c>
      <c r="FH13" s="160">
        <v>2.68</v>
      </c>
      <c r="FI13" s="160">
        <v>1.48</v>
      </c>
      <c r="FJ13" s="160">
        <v>1.56</v>
      </c>
      <c r="FK13" s="160">
        <v>1.3</v>
      </c>
      <c r="FL13" s="160">
        <v>3.13</v>
      </c>
      <c r="FM13" s="160">
        <v>3.49</v>
      </c>
      <c r="FN13" s="160">
        <v>3.03</v>
      </c>
      <c r="FO13" s="160" t="s">
        <v>186</v>
      </c>
      <c r="FP13" s="160" t="s">
        <v>186</v>
      </c>
      <c r="FQ13" s="160" t="s">
        <v>186</v>
      </c>
      <c r="FR13" s="160" t="s">
        <v>186</v>
      </c>
      <c r="FS13" s="160" t="s">
        <v>186</v>
      </c>
      <c r="FT13" s="160" t="s">
        <v>186</v>
      </c>
      <c r="FU13" s="276" t="s">
        <v>228</v>
      </c>
      <c r="FV13" s="160">
        <v>83.26</v>
      </c>
      <c r="FW13" s="160">
        <v>109.59</v>
      </c>
      <c r="FX13" s="160">
        <v>60.92</v>
      </c>
      <c r="FY13" s="160">
        <v>1.72</v>
      </c>
      <c r="FZ13" s="160">
        <v>1.4</v>
      </c>
      <c r="GA13" s="160">
        <v>1.85</v>
      </c>
      <c r="GB13" s="160">
        <v>0.66</v>
      </c>
      <c r="GC13" s="160">
        <v>0.46</v>
      </c>
      <c r="GD13" s="160">
        <v>0.8</v>
      </c>
      <c r="GE13" s="160">
        <v>1.06</v>
      </c>
      <c r="GF13" s="160">
        <v>0.94</v>
      </c>
      <c r="GG13" s="160">
        <v>1.06</v>
      </c>
      <c r="GH13" s="160">
        <v>46</v>
      </c>
      <c r="GI13" s="160">
        <v>63.93</v>
      </c>
      <c r="GJ13" s="160">
        <v>30.27</v>
      </c>
      <c r="GK13" s="160">
        <v>0.72</v>
      </c>
      <c r="GL13" s="160">
        <v>0.57999999999999996</v>
      </c>
      <c r="GM13" s="160">
        <v>0.79</v>
      </c>
      <c r="GN13" s="160">
        <v>13.1</v>
      </c>
      <c r="GO13" s="160">
        <v>19.78</v>
      </c>
      <c r="GP13" s="160">
        <v>7.31</v>
      </c>
      <c r="GQ13" s="276" t="s">
        <v>228</v>
      </c>
      <c r="GR13" s="160">
        <v>5.94</v>
      </c>
      <c r="GS13" s="160">
        <v>8.7899999999999991</v>
      </c>
      <c r="GT13" s="160">
        <v>3.55</v>
      </c>
      <c r="GU13" s="160">
        <v>2</v>
      </c>
      <c r="GV13" s="160">
        <v>2.23</v>
      </c>
      <c r="GW13" s="160">
        <v>1.72</v>
      </c>
      <c r="GX13" s="160">
        <v>1.19</v>
      </c>
      <c r="GY13" s="160">
        <v>2.2599999999999998</v>
      </c>
      <c r="GZ13" s="160">
        <v>0.3</v>
      </c>
      <c r="HA13" s="160">
        <v>8.06</v>
      </c>
      <c r="HB13" s="160">
        <v>11.21</v>
      </c>
      <c r="HC13" s="160">
        <v>5.08</v>
      </c>
      <c r="HD13" s="160">
        <v>13.72</v>
      </c>
      <c r="HE13" s="160">
        <v>16.940000000000001</v>
      </c>
      <c r="HF13" s="160">
        <v>10.99</v>
      </c>
      <c r="HG13" s="160">
        <v>1.28</v>
      </c>
      <c r="HH13" s="160">
        <v>2.14</v>
      </c>
      <c r="HI13" s="160">
        <v>0.54</v>
      </c>
      <c r="HJ13" s="160">
        <v>30.41</v>
      </c>
      <c r="HK13" s="160">
        <v>37.21</v>
      </c>
      <c r="HL13" s="160">
        <v>25.06</v>
      </c>
      <c r="HM13" s="276" t="s">
        <v>228</v>
      </c>
      <c r="HN13" s="160">
        <v>5.52</v>
      </c>
      <c r="HO13" s="160">
        <v>6.1</v>
      </c>
      <c r="HP13" s="160">
        <v>4.76</v>
      </c>
      <c r="HQ13" s="160">
        <v>10.57</v>
      </c>
      <c r="HR13" s="160">
        <v>13.13</v>
      </c>
      <c r="HS13" s="160">
        <v>8.64</v>
      </c>
      <c r="HT13" s="160">
        <v>13.46</v>
      </c>
      <c r="HU13" s="160">
        <v>16.86</v>
      </c>
      <c r="HV13" s="160">
        <v>11.06</v>
      </c>
      <c r="HW13" s="160">
        <v>0.85</v>
      </c>
      <c r="HX13" s="160">
        <v>1.1200000000000001</v>
      </c>
      <c r="HY13" s="160">
        <v>0.6</v>
      </c>
      <c r="HZ13" s="160">
        <v>3.75</v>
      </c>
      <c r="IA13" s="160">
        <v>5.36</v>
      </c>
      <c r="IB13" s="160">
        <v>2.62</v>
      </c>
      <c r="IC13" s="160">
        <v>1.38</v>
      </c>
      <c r="ID13" s="160">
        <v>1.69</v>
      </c>
      <c r="IE13" s="160">
        <v>1.1100000000000001</v>
      </c>
      <c r="IF13" s="160">
        <v>46.76</v>
      </c>
      <c r="IG13" s="160">
        <v>76.17</v>
      </c>
      <c r="IH13" s="160">
        <v>26.91</v>
      </c>
    </row>
    <row r="14" spans="1:242" s="184" customFormat="1">
      <c r="A14" s="276" t="s">
        <v>227</v>
      </c>
      <c r="B14" s="160">
        <v>366.29</v>
      </c>
      <c r="C14" s="160">
        <v>502.23</v>
      </c>
      <c r="D14" s="160">
        <v>256.43</v>
      </c>
      <c r="E14" s="160">
        <v>7.63</v>
      </c>
      <c r="F14" s="160">
        <v>10.039999999999999</v>
      </c>
      <c r="G14" s="160">
        <v>5.78</v>
      </c>
      <c r="H14" s="160">
        <v>0.5</v>
      </c>
      <c r="I14" s="160">
        <v>0.77</v>
      </c>
      <c r="J14" s="160">
        <v>0.32</v>
      </c>
      <c r="K14" s="160">
        <v>0.57999999999999996</v>
      </c>
      <c r="L14" s="160">
        <v>1.26</v>
      </c>
      <c r="M14" s="160">
        <v>0.08</v>
      </c>
      <c r="N14" s="160">
        <v>0.55000000000000004</v>
      </c>
      <c r="O14" s="160">
        <v>1.17</v>
      </c>
      <c r="P14" s="160">
        <v>0.08</v>
      </c>
      <c r="Q14" s="160">
        <v>0.03</v>
      </c>
      <c r="R14" s="160">
        <v>0.09</v>
      </c>
      <c r="S14" s="160" t="s">
        <v>186</v>
      </c>
      <c r="T14" s="160">
        <v>3.35</v>
      </c>
      <c r="U14" s="160">
        <v>4.22</v>
      </c>
      <c r="V14" s="160">
        <v>2.73</v>
      </c>
      <c r="W14" s="276" t="s">
        <v>227</v>
      </c>
      <c r="X14" s="160">
        <v>1.05</v>
      </c>
      <c r="Y14" s="160">
        <v>0.89</v>
      </c>
      <c r="Z14" s="160">
        <v>1.1599999999999999</v>
      </c>
      <c r="AA14" s="160">
        <v>0.08</v>
      </c>
      <c r="AB14" s="160" t="s">
        <v>186</v>
      </c>
      <c r="AC14" s="160">
        <v>0.14000000000000001</v>
      </c>
      <c r="AD14" s="160">
        <v>0.98</v>
      </c>
      <c r="AE14" s="160">
        <v>0.89</v>
      </c>
      <c r="AF14" s="160">
        <v>1.02</v>
      </c>
      <c r="AG14" s="160" t="s">
        <v>186</v>
      </c>
      <c r="AH14" s="160" t="s">
        <v>186</v>
      </c>
      <c r="AI14" s="160" t="s">
        <v>186</v>
      </c>
      <c r="AJ14" s="160">
        <v>0.14000000000000001</v>
      </c>
      <c r="AK14" s="160">
        <v>0.28999999999999998</v>
      </c>
      <c r="AL14" s="160" t="s">
        <v>186</v>
      </c>
      <c r="AM14" s="160">
        <v>2</v>
      </c>
      <c r="AN14" s="160">
        <v>2.59</v>
      </c>
      <c r="AO14" s="160">
        <v>1.48</v>
      </c>
      <c r="AP14" s="160">
        <v>117.6</v>
      </c>
      <c r="AQ14" s="160">
        <v>168.95</v>
      </c>
      <c r="AR14" s="160">
        <v>78.28</v>
      </c>
      <c r="AS14" s="276" t="s">
        <v>227</v>
      </c>
      <c r="AT14" s="160">
        <v>115.25</v>
      </c>
      <c r="AU14" s="160">
        <v>165.41</v>
      </c>
      <c r="AV14" s="160">
        <v>76.98</v>
      </c>
      <c r="AW14" s="160">
        <v>2.76</v>
      </c>
      <c r="AX14" s="160">
        <v>5.0199999999999996</v>
      </c>
      <c r="AY14" s="160">
        <v>0.85</v>
      </c>
      <c r="AZ14" s="160">
        <v>4.5599999999999996</v>
      </c>
      <c r="BA14" s="160">
        <v>9.1</v>
      </c>
      <c r="BB14" s="160">
        <v>0.75</v>
      </c>
      <c r="BC14" s="160">
        <v>15.22</v>
      </c>
      <c r="BD14" s="160">
        <v>23.02</v>
      </c>
      <c r="BE14" s="160">
        <v>9.0399999999999991</v>
      </c>
      <c r="BF14" s="160">
        <v>9.5399999999999991</v>
      </c>
      <c r="BG14" s="160">
        <v>12.65</v>
      </c>
      <c r="BH14" s="160">
        <v>7.08</v>
      </c>
      <c r="BI14" s="160">
        <v>2.88</v>
      </c>
      <c r="BJ14" s="160">
        <v>4.38</v>
      </c>
      <c r="BK14" s="160">
        <v>1.59</v>
      </c>
      <c r="BL14" s="160">
        <v>7.64</v>
      </c>
      <c r="BM14" s="160">
        <v>13.33</v>
      </c>
      <c r="BN14" s="160">
        <v>3.07</v>
      </c>
      <c r="BO14" s="276" t="s">
        <v>227</v>
      </c>
      <c r="BP14" s="160">
        <v>5.82</v>
      </c>
      <c r="BQ14" s="160">
        <v>6.3</v>
      </c>
      <c r="BR14" s="160">
        <v>5.64</v>
      </c>
      <c r="BS14" s="160">
        <v>12.43</v>
      </c>
      <c r="BT14" s="160">
        <v>14.7</v>
      </c>
      <c r="BU14" s="160">
        <v>10.67</v>
      </c>
      <c r="BV14" s="160">
        <v>0.3</v>
      </c>
      <c r="BW14" s="160">
        <v>0.63</v>
      </c>
      <c r="BX14" s="160" t="s">
        <v>186</v>
      </c>
      <c r="BY14" s="160">
        <v>21.63</v>
      </c>
      <c r="BZ14" s="160">
        <v>37.97</v>
      </c>
      <c r="CA14" s="160">
        <v>9.1</v>
      </c>
      <c r="CB14" s="160">
        <v>0.52</v>
      </c>
      <c r="CC14" s="160">
        <v>1.1299999999999999</v>
      </c>
      <c r="CD14" s="160">
        <v>0.04</v>
      </c>
      <c r="CE14" s="160">
        <v>5.75</v>
      </c>
      <c r="CF14" s="160" t="s">
        <v>186</v>
      </c>
      <c r="CG14" s="160">
        <v>10.78</v>
      </c>
      <c r="CH14" s="160" t="s">
        <v>188</v>
      </c>
      <c r="CI14" s="160" t="s">
        <v>188</v>
      </c>
      <c r="CJ14" s="160">
        <v>3.28</v>
      </c>
      <c r="CK14" s="276" t="s">
        <v>227</v>
      </c>
      <c r="CL14" s="160" t="s">
        <v>188</v>
      </c>
      <c r="CM14" s="160" t="s">
        <v>188</v>
      </c>
      <c r="CN14" s="160">
        <v>3.07</v>
      </c>
      <c r="CO14" s="160" t="s">
        <v>188</v>
      </c>
      <c r="CP14" s="160">
        <v>7.93</v>
      </c>
      <c r="CQ14" s="160" t="s">
        <v>188</v>
      </c>
      <c r="CR14" s="160">
        <v>1.79</v>
      </c>
      <c r="CS14" s="160">
        <v>3.14</v>
      </c>
      <c r="CT14" s="160">
        <v>0.88</v>
      </c>
      <c r="CU14" s="160">
        <v>1.1000000000000001</v>
      </c>
      <c r="CV14" s="160">
        <v>2.15</v>
      </c>
      <c r="CW14" s="160">
        <v>0.14000000000000001</v>
      </c>
      <c r="CX14" s="160">
        <v>3.64</v>
      </c>
      <c r="CY14" s="160">
        <v>6.29</v>
      </c>
      <c r="CZ14" s="160">
        <v>1.71</v>
      </c>
      <c r="DA14" s="160">
        <v>2.95</v>
      </c>
      <c r="DB14" s="160">
        <v>4.03</v>
      </c>
      <c r="DC14" s="160">
        <v>2.0099999999999998</v>
      </c>
      <c r="DD14" s="160">
        <v>1.38</v>
      </c>
      <c r="DE14" s="160">
        <v>2.19</v>
      </c>
      <c r="DF14" s="160">
        <v>0.73</v>
      </c>
      <c r="DG14" s="276" t="s">
        <v>227</v>
      </c>
      <c r="DH14" s="160">
        <v>8.7100000000000009</v>
      </c>
      <c r="DI14" s="160">
        <v>11.43</v>
      </c>
      <c r="DJ14" s="160">
        <v>6.55</v>
      </c>
      <c r="DK14" s="160">
        <v>2.34</v>
      </c>
      <c r="DL14" s="160">
        <v>3.54</v>
      </c>
      <c r="DM14" s="160">
        <v>1.3</v>
      </c>
      <c r="DN14" s="160">
        <v>1.04</v>
      </c>
      <c r="DO14" s="160">
        <v>1.55</v>
      </c>
      <c r="DP14" s="160">
        <v>0.56999999999999995</v>
      </c>
      <c r="DQ14" s="160">
        <v>1.3</v>
      </c>
      <c r="DR14" s="160">
        <v>1.99</v>
      </c>
      <c r="DS14" s="160">
        <v>0.74</v>
      </c>
      <c r="DT14" s="160">
        <v>0.86</v>
      </c>
      <c r="DU14" s="160">
        <v>1.72</v>
      </c>
      <c r="DV14" s="160">
        <v>0.26</v>
      </c>
      <c r="DW14" s="160">
        <v>0.35</v>
      </c>
      <c r="DX14" s="160">
        <v>0.81</v>
      </c>
      <c r="DY14" s="160">
        <v>0.04</v>
      </c>
      <c r="DZ14" s="160">
        <v>0.51</v>
      </c>
      <c r="EA14" s="160">
        <v>0.91</v>
      </c>
      <c r="EB14" s="160">
        <v>0.22</v>
      </c>
      <c r="EC14" s="276" t="s">
        <v>227</v>
      </c>
      <c r="ED14" s="160">
        <v>7.34</v>
      </c>
      <c r="EE14" s="160">
        <v>10.67</v>
      </c>
      <c r="EF14" s="160">
        <v>4.57</v>
      </c>
      <c r="EG14" s="160">
        <v>4.5599999999999996</v>
      </c>
      <c r="EH14" s="160">
        <v>7.24</v>
      </c>
      <c r="EI14" s="160">
        <v>2.29</v>
      </c>
      <c r="EJ14" s="160">
        <v>2.78</v>
      </c>
      <c r="EK14" s="160">
        <v>3.43</v>
      </c>
      <c r="EL14" s="160">
        <v>2.2799999999999998</v>
      </c>
      <c r="EM14" s="160">
        <v>3.53</v>
      </c>
      <c r="EN14" s="160">
        <v>3.25</v>
      </c>
      <c r="EO14" s="160">
        <v>3.53</v>
      </c>
      <c r="EP14" s="160">
        <v>3.08</v>
      </c>
      <c r="EQ14" s="160">
        <v>2.39</v>
      </c>
      <c r="ER14" s="160">
        <v>3.37</v>
      </c>
      <c r="ES14" s="160">
        <v>0.45</v>
      </c>
      <c r="ET14" s="160">
        <v>0.86</v>
      </c>
      <c r="EU14" s="160">
        <v>0.16</v>
      </c>
      <c r="EV14" s="160">
        <v>7.77</v>
      </c>
      <c r="EW14" s="160">
        <v>8.94</v>
      </c>
      <c r="EX14" s="160">
        <v>6.83</v>
      </c>
      <c r="EY14" s="276" t="s">
        <v>227</v>
      </c>
      <c r="EZ14" s="160">
        <v>0.45</v>
      </c>
      <c r="FA14" s="160">
        <v>0.17</v>
      </c>
      <c r="FB14" s="160">
        <v>0.72</v>
      </c>
      <c r="FC14" s="160">
        <v>0.71</v>
      </c>
      <c r="FD14" s="160">
        <v>1.04</v>
      </c>
      <c r="FE14" s="160">
        <v>0.39</v>
      </c>
      <c r="FF14" s="160">
        <v>1.74</v>
      </c>
      <c r="FG14" s="160">
        <v>2.4900000000000002</v>
      </c>
      <c r="FH14" s="160">
        <v>1.1599999999999999</v>
      </c>
      <c r="FI14" s="160">
        <v>1.24</v>
      </c>
      <c r="FJ14" s="160">
        <v>1</v>
      </c>
      <c r="FK14" s="160">
        <v>1.4</v>
      </c>
      <c r="FL14" s="160">
        <v>3.62</v>
      </c>
      <c r="FM14" s="160">
        <v>4.24</v>
      </c>
      <c r="FN14" s="160">
        <v>3.16</v>
      </c>
      <c r="FO14" s="160" t="s">
        <v>186</v>
      </c>
      <c r="FP14" s="160" t="s">
        <v>186</v>
      </c>
      <c r="FQ14" s="160" t="s">
        <v>186</v>
      </c>
      <c r="FR14" s="160" t="s">
        <v>186</v>
      </c>
      <c r="FS14" s="160" t="s">
        <v>186</v>
      </c>
      <c r="FT14" s="160" t="s">
        <v>186</v>
      </c>
      <c r="FU14" s="276" t="s">
        <v>227</v>
      </c>
      <c r="FV14" s="160">
        <v>89.8</v>
      </c>
      <c r="FW14" s="160">
        <v>121.14</v>
      </c>
      <c r="FX14" s="160">
        <v>63.19</v>
      </c>
      <c r="FY14" s="160">
        <v>0.98</v>
      </c>
      <c r="FZ14" s="160">
        <v>0.3</v>
      </c>
      <c r="GA14" s="160">
        <v>1.35</v>
      </c>
      <c r="GB14" s="160">
        <v>0.27</v>
      </c>
      <c r="GC14" s="160">
        <v>0.21</v>
      </c>
      <c r="GD14" s="160">
        <v>0.28000000000000003</v>
      </c>
      <c r="GE14" s="160">
        <v>0.71</v>
      </c>
      <c r="GF14" s="160">
        <v>0.09</v>
      </c>
      <c r="GG14" s="160">
        <v>1.07</v>
      </c>
      <c r="GH14" s="160">
        <v>49.51</v>
      </c>
      <c r="GI14" s="160">
        <v>68.39</v>
      </c>
      <c r="GJ14" s="160">
        <v>33.159999999999997</v>
      </c>
      <c r="GK14" s="160">
        <v>0.23</v>
      </c>
      <c r="GL14" s="160">
        <v>0.26</v>
      </c>
      <c r="GM14" s="160">
        <v>0.21</v>
      </c>
      <c r="GN14" s="160">
        <v>17.63</v>
      </c>
      <c r="GO14" s="160">
        <v>27.97</v>
      </c>
      <c r="GP14" s="160">
        <v>9.08</v>
      </c>
      <c r="GQ14" s="276" t="s">
        <v>227</v>
      </c>
      <c r="GR14" s="160">
        <v>7.01</v>
      </c>
      <c r="GS14" s="160">
        <v>11.43</v>
      </c>
      <c r="GT14" s="160">
        <v>3.23</v>
      </c>
      <c r="GU14" s="160">
        <v>2.21</v>
      </c>
      <c r="GV14" s="160">
        <v>2.09</v>
      </c>
      <c r="GW14" s="160">
        <v>2.16</v>
      </c>
      <c r="GX14" s="160">
        <v>1.23</v>
      </c>
      <c r="GY14" s="160">
        <v>1.48</v>
      </c>
      <c r="GZ14" s="160">
        <v>1.05</v>
      </c>
      <c r="HA14" s="160">
        <v>9.08</v>
      </c>
      <c r="HB14" s="160">
        <v>11.35</v>
      </c>
      <c r="HC14" s="160">
        <v>7.1</v>
      </c>
      <c r="HD14" s="160">
        <v>11.44</v>
      </c>
      <c r="HE14" s="160">
        <v>13</v>
      </c>
      <c r="HF14" s="160">
        <v>9.75</v>
      </c>
      <c r="HG14" s="160">
        <v>0.68</v>
      </c>
      <c r="HH14" s="160">
        <v>0.8</v>
      </c>
      <c r="HI14" s="160">
        <v>0.57999999999999996</v>
      </c>
      <c r="HJ14" s="160">
        <v>32.299999999999997</v>
      </c>
      <c r="HK14" s="160">
        <v>41.56</v>
      </c>
      <c r="HL14" s="160">
        <v>24.91</v>
      </c>
      <c r="HM14" s="276" t="s">
        <v>227</v>
      </c>
      <c r="HN14" s="160">
        <v>5.78</v>
      </c>
      <c r="HO14" s="160">
        <v>5.48</v>
      </c>
      <c r="HP14" s="160">
        <v>5.9</v>
      </c>
      <c r="HQ14" s="160">
        <v>11.65</v>
      </c>
      <c r="HR14" s="160">
        <v>15.64</v>
      </c>
      <c r="HS14" s="160">
        <v>8.39</v>
      </c>
      <c r="HT14" s="160">
        <v>13.57</v>
      </c>
      <c r="HU14" s="160">
        <v>18.75</v>
      </c>
      <c r="HV14" s="160">
        <v>9.68</v>
      </c>
      <c r="HW14" s="160">
        <v>1.3</v>
      </c>
      <c r="HX14" s="160">
        <v>1.7</v>
      </c>
      <c r="HY14" s="160">
        <v>0.94</v>
      </c>
      <c r="HZ14" s="160">
        <v>5.38</v>
      </c>
      <c r="IA14" s="160">
        <v>8.58</v>
      </c>
      <c r="IB14" s="160">
        <v>2.7</v>
      </c>
      <c r="IC14" s="160">
        <v>1.63</v>
      </c>
      <c r="ID14" s="160">
        <v>2.2999999999999998</v>
      </c>
      <c r="IE14" s="160">
        <v>1.05</v>
      </c>
      <c r="IF14" s="160">
        <v>41.84</v>
      </c>
      <c r="IG14" s="160">
        <v>63.87</v>
      </c>
      <c r="IH14" s="160">
        <v>26.77</v>
      </c>
    </row>
    <row r="15" spans="1:242" s="184" customFormat="1">
      <c r="A15" s="276" t="s">
        <v>226</v>
      </c>
      <c r="B15" s="160">
        <v>419.1</v>
      </c>
      <c r="C15" s="160">
        <v>583.83000000000004</v>
      </c>
      <c r="D15" s="160">
        <v>286.7</v>
      </c>
      <c r="E15" s="160">
        <v>5.81</v>
      </c>
      <c r="F15" s="160">
        <v>9.51</v>
      </c>
      <c r="G15" s="160">
        <v>3.15</v>
      </c>
      <c r="H15" s="160">
        <v>0.5</v>
      </c>
      <c r="I15" s="160" t="s">
        <v>186</v>
      </c>
      <c r="J15" s="160">
        <v>0.83</v>
      </c>
      <c r="K15" s="160">
        <v>0.63</v>
      </c>
      <c r="L15" s="160">
        <v>1.7</v>
      </c>
      <c r="M15" s="160">
        <v>0.18</v>
      </c>
      <c r="N15" s="160">
        <v>0.63</v>
      </c>
      <c r="O15" s="160">
        <v>1.7</v>
      </c>
      <c r="P15" s="160">
        <v>0.18</v>
      </c>
      <c r="Q15" s="160" t="s">
        <v>186</v>
      </c>
      <c r="R15" s="160" t="s">
        <v>186</v>
      </c>
      <c r="S15" s="160" t="s">
        <v>186</v>
      </c>
      <c r="T15" s="160">
        <v>0.75</v>
      </c>
      <c r="U15" s="160">
        <v>1.74</v>
      </c>
      <c r="V15" s="160">
        <v>0.18</v>
      </c>
      <c r="W15" s="276" t="s">
        <v>226</v>
      </c>
      <c r="X15" s="160">
        <v>0.13</v>
      </c>
      <c r="Y15" s="160">
        <v>0.43</v>
      </c>
      <c r="Z15" s="160" t="s">
        <v>186</v>
      </c>
      <c r="AA15" s="160" t="s">
        <v>186</v>
      </c>
      <c r="AB15" s="160" t="s">
        <v>186</v>
      </c>
      <c r="AC15" s="160" t="s">
        <v>186</v>
      </c>
      <c r="AD15" s="160">
        <v>0.13</v>
      </c>
      <c r="AE15" s="160">
        <v>0.43</v>
      </c>
      <c r="AF15" s="160" t="s">
        <v>186</v>
      </c>
      <c r="AG15" s="160" t="s">
        <v>186</v>
      </c>
      <c r="AH15" s="160" t="s">
        <v>186</v>
      </c>
      <c r="AI15" s="160" t="s">
        <v>186</v>
      </c>
      <c r="AJ15" s="160" t="s">
        <v>186</v>
      </c>
      <c r="AK15" s="160" t="s">
        <v>186</v>
      </c>
      <c r="AL15" s="160" t="s">
        <v>186</v>
      </c>
      <c r="AM15" s="160">
        <v>3.8</v>
      </c>
      <c r="AN15" s="160">
        <v>5.65</v>
      </c>
      <c r="AO15" s="160">
        <v>1.97</v>
      </c>
      <c r="AP15" s="160">
        <v>125.71</v>
      </c>
      <c r="AQ15" s="160">
        <v>185.87</v>
      </c>
      <c r="AR15" s="160">
        <v>80.150000000000006</v>
      </c>
      <c r="AS15" s="276" t="s">
        <v>226</v>
      </c>
      <c r="AT15" s="160">
        <v>121.89</v>
      </c>
      <c r="AU15" s="160">
        <v>181.05</v>
      </c>
      <c r="AV15" s="160">
        <v>76.87</v>
      </c>
      <c r="AW15" s="160">
        <v>0.49</v>
      </c>
      <c r="AX15" s="160">
        <v>0.43</v>
      </c>
      <c r="AY15" s="160">
        <v>0.57999999999999996</v>
      </c>
      <c r="AZ15" s="160">
        <v>1.99</v>
      </c>
      <c r="BA15" s="160">
        <v>4.6900000000000004</v>
      </c>
      <c r="BB15" s="160" t="s">
        <v>186</v>
      </c>
      <c r="BC15" s="160">
        <v>15.43</v>
      </c>
      <c r="BD15" s="160">
        <v>27.78</v>
      </c>
      <c r="BE15" s="160">
        <v>5.79</v>
      </c>
      <c r="BF15" s="160">
        <v>13.59</v>
      </c>
      <c r="BG15" s="160">
        <v>16.510000000000002</v>
      </c>
      <c r="BH15" s="160">
        <v>12.01</v>
      </c>
      <c r="BI15" s="160">
        <v>10.82</v>
      </c>
      <c r="BJ15" s="160">
        <v>13.25</v>
      </c>
      <c r="BK15" s="160">
        <v>9.01</v>
      </c>
      <c r="BL15" s="160">
        <v>10.83</v>
      </c>
      <c r="BM15" s="160">
        <v>20.41</v>
      </c>
      <c r="BN15" s="160">
        <v>3.17</v>
      </c>
      <c r="BO15" s="276" t="s">
        <v>226</v>
      </c>
      <c r="BP15" s="160">
        <v>6.64</v>
      </c>
      <c r="BQ15" s="160">
        <v>10.53</v>
      </c>
      <c r="BR15" s="160">
        <v>3.26</v>
      </c>
      <c r="BS15" s="160">
        <v>11.04</v>
      </c>
      <c r="BT15" s="160">
        <v>12.75</v>
      </c>
      <c r="BU15" s="160">
        <v>9.41</v>
      </c>
      <c r="BV15" s="160">
        <v>0.47</v>
      </c>
      <c r="BW15" s="160">
        <v>1.02</v>
      </c>
      <c r="BX15" s="160" t="s">
        <v>186</v>
      </c>
      <c r="BY15" s="160">
        <v>29.95</v>
      </c>
      <c r="BZ15" s="160">
        <v>49.3</v>
      </c>
      <c r="CA15" s="160">
        <v>14.57</v>
      </c>
      <c r="CB15" s="160" t="s">
        <v>186</v>
      </c>
      <c r="CC15" s="160" t="s">
        <v>186</v>
      </c>
      <c r="CD15" s="160" t="s">
        <v>186</v>
      </c>
      <c r="CE15" s="160">
        <v>2.58</v>
      </c>
      <c r="CF15" s="160" t="s">
        <v>186</v>
      </c>
      <c r="CG15" s="160">
        <v>4.72</v>
      </c>
      <c r="CH15" s="160" t="s">
        <v>188</v>
      </c>
      <c r="CI15" s="160" t="s">
        <v>188</v>
      </c>
      <c r="CJ15" s="160">
        <v>2.58</v>
      </c>
      <c r="CK15" s="276" t="s">
        <v>226</v>
      </c>
      <c r="CL15" s="160" t="s">
        <v>188</v>
      </c>
      <c r="CM15" s="160" t="s">
        <v>188</v>
      </c>
      <c r="CN15" s="160">
        <v>1.2</v>
      </c>
      <c r="CO15" s="160" t="s">
        <v>188</v>
      </c>
      <c r="CP15" s="160">
        <v>5.25</v>
      </c>
      <c r="CQ15" s="160" t="s">
        <v>188</v>
      </c>
      <c r="CR15" s="160">
        <v>1.57</v>
      </c>
      <c r="CS15" s="160">
        <v>4.33</v>
      </c>
      <c r="CT15" s="160" t="s">
        <v>186</v>
      </c>
      <c r="CU15" s="160">
        <v>0.92</v>
      </c>
      <c r="CV15" s="160">
        <v>1.18</v>
      </c>
      <c r="CW15" s="160">
        <v>0.65</v>
      </c>
      <c r="CX15" s="160">
        <v>2.19</v>
      </c>
      <c r="CY15" s="160">
        <v>5</v>
      </c>
      <c r="CZ15" s="160" t="s">
        <v>186</v>
      </c>
      <c r="DA15" s="160">
        <v>3.86</v>
      </c>
      <c r="DB15" s="160">
        <v>3.51</v>
      </c>
      <c r="DC15" s="160">
        <v>4.2699999999999996</v>
      </c>
      <c r="DD15" s="160">
        <v>0.13</v>
      </c>
      <c r="DE15" s="160" t="s">
        <v>186</v>
      </c>
      <c r="DF15" s="160">
        <v>0.18</v>
      </c>
      <c r="DG15" s="276" t="s">
        <v>226</v>
      </c>
      <c r="DH15" s="160">
        <v>5.3</v>
      </c>
      <c r="DI15" s="160">
        <v>5.12</v>
      </c>
      <c r="DJ15" s="160">
        <v>5.48</v>
      </c>
      <c r="DK15" s="160">
        <v>3.82</v>
      </c>
      <c r="DL15" s="160">
        <v>4.82</v>
      </c>
      <c r="DM15" s="160">
        <v>3.28</v>
      </c>
      <c r="DN15" s="160">
        <v>0.7</v>
      </c>
      <c r="DO15" s="160">
        <v>0.59</v>
      </c>
      <c r="DP15" s="160">
        <v>0.86</v>
      </c>
      <c r="DQ15" s="160">
        <v>3.12</v>
      </c>
      <c r="DR15" s="160">
        <v>4.22</v>
      </c>
      <c r="DS15" s="160">
        <v>2.4300000000000002</v>
      </c>
      <c r="DT15" s="160">
        <v>1.49</v>
      </c>
      <c r="DU15" s="160">
        <v>0.43</v>
      </c>
      <c r="DV15" s="160">
        <v>2.2400000000000002</v>
      </c>
      <c r="DW15" s="160">
        <v>1.1200000000000001</v>
      </c>
      <c r="DX15" s="160">
        <v>0.43</v>
      </c>
      <c r="DY15" s="160">
        <v>1.59</v>
      </c>
      <c r="DZ15" s="160">
        <v>0.38</v>
      </c>
      <c r="EA15" s="160" t="s">
        <v>186</v>
      </c>
      <c r="EB15" s="160">
        <v>0.65</v>
      </c>
      <c r="EC15" s="276" t="s">
        <v>226</v>
      </c>
      <c r="ED15" s="160">
        <v>6.77</v>
      </c>
      <c r="EE15" s="160">
        <v>9.9600000000000009</v>
      </c>
      <c r="EF15" s="160">
        <v>3.47</v>
      </c>
      <c r="EG15" s="160">
        <v>5.24</v>
      </c>
      <c r="EH15" s="160">
        <v>9.5299999999999994</v>
      </c>
      <c r="EI15" s="160">
        <v>1.1100000000000001</v>
      </c>
      <c r="EJ15" s="160">
        <v>1.53</v>
      </c>
      <c r="EK15" s="160">
        <v>0.43</v>
      </c>
      <c r="EL15" s="160">
        <v>2.35</v>
      </c>
      <c r="EM15" s="160">
        <v>3.37</v>
      </c>
      <c r="EN15" s="160">
        <v>3.83</v>
      </c>
      <c r="EO15" s="160">
        <v>2.4</v>
      </c>
      <c r="EP15" s="160">
        <v>2.87</v>
      </c>
      <c r="EQ15" s="160">
        <v>2.94</v>
      </c>
      <c r="ER15" s="160">
        <v>2.23</v>
      </c>
      <c r="ES15" s="160">
        <v>0.5</v>
      </c>
      <c r="ET15" s="160">
        <v>0.89</v>
      </c>
      <c r="EU15" s="160">
        <v>0.18</v>
      </c>
      <c r="EV15" s="160">
        <v>11.94</v>
      </c>
      <c r="EW15" s="160">
        <v>16.940000000000001</v>
      </c>
      <c r="EX15" s="160">
        <v>7.84</v>
      </c>
      <c r="EY15" s="276" t="s">
        <v>226</v>
      </c>
      <c r="EZ15" s="160">
        <v>0.24</v>
      </c>
      <c r="FA15" s="160">
        <v>0.59</v>
      </c>
      <c r="FB15" s="160" t="s">
        <v>186</v>
      </c>
      <c r="FC15" s="160">
        <v>0.88</v>
      </c>
      <c r="FD15" s="160">
        <v>1.31</v>
      </c>
      <c r="FE15" s="160">
        <v>0.65</v>
      </c>
      <c r="FF15" s="160">
        <v>2.33</v>
      </c>
      <c r="FG15" s="160">
        <v>1.61</v>
      </c>
      <c r="FH15" s="160">
        <v>2.87</v>
      </c>
      <c r="FI15" s="160">
        <v>3.61</v>
      </c>
      <c r="FJ15" s="160">
        <v>4.95</v>
      </c>
      <c r="FK15" s="160">
        <v>2.25</v>
      </c>
      <c r="FL15" s="160">
        <v>4.8899999999999997</v>
      </c>
      <c r="FM15" s="160">
        <v>8.48</v>
      </c>
      <c r="FN15" s="160">
        <v>2.0699999999999998</v>
      </c>
      <c r="FO15" s="160" t="s">
        <v>186</v>
      </c>
      <c r="FP15" s="160" t="s">
        <v>186</v>
      </c>
      <c r="FQ15" s="160" t="s">
        <v>186</v>
      </c>
      <c r="FR15" s="160" t="s">
        <v>186</v>
      </c>
      <c r="FS15" s="160" t="s">
        <v>186</v>
      </c>
      <c r="FT15" s="160" t="s">
        <v>186</v>
      </c>
      <c r="FU15" s="276" t="s">
        <v>226</v>
      </c>
      <c r="FV15" s="160">
        <v>97.73</v>
      </c>
      <c r="FW15" s="160">
        <v>129.88</v>
      </c>
      <c r="FX15" s="160">
        <v>70.87</v>
      </c>
      <c r="FY15" s="160">
        <v>2.14</v>
      </c>
      <c r="FZ15" s="160">
        <v>3.52</v>
      </c>
      <c r="GA15" s="160">
        <v>0.98</v>
      </c>
      <c r="GB15" s="160">
        <v>0.73</v>
      </c>
      <c r="GC15" s="160">
        <v>0.43</v>
      </c>
      <c r="GD15" s="160">
        <v>0.98</v>
      </c>
      <c r="GE15" s="160">
        <v>1.41</v>
      </c>
      <c r="GF15" s="160">
        <v>3.1</v>
      </c>
      <c r="GG15" s="160" t="s">
        <v>186</v>
      </c>
      <c r="GH15" s="160">
        <v>50.78</v>
      </c>
      <c r="GI15" s="160">
        <v>67.44</v>
      </c>
      <c r="GJ15" s="160">
        <v>36.26</v>
      </c>
      <c r="GK15" s="160" t="s">
        <v>186</v>
      </c>
      <c r="GL15" s="160" t="s">
        <v>186</v>
      </c>
      <c r="GM15" s="160" t="s">
        <v>186</v>
      </c>
      <c r="GN15" s="160">
        <v>21.39</v>
      </c>
      <c r="GO15" s="160">
        <v>33.159999999999997</v>
      </c>
      <c r="GP15" s="160">
        <v>11.32</v>
      </c>
      <c r="GQ15" s="276" t="s">
        <v>226</v>
      </c>
      <c r="GR15" s="160">
        <v>5.67</v>
      </c>
      <c r="GS15" s="160">
        <v>6.77</v>
      </c>
      <c r="GT15" s="160">
        <v>4.82</v>
      </c>
      <c r="GU15" s="160">
        <v>1.86</v>
      </c>
      <c r="GV15" s="160">
        <v>0.59</v>
      </c>
      <c r="GW15" s="160">
        <v>2.36</v>
      </c>
      <c r="GX15" s="160">
        <v>1.1100000000000001</v>
      </c>
      <c r="GY15" s="160">
        <v>2.4700000000000002</v>
      </c>
      <c r="GZ15" s="160">
        <v>0.36</v>
      </c>
      <c r="HA15" s="160">
        <v>8.74</v>
      </c>
      <c r="HB15" s="160">
        <v>11.51</v>
      </c>
      <c r="HC15" s="160">
        <v>6.85</v>
      </c>
      <c r="HD15" s="160">
        <v>11.76</v>
      </c>
      <c r="HE15" s="160">
        <v>12.93</v>
      </c>
      <c r="HF15" s="160">
        <v>10.199999999999999</v>
      </c>
      <c r="HG15" s="160">
        <v>0.25</v>
      </c>
      <c r="HH15" s="160" t="s">
        <v>186</v>
      </c>
      <c r="HI15" s="160">
        <v>0.36</v>
      </c>
      <c r="HJ15" s="160">
        <v>35.979999999999997</v>
      </c>
      <c r="HK15" s="160">
        <v>48.84</v>
      </c>
      <c r="HL15" s="160">
        <v>25.67</v>
      </c>
      <c r="HM15" s="276" t="s">
        <v>226</v>
      </c>
      <c r="HN15" s="160">
        <v>5.4</v>
      </c>
      <c r="HO15" s="160">
        <v>5.83</v>
      </c>
      <c r="HP15" s="160">
        <v>4.5199999999999996</v>
      </c>
      <c r="HQ15" s="160">
        <v>11.61</v>
      </c>
      <c r="HR15" s="160">
        <v>18.149999999999999</v>
      </c>
      <c r="HS15" s="160">
        <v>6.26</v>
      </c>
      <c r="HT15" s="160">
        <v>17.7</v>
      </c>
      <c r="HU15" s="160">
        <v>23.84</v>
      </c>
      <c r="HV15" s="160">
        <v>13.3</v>
      </c>
      <c r="HW15" s="160">
        <v>1.28</v>
      </c>
      <c r="HX15" s="160">
        <v>1.02</v>
      </c>
      <c r="HY15" s="160">
        <v>1.6</v>
      </c>
      <c r="HZ15" s="160">
        <v>7.53</v>
      </c>
      <c r="IA15" s="160">
        <v>8.6300000000000008</v>
      </c>
      <c r="IB15" s="160">
        <v>6.74</v>
      </c>
      <c r="IC15" s="160">
        <v>1.31</v>
      </c>
      <c r="ID15" s="160">
        <v>1.44</v>
      </c>
      <c r="IE15" s="160">
        <v>1.21</v>
      </c>
      <c r="IF15" s="160">
        <v>46.17</v>
      </c>
      <c r="IG15" s="160">
        <v>69.349999999999994</v>
      </c>
      <c r="IH15" s="160">
        <v>33.409999999999997</v>
      </c>
    </row>
    <row r="16" spans="1:242" s="184" customFormat="1">
      <c r="A16" s="276"/>
      <c r="B16" s="160"/>
      <c r="C16" s="160"/>
      <c r="D16" s="160"/>
      <c r="E16" s="160"/>
      <c r="F16" s="160"/>
      <c r="G16" s="160"/>
      <c r="H16" s="160"/>
      <c r="I16" s="160"/>
      <c r="J16" s="160"/>
      <c r="K16" s="160"/>
      <c r="L16" s="160"/>
      <c r="M16" s="160"/>
      <c r="N16" s="160"/>
      <c r="O16" s="160"/>
      <c r="P16" s="160"/>
      <c r="Q16" s="160"/>
      <c r="R16" s="160"/>
      <c r="S16" s="160"/>
      <c r="T16" s="160"/>
      <c r="U16" s="160"/>
      <c r="V16" s="160"/>
      <c r="W16" s="276"/>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276"/>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276"/>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276"/>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276"/>
      <c r="DH16" s="160"/>
      <c r="DI16" s="160"/>
      <c r="DJ16" s="160"/>
      <c r="DK16" s="160"/>
      <c r="DL16" s="160"/>
      <c r="DM16" s="160"/>
      <c r="DN16" s="160"/>
      <c r="DO16" s="160"/>
      <c r="DP16" s="160"/>
      <c r="DQ16" s="160"/>
      <c r="DR16" s="160"/>
      <c r="DS16" s="160"/>
      <c r="DT16" s="160"/>
      <c r="DU16" s="160"/>
      <c r="DV16" s="160"/>
      <c r="DW16" s="160"/>
      <c r="DX16" s="160"/>
      <c r="DY16" s="160"/>
      <c r="DZ16" s="160"/>
      <c r="EA16" s="160"/>
      <c r="EB16" s="160"/>
      <c r="EC16" s="276"/>
      <c r="ED16" s="160"/>
      <c r="EE16" s="160"/>
      <c r="EF16" s="160"/>
      <c r="EG16" s="160"/>
      <c r="EH16" s="160"/>
      <c r="EI16" s="160"/>
      <c r="EJ16" s="160"/>
      <c r="EK16" s="160"/>
      <c r="EL16" s="160"/>
      <c r="EM16" s="160"/>
      <c r="EN16" s="160"/>
      <c r="EO16" s="160"/>
      <c r="EP16" s="160"/>
      <c r="EQ16" s="160"/>
      <c r="ER16" s="160"/>
      <c r="ES16" s="160"/>
      <c r="ET16" s="160"/>
      <c r="EU16" s="160"/>
      <c r="EV16" s="160"/>
      <c r="EW16" s="160"/>
      <c r="EX16" s="160"/>
      <c r="EY16" s="276"/>
      <c r="EZ16" s="160"/>
      <c r="FA16" s="160"/>
      <c r="FB16" s="160"/>
      <c r="FC16" s="160"/>
      <c r="FD16" s="160"/>
      <c r="FE16" s="160"/>
      <c r="FF16" s="160"/>
      <c r="FG16" s="160"/>
      <c r="FH16" s="160"/>
      <c r="FI16" s="160"/>
      <c r="FJ16" s="160"/>
      <c r="FK16" s="160"/>
      <c r="FL16" s="160"/>
      <c r="FM16" s="160"/>
      <c r="FN16" s="160"/>
      <c r="FO16" s="160"/>
      <c r="FP16" s="160"/>
      <c r="FQ16" s="160"/>
      <c r="FR16" s="160"/>
      <c r="FS16" s="160"/>
      <c r="FT16" s="160"/>
      <c r="FU16" s="276"/>
      <c r="FV16" s="160"/>
      <c r="FW16" s="160"/>
      <c r="FX16" s="160"/>
      <c r="FY16" s="160"/>
      <c r="FZ16" s="160"/>
      <c r="GA16" s="160"/>
      <c r="GB16" s="160"/>
      <c r="GC16" s="160"/>
      <c r="GD16" s="160"/>
      <c r="GE16" s="160"/>
      <c r="GF16" s="160"/>
      <c r="GG16" s="160"/>
      <c r="GH16" s="160"/>
      <c r="GI16" s="160"/>
      <c r="GJ16" s="160"/>
      <c r="GK16" s="160"/>
      <c r="GL16" s="160"/>
      <c r="GM16" s="160"/>
      <c r="GN16" s="160"/>
      <c r="GO16" s="160"/>
      <c r="GP16" s="160"/>
      <c r="GQ16" s="276"/>
      <c r="GR16" s="160"/>
      <c r="GS16" s="160"/>
      <c r="GT16" s="160"/>
      <c r="GU16" s="160"/>
      <c r="GV16" s="160"/>
      <c r="GW16" s="160"/>
      <c r="GX16" s="160"/>
      <c r="GY16" s="160"/>
      <c r="GZ16" s="160"/>
      <c r="HA16" s="160"/>
      <c r="HB16" s="160"/>
      <c r="HC16" s="160"/>
      <c r="HD16" s="160"/>
      <c r="HE16" s="160"/>
      <c r="HF16" s="160"/>
      <c r="HG16" s="160"/>
      <c r="HH16" s="160"/>
      <c r="HI16" s="160"/>
      <c r="HJ16" s="160"/>
      <c r="HK16" s="160"/>
      <c r="HL16" s="160"/>
      <c r="HM16" s="276"/>
      <c r="HN16" s="160"/>
      <c r="HO16" s="160"/>
      <c r="HP16" s="160"/>
      <c r="HQ16" s="160"/>
      <c r="HR16" s="160"/>
      <c r="HS16" s="160"/>
      <c r="HT16" s="160"/>
      <c r="HU16" s="160"/>
      <c r="HV16" s="160"/>
      <c r="HW16" s="160"/>
      <c r="HX16" s="160"/>
      <c r="HY16" s="160"/>
      <c r="HZ16" s="160"/>
      <c r="IA16" s="160"/>
      <c r="IB16" s="160"/>
      <c r="IC16" s="160"/>
      <c r="ID16" s="160"/>
      <c r="IE16" s="160"/>
      <c r="IF16" s="160"/>
      <c r="IG16" s="160"/>
      <c r="IH16" s="160"/>
    </row>
    <row r="17" spans="1:242" s="307" customFormat="1">
      <c r="A17" s="277" t="s">
        <v>225</v>
      </c>
      <c r="B17" s="163">
        <v>388.22</v>
      </c>
      <c r="C17" s="163">
        <v>512.28</v>
      </c>
      <c r="D17" s="163">
        <v>284.54000000000002</v>
      </c>
      <c r="E17" s="163">
        <v>7.36</v>
      </c>
      <c r="F17" s="163">
        <v>8.83</v>
      </c>
      <c r="G17" s="163">
        <v>6.37</v>
      </c>
      <c r="H17" s="163">
        <v>0.63</v>
      </c>
      <c r="I17" s="163">
        <v>0.96</v>
      </c>
      <c r="J17" s="163">
        <v>0.4</v>
      </c>
      <c r="K17" s="163">
        <v>0.28000000000000003</v>
      </c>
      <c r="L17" s="163">
        <v>0.44</v>
      </c>
      <c r="M17" s="163">
        <v>0.26</v>
      </c>
      <c r="N17" s="163">
        <v>0.28000000000000003</v>
      </c>
      <c r="O17" s="163">
        <v>0.44</v>
      </c>
      <c r="P17" s="163">
        <v>0.26</v>
      </c>
      <c r="Q17" s="163" t="s">
        <v>186</v>
      </c>
      <c r="R17" s="163" t="s">
        <v>186</v>
      </c>
      <c r="S17" s="163" t="s">
        <v>186</v>
      </c>
      <c r="T17" s="163">
        <v>3.44</v>
      </c>
      <c r="U17" s="163">
        <v>4.25</v>
      </c>
      <c r="V17" s="163">
        <v>2.72</v>
      </c>
      <c r="W17" s="277" t="s">
        <v>225</v>
      </c>
      <c r="X17" s="163">
        <v>1.39</v>
      </c>
      <c r="Y17" s="163">
        <v>1.24</v>
      </c>
      <c r="Z17" s="163">
        <v>1.41</v>
      </c>
      <c r="AA17" s="163" t="s">
        <v>186</v>
      </c>
      <c r="AB17" s="163" t="s">
        <v>186</v>
      </c>
      <c r="AC17" s="163" t="s">
        <v>186</v>
      </c>
      <c r="AD17" s="163">
        <v>1.39</v>
      </c>
      <c r="AE17" s="163">
        <v>1.24</v>
      </c>
      <c r="AF17" s="163">
        <v>1.41</v>
      </c>
      <c r="AG17" s="163" t="s">
        <v>186</v>
      </c>
      <c r="AH17" s="163" t="s">
        <v>186</v>
      </c>
      <c r="AI17" s="163" t="s">
        <v>186</v>
      </c>
      <c r="AJ17" s="163" t="s">
        <v>186</v>
      </c>
      <c r="AK17" s="163" t="s">
        <v>186</v>
      </c>
      <c r="AL17" s="163" t="s">
        <v>186</v>
      </c>
      <c r="AM17" s="163">
        <v>1.63</v>
      </c>
      <c r="AN17" s="163">
        <v>1.96</v>
      </c>
      <c r="AO17" s="163">
        <v>1.57</v>
      </c>
      <c r="AP17" s="163">
        <v>134.88</v>
      </c>
      <c r="AQ17" s="163">
        <v>179.97</v>
      </c>
      <c r="AR17" s="163">
        <v>100.02</v>
      </c>
      <c r="AS17" s="277" t="s">
        <v>225</v>
      </c>
      <c r="AT17" s="163">
        <v>131.43</v>
      </c>
      <c r="AU17" s="163">
        <v>175.32</v>
      </c>
      <c r="AV17" s="163">
        <v>97.39</v>
      </c>
      <c r="AW17" s="163">
        <v>1.61</v>
      </c>
      <c r="AX17" s="163">
        <v>2.8</v>
      </c>
      <c r="AY17" s="163">
        <v>0.79</v>
      </c>
      <c r="AZ17" s="163">
        <v>3.17</v>
      </c>
      <c r="BA17" s="163">
        <v>6.02</v>
      </c>
      <c r="BB17" s="163">
        <v>0.72</v>
      </c>
      <c r="BC17" s="163">
        <v>16.100000000000001</v>
      </c>
      <c r="BD17" s="163">
        <v>22.84</v>
      </c>
      <c r="BE17" s="163">
        <v>11.2</v>
      </c>
      <c r="BF17" s="163">
        <v>12.67</v>
      </c>
      <c r="BG17" s="163">
        <v>16.010000000000002</v>
      </c>
      <c r="BH17" s="163">
        <v>10.24</v>
      </c>
      <c r="BI17" s="163">
        <v>5.01</v>
      </c>
      <c r="BJ17" s="163">
        <v>6.82</v>
      </c>
      <c r="BK17" s="163">
        <v>3.32</v>
      </c>
      <c r="BL17" s="163">
        <v>10.95</v>
      </c>
      <c r="BM17" s="163">
        <v>17.89</v>
      </c>
      <c r="BN17" s="163">
        <v>5.13</v>
      </c>
      <c r="BO17" s="277" t="s">
        <v>225</v>
      </c>
      <c r="BP17" s="163">
        <v>5.32</v>
      </c>
      <c r="BQ17" s="163">
        <v>3.83</v>
      </c>
      <c r="BR17" s="163">
        <v>6.45</v>
      </c>
      <c r="BS17" s="163">
        <v>10.15</v>
      </c>
      <c r="BT17" s="163">
        <v>11.6</v>
      </c>
      <c r="BU17" s="163">
        <v>8.89</v>
      </c>
      <c r="BV17" s="163">
        <v>0.46</v>
      </c>
      <c r="BW17" s="163">
        <v>1.04</v>
      </c>
      <c r="BX17" s="163" t="s">
        <v>186</v>
      </c>
      <c r="BY17" s="163">
        <v>30.42</v>
      </c>
      <c r="BZ17" s="163">
        <v>49.73</v>
      </c>
      <c r="CA17" s="163">
        <v>14.53</v>
      </c>
      <c r="CB17" s="163">
        <v>0.35</v>
      </c>
      <c r="CC17" s="163">
        <v>0.3</v>
      </c>
      <c r="CD17" s="163">
        <v>0.37</v>
      </c>
      <c r="CE17" s="163">
        <v>5.93</v>
      </c>
      <c r="CF17" s="163" t="s">
        <v>186</v>
      </c>
      <c r="CG17" s="163">
        <v>11.43</v>
      </c>
      <c r="CH17" s="163" t="s">
        <v>188</v>
      </c>
      <c r="CI17" s="163" t="s">
        <v>188</v>
      </c>
      <c r="CJ17" s="163">
        <v>7.26</v>
      </c>
      <c r="CK17" s="277" t="s">
        <v>225</v>
      </c>
      <c r="CL17" s="163" t="s">
        <v>188</v>
      </c>
      <c r="CM17" s="163" t="s">
        <v>188</v>
      </c>
      <c r="CN17" s="163">
        <v>3.1</v>
      </c>
      <c r="CO17" s="163" t="s">
        <v>188</v>
      </c>
      <c r="CP17" s="163">
        <v>5.68</v>
      </c>
      <c r="CQ17" s="163" t="s">
        <v>188</v>
      </c>
      <c r="CR17" s="163">
        <v>2.88</v>
      </c>
      <c r="CS17" s="163">
        <v>5.37</v>
      </c>
      <c r="CT17" s="163">
        <v>1.17</v>
      </c>
      <c r="CU17" s="163">
        <v>0.88</v>
      </c>
      <c r="CV17" s="163">
        <v>0.87</v>
      </c>
      <c r="CW17" s="163">
        <v>0.85</v>
      </c>
      <c r="CX17" s="163">
        <v>4.03</v>
      </c>
      <c r="CY17" s="163">
        <v>4.8</v>
      </c>
      <c r="CZ17" s="163">
        <v>3.39</v>
      </c>
      <c r="DA17" s="163">
        <v>3.17</v>
      </c>
      <c r="DB17" s="163">
        <v>5.04</v>
      </c>
      <c r="DC17" s="163">
        <v>1.47</v>
      </c>
      <c r="DD17" s="163">
        <v>2.5099999999999998</v>
      </c>
      <c r="DE17" s="163">
        <v>4.05</v>
      </c>
      <c r="DF17" s="163">
        <v>1.18</v>
      </c>
      <c r="DG17" s="277" t="s">
        <v>225</v>
      </c>
      <c r="DH17" s="163">
        <v>8.01</v>
      </c>
      <c r="DI17" s="163">
        <v>10.64</v>
      </c>
      <c r="DJ17" s="163">
        <v>5.9</v>
      </c>
      <c r="DK17" s="163">
        <v>3.45</v>
      </c>
      <c r="DL17" s="163">
        <v>4.66</v>
      </c>
      <c r="DM17" s="163">
        <v>2.63</v>
      </c>
      <c r="DN17" s="163">
        <v>0.57999999999999996</v>
      </c>
      <c r="DO17" s="163">
        <v>0.56000000000000005</v>
      </c>
      <c r="DP17" s="163">
        <v>0.57999999999999996</v>
      </c>
      <c r="DQ17" s="163">
        <v>2.87</v>
      </c>
      <c r="DR17" s="163">
        <v>4.09</v>
      </c>
      <c r="DS17" s="163">
        <v>2.0499999999999998</v>
      </c>
      <c r="DT17" s="163">
        <v>0.76</v>
      </c>
      <c r="DU17" s="163">
        <v>1.3</v>
      </c>
      <c r="DV17" s="163">
        <v>0.3</v>
      </c>
      <c r="DW17" s="163">
        <v>0.69</v>
      </c>
      <c r="DX17" s="163">
        <v>1.0900000000000001</v>
      </c>
      <c r="DY17" s="163">
        <v>0.3</v>
      </c>
      <c r="DZ17" s="163">
        <v>7.0000000000000007E-2</v>
      </c>
      <c r="EA17" s="163">
        <v>0.22</v>
      </c>
      <c r="EB17" s="163" t="s">
        <v>186</v>
      </c>
      <c r="EC17" s="277" t="s">
        <v>225</v>
      </c>
      <c r="ED17" s="163">
        <v>8.86</v>
      </c>
      <c r="EE17" s="163">
        <v>12.65</v>
      </c>
      <c r="EF17" s="163">
        <v>5.57</v>
      </c>
      <c r="EG17" s="163">
        <v>7.23</v>
      </c>
      <c r="EH17" s="163">
        <v>10.85</v>
      </c>
      <c r="EI17" s="163">
        <v>4.03</v>
      </c>
      <c r="EJ17" s="163">
        <v>1.63</v>
      </c>
      <c r="EK17" s="163">
        <v>1.8</v>
      </c>
      <c r="EL17" s="163">
        <v>1.55</v>
      </c>
      <c r="EM17" s="163">
        <v>2.4300000000000002</v>
      </c>
      <c r="EN17" s="163">
        <v>2.2400000000000002</v>
      </c>
      <c r="EO17" s="163">
        <v>2.4</v>
      </c>
      <c r="EP17" s="163">
        <v>1.75</v>
      </c>
      <c r="EQ17" s="163">
        <v>1.2</v>
      </c>
      <c r="ER17" s="163">
        <v>2.04</v>
      </c>
      <c r="ES17" s="163">
        <v>0.68</v>
      </c>
      <c r="ET17" s="163">
        <v>1.04</v>
      </c>
      <c r="EU17" s="163">
        <v>0.37</v>
      </c>
      <c r="EV17" s="163">
        <v>8.4600000000000009</v>
      </c>
      <c r="EW17" s="163">
        <v>10.119999999999999</v>
      </c>
      <c r="EX17" s="163">
        <v>7.3</v>
      </c>
      <c r="EY17" s="277" t="s">
        <v>225</v>
      </c>
      <c r="EZ17" s="163" t="s">
        <v>186</v>
      </c>
      <c r="FA17" s="163" t="s">
        <v>186</v>
      </c>
      <c r="FB17" s="163" t="s">
        <v>186</v>
      </c>
      <c r="FC17" s="163">
        <v>0.54</v>
      </c>
      <c r="FD17" s="163">
        <v>0.87</v>
      </c>
      <c r="FE17" s="163">
        <v>0.28999999999999998</v>
      </c>
      <c r="FF17" s="163">
        <v>3.48</v>
      </c>
      <c r="FG17" s="163">
        <v>4.13</v>
      </c>
      <c r="FH17" s="163">
        <v>3.07</v>
      </c>
      <c r="FI17" s="163">
        <v>1.29</v>
      </c>
      <c r="FJ17" s="163">
        <v>1.35</v>
      </c>
      <c r="FK17" s="163">
        <v>1.33</v>
      </c>
      <c r="FL17" s="163">
        <v>3.15</v>
      </c>
      <c r="FM17" s="163">
        <v>3.76</v>
      </c>
      <c r="FN17" s="163">
        <v>2.61</v>
      </c>
      <c r="FO17" s="163" t="s">
        <v>186</v>
      </c>
      <c r="FP17" s="163" t="s">
        <v>186</v>
      </c>
      <c r="FQ17" s="163" t="s">
        <v>186</v>
      </c>
      <c r="FR17" s="163" t="s">
        <v>186</v>
      </c>
      <c r="FS17" s="163" t="s">
        <v>186</v>
      </c>
      <c r="FT17" s="163" t="s">
        <v>186</v>
      </c>
      <c r="FU17" s="277" t="s">
        <v>225</v>
      </c>
      <c r="FV17" s="163">
        <v>86.89</v>
      </c>
      <c r="FW17" s="163">
        <v>113.73</v>
      </c>
      <c r="FX17" s="163">
        <v>63.7</v>
      </c>
      <c r="FY17" s="163">
        <v>1.03</v>
      </c>
      <c r="FZ17" s="163">
        <v>0.55000000000000004</v>
      </c>
      <c r="GA17" s="163">
        <v>1.25</v>
      </c>
      <c r="GB17" s="163">
        <v>0.28000000000000003</v>
      </c>
      <c r="GC17" s="163" t="s">
        <v>186</v>
      </c>
      <c r="GD17" s="163">
        <v>0.47</v>
      </c>
      <c r="GE17" s="163">
        <v>0.74</v>
      </c>
      <c r="GF17" s="163">
        <v>0.55000000000000004</v>
      </c>
      <c r="GG17" s="163">
        <v>0.78</v>
      </c>
      <c r="GH17" s="163">
        <v>50.84</v>
      </c>
      <c r="GI17" s="163">
        <v>66.63</v>
      </c>
      <c r="GJ17" s="163">
        <v>37.72</v>
      </c>
      <c r="GK17" s="163">
        <v>0.51</v>
      </c>
      <c r="GL17" s="163">
        <v>0.74</v>
      </c>
      <c r="GM17" s="163">
        <v>0.39</v>
      </c>
      <c r="GN17" s="163">
        <v>9.2899999999999991</v>
      </c>
      <c r="GO17" s="163">
        <v>15.21</v>
      </c>
      <c r="GP17" s="163">
        <v>4.0199999999999996</v>
      </c>
      <c r="GQ17" s="277" t="s">
        <v>225</v>
      </c>
      <c r="GR17" s="163">
        <v>16.66</v>
      </c>
      <c r="GS17" s="163">
        <v>20.77</v>
      </c>
      <c r="GT17" s="163">
        <v>13.68</v>
      </c>
      <c r="GU17" s="163">
        <v>2.13</v>
      </c>
      <c r="GV17" s="163">
        <v>1.66</v>
      </c>
      <c r="GW17" s="163">
        <v>2.2599999999999998</v>
      </c>
      <c r="GX17" s="163">
        <v>0.97</v>
      </c>
      <c r="GY17" s="163">
        <v>1.76</v>
      </c>
      <c r="GZ17" s="163">
        <v>0.2</v>
      </c>
      <c r="HA17" s="163">
        <v>6.05</v>
      </c>
      <c r="HB17" s="163">
        <v>7.74</v>
      </c>
      <c r="HC17" s="163">
        <v>4.59</v>
      </c>
      <c r="HD17" s="163">
        <v>14.51</v>
      </c>
      <c r="HE17" s="163">
        <v>18.53</v>
      </c>
      <c r="HF17" s="163">
        <v>11.33</v>
      </c>
      <c r="HG17" s="163">
        <v>0.73</v>
      </c>
      <c r="HH17" s="163">
        <v>0.22</v>
      </c>
      <c r="HI17" s="163">
        <v>1.25</v>
      </c>
      <c r="HJ17" s="163">
        <v>27.47</v>
      </c>
      <c r="HK17" s="163">
        <v>36.9</v>
      </c>
      <c r="HL17" s="163">
        <v>19.25</v>
      </c>
      <c r="HM17" s="277" t="s">
        <v>225</v>
      </c>
      <c r="HN17" s="163">
        <v>3.26</v>
      </c>
      <c r="HO17" s="163">
        <v>2.35</v>
      </c>
      <c r="HP17" s="163">
        <v>3.77</v>
      </c>
      <c r="HQ17" s="163">
        <v>9.42</v>
      </c>
      <c r="HR17" s="163">
        <v>13.31</v>
      </c>
      <c r="HS17" s="163">
        <v>6.04</v>
      </c>
      <c r="HT17" s="163">
        <v>12.59</v>
      </c>
      <c r="HU17" s="163">
        <v>17.22</v>
      </c>
      <c r="HV17" s="163">
        <v>8.91</v>
      </c>
      <c r="HW17" s="163">
        <v>2.21</v>
      </c>
      <c r="HX17" s="163">
        <v>4.0199999999999996</v>
      </c>
      <c r="HY17" s="163">
        <v>0.54</v>
      </c>
      <c r="HZ17" s="163">
        <v>5.18</v>
      </c>
      <c r="IA17" s="163">
        <v>6.32</v>
      </c>
      <c r="IB17" s="163">
        <v>4.07</v>
      </c>
      <c r="IC17" s="163">
        <v>2.36</v>
      </c>
      <c r="ID17" s="163">
        <v>3.34</v>
      </c>
      <c r="IE17" s="163">
        <v>1.4</v>
      </c>
      <c r="IF17" s="163">
        <v>47.93</v>
      </c>
      <c r="IG17" s="163">
        <v>70.069999999999993</v>
      </c>
      <c r="IH17" s="163">
        <v>32.4</v>
      </c>
    </row>
    <row r="18" spans="1:242" s="184" customFormat="1">
      <c r="A18" s="276" t="s">
        <v>224</v>
      </c>
      <c r="B18" s="160">
        <v>388.22</v>
      </c>
      <c r="C18" s="160">
        <v>512.28</v>
      </c>
      <c r="D18" s="160">
        <v>284.54000000000002</v>
      </c>
      <c r="E18" s="160">
        <v>7.36</v>
      </c>
      <c r="F18" s="160">
        <v>8.83</v>
      </c>
      <c r="G18" s="160">
        <v>6.37</v>
      </c>
      <c r="H18" s="160">
        <v>0.63</v>
      </c>
      <c r="I18" s="160">
        <v>0.96</v>
      </c>
      <c r="J18" s="160">
        <v>0.4</v>
      </c>
      <c r="K18" s="160">
        <v>0.28000000000000003</v>
      </c>
      <c r="L18" s="160">
        <v>0.44</v>
      </c>
      <c r="M18" s="160">
        <v>0.26</v>
      </c>
      <c r="N18" s="160">
        <v>0.28000000000000003</v>
      </c>
      <c r="O18" s="160">
        <v>0.44</v>
      </c>
      <c r="P18" s="160">
        <v>0.26</v>
      </c>
      <c r="Q18" s="160" t="s">
        <v>186</v>
      </c>
      <c r="R18" s="160" t="s">
        <v>186</v>
      </c>
      <c r="S18" s="160" t="s">
        <v>186</v>
      </c>
      <c r="T18" s="160">
        <v>3.44</v>
      </c>
      <c r="U18" s="160">
        <v>4.25</v>
      </c>
      <c r="V18" s="160">
        <v>2.72</v>
      </c>
      <c r="W18" s="276" t="s">
        <v>224</v>
      </c>
      <c r="X18" s="160">
        <v>1.39</v>
      </c>
      <c r="Y18" s="160">
        <v>1.24</v>
      </c>
      <c r="Z18" s="160">
        <v>1.41</v>
      </c>
      <c r="AA18" s="160" t="s">
        <v>186</v>
      </c>
      <c r="AB18" s="160" t="s">
        <v>186</v>
      </c>
      <c r="AC18" s="160" t="s">
        <v>186</v>
      </c>
      <c r="AD18" s="160">
        <v>1.39</v>
      </c>
      <c r="AE18" s="160">
        <v>1.24</v>
      </c>
      <c r="AF18" s="160">
        <v>1.41</v>
      </c>
      <c r="AG18" s="160" t="s">
        <v>186</v>
      </c>
      <c r="AH18" s="160" t="s">
        <v>186</v>
      </c>
      <c r="AI18" s="160" t="s">
        <v>186</v>
      </c>
      <c r="AJ18" s="160" t="s">
        <v>186</v>
      </c>
      <c r="AK18" s="160" t="s">
        <v>186</v>
      </c>
      <c r="AL18" s="160" t="s">
        <v>186</v>
      </c>
      <c r="AM18" s="160">
        <v>1.63</v>
      </c>
      <c r="AN18" s="160">
        <v>1.96</v>
      </c>
      <c r="AO18" s="160">
        <v>1.57</v>
      </c>
      <c r="AP18" s="160">
        <v>134.88</v>
      </c>
      <c r="AQ18" s="160">
        <v>179.97</v>
      </c>
      <c r="AR18" s="160">
        <v>100.02</v>
      </c>
      <c r="AS18" s="276" t="s">
        <v>224</v>
      </c>
      <c r="AT18" s="160">
        <v>131.43</v>
      </c>
      <c r="AU18" s="160">
        <v>175.32</v>
      </c>
      <c r="AV18" s="160">
        <v>97.39</v>
      </c>
      <c r="AW18" s="160">
        <v>1.61</v>
      </c>
      <c r="AX18" s="160">
        <v>2.8</v>
      </c>
      <c r="AY18" s="160">
        <v>0.79</v>
      </c>
      <c r="AZ18" s="160">
        <v>3.17</v>
      </c>
      <c r="BA18" s="160">
        <v>6.02</v>
      </c>
      <c r="BB18" s="160">
        <v>0.72</v>
      </c>
      <c r="BC18" s="160">
        <v>16.100000000000001</v>
      </c>
      <c r="BD18" s="160">
        <v>22.84</v>
      </c>
      <c r="BE18" s="160">
        <v>11.2</v>
      </c>
      <c r="BF18" s="160">
        <v>12.67</v>
      </c>
      <c r="BG18" s="160">
        <v>16.010000000000002</v>
      </c>
      <c r="BH18" s="160">
        <v>10.24</v>
      </c>
      <c r="BI18" s="160">
        <v>5.01</v>
      </c>
      <c r="BJ18" s="160">
        <v>6.82</v>
      </c>
      <c r="BK18" s="160">
        <v>3.32</v>
      </c>
      <c r="BL18" s="160">
        <v>10.95</v>
      </c>
      <c r="BM18" s="160">
        <v>17.89</v>
      </c>
      <c r="BN18" s="160">
        <v>5.13</v>
      </c>
      <c r="BO18" s="276" t="s">
        <v>224</v>
      </c>
      <c r="BP18" s="160">
        <v>5.32</v>
      </c>
      <c r="BQ18" s="160">
        <v>3.83</v>
      </c>
      <c r="BR18" s="160">
        <v>6.45</v>
      </c>
      <c r="BS18" s="160">
        <v>10.15</v>
      </c>
      <c r="BT18" s="160">
        <v>11.6</v>
      </c>
      <c r="BU18" s="160">
        <v>8.89</v>
      </c>
      <c r="BV18" s="160">
        <v>0.46</v>
      </c>
      <c r="BW18" s="160">
        <v>1.04</v>
      </c>
      <c r="BX18" s="160" t="s">
        <v>186</v>
      </c>
      <c r="BY18" s="160">
        <v>30.42</v>
      </c>
      <c r="BZ18" s="160">
        <v>49.73</v>
      </c>
      <c r="CA18" s="160">
        <v>14.53</v>
      </c>
      <c r="CB18" s="160">
        <v>0.35</v>
      </c>
      <c r="CC18" s="160">
        <v>0.3</v>
      </c>
      <c r="CD18" s="160">
        <v>0.37</v>
      </c>
      <c r="CE18" s="160">
        <v>5.93</v>
      </c>
      <c r="CF18" s="160" t="s">
        <v>186</v>
      </c>
      <c r="CG18" s="160">
        <v>11.43</v>
      </c>
      <c r="CH18" s="160" t="s">
        <v>188</v>
      </c>
      <c r="CI18" s="160" t="s">
        <v>188</v>
      </c>
      <c r="CJ18" s="160">
        <v>7.26</v>
      </c>
      <c r="CK18" s="276" t="s">
        <v>224</v>
      </c>
      <c r="CL18" s="160" t="s">
        <v>188</v>
      </c>
      <c r="CM18" s="160" t="s">
        <v>188</v>
      </c>
      <c r="CN18" s="160">
        <v>3.1</v>
      </c>
      <c r="CO18" s="160" t="s">
        <v>188</v>
      </c>
      <c r="CP18" s="160">
        <v>5.68</v>
      </c>
      <c r="CQ18" s="160" t="s">
        <v>188</v>
      </c>
      <c r="CR18" s="160">
        <v>2.88</v>
      </c>
      <c r="CS18" s="160">
        <v>5.37</v>
      </c>
      <c r="CT18" s="160">
        <v>1.17</v>
      </c>
      <c r="CU18" s="160">
        <v>0.88</v>
      </c>
      <c r="CV18" s="160">
        <v>0.87</v>
      </c>
      <c r="CW18" s="160">
        <v>0.85</v>
      </c>
      <c r="CX18" s="160">
        <v>4.03</v>
      </c>
      <c r="CY18" s="160">
        <v>4.8</v>
      </c>
      <c r="CZ18" s="160">
        <v>3.39</v>
      </c>
      <c r="DA18" s="160">
        <v>3.17</v>
      </c>
      <c r="DB18" s="160">
        <v>5.04</v>
      </c>
      <c r="DC18" s="160">
        <v>1.47</v>
      </c>
      <c r="DD18" s="160">
        <v>2.5099999999999998</v>
      </c>
      <c r="DE18" s="160">
        <v>4.05</v>
      </c>
      <c r="DF18" s="160">
        <v>1.18</v>
      </c>
      <c r="DG18" s="276" t="s">
        <v>224</v>
      </c>
      <c r="DH18" s="160">
        <v>8.01</v>
      </c>
      <c r="DI18" s="160">
        <v>10.64</v>
      </c>
      <c r="DJ18" s="160">
        <v>5.9</v>
      </c>
      <c r="DK18" s="160">
        <v>3.45</v>
      </c>
      <c r="DL18" s="160">
        <v>4.66</v>
      </c>
      <c r="DM18" s="160">
        <v>2.63</v>
      </c>
      <c r="DN18" s="160">
        <v>0.57999999999999996</v>
      </c>
      <c r="DO18" s="160">
        <v>0.56000000000000005</v>
      </c>
      <c r="DP18" s="160">
        <v>0.57999999999999996</v>
      </c>
      <c r="DQ18" s="160">
        <v>2.87</v>
      </c>
      <c r="DR18" s="160">
        <v>4.09</v>
      </c>
      <c r="DS18" s="160">
        <v>2.0499999999999998</v>
      </c>
      <c r="DT18" s="160">
        <v>0.76</v>
      </c>
      <c r="DU18" s="160">
        <v>1.3</v>
      </c>
      <c r="DV18" s="160">
        <v>0.3</v>
      </c>
      <c r="DW18" s="160">
        <v>0.69</v>
      </c>
      <c r="DX18" s="160">
        <v>1.0900000000000001</v>
      </c>
      <c r="DY18" s="160">
        <v>0.3</v>
      </c>
      <c r="DZ18" s="160">
        <v>7.0000000000000007E-2</v>
      </c>
      <c r="EA18" s="160">
        <v>0.22</v>
      </c>
      <c r="EB18" s="160" t="s">
        <v>186</v>
      </c>
      <c r="EC18" s="276" t="s">
        <v>224</v>
      </c>
      <c r="ED18" s="160">
        <v>8.86</v>
      </c>
      <c r="EE18" s="160">
        <v>12.65</v>
      </c>
      <c r="EF18" s="160">
        <v>5.57</v>
      </c>
      <c r="EG18" s="160">
        <v>7.23</v>
      </c>
      <c r="EH18" s="160">
        <v>10.85</v>
      </c>
      <c r="EI18" s="160">
        <v>4.03</v>
      </c>
      <c r="EJ18" s="160">
        <v>1.63</v>
      </c>
      <c r="EK18" s="160">
        <v>1.8</v>
      </c>
      <c r="EL18" s="160">
        <v>1.55</v>
      </c>
      <c r="EM18" s="160">
        <v>2.4300000000000002</v>
      </c>
      <c r="EN18" s="160">
        <v>2.2400000000000002</v>
      </c>
      <c r="EO18" s="160">
        <v>2.4</v>
      </c>
      <c r="EP18" s="160">
        <v>1.75</v>
      </c>
      <c r="EQ18" s="160">
        <v>1.2</v>
      </c>
      <c r="ER18" s="160">
        <v>2.04</v>
      </c>
      <c r="ES18" s="160">
        <v>0.68</v>
      </c>
      <c r="ET18" s="160">
        <v>1.04</v>
      </c>
      <c r="EU18" s="160">
        <v>0.37</v>
      </c>
      <c r="EV18" s="160">
        <v>8.4600000000000009</v>
      </c>
      <c r="EW18" s="160">
        <v>10.119999999999999</v>
      </c>
      <c r="EX18" s="160">
        <v>7.3</v>
      </c>
      <c r="EY18" s="276" t="s">
        <v>224</v>
      </c>
      <c r="EZ18" s="160" t="s">
        <v>186</v>
      </c>
      <c r="FA18" s="160" t="s">
        <v>186</v>
      </c>
      <c r="FB18" s="160" t="s">
        <v>186</v>
      </c>
      <c r="FC18" s="160">
        <v>0.54</v>
      </c>
      <c r="FD18" s="160">
        <v>0.87</v>
      </c>
      <c r="FE18" s="160">
        <v>0.28999999999999998</v>
      </c>
      <c r="FF18" s="160">
        <v>3.48</v>
      </c>
      <c r="FG18" s="160">
        <v>4.13</v>
      </c>
      <c r="FH18" s="160">
        <v>3.07</v>
      </c>
      <c r="FI18" s="160">
        <v>1.29</v>
      </c>
      <c r="FJ18" s="160">
        <v>1.35</v>
      </c>
      <c r="FK18" s="160">
        <v>1.33</v>
      </c>
      <c r="FL18" s="160">
        <v>3.15</v>
      </c>
      <c r="FM18" s="160">
        <v>3.76</v>
      </c>
      <c r="FN18" s="160">
        <v>2.61</v>
      </c>
      <c r="FO18" s="160" t="s">
        <v>186</v>
      </c>
      <c r="FP18" s="160" t="s">
        <v>186</v>
      </c>
      <c r="FQ18" s="160" t="s">
        <v>186</v>
      </c>
      <c r="FR18" s="160" t="s">
        <v>186</v>
      </c>
      <c r="FS18" s="160" t="s">
        <v>186</v>
      </c>
      <c r="FT18" s="160" t="s">
        <v>186</v>
      </c>
      <c r="FU18" s="276" t="s">
        <v>224</v>
      </c>
      <c r="FV18" s="160">
        <v>86.89</v>
      </c>
      <c r="FW18" s="160">
        <v>113.73</v>
      </c>
      <c r="FX18" s="160">
        <v>63.7</v>
      </c>
      <c r="FY18" s="160">
        <v>1.03</v>
      </c>
      <c r="FZ18" s="160">
        <v>0.55000000000000004</v>
      </c>
      <c r="GA18" s="160">
        <v>1.25</v>
      </c>
      <c r="GB18" s="160">
        <v>0.28000000000000003</v>
      </c>
      <c r="GC18" s="160" t="s">
        <v>186</v>
      </c>
      <c r="GD18" s="160">
        <v>0.47</v>
      </c>
      <c r="GE18" s="160">
        <v>0.74</v>
      </c>
      <c r="GF18" s="160">
        <v>0.55000000000000004</v>
      </c>
      <c r="GG18" s="160">
        <v>0.78</v>
      </c>
      <c r="GH18" s="160">
        <v>50.84</v>
      </c>
      <c r="GI18" s="160">
        <v>66.63</v>
      </c>
      <c r="GJ18" s="160">
        <v>37.72</v>
      </c>
      <c r="GK18" s="160">
        <v>0.51</v>
      </c>
      <c r="GL18" s="160">
        <v>0.74</v>
      </c>
      <c r="GM18" s="160">
        <v>0.39</v>
      </c>
      <c r="GN18" s="160">
        <v>9.2899999999999991</v>
      </c>
      <c r="GO18" s="160">
        <v>15.21</v>
      </c>
      <c r="GP18" s="160">
        <v>4.0199999999999996</v>
      </c>
      <c r="GQ18" s="276" t="s">
        <v>224</v>
      </c>
      <c r="GR18" s="160">
        <v>16.66</v>
      </c>
      <c r="GS18" s="160">
        <v>20.77</v>
      </c>
      <c r="GT18" s="160">
        <v>13.68</v>
      </c>
      <c r="GU18" s="160">
        <v>2.13</v>
      </c>
      <c r="GV18" s="160">
        <v>1.66</v>
      </c>
      <c r="GW18" s="160">
        <v>2.2599999999999998</v>
      </c>
      <c r="GX18" s="160">
        <v>0.97</v>
      </c>
      <c r="GY18" s="160">
        <v>1.76</v>
      </c>
      <c r="GZ18" s="160">
        <v>0.2</v>
      </c>
      <c r="HA18" s="160">
        <v>6.05</v>
      </c>
      <c r="HB18" s="160">
        <v>7.74</v>
      </c>
      <c r="HC18" s="160">
        <v>4.59</v>
      </c>
      <c r="HD18" s="160">
        <v>14.51</v>
      </c>
      <c r="HE18" s="160">
        <v>18.53</v>
      </c>
      <c r="HF18" s="160">
        <v>11.33</v>
      </c>
      <c r="HG18" s="160">
        <v>0.73</v>
      </c>
      <c r="HH18" s="160">
        <v>0.22</v>
      </c>
      <c r="HI18" s="160">
        <v>1.25</v>
      </c>
      <c r="HJ18" s="160">
        <v>27.47</v>
      </c>
      <c r="HK18" s="160">
        <v>36.9</v>
      </c>
      <c r="HL18" s="160">
        <v>19.25</v>
      </c>
      <c r="HM18" s="276" t="s">
        <v>224</v>
      </c>
      <c r="HN18" s="160">
        <v>3.26</v>
      </c>
      <c r="HO18" s="160">
        <v>2.35</v>
      </c>
      <c r="HP18" s="160">
        <v>3.77</v>
      </c>
      <c r="HQ18" s="160">
        <v>9.42</v>
      </c>
      <c r="HR18" s="160">
        <v>13.31</v>
      </c>
      <c r="HS18" s="160">
        <v>6.04</v>
      </c>
      <c r="HT18" s="160">
        <v>12.59</v>
      </c>
      <c r="HU18" s="160">
        <v>17.22</v>
      </c>
      <c r="HV18" s="160">
        <v>8.91</v>
      </c>
      <c r="HW18" s="160">
        <v>2.21</v>
      </c>
      <c r="HX18" s="160">
        <v>4.0199999999999996</v>
      </c>
      <c r="HY18" s="160">
        <v>0.54</v>
      </c>
      <c r="HZ18" s="160">
        <v>5.18</v>
      </c>
      <c r="IA18" s="160">
        <v>6.32</v>
      </c>
      <c r="IB18" s="160">
        <v>4.07</v>
      </c>
      <c r="IC18" s="160">
        <v>2.36</v>
      </c>
      <c r="ID18" s="160">
        <v>3.34</v>
      </c>
      <c r="IE18" s="160">
        <v>1.4</v>
      </c>
      <c r="IF18" s="160">
        <v>47.93</v>
      </c>
      <c r="IG18" s="160">
        <v>70.069999999999993</v>
      </c>
      <c r="IH18" s="160">
        <v>32.4</v>
      </c>
    </row>
    <row r="19" spans="1:242" s="184" customFormat="1">
      <c r="A19" s="276"/>
      <c r="B19" s="160"/>
      <c r="C19" s="160"/>
      <c r="D19" s="160"/>
      <c r="E19" s="160"/>
      <c r="F19" s="160"/>
      <c r="G19" s="160"/>
      <c r="H19" s="160"/>
      <c r="I19" s="160"/>
      <c r="J19" s="160"/>
      <c r="K19" s="160"/>
      <c r="L19" s="160"/>
      <c r="M19" s="160"/>
      <c r="N19" s="160"/>
      <c r="O19" s="160"/>
      <c r="P19" s="160"/>
      <c r="Q19" s="160"/>
      <c r="R19" s="160"/>
      <c r="S19" s="160"/>
      <c r="T19" s="160"/>
      <c r="U19" s="160"/>
      <c r="V19" s="160"/>
      <c r="W19" s="276"/>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276"/>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276"/>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276"/>
      <c r="CL19" s="160"/>
      <c r="CM19" s="160"/>
      <c r="CN19" s="160"/>
      <c r="CO19" s="160"/>
      <c r="CP19" s="160"/>
      <c r="CQ19" s="160"/>
      <c r="CR19" s="160"/>
      <c r="CS19" s="160"/>
      <c r="CT19" s="160"/>
      <c r="CU19" s="160"/>
      <c r="CV19" s="160"/>
      <c r="CW19" s="160"/>
      <c r="CX19" s="160"/>
      <c r="CY19" s="160"/>
      <c r="CZ19" s="160"/>
      <c r="DA19" s="160"/>
      <c r="DB19" s="160"/>
      <c r="DC19" s="160"/>
      <c r="DD19" s="160"/>
      <c r="DE19" s="160"/>
      <c r="DF19" s="160"/>
      <c r="DG19" s="276"/>
      <c r="DH19" s="160"/>
      <c r="DI19" s="160"/>
      <c r="DJ19" s="160"/>
      <c r="DK19" s="160"/>
      <c r="DL19" s="160"/>
      <c r="DM19" s="160"/>
      <c r="DN19" s="160"/>
      <c r="DO19" s="160"/>
      <c r="DP19" s="160"/>
      <c r="DQ19" s="160"/>
      <c r="DR19" s="160"/>
      <c r="DS19" s="160"/>
      <c r="DT19" s="160"/>
      <c r="DU19" s="160"/>
      <c r="DV19" s="160"/>
      <c r="DW19" s="160"/>
      <c r="DX19" s="160"/>
      <c r="DY19" s="160"/>
      <c r="DZ19" s="160"/>
      <c r="EA19" s="160"/>
      <c r="EB19" s="160"/>
      <c r="EC19" s="276"/>
      <c r="ED19" s="160"/>
      <c r="EE19" s="160"/>
      <c r="EF19" s="160"/>
      <c r="EG19" s="160"/>
      <c r="EH19" s="160"/>
      <c r="EI19" s="160"/>
      <c r="EJ19" s="160"/>
      <c r="EK19" s="160"/>
      <c r="EL19" s="160"/>
      <c r="EM19" s="160"/>
      <c r="EN19" s="160"/>
      <c r="EO19" s="160"/>
      <c r="EP19" s="160"/>
      <c r="EQ19" s="160"/>
      <c r="ER19" s="160"/>
      <c r="ES19" s="160"/>
      <c r="ET19" s="160"/>
      <c r="EU19" s="160"/>
      <c r="EV19" s="160"/>
      <c r="EW19" s="160"/>
      <c r="EX19" s="160"/>
      <c r="EY19" s="276"/>
      <c r="EZ19" s="160"/>
      <c r="FA19" s="160"/>
      <c r="FB19" s="160"/>
      <c r="FC19" s="160"/>
      <c r="FD19" s="160"/>
      <c r="FE19" s="160"/>
      <c r="FF19" s="160"/>
      <c r="FG19" s="160"/>
      <c r="FH19" s="160"/>
      <c r="FI19" s="160"/>
      <c r="FJ19" s="160"/>
      <c r="FK19" s="160"/>
      <c r="FL19" s="160"/>
      <c r="FM19" s="160"/>
      <c r="FN19" s="160"/>
      <c r="FO19" s="160"/>
      <c r="FP19" s="160"/>
      <c r="FQ19" s="160"/>
      <c r="FR19" s="160"/>
      <c r="FS19" s="160"/>
      <c r="FT19" s="160"/>
      <c r="FU19" s="276"/>
      <c r="FV19" s="160"/>
      <c r="FW19" s="160"/>
      <c r="FX19" s="160"/>
      <c r="FY19" s="160"/>
      <c r="FZ19" s="160"/>
      <c r="GA19" s="160"/>
      <c r="GB19" s="160"/>
      <c r="GC19" s="160"/>
      <c r="GD19" s="160"/>
      <c r="GE19" s="160"/>
      <c r="GF19" s="160"/>
      <c r="GG19" s="160"/>
      <c r="GH19" s="160"/>
      <c r="GI19" s="160"/>
      <c r="GJ19" s="160"/>
      <c r="GK19" s="160"/>
      <c r="GL19" s="160"/>
      <c r="GM19" s="160"/>
      <c r="GN19" s="160"/>
      <c r="GO19" s="160"/>
      <c r="GP19" s="160"/>
      <c r="GQ19" s="276"/>
      <c r="GR19" s="160"/>
      <c r="GS19" s="160"/>
      <c r="GT19" s="160"/>
      <c r="GU19" s="160"/>
      <c r="GV19" s="160"/>
      <c r="GW19" s="160"/>
      <c r="GX19" s="160"/>
      <c r="GY19" s="160"/>
      <c r="GZ19" s="160"/>
      <c r="HA19" s="160"/>
      <c r="HB19" s="160"/>
      <c r="HC19" s="160"/>
      <c r="HD19" s="160"/>
      <c r="HE19" s="160"/>
      <c r="HF19" s="160"/>
      <c r="HG19" s="160"/>
      <c r="HH19" s="160"/>
      <c r="HI19" s="160"/>
      <c r="HJ19" s="160"/>
      <c r="HK19" s="160"/>
      <c r="HL19" s="160"/>
      <c r="HM19" s="276"/>
      <c r="HN19" s="160"/>
      <c r="HO19" s="160"/>
      <c r="HP19" s="160"/>
      <c r="HQ19" s="160"/>
      <c r="HR19" s="160"/>
      <c r="HS19" s="160"/>
      <c r="HT19" s="160"/>
      <c r="HU19" s="160"/>
      <c r="HV19" s="160"/>
      <c r="HW19" s="160"/>
      <c r="HX19" s="160"/>
      <c r="HY19" s="160"/>
      <c r="HZ19" s="160"/>
      <c r="IA19" s="160"/>
      <c r="IB19" s="160"/>
      <c r="IC19" s="160"/>
      <c r="ID19" s="160"/>
      <c r="IE19" s="160"/>
      <c r="IF19" s="160"/>
      <c r="IG19" s="160"/>
      <c r="IH19" s="160"/>
    </row>
    <row r="20" spans="1:242" s="307" customFormat="1">
      <c r="A20" s="277" t="s">
        <v>223</v>
      </c>
      <c r="B20" s="163">
        <v>349.11</v>
      </c>
      <c r="C20" s="163">
        <v>480.46</v>
      </c>
      <c r="D20" s="163">
        <v>241.24</v>
      </c>
      <c r="E20" s="163">
        <v>7.21</v>
      </c>
      <c r="F20" s="163">
        <v>10.74</v>
      </c>
      <c r="G20" s="163">
        <v>4.3600000000000003</v>
      </c>
      <c r="H20" s="163">
        <v>0.5</v>
      </c>
      <c r="I20" s="163">
        <v>0.59</v>
      </c>
      <c r="J20" s="163">
        <v>0.39</v>
      </c>
      <c r="K20" s="163">
        <v>0.44</v>
      </c>
      <c r="L20" s="163">
        <v>0.52</v>
      </c>
      <c r="M20" s="163">
        <v>0.39</v>
      </c>
      <c r="N20" s="163">
        <v>0.44</v>
      </c>
      <c r="O20" s="163">
        <v>0.52</v>
      </c>
      <c r="P20" s="163">
        <v>0.39</v>
      </c>
      <c r="Q20" s="163" t="s">
        <v>186</v>
      </c>
      <c r="R20" s="163" t="s">
        <v>186</v>
      </c>
      <c r="S20" s="163" t="s">
        <v>186</v>
      </c>
      <c r="T20" s="163">
        <v>3.81</v>
      </c>
      <c r="U20" s="163">
        <v>6.6</v>
      </c>
      <c r="V20" s="163">
        <v>1.46</v>
      </c>
      <c r="W20" s="277" t="s">
        <v>223</v>
      </c>
      <c r="X20" s="163">
        <v>1.43</v>
      </c>
      <c r="Y20" s="163">
        <v>1.75</v>
      </c>
      <c r="Z20" s="163">
        <v>1.24</v>
      </c>
      <c r="AA20" s="163" t="s">
        <v>186</v>
      </c>
      <c r="AB20" s="163" t="s">
        <v>186</v>
      </c>
      <c r="AC20" s="163" t="s">
        <v>186</v>
      </c>
      <c r="AD20" s="163">
        <v>1.31</v>
      </c>
      <c r="AE20" s="163">
        <v>1.45</v>
      </c>
      <c r="AF20" s="163">
        <v>1.24</v>
      </c>
      <c r="AG20" s="163">
        <v>0.12</v>
      </c>
      <c r="AH20" s="163">
        <v>0.3</v>
      </c>
      <c r="AI20" s="163" t="s">
        <v>186</v>
      </c>
      <c r="AJ20" s="163" t="s">
        <v>186</v>
      </c>
      <c r="AK20" s="163" t="s">
        <v>186</v>
      </c>
      <c r="AL20" s="163" t="s">
        <v>186</v>
      </c>
      <c r="AM20" s="163">
        <v>1.03</v>
      </c>
      <c r="AN20" s="163">
        <v>1.28</v>
      </c>
      <c r="AO20" s="163">
        <v>0.88</v>
      </c>
      <c r="AP20" s="163">
        <v>114.53</v>
      </c>
      <c r="AQ20" s="163">
        <v>157.15</v>
      </c>
      <c r="AR20" s="163">
        <v>82.29</v>
      </c>
      <c r="AS20" s="277" t="s">
        <v>223</v>
      </c>
      <c r="AT20" s="163">
        <v>111.33</v>
      </c>
      <c r="AU20" s="163">
        <v>154.03</v>
      </c>
      <c r="AV20" s="163">
        <v>78.66</v>
      </c>
      <c r="AW20" s="163">
        <v>1.45</v>
      </c>
      <c r="AX20" s="163">
        <v>2.71</v>
      </c>
      <c r="AY20" s="163">
        <v>0.3</v>
      </c>
      <c r="AZ20" s="163">
        <v>4.6500000000000004</v>
      </c>
      <c r="BA20" s="163">
        <v>8.5</v>
      </c>
      <c r="BB20" s="163">
        <v>1.3</v>
      </c>
      <c r="BC20" s="163">
        <v>13.53</v>
      </c>
      <c r="BD20" s="163">
        <v>22.54</v>
      </c>
      <c r="BE20" s="163">
        <v>6.44</v>
      </c>
      <c r="BF20" s="163">
        <v>8.49</v>
      </c>
      <c r="BG20" s="163">
        <v>10.5</v>
      </c>
      <c r="BH20" s="163">
        <v>6.92</v>
      </c>
      <c r="BI20" s="163">
        <v>5.74</v>
      </c>
      <c r="BJ20" s="163">
        <v>6.11</v>
      </c>
      <c r="BK20" s="163">
        <v>5.79</v>
      </c>
      <c r="BL20" s="163">
        <v>6.9</v>
      </c>
      <c r="BM20" s="163">
        <v>9.34</v>
      </c>
      <c r="BN20" s="163">
        <v>4.9400000000000004</v>
      </c>
      <c r="BO20" s="277" t="s">
        <v>223</v>
      </c>
      <c r="BP20" s="163">
        <v>6.32</v>
      </c>
      <c r="BQ20" s="163">
        <v>7.38</v>
      </c>
      <c r="BR20" s="163">
        <v>5.39</v>
      </c>
      <c r="BS20" s="163">
        <v>10</v>
      </c>
      <c r="BT20" s="163">
        <v>11.46</v>
      </c>
      <c r="BU20" s="163">
        <v>8.73</v>
      </c>
      <c r="BV20" s="163" t="s">
        <v>186</v>
      </c>
      <c r="BW20" s="163" t="s">
        <v>186</v>
      </c>
      <c r="BX20" s="163" t="s">
        <v>186</v>
      </c>
      <c r="BY20" s="163">
        <v>23.65</v>
      </c>
      <c r="BZ20" s="163">
        <v>43.09</v>
      </c>
      <c r="CA20" s="163">
        <v>8.31</v>
      </c>
      <c r="CB20" s="163">
        <v>0.72</v>
      </c>
      <c r="CC20" s="163">
        <v>0.3</v>
      </c>
      <c r="CD20" s="163">
        <v>1.1499999999999999</v>
      </c>
      <c r="CE20" s="163">
        <v>5.58</v>
      </c>
      <c r="CF20" s="163" t="s">
        <v>186</v>
      </c>
      <c r="CG20" s="163">
        <v>10.77</v>
      </c>
      <c r="CH20" s="163" t="s">
        <v>188</v>
      </c>
      <c r="CI20" s="163" t="s">
        <v>188</v>
      </c>
      <c r="CJ20" s="163">
        <v>5.05</v>
      </c>
      <c r="CK20" s="277" t="s">
        <v>223</v>
      </c>
      <c r="CL20" s="163" t="s">
        <v>188</v>
      </c>
      <c r="CM20" s="163" t="s">
        <v>188</v>
      </c>
      <c r="CN20" s="163">
        <v>1.1299999999999999</v>
      </c>
      <c r="CO20" s="163" t="s">
        <v>188</v>
      </c>
      <c r="CP20" s="163">
        <v>6.13</v>
      </c>
      <c r="CQ20" s="163" t="s">
        <v>188</v>
      </c>
      <c r="CR20" s="163">
        <v>1.81</v>
      </c>
      <c r="CS20" s="163">
        <v>3.65</v>
      </c>
      <c r="CT20" s="163">
        <v>0.28999999999999998</v>
      </c>
      <c r="CU20" s="163">
        <v>1.38</v>
      </c>
      <c r="CV20" s="163">
        <v>2.37</v>
      </c>
      <c r="CW20" s="163">
        <v>0.3</v>
      </c>
      <c r="CX20" s="163">
        <v>3.51</v>
      </c>
      <c r="CY20" s="163">
        <v>4.76</v>
      </c>
      <c r="CZ20" s="163">
        <v>2.66</v>
      </c>
      <c r="DA20" s="163">
        <v>1.94</v>
      </c>
      <c r="DB20" s="163">
        <v>2.5499999999999998</v>
      </c>
      <c r="DC20" s="163">
        <v>1.56</v>
      </c>
      <c r="DD20" s="163">
        <v>1.1399999999999999</v>
      </c>
      <c r="DE20" s="163">
        <v>1.06</v>
      </c>
      <c r="DF20" s="163">
        <v>1.08</v>
      </c>
      <c r="DG20" s="277" t="s">
        <v>223</v>
      </c>
      <c r="DH20" s="163">
        <v>8.7799999999999994</v>
      </c>
      <c r="DI20" s="163">
        <v>11.58</v>
      </c>
      <c r="DJ20" s="163">
        <v>6.58</v>
      </c>
      <c r="DK20" s="163">
        <v>3.2</v>
      </c>
      <c r="DL20" s="163">
        <v>3.11</v>
      </c>
      <c r="DM20" s="163">
        <v>3.63</v>
      </c>
      <c r="DN20" s="163">
        <v>1.68</v>
      </c>
      <c r="DO20" s="163">
        <v>0.7</v>
      </c>
      <c r="DP20" s="163">
        <v>2.64</v>
      </c>
      <c r="DQ20" s="163">
        <v>1.51</v>
      </c>
      <c r="DR20" s="163">
        <v>2.41</v>
      </c>
      <c r="DS20" s="163">
        <v>0.99</v>
      </c>
      <c r="DT20" s="163">
        <v>0.32</v>
      </c>
      <c r="DU20" s="163" t="s">
        <v>186</v>
      </c>
      <c r="DV20" s="163">
        <v>0.49</v>
      </c>
      <c r="DW20" s="163">
        <v>0.2</v>
      </c>
      <c r="DX20" s="163" t="s">
        <v>186</v>
      </c>
      <c r="DY20" s="163">
        <v>0.28999999999999998</v>
      </c>
      <c r="DZ20" s="163">
        <v>0.12</v>
      </c>
      <c r="EA20" s="163" t="s">
        <v>186</v>
      </c>
      <c r="EB20" s="163">
        <v>0.2</v>
      </c>
      <c r="EC20" s="277" t="s">
        <v>223</v>
      </c>
      <c r="ED20" s="163">
        <v>4.5999999999999996</v>
      </c>
      <c r="EE20" s="163">
        <v>5.56</v>
      </c>
      <c r="EF20" s="163">
        <v>3.93</v>
      </c>
      <c r="EG20" s="163">
        <v>3.32</v>
      </c>
      <c r="EH20" s="163">
        <v>4.5999999999999996</v>
      </c>
      <c r="EI20" s="163">
        <v>2.38</v>
      </c>
      <c r="EJ20" s="163">
        <v>1.28</v>
      </c>
      <c r="EK20" s="163">
        <v>0.96</v>
      </c>
      <c r="EL20" s="163">
        <v>1.54</v>
      </c>
      <c r="EM20" s="163">
        <v>2.67</v>
      </c>
      <c r="EN20" s="163">
        <v>1.74</v>
      </c>
      <c r="EO20" s="163">
        <v>3.3</v>
      </c>
      <c r="EP20" s="163">
        <v>1.85</v>
      </c>
      <c r="EQ20" s="163">
        <v>0.88</v>
      </c>
      <c r="ER20" s="163">
        <v>2.33</v>
      </c>
      <c r="ES20" s="163">
        <v>0.82</v>
      </c>
      <c r="ET20" s="163">
        <v>0.86</v>
      </c>
      <c r="EU20" s="163">
        <v>0.97</v>
      </c>
      <c r="EV20" s="163">
        <v>8.35</v>
      </c>
      <c r="EW20" s="163">
        <v>11.63</v>
      </c>
      <c r="EX20" s="163">
        <v>5.6</v>
      </c>
      <c r="EY20" s="277" t="s">
        <v>223</v>
      </c>
      <c r="EZ20" s="163">
        <v>0.26</v>
      </c>
      <c r="FA20" s="163">
        <v>0.53</v>
      </c>
      <c r="FB20" s="163" t="s">
        <v>186</v>
      </c>
      <c r="FC20" s="163">
        <v>1.31</v>
      </c>
      <c r="FD20" s="163">
        <v>1.72</v>
      </c>
      <c r="FE20" s="163">
        <v>0.98</v>
      </c>
      <c r="FF20" s="163">
        <v>1.67</v>
      </c>
      <c r="FG20" s="163">
        <v>2.4900000000000002</v>
      </c>
      <c r="FH20" s="163">
        <v>1.24</v>
      </c>
      <c r="FI20" s="163">
        <v>1.02</v>
      </c>
      <c r="FJ20" s="163">
        <v>1.1100000000000001</v>
      </c>
      <c r="FK20" s="163">
        <v>0.87</v>
      </c>
      <c r="FL20" s="163">
        <v>4.09</v>
      </c>
      <c r="FM20" s="163">
        <v>5.78</v>
      </c>
      <c r="FN20" s="163">
        <v>2.5099999999999998</v>
      </c>
      <c r="FO20" s="163" t="s">
        <v>186</v>
      </c>
      <c r="FP20" s="163" t="s">
        <v>186</v>
      </c>
      <c r="FQ20" s="163" t="s">
        <v>186</v>
      </c>
      <c r="FR20" s="163" t="s">
        <v>186</v>
      </c>
      <c r="FS20" s="163" t="s">
        <v>186</v>
      </c>
      <c r="FT20" s="163" t="s">
        <v>186</v>
      </c>
      <c r="FU20" s="277" t="s">
        <v>223</v>
      </c>
      <c r="FV20" s="163">
        <v>76.16</v>
      </c>
      <c r="FW20" s="163">
        <v>101.55</v>
      </c>
      <c r="FX20" s="163">
        <v>54.61</v>
      </c>
      <c r="FY20" s="163">
        <v>1.26</v>
      </c>
      <c r="FZ20" s="163">
        <v>0.59</v>
      </c>
      <c r="GA20" s="163">
        <v>1.55</v>
      </c>
      <c r="GB20" s="163">
        <v>0.25</v>
      </c>
      <c r="GC20" s="163" t="s">
        <v>186</v>
      </c>
      <c r="GD20" s="163">
        <v>0.39</v>
      </c>
      <c r="GE20" s="163">
        <v>1.01</v>
      </c>
      <c r="GF20" s="163">
        <v>0.59</v>
      </c>
      <c r="GG20" s="163">
        <v>1.1499999999999999</v>
      </c>
      <c r="GH20" s="163">
        <v>41.34</v>
      </c>
      <c r="GI20" s="163">
        <v>54.98</v>
      </c>
      <c r="GJ20" s="163">
        <v>30.67</v>
      </c>
      <c r="GK20" s="163">
        <v>0.19</v>
      </c>
      <c r="GL20" s="163" t="s">
        <v>186</v>
      </c>
      <c r="GM20" s="163">
        <v>0.3</v>
      </c>
      <c r="GN20" s="163">
        <v>11.77</v>
      </c>
      <c r="GO20" s="163">
        <v>18.649999999999999</v>
      </c>
      <c r="GP20" s="163">
        <v>6.27</v>
      </c>
      <c r="GQ20" s="277" t="s">
        <v>223</v>
      </c>
      <c r="GR20" s="163">
        <v>4.84</v>
      </c>
      <c r="GS20" s="163">
        <v>6.98</v>
      </c>
      <c r="GT20" s="163">
        <v>3.02</v>
      </c>
      <c r="GU20" s="163">
        <v>1.8</v>
      </c>
      <c r="GV20" s="163">
        <v>1.19</v>
      </c>
      <c r="GW20" s="163">
        <v>2.23</v>
      </c>
      <c r="GX20" s="163">
        <v>1.0900000000000001</v>
      </c>
      <c r="GY20" s="163">
        <v>1.22</v>
      </c>
      <c r="GZ20" s="163">
        <v>1</v>
      </c>
      <c r="HA20" s="163">
        <v>8.49</v>
      </c>
      <c r="HB20" s="163">
        <v>11.42</v>
      </c>
      <c r="HC20" s="163">
        <v>5.93</v>
      </c>
      <c r="HD20" s="163">
        <v>12.66</v>
      </c>
      <c r="HE20" s="163">
        <v>15.07</v>
      </c>
      <c r="HF20" s="163">
        <v>11.27</v>
      </c>
      <c r="HG20" s="163">
        <v>0.5</v>
      </c>
      <c r="HH20" s="163">
        <v>0.45</v>
      </c>
      <c r="HI20" s="163">
        <v>0.65</v>
      </c>
      <c r="HJ20" s="163">
        <v>25.23</v>
      </c>
      <c r="HK20" s="163">
        <v>31.36</v>
      </c>
      <c r="HL20" s="163">
        <v>19.39</v>
      </c>
      <c r="HM20" s="277" t="s">
        <v>223</v>
      </c>
      <c r="HN20" s="163">
        <v>5.13</v>
      </c>
      <c r="HO20" s="163">
        <v>4.87</v>
      </c>
      <c r="HP20" s="163">
        <v>5.28</v>
      </c>
      <c r="HQ20" s="163">
        <v>7.91</v>
      </c>
      <c r="HR20" s="163">
        <v>10.42</v>
      </c>
      <c r="HS20" s="163">
        <v>5.76</v>
      </c>
      <c r="HT20" s="163">
        <v>10.25</v>
      </c>
      <c r="HU20" s="163">
        <v>13.23</v>
      </c>
      <c r="HV20" s="163">
        <v>7.37</v>
      </c>
      <c r="HW20" s="163">
        <v>1.93</v>
      </c>
      <c r="HX20" s="163">
        <v>2.85</v>
      </c>
      <c r="HY20" s="163">
        <v>0.98</v>
      </c>
      <c r="HZ20" s="163">
        <v>5</v>
      </c>
      <c r="IA20" s="163">
        <v>8.69</v>
      </c>
      <c r="IB20" s="163">
        <v>2.02</v>
      </c>
      <c r="IC20" s="163">
        <v>3.33</v>
      </c>
      <c r="ID20" s="163">
        <v>5.93</v>
      </c>
      <c r="IE20" s="163">
        <v>0.98</v>
      </c>
      <c r="IF20" s="163">
        <v>48.9</v>
      </c>
      <c r="IG20" s="163">
        <v>79.400000000000006</v>
      </c>
      <c r="IH20" s="163">
        <v>28.3</v>
      </c>
    </row>
    <row r="21" spans="1:242" s="184" customFormat="1">
      <c r="A21" s="276" t="s">
        <v>136</v>
      </c>
      <c r="B21" s="160">
        <v>354.95</v>
      </c>
      <c r="C21" s="160">
        <v>476.2</v>
      </c>
      <c r="D21" s="160">
        <v>255.86</v>
      </c>
      <c r="E21" s="160">
        <v>6.65</v>
      </c>
      <c r="F21" s="160">
        <v>8.9</v>
      </c>
      <c r="G21" s="160">
        <v>4.6100000000000003</v>
      </c>
      <c r="H21" s="160">
        <v>0.67</v>
      </c>
      <c r="I21" s="160">
        <v>0.46</v>
      </c>
      <c r="J21" s="160">
        <v>0.81</v>
      </c>
      <c r="K21" s="160">
        <v>0.14000000000000001</v>
      </c>
      <c r="L21" s="160" t="s">
        <v>186</v>
      </c>
      <c r="M21" s="160">
        <v>0.21</v>
      </c>
      <c r="N21" s="160">
        <v>0.14000000000000001</v>
      </c>
      <c r="O21" s="160" t="s">
        <v>186</v>
      </c>
      <c r="P21" s="160">
        <v>0.21</v>
      </c>
      <c r="Q21" s="160" t="s">
        <v>186</v>
      </c>
      <c r="R21" s="160" t="s">
        <v>186</v>
      </c>
      <c r="S21" s="160" t="s">
        <v>186</v>
      </c>
      <c r="T21" s="160">
        <v>4.21</v>
      </c>
      <c r="U21" s="160">
        <v>5.85</v>
      </c>
      <c r="V21" s="160">
        <v>2.78</v>
      </c>
      <c r="W21" s="276" t="s">
        <v>136</v>
      </c>
      <c r="X21" s="160">
        <v>0.24</v>
      </c>
      <c r="Y21" s="160" t="s">
        <v>186</v>
      </c>
      <c r="Z21" s="160">
        <v>0.4</v>
      </c>
      <c r="AA21" s="160" t="s">
        <v>186</v>
      </c>
      <c r="AB21" s="160" t="s">
        <v>186</v>
      </c>
      <c r="AC21" s="160" t="s">
        <v>186</v>
      </c>
      <c r="AD21" s="160">
        <v>0.24</v>
      </c>
      <c r="AE21" s="160" t="s">
        <v>186</v>
      </c>
      <c r="AF21" s="160">
        <v>0.4</v>
      </c>
      <c r="AG21" s="160" t="s">
        <v>186</v>
      </c>
      <c r="AH21" s="160" t="s">
        <v>186</v>
      </c>
      <c r="AI21" s="160" t="s">
        <v>186</v>
      </c>
      <c r="AJ21" s="160" t="s">
        <v>186</v>
      </c>
      <c r="AK21" s="160" t="s">
        <v>186</v>
      </c>
      <c r="AL21" s="160" t="s">
        <v>186</v>
      </c>
      <c r="AM21" s="160">
        <v>1.39</v>
      </c>
      <c r="AN21" s="160">
        <v>2.59</v>
      </c>
      <c r="AO21" s="160">
        <v>0.4</v>
      </c>
      <c r="AP21" s="160">
        <v>116.1</v>
      </c>
      <c r="AQ21" s="160">
        <v>152.78</v>
      </c>
      <c r="AR21" s="160">
        <v>89.43</v>
      </c>
      <c r="AS21" s="276" t="s">
        <v>136</v>
      </c>
      <c r="AT21" s="160">
        <v>112.89</v>
      </c>
      <c r="AU21" s="160">
        <v>150.59</v>
      </c>
      <c r="AV21" s="160">
        <v>85.13</v>
      </c>
      <c r="AW21" s="160">
        <v>2.0499999999999998</v>
      </c>
      <c r="AX21" s="160">
        <v>4.12</v>
      </c>
      <c r="AY21" s="160">
        <v>0.21</v>
      </c>
      <c r="AZ21" s="160">
        <v>4.09</v>
      </c>
      <c r="BA21" s="160">
        <v>6.59</v>
      </c>
      <c r="BB21" s="160">
        <v>1.95</v>
      </c>
      <c r="BC21" s="160">
        <v>11.64</v>
      </c>
      <c r="BD21" s="160">
        <v>17.690000000000001</v>
      </c>
      <c r="BE21" s="160">
        <v>7.34</v>
      </c>
      <c r="BF21" s="160">
        <v>9.6</v>
      </c>
      <c r="BG21" s="160">
        <v>12.59</v>
      </c>
      <c r="BH21" s="160">
        <v>7.65</v>
      </c>
      <c r="BI21" s="160">
        <v>6.79</v>
      </c>
      <c r="BJ21" s="160">
        <v>6.73</v>
      </c>
      <c r="BK21" s="160">
        <v>7.12</v>
      </c>
      <c r="BL21" s="160">
        <v>6.07</v>
      </c>
      <c r="BM21" s="160">
        <v>8.26</v>
      </c>
      <c r="BN21" s="160">
        <v>4.29</v>
      </c>
      <c r="BO21" s="276" t="s">
        <v>136</v>
      </c>
      <c r="BP21" s="160">
        <v>5.51</v>
      </c>
      <c r="BQ21" s="160">
        <v>5.77</v>
      </c>
      <c r="BR21" s="160">
        <v>5.35</v>
      </c>
      <c r="BS21" s="160">
        <v>10.34</v>
      </c>
      <c r="BT21" s="160">
        <v>9.5399999999999991</v>
      </c>
      <c r="BU21" s="160">
        <v>11.09</v>
      </c>
      <c r="BV21" s="160" t="s">
        <v>186</v>
      </c>
      <c r="BW21" s="160" t="s">
        <v>186</v>
      </c>
      <c r="BX21" s="160" t="s">
        <v>186</v>
      </c>
      <c r="BY21" s="160">
        <v>23.5</v>
      </c>
      <c r="BZ21" s="160">
        <v>42.82</v>
      </c>
      <c r="CA21" s="160">
        <v>7.68</v>
      </c>
      <c r="CB21" s="160">
        <v>0.55000000000000004</v>
      </c>
      <c r="CC21" s="160">
        <v>0.59</v>
      </c>
      <c r="CD21" s="160">
        <v>0.59</v>
      </c>
      <c r="CE21" s="160">
        <v>5.37</v>
      </c>
      <c r="CF21" s="160" t="s">
        <v>186</v>
      </c>
      <c r="CG21" s="160">
        <v>10.44</v>
      </c>
      <c r="CH21" s="160" t="s">
        <v>188</v>
      </c>
      <c r="CI21" s="160" t="s">
        <v>188</v>
      </c>
      <c r="CJ21" s="160">
        <v>5.87</v>
      </c>
      <c r="CK21" s="276" t="s">
        <v>136</v>
      </c>
      <c r="CL21" s="160" t="s">
        <v>188</v>
      </c>
      <c r="CM21" s="160" t="s">
        <v>188</v>
      </c>
      <c r="CN21" s="160">
        <v>1.86</v>
      </c>
      <c r="CO21" s="160" t="s">
        <v>188</v>
      </c>
      <c r="CP21" s="160">
        <v>6.16</v>
      </c>
      <c r="CQ21" s="160" t="s">
        <v>188</v>
      </c>
      <c r="CR21" s="160">
        <v>2.02</v>
      </c>
      <c r="CS21" s="160">
        <v>3.91</v>
      </c>
      <c r="CT21" s="160">
        <v>0.41</v>
      </c>
      <c r="CU21" s="160">
        <v>1.08</v>
      </c>
      <c r="CV21" s="160">
        <v>1.39</v>
      </c>
      <c r="CW21" s="160">
        <v>0.61</v>
      </c>
      <c r="CX21" s="160">
        <v>4.47</v>
      </c>
      <c r="CY21" s="160">
        <v>6.51</v>
      </c>
      <c r="CZ21" s="160">
        <v>3.08</v>
      </c>
      <c r="DA21" s="160">
        <v>1.5</v>
      </c>
      <c r="DB21" s="160">
        <v>2.0699999999999998</v>
      </c>
      <c r="DC21" s="160">
        <v>0.92</v>
      </c>
      <c r="DD21" s="160">
        <v>1.5</v>
      </c>
      <c r="DE21" s="160">
        <v>1.4</v>
      </c>
      <c r="DF21" s="160">
        <v>1.44</v>
      </c>
      <c r="DG21" s="276" t="s">
        <v>136</v>
      </c>
      <c r="DH21" s="160">
        <v>10.35</v>
      </c>
      <c r="DI21" s="160">
        <v>14.44</v>
      </c>
      <c r="DJ21" s="160">
        <v>7.24</v>
      </c>
      <c r="DK21" s="160">
        <v>3.21</v>
      </c>
      <c r="DL21" s="160">
        <v>2.1800000000000002</v>
      </c>
      <c r="DM21" s="160">
        <v>4.3</v>
      </c>
      <c r="DN21" s="160">
        <v>1.71</v>
      </c>
      <c r="DO21" s="160">
        <v>0.67</v>
      </c>
      <c r="DP21" s="160">
        <v>2.69</v>
      </c>
      <c r="DQ21" s="160">
        <v>1.5</v>
      </c>
      <c r="DR21" s="160">
        <v>1.51</v>
      </c>
      <c r="DS21" s="160">
        <v>1.61</v>
      </c>
      <c r="DT21" s="160" t="s">
        <v>186</v>
      </c>
      <c r="DU21" s="160" t="s">
        <v>186</v>
      </c>
      <c r="DV21" s="160" t="s">
        <v>186</v>
      </c>
      <c r="DW21" s="160" t="s">
        <v>186</v>
      </c>
      <c r="DX21" s="160" t="s">
        <v>186</v>
      </c>
      <c r="DY21" s="160" t="s">
        <v>186</v>
      </c>
      <c r="DZ21" s="160" t="s">
        <v>186</v>
      </c>
      <c r="EA21" s="160" t="s">
        <v>186</v>
      </c>
      <c r="EB21" s="160" t="s">
        <v>186</v>
      </c>
      <c r="EC21" s="276" t="s">
        <v>136</v>
      </c>
      <c r="ED21" s="160">
        <v>5.54</v>
      </c>
      <c r="EE21" s="160">
        <v>7.93</v>
      </c>
      <c r="EF21" s="160">
        <v>3.9</v>
      </c>
      <c r="EG21" s="160">
        <v>4.38</v>
      </c>
      <c r="EH21" s="160">
        <v>6</v>
      </c>
      <c r="EI21" s="160">
        <v>3.31</v>
      </c>
      <c r="EJ21" s="160">
        <v>1.1599999999999999</v>
      </c>
      <c r="EK21" s="160">
        <v>1.93</v>
      </c>
      <c r="EL21" s="160">
        <v>0.59</v>
      </c>
      <c r="EM21" s="160">
        <v>2.5499999999999998</v>
      </c>
      <c r="EN21" s="160">
        <v>1.99</v>
      </c>
      <c r="EO21" s="160">
        <v>2.63</v>
      </c>
      <c r="EP21" s="160">
        <v>2.23</v>
      </c>
      <c r="EQ21" s="160">
        <v>1.32</v>
      </c>
      <c r="ER21" s="160">
        <v>2.63</v>
      </c>
      <c r="ES21" s="160">
        <v>0.31</v>
      </c>
      <c r="ET21" s="160">
        <v>0.67</v>
      </c>
      <c r="EU21" s="160" t="s">
        <v>186</v>
      </c>
      <c r="EV21" s="160">
        <v>10.23</v>
      </c>
      <c r="EW21" s="160">
        <v>13.96</v>
      </c>
      <c r="EX21" s="160">
        <v>6.95</v>
      </c>
      <c r="EY21" s="276" t="s">
        <v>136</v>
      </c>
      <c r="EZ21" s="160">
        <v>0.53</v>
      </c>
      <c r="FA21" s="160">
        <v>1.0900000000000001</v>
      </c>
      <c r="FB21" s="160" t="s">
        <v>186</v>
      </c>
      <c r="FC21" s="160">
        <v>1.64</v>
      </c>
      <c r="FD21" s="160">
        <v>2.8</v>
      </c>
      <c r="FE21" s="160">
        <v>0.66</v>
      </c>
      <c r="FF21" s="160">
        <v>2.71</v>
      </c>
      <c r="FG21" s="160">
        <v>3.5</v>
      </c>
      <c r="FH21" s="160">
        <v>2.31</v>
      </c>
      <c r="FI21" s="160">
        <v>0.81</v>
      </c>
      <c r="FJ21" s="160">
        <v>0.46</v>
      </c>
      <c r="FK21" s="160">
        <v>1.02</v>
      </c>
      <c r="FL21" s="160">
        <v>4.53</v>
      </c>
      <c r="FM21" s="160">
        <v>6.11</v>
      </c>
      <c r="FN21" s="160">
        <v>2.96</v>
      </c>
      <c r="FO21" s="160" t="s">
        <v>186</v>
      </c>
      <c r="FP21" s="160" t="s">
        <v>186</v>
      </c>
      <c r="FQ21" s="160" t="s">
        <v>186</v>
      </c>
      <c r="FR21" s="160" t="s">
        <v>186</v>
      </c>
      <c r="FS21" s="160" t="s">
        <v>186</v>
      </c>
      <c r="FT21" s="160" t="s">
        <v>186</v>
      </c>
      <c r="FU21" s="276" t="s">
        <v>136</v>
      </c>
      <c r="FV21" s="160">
        <v>75.34</v>
      </c>
      <c r="FW21" s="160">
        <v>95.59</v>
      </c>
      <c r="FX21" s="160">
        <v>58.32</v>
      </c>
      <c r="FY21" s="160">
        <v>1.28</v>
      </c>
      <c r="FZ21" s="160">
        <v>0.46</v>
      </c>
      <c r="GA21" s="160">
        <v>1.65</v>
      </c>
      <c r="GB21" s="160">
        <v>0.28000000000000003</v>
      </c>
      <c r="GC21" s="160" t="s">
        <v>186</v>
      </c>
      <c r="GD21" s="160">
        <v>0.41</v>
      </c>
      <c r="GE21" s="160">
        <v>1</v>
      </c>
      <c r="GF21" s="160">
        <v>0.46</v>
      </c>
      <c r="GG21" s="160">
        <v>1.24</v>
      </c>
      <c r="GH21" s="160">
        <v>39.840000000000003</v>
      </c>
      <c r="GI21" s="160">
        <v>52.81</v>
      </c>
      <c r="GJ21" s="160">
        <v>30.8</v>
      </c>
      <c r="GK21" s="160">
        <v>0.14000000000000001</v>
      </c>
      <c r="GL21" s="160" t="s">
        <v>186</v>
      </c>
      <c r="GM21" s="160">
        <v>0.21</v>
      </c>
      <c r="GN21" s="160">
        <v>11.32</v>
      </c>
      <c r="GO21" s="160">
        <v>17</v>
      </c>
      <c r="GP21" s="160">
        <v>6.85</v>
      </c>
      <c r="GQ21" s="276" t="s">
        <v>136</v>
      </c>
      <c r="GR21" s="160">
        <v>3.5</v>
      </c>
      <c r="GS21" s="160">
        <v>5.35</v>
      </c>
      <c r="GT21" s="160">
        <v>1.84</v>
      </c>
      <c r="GU21" s="160">
        <v>2.61</v>
      </c>
      <c r="GV21" s="160">
        <v>1.51</v>
      </c>
      <c r="GW21" s="160">
        <v>3.42</v>
      </c>
      <c r="GX21" s="160">
        <v>1.05</v>
      </c>
      <c r="GY21" s="160">
        <v>0.46</v>
      </c>
      <c r="GZ21" s="160">
        <v>1.64</v>
      </c>
      <c r="HA21" s="160">
        <v>12.09</v>
      </c>
      <c r="HB21" s="160">
        <v>16.3</v>
      </c>
      <c r="HC21" s="160">
        <v>8.6199999999999992</v>
      </c>
      <c r="HD21" s="160">
        <v>8.3699999999999992</v>
      </c>
      <c r="HE21" s="160">
        <v>11.73</v>
      </c>
      <c r="HF21" s="160">
        <v>7.11</v>
      </c>
      <c r="HG21" s="160">
        <v>0.75</v>
      </c>
      <c r="HH21" s="160">
        <v>0.46</v>
      </c>
      <c r="HI21" s="160">
        <v>1.1100000000000001</v>
      </c>
      <c r="HJ21" s="160">
        <v>26.62</v>
      </c>
      <c r="HK21" s="160">
        <v>28.9</v>
      </c>
      <c r="HL21" s="160">
        <v>23.42</v>
      </c>
      <c r="HM21" s="276" t="s">
        <v>136</v>
      </c>
      <c r="HN21" s="160">
        <v>6.78</v>
      </c>
      <c r="HO21" s="160">
        <v>6.82</v>
      </c>
      <c r="HP21" s="160">
        <v>6.67</v>
      </c>
      <c r="HQ21" s="160">
        <v>7.97</v>
      </c>
      <c r="HR21" s="160">
        <v>8.93</v>
      </c>
      <c r="HS21" s="160">
        <v>7.01</v>
      </c>
      <c r="HT21" s="160">
        <v>9.7200000000000006</v>
      </c>
      <c r="HU21" s="160">
        <v>10.210000000000001</v>
      </c>
      <c r="HV21" s="160">
        <v>8.36</v>
      </c>
      <c r="HW21" s="160">
        <v>2.14</v>
      </c>
      <c r="HX21" s="160">
        <v>2.94</v>
      </c>
      <c r="HY21" s="160">
        <v>1.38</v>
      </c>
      <c r="HZ21" s="160">
        <v>3.37</v>
      </c>
      <c r="IA21" s="160">
        <v>6.15</v>
      </c>
      <c r="IB21" s="160">
        <v>1.03</v>
      </c>
      <c r="IC21" s="160">
        <v>4.2300000000000004</v>
      </c>
      <c r="ID21" s="160">
        <v>7.27</v>
      </c>
      <c r="IE21" s="160">
        <v>1.42</v>
      </c>
      <c r="IF21" s="160">
        <v>47.09</v>
      </c>
      <c r="IG21" s="160">
        <v>73.83</v>
      </c>
      <c r="IH21" s="160">
        <v>29.18</v>
      </c>
    </row>
    <row r="22" spans="1:242" s="185" customFormat="1">
      <c r="A22" s="278" t="s">
        <v>137</v>
      </c>
      <c r="B22" s="160">
        <v>359.89</v>
      </c>
      <c r="C22" s="160">
        <v>493.22</v>
      </c>
      <c r="D22" s="160">
        <v>240.2</v>
      </c>
      <c r="E22" s="160">
        <v>11</v>
      </c>
      <c r="F22" s="160">
        <v>17.989999999999998</v>
      </c>
      <c r="G22" s="160">
        <v>6.39</v>
      </c>
      <c r="H22" s="160" t="s">
        <v>186</v>
      </c>
      <c r="I22" s="160" t="s">
        <v>186</v>
      </c>
      <c r="J22" s="160" t="s">
        <v>186</v>
      </c>
      <c r="K22" s="160">
        <v>1.03</v>
      </c>
      <c r="L22" s="160">
        <v>2.72</v>
      </c>
      <c r="M22" s="160" t="s">
        <v>186</v>
      </c>
      <c r="N22" s="160">
        <v>1.03</v>
      </c>
      <c r="O22" s="160">
        <v>2.72</v>
      </c>
      <c r="P22" s="160" t="s">
        <v>186</v>
      </c>
      <c r="Q22" s="160" t="s">
        <v>186</v>
      </c>
      <c r="R22" s="160" t="s">
        <v>186</v>
      </c>
      <c r="S22" s="160" t="s">
        <v>186</v>
      </c>
      <c r="T22" s="160">
        <v>3.46</v>
      </c>
      <c r="U22" s="160">
        <v>8.33</v>
      </c>
      <c r="V22" s="160" t="s">
        <v>186</v>
      </c>
      <c r="W22" s="278" t="s">
        <v>137</v>
      </c>
      <c r="X22" s="160">
        <v>4.46</v>
      </c>
      <c r="Y22" s="160">
        <v>6.94</v>
      </c>
      <c r="Z22" s="160">
        <v>2.25</v>
      </c>
      <c r="AA22" s="160" t="s">
        <v>186</v>
      </c>
      <c r="AB22" s="160" t="s">
        <v>186</v>
      </c>
      <c r="AC22" s="160" t="s">
        <v>186</v>
      </c>
      <c r="AD22" s="160">
        <v>3.77</v>
      </c>
      <c r="AE22" s="160">
        <v>5.34</v>
      </c>
      <c r="AF22" s="160">
        <v>2.25</v>
      </c>
      <c r="AG22" s="160">
        <v>0.69</v>
      </c>
      <c r="AH22" s="160">
        <v>1.6</v>
      </c>
      <c r="AI22" s="160" t="s">
        <v>186</v>
      </c>
      <c r="AJ22" s="160" t="s">
        <v>186</v>
      </c>
      <c r="AK22" s="160" t="s">
        <v>186</v>
      </c>
      <c r="AL22" s="160" t="s">
        <v>186</v>
      </c>
      <c r="AM22" s="160">
        <v>2.0499999999999998</v>
      </c>
      <c r="AN22" s="160" t="s">
        <v>186</v>
      </c>
      <c r="AO22" s="160">
        <v>4.1399999999999997</v>
      </c>
      <c r="AP22" s="160">
        <v>118.54</v>
      </c>
      <c r="AQ22" s="160">
        <v>163.71</v>
      </c>
      <c r="AR22" s="160">
        <v>80.75</v>
      </c>
      <c r="AS22" s="278" t="s">
        <v>137</v>
      </c>
      <c r="AT22" s="160">
        <v>114.64</v>
      </c>
      <c r="AU22" s="160">
        <v>154.68</v>
      </c>
      <c r="AV22" s="160">
        <v>80.75</v>
      </c>
      <c r="AW22" s="160">
        <v>0.69</v>
      </c>
      <c r="AX22" s="160" t="s">
        <v>186</v>
      </c>
      <c r="AY22" s="160">
        <v>1.22</v>
      </c>
      <c r="AZ22" s="160">
        <v>5.66</v>
      </c>
      <c r="BA22" s="160">
        <v>11.84</v>
      </c>
      <c r="BB22" s="160" t="s">
        <v>186</v>
      </c>
      <c r="BC22" s="160">
        <v>21.03</v>
      </c>
      <c r="BD22" s="160">
        <v>33.32</v>
      </c>
      <c r="BE22" s="160">
        <v>10.55</v>
      </c>
      <c r="BF22" s="160">
        <v>5.56</v>
      </c>
      <c r="BG22" s="160">
        <v>4.93</v>
      </c>
      <c r="BH22" s="160">
        <v>6.39</v>
      </c>
      <c r="BI22" s="160">
        <v>2.75</v>
      </c>
      <c r="BJ22" s="160">
        <v>1.1100000000000001</v>
      </c>
      <c r="BK22" s="160">
        <v>4.97</v>
      </c>
      <c r="BL22" s="160">
        <v>11.49</v>
      </c>
      <c r="BM22" s="160">
        <v>11.96</v>
      </c>
      <c r="BN22" s="160">
        <v>10.64</v>
      </c>
      <c r="BO22" s="278" t="s">
        <v>137</v>
      </c>
      <c r="BP22" s="160">
        <v>4.76</v>
      </c>
      <c r="BQ22" s="160">
        <v>4.59</v>
      </c>
      <c r="BR22" s="160">
        <v>4.45</v>
      </c>
      <c r="BS22" s="160">
        <v>9.4600000000000009</v>
      </c>
      <c r="BT22" s="160">
        <v>13.25</v>
      </c>
      <c r="BU22" s="160">
        <v>6.38</v>
      </c>
      <c r="BV22" s="160" t="s">
        <v>186</v>
      </c>
      <c r="BW22" s="160" t="s">
        <v>186</v>
      </c>
      <c r="BX22" s="160" t="s">
        <v>186</v>
      </c>
      <c r="BY22" s="160">
        <v>26.16</v>
      </c>
      <c r="BZ22" s="160">
        <v>46.16</v>
      </c>
      <c r="CA22" s="160">
        <v>10.48</v>
      </c>
      <c r="CB22" s="160">
        <v>0.34</v>
      </c>
      <c r="CC22" s="160" t="s">
        <v>186</v>
      </c>
      <c r="CD22" s="160">
        <v>0.49</v>
      </c>
      <c r="CE22" s="160">
        <v>4.68</v>
      </c>
      <c r="CF22" s="160" t="s">
        <v>186</v>
      </c>
      <c r="CG22" s="160">
        <v>9.32</v>
      </c>
      <c r="CH22" s="160" t="s">
        <v>188</v>
      </c>
      <c r="CI22" s="160" t="s">
        <v>188</v>
      </c>
      <c r="CJ22" s="160">
        <v>1.22</v>
      </c>
      <c r="CK22" s="278" t="s">
        <v>137</v>
      </c>
      <c r="CL22" s="160" t="s">
        <v>188</v>
      </c>
      <c r="CM22" s="160" t="s">
        <v>188</v>
      </c>
      <c r="CN22" s="160" t="s">
        <v>186</v>
      </c>
      <c r="CO22" s="160" t="s">
        <v>188</v>
      </c>
      <c r="CP22" s="160">
        <v>4.5199999999999996</v>
      </c>
      <c r="CQ22" s="160" t="s">
        <v>188</v>
      </c>
      <c r="CR22" s="160" t="s">
        <v>186</v>
      </c>
      <c r="CS22" s="160" t="s">
        <v>186</v>
      </c>
      <c r="CT22" s="160" t="s">
        <v>186</v>
      </c>
      <c r="CU22" s="160">
        <v>4.25</v>
      </c>
      <c r="CV22" s="160">
        <v>8.02</v>
      </c>
      <c r="CW22" s="160" t="s">
        <v>186</v>
      </c>
      <c r="CX22" s="160">
        <v>3.54</v>
      </c>
      <c r="CY22" s="160">
        <v>3.4</v>
      </c>
      <c r="CZ22" s="160">
        <v>3.92</v>
      </c>
      <c r="DA22" s="160">
        <v>1.1399999999999999</v>
      </c>
      <c r="DB22" s="160" t="s">
        <v>186</v>
      </c>
      <c r="DC22" s="160">
        <v>2.25</v>
      </c>
      <c r="DD22" s="160">
        <v>1.32</v>
      </c>
      <c r="DE22" s="160" t="s">
        <v>186</v>
      </c>
      <c r="DF22" s="160">
        <v>2.2400000000000002</v>
      </c>
      <c r="DG22" s="278" t="s">
        <v>137</v>
      </c>
      <c r="DH22" s="160">
        <v>9.33</v>
      </c>
      <c r="DI22" s="160">
        <v>11.57</v>
      </c>
      <c r="DJ22" s="160">
        <v>6.23</v>
      </c>
      <c r="DK22" s="160">
        <v>3.91</v>
      </c>
      <c r="DL22" s="160">
        <v>9.0299999999999994</v>
      </c>
      <c r="DM22" s="160" t="s">
        <v>186</v>
      </c>
      <c r="DN22" s="160">
        <v>1.1100000000000001</v>
      </c>
      <c r="DO22" s="160">
        <v>2.29</v>
      </c>
      <c r="DP22" s="160" t="s">
        <v>186</v>
      </c>
      <c r="DQ22" s="160">
        <v>2.8</v>
      </c>
      <c r="DR22" s="160">
        <v>6.74</v>
      </c>
      <c r="DS22" s="160" t="s">
        <v>186</v>
      </c>
      <c r="DT22" s="160">
        <v>0.34</v>
      </c>
      <c r="DU22" s="160" t="s">
        <v>186</v>
      </c>
      <c r="DV22" s="160">
        <v>0.49</v>
      </c>
      <c r="DW22" s="160">
        <v>0.34</v>
      </c>
      <c r="DX22" s="160" t="s">
        <v>186</v>
      </c>
      <c r="DY22" s="160">
        <v>0.49</v>
      </c>
      <c r="DZ22" s="160" t="s">
        <v>186</v>
      </c>
      <c r="EA22" s="160" t="s">
        <v>186</v>
      </c>
      <c r="EB22" s="160" t="s">
        <v>186</v>
      </c>
      <c r="EC22" s="278" t="s">
        <v>137</v>
      </c>
      <c r="ED22" s="160">
        <v>3.25</v>
      </c>
      <c r="EE22" s="160">
        <v>2.29</v>
      </c>
      <c r="EF22" s="160">
        <v>3.64</v>
      </c>
      <c r="EG22" s="160">
        <v>2.57</v>
      </c>
      <c r="EH22" s="160">
        <v>2.29</v>
      </c>
      <c r="EI22" s="160">
        <v>2.66</v>
      </c>
      <c r="EJ22" s="160">
        <v>0.68</v>
      </c>
      <c r="EK22" s="160" t="s">
        <v>186</v>
      </c>
      <c r="EL22" s="160">
        <v>0.98</v>
      </c>
      <c r="EM22" s="160">
        <v>2.34</v>
      </c>
      <c r="EN22" s="160">
        <v>1.1100000000000001</v>
      </c>
      <c r="EO22" s="160">
        <v>3.22</v>
      </c>
      <c r="EP22" s="160">
        <v>2</v>
      </c>
      <c r="EQ22" s="160" t="s">
        <v>186</v>
      </c>
      <c r="ER22" s="160">
        <v>3.22</v>
      </c>
      <c r="ES22" s="160">
        <v>0.34</v>
      </c>
      <c r="ET22" s="160">
        <v>1.1100000000000001</v>
      </c>
      <c r="EU22" s="160" t="s">
        <v>186</v>
      </c>
      <c r="EV22" s="160">
        <v>5.21</v>
      </c>
      <c r="EW22" s="160">
        <v>8.41</v>
      </c>
      <c r="EX22" s="160">
        <v>1.75</v>
      </c>
      <c r="EY22" s="278" t="s">
        <v>137</v>
      </c>
      <c r="EZ22" s="160" t="s">
        <v>186</v>
      </c>
      <c r="FA22" s="160" t="s">
        <v>186</v>
      </c>
      <c r="FB22" s="160" t="s">
        <v>186</v>
      </c>
      <c r="FC22" s="160">
        <v>0.98</v>
      </c>
      <c r="FD22" s="160" t="s">
        <v>186</v>
      </c>
      <c r="FE22" s="160">
        <v>1.75</v>
      </c>
      <c r="FF22" s="160" t="s">
        <v>186</v>
      </c>
      <c r="FG22" s="160" t="s">
        <v>186</v>
      </c>
      <c r="FH22" s="160" t="s">
        <v>186</v>
      </c>
      <c r="FI22" s="160">
        <v>1.83</v>
      </c>
      <c r="FJ22" s="160">
        <v>3.91</v>
      </c>
      <c r="FK22" s="160" t="s">
        <v>186</v>
      </c>
      <c r="FL22" s="160">
        <v>2.4</v>
      </c>
      <c r="FM22" s="160">
        <v>4.5</v>
      </c>
      <c r="FN22" s="160" t="s">
        <v>186</v>
      </c>
      <c r="FO22" s="160" t="s">
        <v>186</v>
      </c>
      <c r="FP22" s="160" t="s">
        <v>186</v>
      </c>
      <c r="FQ22" s="160" t="s">
        <v>186</v>
      </c>
      <c r="FR22" s="160" t="s">
        <v>186</v>
      </c>
      <c r="FS22" s="160" t="s">
        <v>186</v>
      </c>
      <c r="FT22" s="160" t="s">
        <v>186</v>
      </c>
      <c r="FU22" s="278" t="s">
        <v>137</v>
      </c>
      <c r="FV22" s="160">
        <v>93.04</v>
      </c>
      <c r="FW22" s="160">
        <v>123.83</v>
      </c>
      <c r="FX22" s="160">
        <v>60.57</v>
      </c>
      <c r="FY22" s="160">
        <v>2.35</v>
      </c>
      <c r="FZ22" s="160" t="s">
        <v>186</v>
      </c>
      <c r="GA22" s="160">
        <v>3.95</v>
      </c>
      <c r="GB22" s="160">
        <v>0.69</v>
      </c>
      <c r="GC22" s="160" t="s">
        <v>186</v>
      </c>
      <c r="GD22" s="160">
        <v>1.22</v>
      </c>
      <c r="GE22" s="160">
        <v>1.66</v>
      </c>
      <c r="GF22" s="160" t="s">
        <v>186</v>
      </c>
      <c r="GG22" s="160">
        <v>2.73</v>
      </c>
      <c r="GH22" s="160">
        <v>46.54</v>
      </c>
      <c r="GI22" s="160">
        <v>55.78</v>
      </c>
      <c r="GJ22" s="160">
        <v>35.15</v>
      </c>
      <c r="GK22" s="160">
        <v>0.69</v>
      </c>
      <c r="GL22" s="160" t="s">
        <v>186</v>
      </c>
      <c r="GM22" s="160">
        <v>1.22</v>
      </c>
      <c r="GN22" s="160">
        <v>11.93</v>
      </c>
      <c r="GO22" s="160">
        <v>16.41</v>
      </c>
      <c r="GP22" s="160">
        <v>6.59</v>
      </c>
      <c r="GQ22" s="278" t="s">
        <v>137</v>
      </c>
      <c r="GR22" s="160">
        <v>3.72</v>
      </c>
      <c r="GS22" s="160">
        <v>3.81</v>
      </c>
      <c r="GT22" s="160">
        <v>3.17</v>
      </c>
      <c r="GU22" s="160">
        <v>1.7</v>
      </c>
      <c r="GV22" s="160">
        <v>1.1100000000000001</v>
      </c>
      <c r="GW22" s="160">
        <v>1.96</v>
      </c>
      <c r="GX22" s="160">
        <v>0.98</v>
      </c>
      <c r="GY22" s="160">
        <v>2.21</v>
      </c>
      <c r="GZ22" s="160" t="s">
        <v>186</v>
      </c>
      <c r="HA22" s="160">
        <v>8.17</v>
      </c>
      <c r="HB22" s="160">
        <v>12.69</v>
      </c>
      <c r="HC22" s="160">
        <v>4.13</v>
      </c>
      <c r="HD22" s="160">
        <v>19.36</v>
      </c>
      <c r="HE22" s="160">
        <v>19.55</v>
      </c>
      <c r="HF22" s="160">
        <v>18.09</v>
      </c>
      <c r="HG22" s="160" t="s">
        <v>186</v>
      </c>
      <c r="HH22" s="160" t="s">
        <v>186</v>
      </c>
      <c r="HI22" s="160" t="s">
        <v>186</v>
      </c>
      <c r="HJ22" s="160">
        <v>32.26</v>
      </c>
      <c r="HK22" s="160">
        <v>44.22</v>
      </c>
      <c r="HL22" s="160">
        <v>19.760000000000002</v>
      </c>
      <c r="HM22" s="278" t="s">
        <v>137</v>
      </c>
      <c r="HN22" s="160">
        <v>6.18</v>
      </c>
      <c r="HO22" s="160">
        <v>4.5</v>
      </c>
      <c r="HP22" s="160">
        <v>6.73</v>
      </c>
      <c r="HQ22" s="160">
        <v>13.33</v>
      </c>
      <c r="HR22" s="160">
        <v>21.2</v>
      </c>
      <c r="HS22" s="160">
        <v>5.66</v>
      </c>
      <c r="HT22" s="160">
        <v>12.06</v>
      </c>
      <c r="HU22" s="160">
        <v>18.52</v>
      </c>
      <c r="HV22" s="160">
        <v>6.15</v>
      </c>
      <c r="HW22" s="160">
        <v>0.69</v>
      </c>
      <c r="HX22" s="160" t="s">
        <v>186</v>
      </c>
      <c r="HY22" s="160">
        <v>1.22</v>
      </c>
      <c r="HZ22" s="160">
        <v>6.06</v>
      </c>
      <c r="IA22" s="160">
        <v>11.65</v>
      </c>
      <c r="IB22" s="160">
        <v>1.71</v>
      </c>
      <c r="IC22" s="160">
        <v>5.83</v>
      </c>
      <c r="ID22" s="160">
        <v>12.18</v>
      </c>
      <c r="IE22" s="160" t="s">
        <v>186</v>
      </c>
      <c r="IF22" s="160">
        <v>52.97</v>
      </c>
      <c r="IG22" s="160">
        <v>92.51</v>
      </c>
      <c r="IH22" s="160">
        <v>25.44</v>
      </c>
    </row>
    <row r="23" spans="1:242" s="185" customFormat="1">
      <c r="A23" s="278" t="s">
        <v>222</v>
      </c>
      <c r="B23" s="161">
        <v>322.14</v>
      </c>
      <c r="C23" s="161">
        <v>470.44</v>
      </c>
      <c r="D23" s="161">
        <v>204.2</v>
      </c>
      <c r="E23" s="161">
        <v>8.84</v>
      </c>
      <c r="F23" s="161">
        <v>21.71</v>
      </c>
      <c r="G23" s="161" t="s">
        <v>186</v>
      </c>
      <c r="H23" s="161">
        <v>6.35</v>
      </c>
      <c r="I23" s="161">
        <v>13.02</v>
      </c>
      <c r="J23" s="161" t="s">
        <v>186</v>
      </c>
      <c r="K23" s="161" t="s">
        <v>186</v>
      </c>
      <c r="L23" s="161" t="s">
        <v>186</v>
      </c>
      <c r="M23" s="161" t="s">
        <v>186</v>
      </c>
      <c r="N23" s="161" t="s">
        <v>186</v>
      </c>
      <c r="O23" s="161" t="s">
        <v>186</v>
      </c>
      <c r="P23" s="161" t="s">
        <v>186</v>
      </c>
      <c r="Q23" s="161" t="s">
        <v>186</v>
      </c>
      <c r="R23" s="161" t="s">
        <v>186</v>
      </c>
      <c r="S23" s="161" t="s">
        <v>186</v>
      </c>
      <c r="T23" s="161">
        <v>2.5</v>
      </c>
      <c r="U23" s="161">
        <v>8.69</v>
      </c>
      <c r="V23" s="161" t="s">
        <v>186</v>
      </c>
      <c r="W23" s="278" t="s">
        <v>222</v>
      </c>
      <c r="X23" s="161" t="s">
        <v>186</v>
      </c>
      <c r="Y23" s="161" t="s">
        <v>186</v>
      </c>
      <c r="Z23" s="161" t="s">
        <v>186</v>
      </c>
      <c r="AA23" s="161" t="s">
        <v>186</v>
      </c>
      <c r="AB23" s="161" t="s">
        <v>186</v>
      </c>
      <c r="AC23" s="161" t="s">
        <v>186</v>
      </c>
      <c r="AD23" s="161" t="s">
        <v>186</v>
      </c>
      <c r="AE23" s="161" t="s">
        <v>186</v>
      </c>
      <c r="AF23" s="161" t="s">
        <v>186</v>
      </c>
      <c r="AG23" s="161" t="s">
        <v>186</v>
      </c>
      <c r="AH23" s="161" t="s">
        <v>186</v>
      </c>
      <c r="AI23" s="161" t="s">
        <v>186</v>
      </c>
      <c r="AJ23" s="161" t="s">
        <v>186</v>
      </c>
      <c r="AK23" s="161" t="s">
        <v>186</v>
      </c>
      <c r="AL23" s="161" t="s">
        <v>186</v>
      </c>
      <c r="AM23" s="161" t="s">
        <v>186</v>
      </c>
      <c r="AN23" s="161" t="s">
        <v>186</v>
      </c>
      <c r="AO23" s="161" t="s">
        <v>186</v>
      </c>
      <c r="AP23" s="161">
        <v>147.03</v>
      </c>
      <c r="AQ23" s="161">
        <v>245.75</v>
      </c>
      <c r="AR23" s="161">
        <v>69.33</v>
      </c>
      <c r="AS23" s="278" t="s">
        <v>222</v>
      </c>
      <c r="AT23" s="161">
        <v>121.73</v>
      </c>
      <c r="AU23" s="161">
        <v>245.75</v>
      </c>
      <c r="AV23" s="161">
        <v>15.88</v>
      </c>
      <c r="AW23" s="161" t="s">
        <v>186</v>
      </c>
      <c r="AX23" s="161" t="s">
        <v>186</v>
      </c>
      <c r="AY23" s="161" t="s">
        <v>186</v>
      </c>
      <c r="AZ23" s="161">
        <v>23.18</v>
      </c>
      <c r="BA23" s="161">
        <v>46.03</v>
      </c>
      <c r="BB23" s="161" t="s">
        <v>186</v>
      </c>
      <c r="BC23" s="161">
        <v>21.12</v>
      </c>
      <c r="BD23" s="161">
        <v>43.23</v>
      </c>
      <c r="BE23" s="161" t="s">
        <v>186</v>
      </c>
      <c r="BF23" s="161">
        <v>8.59</v>
      </c>
      <c r="BG23" s="161">
        <v>17.53</v>
      </c>
      <c r="BH23" s="161" t="s">
        <v>186</v>
      </c>
      <c r="BI23" s="161">
        <v>10.55</v>
      </c>
      <c r="BJ23" s="161">
        <v>24.24</v>
      </c>
      <c r="BK23" s="161" t="s">
        <v>186</v>
      </c>
      <c r="BL23" s="161">
        <v>12.38</v>
      </c>
      <c r="BM23" s="161">
        <v>25.35</v>
      </c>
      <c r="BN23" s="161" t="s">
        <v>186</v>
      </c>
      <c r="BO23" s="278" t="s">
        <v>222</v>
      </c>
      <c r="BP23" s="161">
        <v>5.04</v>
      </c>
      <c r="BQ23" s="161">
        <v>12.3</v>
      </c>
      <c r="BR23" s="161" t="s">
        <v>186</v>
      </c>
      <c r="BS23" s="161">
        <v>6.35</v>
      </c>
      <c r="BT23" s="161">
        <v>13.02</v>
      </c>
      <c r="BU23" s="161" t="s">
        <v>186</v>
      </c>
      <c r="BV23" s="161" t="s">
        <v>186</v>
      </c>
      <c r="BW23" s="161" t="s">
        <v>186</v>
      </c>
      <c r="BX23" s="161" t="s">
        <v>186</v>
      </c>
      <c r="BY23" s="161">
        <v>20.7</v>
      </c>
      <c r="BZ23" s="161">
        <v>33.65</v>
      </c>
      <c r="CA23" s="161">
        <v>12.38</v>
      </c>
      <c r="CB23" s="161" t="s">
        <v>186</v>
      </c>
      <c r="CC23" s="161" t="s">
        <v>186</v>
      </c>
      <c r="CD23" s="161" t="s">
        <v>186</v>
      </c>
      <c r="CE23" s="161" t="s">
        <v>186</v>
      </c>
      <c r="CF23" s="161" t="s">
        <v>186</v>
      </c>
      <c r="CG23" s="161" t="s">
        <v>186</v>
      </c>
      <c r="CH23" s="161" t="s">
        <v>188</v>
      </c>
      <c r="CI23" s="161" t="s">
        <v>188</v>
      </c>
      <c r="CJ23" s="161" t="s">
        <v>186</v>
      </c>
      <c r="CK23" s="278" t="s">
        <v>222</v>
      </c>
      <c r="CL23" s="161" t="s">
        <v>188</v>
      </c>
      <c r="CM23" s="161" t="s">
        <v>188</v>
      </c>
      <c r="CN23" s="161" t="s">
        <v>186</v>
      </c>
      <c r="CO23" s="161" t="s">
        <v>188</v>
      </c>
      <c r="CP23" s="161" t="s">
        <v>186</v>
      </c>
      <c r="CQ23" s="161" t="s">
        <v>188</v>
      </c>
      <c r="CR23" s="161" t="s">
        <v>186</v>
      </c>
      <c r="CS23" s="161" t="s">
        <v>186</v>
      </c>
      <c r="CT23" s="161" t="s">
        <v>186</v>
      </c>
      <c r="CU23" s="161" t="s">
        <v>186</v>
      </c>
      <c r="CV23" s="161" t="s">
        <v>186</v>
      </c>
      <c r="CW23" s="161" t="s">
        <v>186</v>
      </c>
      <c r="CX23" s="161" t="s">
        <v>186</v>
      </c>
      <c r="CY23" s="161" t="s">
        <v>186</v>
      </c>
      <c r="CZ23" s="161" t="s">
        <v>186</v>
      </c>
      <c r="DA23" s="161">
        <v>2.5</v>
      </c>
      <c r="DB23" s="161">
        <v>8.69</v>
      </c>
      <c r="DC23" s="161" t="s">
        <v>186</v>
      </c>
      <c r="DD23" s="161">
        <v>6.35</v>
      </c>
      <c r="DE23" s="161">
        <v>13.02</v>
      </c>
      <c r="DF23" s="161" t="s">
        <v>186</v>
      </c>
      <c r="DG23" s="278" t="s">
        <v>222</v>
      </c>
      <c r="DH23" s="161">
        <v>4.99</v>
      </c>
      <c r="DI23" s="161">
        <v>8.69</v>
      </c>
      <c r="DJ23" s="161">
        <v>3.5</v>
      </c>
      <c r="DK23" s="161">
        <v>25.3</v>
      </c>
      <c r="DL23" s="161" t="s">
        <v>186</v>
      </c>
      <c r="DM23" s="161">
        <v>53.45</v>
      </c>
      <c r="DN23" s="161">
        <v>25.3</v>
      </c>
      <c r="DO23" s="161" t="s">
        <v>186</v>
      </c>
      <c r="DP23" s="161">
        <v>53.45</v>
      </c>
      <c r="DQ23" s="161" t="s">
        <v>186</v>
      </c>
      <c r="DR23" s="161" t="s">
        <v>186</v>
      </c>
      <c r="DS23" s="161" t="s">
        <v>186</v>
      </c>
      <c r="DT23" s="161" t="s">
        <v>186</v>
      </c>
      <c r="DU23" s="161" t="s">
        <v>186</v>
      </c>
      <c r="DV23" s="161" t="s">
        <v>186</v>
      </c>
      <c r="DW23" s="161" t="s">
        <v>186</v>
      </c>
      <c r="DX23" s="161" t="s">
        <v>186</v>
      </c>
      <c r="DY23" s="161" t="s">
        <v>186</v>
      </c>
      <c r="DZ23" s="161" t="s">
        <v>186</v>
      </c>
      <c r="EA23" s="161" t="s">
        <v>186</v>
      </c>
      <c r="EB23" s="161" t="s">
        <v>186</v>
      </c>
      <c r="EC23" s="278" t="s">
        <v>222</v>
      </c>
      <c r="ED23" s="161">
        <v>10.029999999999999</v>
      </c>
      <c r="EE23" s="161">
        <v>12.3</v>
      </c>
      <c r="EF23" s="161">
        <v>7.01</v>
      </c>
      <c r="EG23" s="161">
        <v>7.54</v>
      </c>
      <c r="EH23" s="161">
        <v>12.3</v>
      </c>
      <c r="EI23" s="161">
        <v>3.5</v>
      </c>
      <c r="EJ23" s="161">
        <v>2.5</v>
      </c>
      <c r="EK23" s="161" t="s">
        <v>186</v>
      </c>
      <c r="EL23" s="161">
        <v>3.5</v>
      </c>
      <c r="EM23" s="161" t="s">
        <v>186</v>
      </c>
      <c r="EN23" s="161" t="s">
        <v>186</v>
      </c>
      <c r="EO23" s="161" t="s">
        <v>186</v>
      </c>
      <c r="EP23" s="161" t="s">
        <v>186</v>
      </c>
      <c r="EQ23" s="161" t="s">
        <v>186</v>
      </c>
      <c r="ER23" s="161" t="s">
        <v>186</v>
      </c>
      <c r="ES23" s="161" t="s">
        <v>186</v>
      </c>
      <c r="ET23" s="161" t="s">
        <v>186</v>
      </c>
      <c r="EU23" s="161" t="s">
        <v>186</v>
      </c>
      <c r="EV23" s="161">
        <v>5.51</v>
      </c>
      <c r="EW23" s="161">
        <v>11.94</v>
      </c>
      <c r="EX23" s="161" t="s">
        <v>186</v>
      </c>
      <c r="EY23" s="278" t="s">
        <v>222</v>
      </c>
      <c r="EZ23" s="161" t="s">
        <v>186</v>
      </c>
      <c r="FA23" s="161" t="s">
        <v>186</v>
      </c>
      <c r="FB23" s="161" t="s">
        <v>186</v>
      </c>
      <c r="FC23" s="161">
        <v>5.51</v>
      </c>
      <c r="FD23" s="161">
        <v>11.94</v>
      </c>
      <c r="FE23" s="161" t="s">
        <v>186</v>
      </c>
      <c r="FF23" s="161" t="s">
        <v>186</v>
      </c>
      <c r="FG23" s="161" t="s">
        <v>186</v>
      </c>
      <c r="FH23" s="161" t="s">
        <v>186</v>
      </c>
      <c r="FI23" s="161" t="s">
        <v>186</v>
      </c>
      <c r="FJ23" s="161" t="s">
        <v>186</v>
      </c>
      <c r="FK23" s="161" t="s">
        <v>186</v>
      </c>
      <c r="FL23" s="161" t="s">
        <v>186</v>
      </c>
      <c r="FM23" s="161" t="s">
        <v>186</v>
      </c>
      <c r="FN23" s="161" t="s">
        <v>186</v>
      </c>
      <c r="FO23" s="161" t="s">
        <v>186</v>
      </c>
      <c r="FP23" s="161" t="s">
        <v>186</v>
      </c>
      <c r="FQ23" s="161" t="s">
        <v>186</v>
      </c>
      <c r="FR23" s="161" t="s">
        <v>186</v>
      </c>
      <c r="FS23" s="161" t="s">
        <v>186</v>
      </c>
      <c r="FT23" s="161" t="s">
        <v>186</v>
      </c>
      <c r="FU23" s="278" t="s">
        <v>222</v>
      </c>
      <c r="FV23" s="161">
        <v>52.47</v>
      </c>
      <c r="FW23" s="161">
        <v>66.58</v>
      </c>
      <c r="FX23" s="161">
        <v>38.090000000000003</v>
      </c>
      <c r="FY23" s="161" t="s">
        <v>186</v>
      </c>
      <c r="FZ23" s="161" t="s">
        <v>186</v>
      </c>
      <c r="GA23" s="161" t="s">
        <v>186</v>
      </c>
      <c r="GB23" s="161" t="s">
        <v>186</v>
      </c>
      <c r="GC23" s="161" t="s">
        <v>186</v>
      </c>
      <c r="GD23" s="161" t="s">
        <v>186</v>
      </c>
      <c r="GE23" s="161" t="s">
        <v>186</v>
      </c>
      <c r="GF23" s="161" t="s">
        <v>186</v>
      </c>
      <c r="GG23" s="161" t="s">
        <v>186</v>
      </c>
      <c r="GH23" s="161">
        <v>25.58</v>
      </c>
      <c r="GI23" s="161">
        <v>41.62</v>
      </c>
      <c r="GJ23" s="161">
        <v>15.54</v>
      </c>
      <c r="GK23" s="161" t="s">
        <v>186</v>
      </c>
      <c r="GL23" s="161" t="s">
        <v>186</v>
      </c>
      <c r="GM23" s="161" t="s">
        <v>186</v>
      </c>
      <c r="GN23" s="161">
        <v>10.55</v>
      </c>
      <c r="GO23" s="161">
        <v>24.24</v>
      </c>
      <c r="GP23" s="161" t="s">
        <v>186</v>
      </c>
      <c r="GQ23" s="278" t="s">
        <v>222</v>
      </c>
      <c r="GR23" s="161" t="s">
        <v>186</v>
      </c>
      <c r="GS23" s="161" t="s">
        <v>186</v>
      </c>
      <c r="GT23" s="161" t="s">
        <v>186</v>
      </c>
      <c r="GU23" s="161" t="s">
        <v>186</v>
      </c>
      <c r="GV23" s="161" t="s">
        <v>186</v>
      </c>
      <c r="GW23" s="161" t="s">
        <v>186</v>
      </c>
      <c r="GX23" s="161">
        <v>5.04</v>
      </c>
      <c r="GY23" s="161" t="s">
        <v>186</v>
      </c>
      <c r="GZ23" s="161">
        <v>8.5299999999999994</v>
      </c>
      <c r="HA23" s="161" t="s">
        <v>186</v>
      </c>
      <c r="HB23" s="161" t="s">
        <v>186</v>
      </c>
      <c r="HC23" s="161" t="s">
        <v>186</v>
      </c>
      <c r="HD23" s="161">
        <v>9.99</v>
      </c>
      <c r="HE23" s="161">
        <v>17.38</v>
      </c>
      <c r="HF23" s="161">
        <v>7.01</v>
      </c>
      <c r="HG23" s="161" t="s">
        <v>186</v>
      </c>
      <c r="HH23" s="161" t="s">
        <v>186</v>
      </c>
      <c r="HI23" s="161" t="s">
        <v>186</v>
      </c>
      <c r="HJ23" s="161">
        <v>13.05</v>
      </c>
      <c r="HK23" s="161">
        <v>11.94</v>
      </c>
      <c r="HL23" s="161">
        <v>12.04</v>
      </c>
      <c r="HM23" s="278" t="s">
        <v>222</v>
      </c>
      <c r="HN23" s="161" t="s">
        <v>186</v>
      </c>
      <c r="HO23" s="161" t="s">
        <v>186</v>
      </c>
      <c r="HP23" s="161" t="s">
        <v>186</v>
      </c>
      <c r="HQ23" s="161">
        <v>5.51</v>
      </c>
      <c r="HR23" s="161">
        <v>11.94</v>
      </c>
      <c r="HS23" s="161" t="s">
        <v>186</v>
      </c>
      <c r="HT23" s="161">
        <v>7.54</v>
      </c>
      <c r="HU23" s="161" t="s">
        <v>186</v>
      </c>
      <c r="HV23" s="161">
        <v>12.04</v>
      </c>
      <c r="HW23" s="161" t="s">
        <v>186</v>
      </c>
      <c r="HX23" s="161" t="s">
        <v>186</v>
      </c>
      <c r="HY23" s="161" t="s">
        <v>186</v>
      </c>
      <c r="HZ23" s="161">
        <v>11.34</v>
      </c>
      <c r="IA23" s="161">
        <v>13.02</v>
      </c>
      <c r="IB23" s="161">
        <v>7.01</v>
      </c>
      <c r="IC23" s="161">
        <v>2.5</v>
      </c>
      <c r="ID23" s="161" t="s">
        <v>186</v>
      </c>
      <c r="IE23" s="161">
        <v>3.5</v>
      </c>
      <c r="IF23" s="161">
        <v>29.43</v>
      </c>
      <c r="IG23" s="161">
        <v>46.32</v>
      </c>
      <c r="IH23" s="161">
        <v>17.260000000000002</v>
      </c>
    </row>
    <row r="24" spans="1:242" s="185" customFormat="1">
      <c r="A24" s="278" t="s">
        <v>138</v>
      </c>
      <c r="B24" s="160">
        <v>322.14</v>
      </c>
      <c r="C24" s="160">
        <v>470.44</v>
      </c>
      <c r="D24" s="160">
        <v>204.2</v>
      </c>
      <c r="E24" s="160">
        <v>8.84</v>
      </c>
      <c r="F24" s="160">
        <v>21.71</v>
      </c>
      <c r="G24" s="160" t="s">
        <v>186</v>
      </c>
      <c r="H24" s="160">
        <v>6.35</v>
      </c>
      <c r="I24" s="160">
        <v>13.02</v>
      </c>
      <c r="J24" s="160" t="s">
        <v>186</v>
      </c>
      <c r="K24" s="160" t="s">
        <v>186</v>
      </c>
      <c r="L24" s="160" t="s">
        <v>186</v>
      </c>
      <c r="M24" s="160" t="s">
        <v>186</v>
      </c>
      <c r="N24" s="160" t="s">
        <v>186</v>
      </c>
      <c r="O24" s="160" t="s">
        <v>186</v>
      </c>
      <c r="P24" s="160" t="s">
        <v>186</v>
      </c>
      <c r="Q24" s="160" t="s">
        <v>186</v>
      </c>
      <c r="R24" s="160" t="s">
        <v>186</v>
      </c>
      <c r="S24" s="160" t="s">
        <v>186</v>
      </c>
      <c r="T24" s="160">
        <v>2.5</v>
      </c>
      <c r="U24" s="160">
        <v>8.69</v>
      </c>
      <c r="V24" s="160" t="s">
        <v>186</v>
      </c>
      <c r="W24" s="278" t="s">
        <v>138</v>
      </c>
      <c r="X24" s="160" t="s">
        <v>186</v>
      </c>
      <c r="Y24" s="160" t="s">
        <v>186</v>
      </c>
      <c r="Z24" s="160" t="s">
        <v>186</v>
      </c>
      <c r="AA24" s="160" t="s">
        <v>186</v>
      </c>
      <c r="AB24" s="160" t="s">
        <v>186</v>
      </c>
      <c r="AC24" s="160" t="s">
        <v>186</v>
      </c>
      <c r="AD24" s="160" t="s">
        <v>186</v>
      </c>
      <c r="AE24" s="160" t="s">
        <v>186</v>
      </c>
      <c r="AF24" s="160" t="s">
        <v>186</v>
      </c>
      <c r="AG24" s="160" t="s">
        <v>186</v>
      </c>
      <c r="AH24" s="160" t="s">
        <v>186</v>
      </c>
      <c r="AI24" s="160" t="s">
        <v>186</v>
      </c>
      <c r="AJ24" s="160" t="s">
        <v>186</v>
      </c>
      <c r="AK24" s="160" t="s">
        <v>186</v>
      </c>
      <c r="AL24" s="160" t="s">
        <v>186</v>
      </c>
      <c r="AM24" s="160" t="s">
        <v>186</v>
      </c>
      <c r="AN24" s="160" t="s">
        <v>186</v>
      </c>
      <c r="AO24" s="160" t="s">
        <v>186</v>
      </c>
      <c r="AP24" s="160">
        <v>147.03</v>
      </c>
      <c r="AQ24" s="160">
        <v>245.75</v>
      </c>
      <c r="AR24" s="160">
        <v>69.33</v>
      </c>
      <c r="AS24" s="278" t="s">
        <v>138</v>
      </c>
      <c r="AT24" s="160">
        <v>121.73</v>
      </c>
      <c r="AU24" s="160">
        <v>245.75</v>
      </c>
      <c r="AV24" s="160">
        <v>15.88</v>
      </c>
      <c r="AW24" s="160" t="s">
        <v>186</v>
      </c>
      <c r="AX24" s="160" t="s">
        <v>186</v>
      </c>
      <c r="AY24" s="160" t="s">
        <v>186</v>
      </c>
      <c r="AZ24" s="160">
        <v>23.18</v>
      </c>
      <c r="BA24" s="160">
        <v>46.03</v>
      </c>
      <c r="BB24" s="160" t="s">
        <v>186</v>
      </c>
      <c r="BC24" s="160">
        <v>21.12</v>
      </c>
      <c r="BD24" s="160">
        <v>43.23</v>
      </c>
      <c r="BE24" s="160" t="s">
        <v>186</v>
      </c>
      <c r="BF24" s="160">
        <v>8.59</v>
      </c>
      <c r="BG24" s="160">
        <v>17.53</v>
      </c>
      <c r="BH24" s="160" t="s">
        <v>186</v>
      </c>
      <c r="BI24" s="160">
        <v>10.55</v>
      </c>
      <c r="BJ24" s="160">
        <v>24.24</v>
      </c>
      <c r="BK24" s="160" t="s">
        <v>186</v>
      </c>
      <c r="BL24" s="160">
        <v>12.38</v>
      </c>
      <c r="BM24" s="160">
        <v>25.35</v>
      </c>
      <c r="BN24" s="160" t="s">
        <v>186</v>
      </c>
      <c r="BO24" s="278" t="s">
        <v>138</v>
      </c>
      <c r="BP24" s="160">
        <v>5.04</v>
      </c>
      <c r="BQ24" s="160">
        <v>12.3</v>
      </c>
      <c r="BR24" s="160" t="s">
        <v>186</v>
      </c>
      <c r="BS24" s="160">
        <v>6.35</v>
      </c>
      <c r="BT24" s="160">
        <v>13.02</v>
      </c>
      <c r="BU24" s="160" t="s">
        <v>186</v>
      </c>
      <c r="BV24" s="160" t="s">
        <v>186</v>
      </c>
      <c r="BW24" s="160" t="s">
        <v>186</v>
      </c>
      <c r="BX24" s="160" t="s">
        <v>186</v>
      </c>
      <c r="BY24" s="160">
        <v>20.7</v>
      </c>
      <c r="BZ24" s="160">
        <v>33.65</v>
      </c>
      <c r="CA24" s="160">
        <v>12.38</v>
      </c>
      <c r="CB24" s="160" t="s">
        <v>186</v>
      </c>
      <c r="CC24" s="160" t="s">
        <v>186</v>
      </c>
      <c r="CD24" s="160" t="s">
        <v>186</v>
      </c>
      <c r="CE24" s="160" t="s">
        <v>186</v>
      </c>
      <c r="CF24" s="160" t="s">
        <v>186</v>
      </c>
      <c r="CG24" s="160" t="s">
        <v>186</v>
      </c>
      <c r="CH24" s="160" t="s">
        <v>188</v>
      </c>
      <c r="CI24" s="160" t="s">
        <v>188</v>
      </c>
      <c r="CJ24" s="160" t="s">
        <v>186</v>
      </c>
      <c r="CK24" s="278" t="s">
        <v>138</v>
      </c>
      <c r="CL24" s="160" t="s">
        <v>188</v>
      </c>
      <c r="CM24" s="160" t="s">
        <v>188</v>
      </c>
      <c r="CN24" s="160" t="s">
        <v>186</v>
      </c>
      <c r="CO24" s="160" t="s">
        <v>188</v>
      </c>
      <c r="CP24" s="160" t="s">
        <v>186</v>
      </c>
      <c r="CQ24" s="160" t="s">
        <v>188</v>
      </c>
      <c r="CR24" s="160" t="s">
        <v>186</v>
      </c>
      <c r="CS24" s="160" t="s">
        <v>186</v>
      </c>
      <c r="CT24" s="160" t="s">
        <v>186</v>
      </c>
      <c r="CU24" s="160" t="s">
        <v>186</v>
      </c>
      <c r="CV24" s="160" t="s">
        <v>186</v>
      </c>
      <c r="CW24" s="160" t="s">
        <v>186</v>
      </c>
      <c r="CX24" s="160" t="s">
        <v>186</v>
      </c>
      <c r="CY24" s="160" t="s">
        <v>186</v>
      </c>
      <c r="CZ24" s="160" t="s">
        <v>186</v>
      </c>
      <c r="DA24" s="160">
        <v>2.5</v>
      </c>
      <c r="DB24" s="160">
        <v>8.69</v>
      </c>
      <c r="DC24" s="160" t="s">
        <v>186</v>
      </c>
      <c r="DD24" s="160">
        <v>6.35</v>
      </c>
      <c r="DE24" s="160">
        <v>13.02</v>
      </c>
      <c r="DF24" s="160" t="s">
        <v>186</v>
      </c>
      <c r="DG24" s="278" t="s">
        <v>138</v>
      </c>
      <c r="DH24" s="160">
        <v>4.99</v>
      </c>
      <c r="DI24" s="160">
        <v>8.69</v>
      </c>
      <c r="DJ24" s="160">
        <v>3.5</v>
      </c>
      <c r="DK24" s="160">
        <v>25.3</v>
      </c>
      <c r="DL24" s="160" t="s">
        <v>186</v>
      </c>
      <c r="DM24" s="160">
        <v>53.45</v>
      </c>
      <c r="DN24" s="160">
        <v>25.3</v>
      </c>
      <c r="DO24" s="160" t="s">
        <v>186</v>
      </c>
      <c r="DP24" s="160">
        <v>53.45</v>
      </c>
      <c r="DQ24" s="160" t="s">
        <v>186</v>
      </c>
      <c r="DR24" s="160" t="s">
        <v>186</v>
      </c>
      <c r="DS24" s="160" t="s">
        <v>186</v>
      </c>
      <c r="DT24" s="160" t="s">
        <v>186</v>
      </c>
      <c r="DU24" s="160" t="s">
        <v>186</v>
      </c>
      <c r="DV24" s="160" t="s">
        <v>186</v>
      </c>
      <c r="DW24" s="160" t="s">
        <v>186</v>
      </c>
      <c r="DX24" s="160" t="s">
        <v>186</v>
      </c>
      <c r="DY24" s="160" t="s">
        <v>186</v>
      </c>
      <c r="DZ24" s="160" t="s">
        <v>186</v>
      </c>
      <c r="EA24" s="160" t="s">
        <v>186</v>
      </c>
      <c r="EB24" s="160" t="s">
        <v>186</v>
      </c>
      <c r="EC24" s="278" t="s">
        <v>138</v>
      </c>
      <c r="ED24" s="160">
        <v>10.029999999999999</v>
      </c>
      <c r="EE24" s="160">
        <v>12.3</v>
      </c>
      <c r="EF24" s="160">
        <v>7.01</v>
      </c>
      <c r="EG24" s="160">
        <v>7.54</v>
      </c>
      <c r="EH24" s="160">
        <v>12.3</v>
      </c>
      <c r="EI24" s="160">
        <v>3.5</v>
      </c>
      <c r="EJ24" s="160">
        <v>2.5</v>
      </c>
      <c r="EK24" s="160" t="s">
        <v>186</v>
      </c>
      <c r="EL24" s="160">
        <v>3.5</v>
      </c>
      <c r="EM24" s="160" t="s">
        <v>186</v>
      </c>
      <c r="EN24" s="160" t="s">
        <v>186</v>
      </c>
      <c r="EO24" s="160" t="s">
        <v>186</v>
      </c>
      <c r="EP24" s="160" t="s">
        <v>186</v>
      </c>
      <c r="EQ24" s="160" t="s">
        <v>186</v>
      </c>
      <c r="ER24" s="160" t="s">
        <v>186</v>
      </c>
      <c r="ES24" s="160" t="s">
        <v>186</v>
      </c>
      <c r="ET24" s="160" t="s">
        <v>186</v>
      </c>
      <c r="EU24" s="160" t="s">
        <v>186</v>
      </c>
      <c r="EV24" s="160">
        <v>5.51</v>
      </c>
      <c r="EW24" s="160">
        <v>11.94</v>
      </c>
      <c r="EX24" s="160" t="s">
        <v>186</v>
      </c>
      <c r="EY24" s="278" t="s">
        <v>138</v>
      </c>
      <c r="EZ24" s="160" t="s">
        <v>186</v>
      </c>
      <c r="FA24" s="160" t="s">
        <v>186</v>
      </c>
      <c r="FB24" s="160" t="s">
        <v>186</v>
      </c>
      <c r="FC24" s="160">
        <v>5.51</v>
      </c>
      <c r="FD24" s="160">
        <v>11.94</v>
      </c>
      <c r="FE24" s="160" t="s">
        <v>186</v>
      </c>
      <c r="FF24" s="160" t="s">
        <v>186</v>
      </c>
      <c r="FG24" s="160" t="s">
        <v>186</v>
      </c>
      <c r="FH24" s="160" t="s">
        <v>186</v>
      </c>
      <c r="FI24" s="160" t="s">
        <v>186</v>
      </c>
      <c r="FJ24" s="160" t="s">
        <v>186</v>
      </c>
      <c r="FK24" s="160" t="s">
        <v>186</v>
      </c>
      <c r="FL24" s="160" t="s">
        <v>186</v>
      </c>
      <c r="FM24" s="160" t="s">
        <v>186</v>
      </c>
      <c r="FN24" s="160" t="s">
        <v>186</v>
      </c>
      <c r="FO24" s="160" t="s">
        <v>186</v>
      </c>
      <c r="FP24" s="160" t="s">
        <v>186</v>
      </c>
      <c r="FQ24" s="160" t="s">
        <v>186</v>
      </c>
      <c r="FR24" s="160" t="s">
        <v>186</v>
      </c>
      <c r="FS24" s="160" t="s">
        <v>186</v>
      </c>
      <c r="FT24" s="160" t="s">
        <v>186</v>
      </c>
      <c r="FU24" s="278" t="s">
        <v>138</v>
      </c>
      <c r="FV24" s="160">
        <v>52.47</v>
      </c>
      <c r="FW24" s="160">
        <v>66.58</v>
      </c>
      <c r="FX24" s="160">
        <v>38.090000000000003</v>
      </c>
      <c r="FY24" s="160" t="s">
        <v>186</v>
      </c>
      <c r="FZ24" s="160" t="s">
        <v>186</v>
      </c>
      <c r="GA24" s="160" t="s">
        <v>186</v>
      </c>
      <c r="GB24" s="160" t="s">
        <v>186</v>
      </c>
      <c r="GC24" s="160" t="s">
        <v>186</v>
      </c>
      <c r="GD24" s="160" t="s">
        <v>186</v>
      </c>
      <c r="GE24" s="160" t="s">
        <v>186</v>
      </c>
      <c r="GF24" s="160" t="s">
        <v>186</v>
      </c>
      <c r="GG24" s="160" t="s">
        <v>186</v>
      </c>
      <c r="GH24" s="160">
        <v>25.58</v>
      </c>
      <c r="GI24" s="160">
        <v>41.62</v>
      </c>
      <c r="GJ24" s="160">
        <v>15.54</v>
      </c>
      <c r="GK24" s="160" t="s">
        <v>186</v>
      </c>
      <c r="GL24" s="160" t="s">
        <v>186</v>
      </c>
      <c r="GM24" s="160" t="s">
        <v>186</v>
      </c>
      <c r="GN24" s="160">
        <v>10.55</v>
      </c>
      <c r="GO24" s="160">
        <v>24.24</v>
      </c>
      <c r="GP24" s="160" t="s">
        <v>186</v>
      </c>
      <c r="GQ24" s="278" t="s">
        <v>138</v>
      </c>
      <c r="GR24" s="160" t="s">
        <v>186</v>
      </c>
      <c r="GS24" s="160" t="s">
        <v>186</v>
      </c>
      <c r="GT24" s="160" t="s">
        <v>186</v>
      </c>
      <c r="GU24" s="160" t="s">
        <v>186</v>
      </c>
      <c r="GV24" s="160" t="s">
        <v>186</v>
      </c>
      <c r="GW24" s="160" t="s">
        <v>186</v>
      </c>
      <c r="GX24" s="160">
        <v>5.04</v>
      </c>
      <c r="GY24" s="160" t="s">
        <v>186</v>
      </c>
      <c r="GZ24" s="160">
        <v>8.5299999999999994</v>
      </c>
      <c r="HA24" s="160" t="s">
        <v>186</v>
      </c>
      <c r="HB24" s="160" t="s">
        <v>186</v>
      </c>
      <c r="HC24" s="160" t="s">
        <v>186</v>
      </c>
      <c r="HD24" s="160">
        <v>9.99</v>
      </c>
      <c r="HE24" s="160">
        <v>17.38</v>
      </c>
      <c r="HF24" s="160">
        <v>7.01</v>
      </c>
      <c r="HG24" s="160" t="s">
        <v>186</v>
      </c>
      <c r="HH24" s="160" t="s">
        <v>186</v>
      </c>
      <c r="HI24" s="160" t="s">
        <v>186</v>
      </c>
      <c r="HJ24" s="160">
        <v>13.05</v>
      </c>
      <c r="HK24" s="160">
        <v>11.94</v>
      </c>
      <c r="HL24" s="160">
        <v>12.04</v>
      </c>
      <c r="HM24" s="278" t="s">
        <v>138</v>
      </c>
      <c r="HN24" s="160" t="s">
        <v>186</v>
      </c>
      <c r="HO24" s="160" t="s">
        <v>186</v>
      </c>
      <c r="HP24" s="160" t="s">
        <v>186</v>
      </c>
      <c r="HQ24" s="160">
        <v>5.51</v>
      </c>
      <c r="HR24" s="160">
        <v>11.94</v>
      </c>
      <c r="HS24" s="160" t="s">
        <v>186</v>
      </c>
      <c r="HT24" s="160">
        <v>7.54</v>
      </c>
      <c r="HU24" s="160" t="s">
        <v>186</v>
      </c>
      <c r="HV24" s="160">
        <v>12.04</v>
      </c>
      <c r="HW24" s="160" t="s">
        <v>186</v>
      </c>
      <c r="HX24" s="160" t="s">
        <v>186</v>
      </c>
      <c r="HY24" s="160" t="s">
        <v>186</v>
      </c>
      <c r="HZ24" s="160">
        <v>11.34</v>
      </c>
      <c r="IA24" s="160">
        <v>13.02</v>
      </c>
      <c r="IB24" s="160">
        <v>7.01</v>
      </c>
      <c r="IC24" s="160">
        <v>2.5</v>
      </c>
      <c r="ID24" s="160" t="s">
        <v>186</v>
      </c>
      <c r="IE24" s="160">
        <v>3.5</v>
      </c>
      <c r="IF24" s="160">
        <v>29.43</v>
      </c>
      <c r="IG24" s="160">
        <v>46.32</v>
      </c>
      <c r="IH24" s="160">
        <v>17.260000000000002</v>
      </c>
    </row>
    <row r="25" spans="1:242" s="185" customFormat="1">
      <c r="A25" s="278" t="s">
        <v>221</v>
      </c>
      <c r="B25" s="161">
        <v>328.31</v>
      </c>
      <c r="C25" s="161">
        <v>510.96</v>
      </c>
      <c r="D25" s="161">
        <v>184.46</v>
      </c>
      <c r="E25" s="161" t="s">
        <v>186</v>
      </c>
      <c r="F25" s="161" t="s">
        <v>186</v>
      </c>
      <c r="G25" s="161" t="s">
        <v>186</v>
      </c>
      <c r="H25" s="161" t="s">
        <v>186</v>
      </c>
      <c r="I25" s="161" t="s">
        <v>186</v>
      </c>
      <c r="J25" s="161" t="s">
        <v>186</v>
      </c>
      <c r="K25" s="161" t="s">
        <v>186</v>
      </c>
      <c r="L25" s="161" t="s">
        <v>186</v>
      </c>
      <c r="M25" s="161" t="s">
        <v>186</v>
      </c>
      <c r="N25" s="161" t="s">
        <v>186</v>
      </c>
      <c r="O25" s="161" t="s">
        <v>186</v>
      </c>
      <c r="P25" s="161" t="s">
        <v>186</v>
      </c>
      <c r="Q25" s="161" t="s">
        <v>186</v>
      </c>
      <c r="R25" s="161" t="s">
        <v>186</v>
      </c>
      <c r="S25" s="161" t="s">
        <v>186</v>
      </c>
      <c r="T25" s="161" t="s">
        <v>186</v>
      </c>
      <c r="U25" s="161" t="s">
        <v>186</v>
      </c>
      <c r="V25" s="161" t="s">
        <v>186</v>
      </c>
      <c r="W25" s="278" t="s">
        <v>221</v>
      </c>
      <c r="X25" s="161" t="s">
        <v>186</v>
      </c>
      <c r="Y25" s="161" t="s">
        <v>186</v>
      </c>
      <c r="Z25" s="161" t="s">
        <v>186</v>
      </c>
      <c r="AA25" s="161" t="s">
        <v>186</v>
      </c>
      <c r="AB25" s="161" t="s">
        <v>186</v>
      </c>
      <c r="AC25" s="161" t="s">
        <v>186</v>
      </c>
      <c r="AD25" s="161" t="s">
        <v>186</v>
      </c>
      <c r="AE25" s="161" t="s">
        <v>186</v>
      </c>
      <c r="AF25" s="161" t="s">
        <v>186</v>
      </c>
      <c r="AG25" s="161" t="s">
        <v>186</v>
      </c>
      <c r="AH25" s="161" t="s">
        <v>186</v>
      </c>
      <c r="AI25" s="161" t="s">
        <v>186</v>
      </c>
      <c r="AJ25" s="161" t="s">
        <v>186</v>
      </c>
      <c r="AK25" s="161" t="s">
        <v>186</v>
      </c>
      <c r="AL25" s="161" t="s">
        <v>186</v>
      </c>
      <c r="AM25" s="161" t="s">
        <v>186</v>
      </c>
      <c r="AN25" s="161" t="s">
        <v>186</v>
      </c>
      <c r="AO25" s="161" t="s">
        <v>186</v>
      </c>
      <c r="AP25" s="161">
        <v>107.08</v>
      </c>
      <c r="AQ25" s="161">
        <v>166.43</v>
      </c>
      <c r="AR25" s="161">
        <v>61.09</v>
      </c>
      <c r="AS25" s="278" t="s">
        <v>221</v>
      </c>
      <c r="AT25" s="161">
        <v>106.27</v>
      </c>
      <c r="AU25" s="161">
        <v>163.63999999999999</v>
      </c>
      <c r="AV25" s="161">
        <v>61.09</v>
      </c>
      <c r="AW25" s="161">
        <v>1.81</v>
      </c>
      <c r="AX25" s="161">
        <v>3.72</v>
      </c>
      <c r="AY25" s="161" t="s">
        <v>186</v>
      </c>
      <c r="AZ25" s="161">
        <v>9.08</v>
      </c>
      <c r="BA25" s="161">
        <v>19.399999999999999</v>
      </c>
      <c r="BB25" s="161" t="s">
        <v>186</v>
      </c>
      <c r="BC25" s="161">
        <v>3.42</v>
      </c>
      <c r="BD25" s="161">
        <v>6.5</v>
      </c>
      <c r="BE25" s="161">
        <v>1.1299999999999999</v>
      </c>
      <c r="BF25" s="161">
        <v>13.1</v>
      </c>
      <c r="BG25" s="161">
        <v>16.36</v>
      </c>
      <c r="BH25" s="161">
        <v>9.8800000000000008</v>
      </c>
      <c r="BI25" s="161">
        <v>13.2</v>
      </c>
      <c r="BJ25" s="161">
        <v>16.579999999999998</v>
      </c>
      <c r="BK25" s="161">
        <v>11.48</v>
      </c>
      <c r="BL25" s="161">
        <v>5.9</v>
      </c>
      <c r="BM25" s="161">
        <v>11.31</v>
      </c>
      <c r="BN25" s="161">
        <v>2.9</v>
      </c>
      <c r="BO25" s="278" t="s">
        <v>221</v>
      </c>
      <c r="BP25" s="161">
        <v>13.84</v>
      </c>
      <c r="BQ25" s="161">
        <v>19.39</v>
      </c>
      <c r="BR25" s="161">
        <v>8.1999999999999993</v>
      </c>
      <c r="BS25" s="161">
        <v>11</v>
      </c>
      <c r="BT25" s="161">
        <v>17.059999999999999</v>
      </c>
      <c r="BU25" s="161">
        <v>5.17</v>
      </c>
      <c r="BV25" s="161" t="s">
        <v>186</v>
      </c>
      <c r="BW25" s="161" t="s">
        <v>186</v>
      </c>
      <c r="BX25" s="161" t="s">
        <v>186</v>
      </c>
      <c r="BY25" s="161">
        <v>18.73</v>
      </c>
      <c r="BZ25" s="161">
        <v>32.22</v>
      </c>
      <c r="CA25" s="161">
        <v>10.029999999999999</v>
      </c>
      <c r="CB25" s="161" t="s">
        <v>186</v>
      </c>
      <c r="CC25" s="161" t="s">
        <v>186</v>
      </c>
      <c r="CD25" s="161" t="s">
        <v>186</v>
      </c>
      <c r="CE25" s="161">
        <v>1.61</v>
      </c>
      <c r="CF25" s="161" t="s">
        <v>186</v>
      </c>
      <c r="CG25" s="161">
        <v>2.27</v>
      </c>
      <c r="CH25" s="161" t="s">
        <v>188</v>
      </c>
      <c r="CI25" s="161" t="s">
        <v>188</v>
      </c>
      <c r="CJ25" s="161">
        <v>3.52</v>
      </c>
      <c r="CK25" s="278" t="s">
        <v>221</v>
      </c>
      <c r="CL25" s="161" t="s">
        <v>188</v>
      </c>
      <c r="CM25" s="161" t="s">
        <v>188</v>
      </c>
      <c r="CN25" s="161" t="s">
        <v>186</v>
      </c>
      <c r="CO25" s="161" t="s">
        <v>188</v>
      </c>
      <c r="CP25" s="161" t="s">
        <v>186</v>
      </c>
      <c r="CQ25" s="161" t="s">
        <v>188</v>
      </c>
      <c r="CR25" s="161">
        <v>1.47</v>
      </c>
      <c r="CS25" s="161">
        <v>3.77</v>
      </c>
      <c r="CT25" s="161" t="s">
        <v>186</v>
      </c>
      <c r="CU25" s="161">
        <v>1.48</v>
      </c>
      <c r="CV25" s="161">
        <v>3.03</v>
      </c>
      <c r="CW25" s="161" t="s">
        <v>186</v>
      </c>
      <c r="CX25" s="161">
        <v>4.42</v>
      </c>
      <c r="CY25" s="161">
        <v>7.54</v>
      </c>
      <c r="CZ25" s="161">
        <v>2.42</v>
      </c>
      <c r="DA25" s="161">
        <v>1.48</v>
      </c>
      <c r="DB25" s="161">
        <v>3.03</v>
      </c>
      <c r="DC25" s="161" t="s">
        <v>186</v>
      </c>
      <c r="DD25" s="161" t="s">
        <v>186</v>
      </c>
      <c r="DE25" s="161" t="s">
        <v>186</v>
      </c>
      <c r="DF25" s="161" t="s">
        <v>186</v>
      </c>
      <c r="DG25" s="278" t="s">
        <v>221</v>
      </c>
      <c r="DH25" s="161">
        <v>3.93</v>
      </c>
      <c r="DI25" s="161">
        <v>3.72</v>
      </c>
      <c r="DJ25" s="161">
        <v>4.09</v>
      </c>
      <c r="DK25" s="161">
        <v>0.81</v>
      </c>
      <c r="DL25" s="161">
        <v>2.79</v>
      </c>
      <c r="DM25" s="161" t="s">
        <v>186</v>
      </c>
      <c r="DN25" s="161" t="s">
        <v>186</v>
      </c>
      <c r="DO25" s="161" t="s">
        <v>186</v>
      </c>
      <c r="DP25" s="161" t="s">
        <v>186</v>
      </c>
      <c r="DQ25" s="161">
        <v>0.81</v>
      </c>
      <c r="DR25" s="161">
        <v>2.79</v>
      </c>
      <c r="DS25" s="161" t="s">
        <v>186</v>
      </c>
      <c r="DT25" s="161" t="s">
        <v>186</v>
      </c>
      <c r="DU25" s="161" t="s">
        <v>186</v>
      </c>
      <c r="DV25" s="161" t="s">
        <v>186</v>
      </c>
      <c r="DW25" s="161" t="s">
        <v>186</v>
      </c>
      <c r="DX25" s="161" t="s">
        <v>186</v>
      </c>
      <c r="DY25" s="161" t="s">
        <v>186</v>
      </c>
      <c r="DZ25" s="161" t="s">
        <v>186</v>
      </c>
      <c r="EA25" s="161" t="s">
        <v>186</v>
      </c>
      <c r="EB25" s="161" t="s">
        <v>186</v>
      </c>
      <c r="EC25" s="278" t="s">
        <v>221</v>
      </c>
      <c r="ED25" s="161">
        <v>4.9800000000000004</v>
      </c>
      <c r="EE25" s="161">
        <v>3.03</v>
      </c>
      <c r="EF25" s="161">
        <v>7.19</v>
      </c>
      <c r="EG25" s="161">
        <v>1.48</v>
      </c>
      <c r="EH25" s="161">
        <v>3.03</v>
      </c>
      <c r="EI25" s="161" t="s">
        <v>186</v>
      </c>
      <c r="EJ25" s="161">
        <v>3.5</v>
      </c>
      <c r="EK25" s="161" t="s">
        <v>186</v>
      </c>
      <c r="EL25" s="161">
        <v>7.19</v>
      </c>
      <c r="EM25" s="161">
        <v>2.42</v>
      </c>
      <c r="EN25" s="161" t="s">
        <v>186</v>
      </c>
      <c r="EO25" s="161">
        <v>3.4</v>
      </c>
      <c r="EP25" s="161">
        <v>2.42</v>
      </c>
      <c r="EQ25" s="161" t="s">
        <v>186</v>
      </c>
      <c r="ER25" s="161">
        <v>3.4</v>
      </c>
      <c r="ES25" s="161" t="s">
        <v>186</v>
      </c>
      <c r="ET25" s="161" t="s">
        <v>186</v>
      </c>
      <c r="EU25" s="161" t="s">
        <v>186</v>
      </c>
      <c r="EV25" s="161">
        <v>3.98</v>
      </c>
      <c r="EW25" s="161">
        <v>5.81</v>
      </c>
      <c r="EX25" s="161">
        <v>3.67</v>
      </c>
      <c r="EY25" s="278" t="s">
        <v>221</v>
      </c>
      <c r="EZ25" s="161" t="s">
        <v>186</v>
      </c>
      <c r="FA25" s="161" t="s">
        <v>186</v>
      </c>
      <c r="FB25" s="161" t="s">
        <v>186</v>
      </c>
      <c r="FC25" s="161" t="s">
        <v>186</v>
      </c>
      <c r="FD25" s="161" t="s">
        <v>186</v>
      </c>
      <c r="FE25" s="161" t="s">
        <v>186</v>
      </c>
      <c r="FF25" s="161">
        <v>0.81</v>
      </c>
      <c r="FG25" s="161">
        <v>2.79</v>
      </c>
      <c r="FH25" s="161" t="s">
        <v>186</v>
      </c>
      <c r="FI25" s="161" t="s">
        <v>186</v>
      </c>
      <c r="FJ25" s="161" t="s">
        <v>186</v>
      </c>
      <c r="FK25" s="161" t="s">
        <v>186</v>
      </c>
      <c r="FL25" s="161">
        <v>3.17</v>
      </c>
      <c r="FM25" s="161">
        <v>3.03</v>
      </c>
      <c r="FN25" s="161">
        <v>3.67</v>
      </c>
      <c r="FO25" s="161" t="s">
        <v>186</v>
      </c>
      <c r="FP25" s="161" t="s">
        <v>186</v>
      </c>
      <c r="FQ25" s="161" t="s">
        <v>186</v>
      </c>
      <c r="FR25" s="161" t="s">
        <v>186</v>
      </c>
      <c r="FS25" s="161" t="s">
        <v>186</v>
      </c>
      <c r="FT25" s="161" t="s">
        <v>186</v>
      </c>
      <c r="FU25" s="278" t="s">
        <v>221</v>
      </c>
      <c r="FV25" s="161">
        <v>75.459999999999994</v>
      </c>
      <c r="FW25" s="161">
        <v>119.18</v>
      </c>
      <c r="FX25" s="161">
        <v>45.38</v>
      </c>
      <c r="FY25" s="161">
        <v>1.48</v>
      </c>
      <c r="FZ25" s="161">
        <v>3.03</v>
      </c>
      <c r="GA25" s="161" t="s">
        <v>186</v>
      </c>
      <c r="GB25" s="161" t="s">
        <v>186</v>
      </c>
      <c r="GC25" s="161" t="s">
        <v>186</v>
      </c>
      <c r="GD25" s="161" t="s">
        <v>186</v>
      </c>
      <c r="GE25" s="161">
        <v>1.48</v>
      </c>
      <c r="GF25" s="161">
        <v>3.03</v>
      </c>
      <c r="GG25" s="161" t="s">
        <v>186</v>
      </c>
      <c r="GH25" s="161">
        <v>42.31</v>
      </c>
      <c r="GI25" s="161">
        <v>65.180000000000007</v>
      </c>
      <c r="GJ25" s="161">
        <v>26.79</v>
      </c>
      <c r="GK25" s="161" t="s">
        <v>186</v>
      </c>
      <c r="GL25" s="161" t="s">
        <v>186</v>
      </c>
      <c r="GM25" s="161" t="s">
        <v>186</v>
      </c>
      <c r="GN25" s="161">
        <v>13.23</v>
      </c>
      <c r="GO25" s="161">
        <v>24.84</v>
      </c>
      <c r="GP25" s="161">
        <v>5.82</v>
      </c>
      <c r="GQ25" s="278" t="s">
        <v>221</v>
      </c>
      <c r="GR25" s="161">
        <v>11.02</v>
      </c>
      <c r="GS25" s="161">
        <v>15.6</v>
      </c>
      <c r="GT25" s="161">
        <v>7.1</v>
      </c>
      <c r="GU25" s="161" t="s">
        <v>186</v>
      </c>
      <c r="GV25" s="161" t="s">
        <v>186</v>
      </c>
      <c r="GW25" s="161" t="s">
        <v>186</v>
      </c>
      <c r="GX25" s="161">
        <v>1.48</v>
      </c>
      <c r="GY25" s="161">
        <v>3.03</v>
      </c>
      <c r="GZ25" s="161" t="s">
        <v>186</v>
      </c>
      <c r="HA25" s="161">
        <v>0.81</v>
      </c>
      <c r="HB25" s="161" t="s">
        <v>186</v>
      </c>
      <c r="HC25" s="161">
        <v>1.1299999999999999</v>
      </c>
      <c r="HD25" s="161">
        <v>15.78</v>
      </c>
      <c r="HE25" s="161">
        <v>21.71</v>
      </c>
      <c r="HF25" s="161">
        <v>12.74</v>
      </c>
      <c r="HG25" s="161" t="s">
        <v>186</v>
      </c>
      <c r="HH25" s="161" t="s">
        <v>186</v>
      </c>
      <c r="HI25" s="161" t="s">
        <v>186</v>
      </c>
      <c r="HJ25" s="161">
        <v>23.53</v>
      </c>
      <c r="HK25" s="161">
        <v>43.78</v>
      </c>
      <c r="HL25" s="161">
        <v>9.34</v>
      </c>
      <c r="HM25" s="278" t="s">
        <v>221</v>
      </c>
      <c r="HN25" s="161">
        <v>2.2799999999999998</v>
      </c>
      <c r="HO25" s="161">
        <v>3.77</v>
      </c>
      <c r="HP25" s="161">
        <v>1.1299999999999999</v>
      </c>
      <c r="HQ25" s="161">
        <v>8.49</v>
      </c>
      <c r="HR25" s="161">
        <v>13.74</v>
      </c>
      <c r="HS25" s="161">
        <v>5.94</v>
      </c>
      <c r="HT25" s="161">
        <v>9.57</v>
      </c>
      <c r="HU25" s="161">
        <v>19.37</v>
      </c>
      <c r="HV25" s="161">
        <v>2.27</v>
      </c>
      <c r="HW25" s="161">
        <v>3.19</v>
      </c>
      <c r="HX25" s="161">
        <v>6.9</v>
      </c>
      <c r="HY25" s="161" t="s">
        <v>186</v>
      </c>
      <c r="HZ25" s="161">
        <v>6.53</v>
      </c>
      <c r="IA25" s="161">
        <v>7.19</v>
      </c>
      <c r="IB25" s="161">
        <v>6.99</v>
      </c>
      <c r="IC25" s="161">
        <v>1.61</v>
      </c>
      <c r="ID25" s="161" t="s">
        <v>186</v>
      </c>
      <c r="IE25" s="161">
        <v>2.27</v>
      </c>
      <c r="IF25" s="161">
        <v>60.26</v>
      </c>
      <c r="IG25" s="161">
        <v>99.8</v>
      </c>
      <c r="IH25" s="161">
        <v>32.700000000000003</v>
      </c>
    </row>
    <row r="26" spans="1:242" s="185" customFormat="1">
      <c r="A26" s="278" t="s">
        <v>139</v>
      </c>
      <c r="B26" s="160">
        <v>328.31</v>
      </c>
      <c r="C26" s="160">
        <v>510.96</v>
      </c>
      <c r="D26" s="160">
        <v>184.46</v>
      </c>
      <c r="E26" s="160" t="s">
        <v>186</v>
      </c>
      <c r="F26" s="160" t="s">
        <v>186</v>
      </c>
      <c r="G26" s="160" t="s">
        <v>186</v>
      </c>
      <c r="H26" s="160" t="s">
        <v>186</v>
      </c>
      <c r="I26" s="160" t="s">
        <v>186</v>
      </c>
      <c r="J26" s="160" t="s">
        <v>186</v>
      </c>
      <c r="K26" s="160" t="s">
        <v>186</v>
      </c>
      <c r="L26" s="160" t="s">
        <v>186</v>
      </c>
      <c r="M26" s="160" t="s">
        <v>186</v>
      </c>
      <c r="N26" s="160" t="s">
        <v>186</v>
      </c>
      <c r="O26" s="160" t="s">
        <v>186</v>
      </c>
      <c r="P26" s="160" t="s">
        <v>186</v>
      </c>
      <c r="Q26" s="160" t="s">
        <v>186</v>
      </c>
      <c r="R26" s="160" t="s">
        <v>186</v>
      </c>
      <c r="S26" s="160" t="s">
        <v>186</v>
      </c>
      <c r="T26" s="160" t="s">
        <v>186</v>
      </c>
      <c r="U26" s="160" t="s">
        <v>186</v>
      </c>
      <c r="V26" s="160" t="s">
        <v>186</v>
      </c>
      <c r="W26" s="278" t="s">
        <v>139</v>
      </c>
      <c r="X26" s="160" t="s">
        <v>186</v>
      </c>
      <c r="Y26" s="160" t="s">
        <v>186</v>
      </c>
      <c r="Z26" s="160" t="s">
        <v>186</v>
      </c>
      <c r="AA26" s="160" t="s">
        <v>186</v>
      </c>
      <c r="AB26" s="160" t="s">
        <v>186</v>
      </c>
      <c r="AC26" s="160" t="s">
        <v>186</v>
      </c>
      <c r="AD26" s="160" t="s">
        <v>186</v>
      </c>
      <c r="AE26" s="160" t="s">
        <v>186</v>
      </c>
      <c r="AF26" s="160" t="s">
        <v>186</v>
      </c>
      <c r="AG26" s="160" t="s">
        <v>186</v>
      </c>
      <c r="AH26" s="160" t="s">
        <v>186</v>
      </c>
      <c r="AI26" s="160" t="s">
        <v>186</v>
      </c>
      <c r="AJ26" s="160" t="s">
        <v>186</v>
      </c>
      <c r="AK26" s="160" t="s">
        <v>186</v>
      </c>
      <c r="AL26" s="160" t="s">
        <v>186</v>
      </c>
      <c r="AM26" s="160" t="s">
        <v>186</v>
      </c>
      <c r="AN26" s="160" t="s">
        <v>186</v>
      </c>
      <c r="AO26" s="160" t="s">
        <v>186</v>
      </c>
      <c r="AP26" s="160">
        <v>107.08</v>
      </c>
      <c r="AQ26" s="160">
        <v>166.43</v>
      </c>
      <c r="AR26" s="160">
        <v>61.09</v>
      </c>
      <c r="AS26" s="278" t="s">
        <v>139</v>
      </c>
      <c r="AT26" s="160">
        <v>106.27</v>
      </c>
      <c r="AU26" s="160">
        <v>163.63999999999999</v>
      </c>
      <c r="AV26" s="160">
        <v>61.09</v>
      </c>
      <c r="AW26" s="160">
        <v>1.81</v>
      </c>
      <c r="AX26" s="160">
        <v>3.72</v>
      </c>
      <c r="AY26" s="160" t="s">
        <v>186</v>
      </c>
      <c r="AZ26" s="160">
        <v>9.08</v>
      </c>
      <c r="BA26" s="160">
        <v>19.399999999999999</v>
      </c>
      <c r="BB26" s="160" t="s">
        <v>186</v>
      </c>
      <c r="BC26" s="160">
        <v>3.42</v>
      </c>
      <c r="BD26" s="160">
        <v>6.5</v>
      </c>
      <c r="BE26" s="160">
        <v>1.1299999999999999</v>
      </c>
      <c r="BF26" s="160">
        <v>13.1</v>
      </c>
      <c r="BG26" s="160">
        <v>16.36</v>
      </c>
      <c r="BH26" s="160">
        <v>9.8800000000000008</v>
      </c>
      <c r="BI26" s="160">
        <v>13.2</v>
      </c>
      <c r="BJ26" s="160">
        <v>16.579999999999998</v>
      </c>
      <c r="BK26" s="160">
        <v>11.48</v>
      </c>
      <c r="BL26" s="160">
        <v>5.9</v>
      </c>
      <c r="BM26" s="160">
        <v>11.31</v>
      </c>
      <c r="BN26" s="160">
        <v>2.9</v>
      </c>
      <c r="BO26" s="278" t="s">
        <v>139</v>
      </c>
      <c r="BP26" s="160">
        <v>13.84</v>
      </c>
      <c r="BQ26" s="160">
        <v>19.39</v>
      </c>
      <c r="BR26" s="160">
        <v>8.1999999999999993</v>
      </c>
      <c r="BS26" s="160">
        <v>11</v>
      </c>
      <c r="BT26" s="160">
        <v>17.059999999999999</v>
      </c>
      <c r="BU26" s="160">
        <v>5.17</v>
      </c>
      <c r="BV26" s="160" t="s">
        <v>186</v>
      </c>
      <c r="BW26" s="160" t="s">
        <v>186</v>
      </c>
      <c r="BX26" s="160" t="s">
        <v>186</v>
      </c>
      <c r="BY26" s="160">
        <v>18.73</v>
      </c>
      <c r="BZ26" s="160">
        <v>32.22</v>
      </c>
      <c r="CA26" s="160">
        <v>10.029999999999999</v>
      </c>
      <c r="CB26" s="160" t="s">
        <v>186</v>
      </c>
      <c r="CC26" s="160" t="s">
        <v>186</v>
      </c>
      <c r="CD26" s="160" t="s">
        <v>186</v>
      </c>
      <c r="CE26" s="160">
        <v>1.61</v>
      </c>
      <c r="CF26" s="160" t="s">
        <v>186</v>
      </c>
      <c r="CG26" s="160">
        <v>2.27</v>
      </c>
      <c r="CH26" s="160" t="s">
        <v>188</v>
      </c>
      <c r="CI26" s="160" t="s">
        <v>188</v>
      </c>
      <c r="CJ26" s="160">
        <v>3.52</v>
      </c>
      <c r="CK26" s="278" t="s">
        <v>139</v>
      </c>
      <c r="CL26" s="160" t="s">
        <v>188</v>
      </c>
      <c r="CM26" s="160" t="s">
        <v>188</v>
      </c>
      <c r="CN26" s="160" t="s">
        <v>186</v>
      </c>
      <c r="CO26" s="160" t="s">
        <v>188</v>
      </c>
      <c r="CP26" s="160" t="s">
        <v>186</v>
      </c>
      <c r="CQ26" s="160" t="s">
        <v>188</v>
      </c>
      <c r="CR26" s="160">
        <v>1.47</v>
      </c>
      <c r="CS26" s="160">
        <v>3.77</v>
      </c>
      <c r="CT26" s="160" t="s">
        <v>186</v>
      </c>
      <c r="CU26" s="160">
        <v>1.48</v>
      </c>
      <c r="CV26" s="160">
        <v>3.03</v>
      </c>
      <c r="CW26" s="160" t="s">
        <v>186</v>
      </c>
      <c r="CX26" s="160">
        <v>4.42</v>
      </c>
      <c r="CY26" s="160">
        <v>7.54</v>
      </c>
      <c r="CZ26" s="160">
        <v>2.42</v>
      </c>
      <c r="DA26" s="160">
        <v>1.48</v>
      </c>
      <c r="DB26" s="160">
        <v>3.03</v>
      </c>
      <c r="DC26" s="160" t="s">
        <v>186</v>
      </c>
      <c r="DD26" s="160" t="s">
        <v>186</v>
      </c>
      <c r="DE26" s="160" t="s">
        <v>186</v>
      </c>
      <c r="DF26" s="160" t="s">
        <v>186</v>
      </c>
      <c r="DG26" s="278" t="s">
        <v>139</v>
      </c>
      <c r="DH26" s="160">
        <v>3.93</v>
      </c>
      <c r="DI26" s="160">
        <v>3.72</v>
      </c>
      <c r="DJ26" s="160">
        <v>4.09</v>
      </c>
      <c r="DK26" s="160">
        <v>0.81</v>
      </c>
      <c r="DL26" s="160">
        <v>2.79</v>
      </c>
      <c r="DM26" s="160" t="s">
        <v>186</v>
      </c>
      <c r="DN26" s="160" t="s">
        <v>186</v>
      </c>
      <c r="DO26" s="160" t="s">
        <v>186</v>
      </c>
      <c r="DP26" s="160" t="s">
        <v>186</v>
      </c>
      <c r="DQ26" s="160">
        <v>0.81</v>
      </c>
      <c r="DR26" s="160">
        <v>2.79</v>
      </c>
      <c r="DS26" s="160" t="s">
        <v>186</v>
      </c>
      <c r="DT26" s="160" t="s">
        <v>186</v>
      </c>
      <c r="DU26" s="160" t="s">
        <v>186</v>
      </c>
      <c r="DV26" s="160" t="s">
        <v>186</v>
      </c>
      <c r="DW26" s="160" t="s">
        <v>186</v>
      </c>
      <c r="DX26" s="160" t="s">
        <v>186</v>
      </c>
      <c r="DY26" s="160" t="s">
        <v>186</v>
      </c>
      <c r="DZ26" s="160" t="s">
        <v>186</v>
      </c>
      <c r="EA26" s="160" t="s">
        <v>186</v>
      </c>
      <c r="EB26" s="160" t="s">
        <v>186</v>
      </c>
      <c r="EC26" s="278" t="s">
        <v>139</v>
      </c>
      <c r="ED26" s="160">
        <v>4.9800000000000004</v>
      </c>
      <c r="EE26" s="160">
        <v>3.03</v>
      </c>
      <c r="EF26" s="160">
        <v>7.19</v>
      </c>
      <c r="EG26" s="160">
        <v>1.48</v>
      </c>
      <c r="EH26" s="160">
        <v>3.03</v>
      </c>
      <c r="EI26" s="160" t="s">
        <v>186</v>
      </c>
      <c r="EJ26" s="160">
        <v>3.5</v>
      </c>
      <c r="EK26" s="160" t="s">
        <v>186</v>
      </c>
      <c r="EL26" s="160">
        <v>7.19</v>
      </c>
      <c r="EM26" s="160">
        <v>2.42</v>
      </c>
      <c r="EN26" s="160" t="s">
        <v>186</v>
      </c>
      <c r="EO26" s="160">
        <v>3.4</v>
      </c>
      <c r="EP26" s="160">
        <v>2.42</v>
      </c>
      <c r="EQ26" s="160" t="s">
        <v>186</v>
      </c>
      <c r="ER26" s="160">
        <v>3.4</v>
      </c>
      <c r="ES26" s="160" t="s">
        <v>186</v>
      </c>
      <c r="ET26" s="160" t="s">
        <v>186</v>
      </c>
      <c r="EU26" s="160" t="s">
        <v>186</v>
      </c>
      <c r="EV26" s="160">
        <v>3.98</v>
      </c>
      <c r="EW26" s="160">
        <v>5.81</v>
      </c>
      <c r="EX26" s="160">
        <v>3.67</v>
      </c>
      <c r="EY26" s="278" t="s">
        <v>139</v>
      </c>
      <c r="EZ26" s="160" t="s">
        <v>186</v>
      </c>
      <c r="FA26" s="160" t="s">
        <v>186</v>
      </c>
      <c r="FB26" s="160" t="s">
        <v>186</v>
      </c>
      <c r="FC26" s="160" t="s">
        <v>186</v>
      </c>
      <c r="FD26" s="160" t="s">
        <v>186</v>
      </c>
      <c r="FE26" s="160" t="s">
        <v>186</v>
      </c>
      <c r="FF26" s="160">
        <v>0.81</v>
      </c>
      <c r="FG26" s="160">
        <v>2.79</v>
      </c>
      <c r="FH26" s="160" t="s">
        <v>186</v>
      </c>
      <c r="FI26" s="160" t="s">
        <v>186</v>
      </c>
      <c r="FJ26" s="160" t="s">
        <v>186</v>
      </c>
      <c r="FK26" s="160" t="s">
        <v>186</v>
      </c>
      <c r="FL26" s="160">
        <v>3.17</v>
      </c>
      <c r="FM26" s="160">
        <v>3.03</v>
      </c>
      <c r="FN26" s="160">
        <v>3.67</v>
      </c>
      <c r="FO26" s="160" t="s">
        <v>186</v>
      </c>
      <c r="FP26" s="160" t="s">
        <v>186</v>
      </c>
      <c r="FQ26" s="160" t="s">
        <v>186</v>
      </c>
      <c r="FR26" s="160" t="s">
        <v>186</v>
      </c>
      <c r="FS26" s="160" t="s">
        <v>186</v>
      </c>
      <c r="FT26" s="160" t="s">
        <v>186</v>
      </c>
      <c r="FU26" s="278" t="s">
        <v>139</v>
      </c>
      <c r="FV26" s="160">
        <v>75.459999999999994</v>
      </c>
      <c r="FW26" s="160">
        <v>119.18</v>
      </c>
      <c r="FX26" s="160">
        <v>45.38</v>
      </c>
      <c r="FY26" s="160">
        <v>1.48</v>
      </c>
      <c r="FZ26" s="160">
        <v>3.03</v>
      </c>
      <c r="GA26" s="160" t="s">
        <v>186</v>
      </c>
      <c r="GB26" s="160" t="s">
        <v>186</v>
      </c>
      <c r="GC26" s="160" t="s">
        <v>186</v>
      </c>
      <c r="GD26" s="160" t="s">
        <v>186</v>
      </c>
      <c r="GE26" s="160">
        <v>1.48</v>
      </c>
      <c r="GF26" s="160">
        <v>3.03</v>
      </c>
      <c r="GG26" s="160" t="s">
        <v>186</v>
      </c>
      <c r="GH26" s="160">
        <v>42.31</v>
      </c>
      <c r="GI26" s="160">
        <v>65.180000000000007</v>
      </c>
      <c r="GJ26" s="160">
        <v>26.79</v>
      </c>
      <c r="GK26" s="160" t="s">
        <v>186</v>
      </c>
      <c r="GL26" s="160" t="s">
        <v>186</v>
      </c>
      <c r="GM26" s="160" t="s">
        <v>186</v>
      </c>
      <c r="GN26" s="160">
        <v>13.23</v>
      </c>
      <c r="GO26" s="160">
        <v>24.84</v>
      </c>
      <c r="GP26" s="160">
        <v>5.82</v>
      </c>
      <c r="GQ26" s="278" t="s">
        <v>139</v>
      </c>
      <c r="GR26" s="160">
        <v>11.02</v>
      </c>
      <c r="GS26" s="160">
        <v>15.6</v>
      </c>
      <c r="GT26" s="160">
        <v>7.1</v>
      </c>
      <c r="GU26" s="160" t="s">
        <v>186</v>
      </c>
      <c r="GV26" s="160" t="s">
        <v>186</v>
      </c>
      <c r="GW26" s="160" t="s">
        <v>186</v>
      </c>
      <c r="GX26" s="160">
        <v>1.48</v>
      </c>
      <c r="GY26" s="160">
        <v>3.03</v>
      </c>
      <c r="GZ26" s="160" t="s">
        <v>186</v>
      </c>
      <c r="HA26" s="160">
        <v>0.81</v>
      </c>
      <c r="HB26" s="160" t="s">
        <v>186</v>
      </c>
      <c r="HC26" s="160">
        <v>1.1299999999999999</v>
      </c>
      <c r="HD26" s="160">
        <v>15.78</v>
      </c>
      <c r="HE26" s="160">
        <v>21.71</v>
      </c>
      <c r="HF26" s="160">
        <v>12.74</v>
      </c>
      <c r="HG26" s="160" t="s">
        <v>186</v>
      </c>
      <c r="HH26" s="160" t="s">
        <v>186</v>
      </c>
      <c r="HI26" s="160" t="s">
        <v>186</v>
      </c>
      <c r="HJ26" s="160">
        <v>23.53</v>
      </c>
      <c r="HK26" s="160">
        <v>43.78</v>
      </c>
      <c r="HL26" s="160">
        <v>9.34</v>
      </c>
      <c r="HM26" s="278" t="s">
        <v>139</v>
      </c>
      <c r="HN26" s="160">
        <v>2.2799999999999998</v>
      </c>
      <c r="HO26" s="160">
        <v>3.77</v>
      </c>
      <c r="HP26" s="160">
        <v>1.1299999999999999</v>
      </c>
      <c r="HQ26" s="160">
        <v>8.49</v>
      </c>
      <c r="HR26" s="160">
        <v>13.74</v>
      </c>
      <c r="HS26" s="160">
        <v>5.94</v>
      </c>
      <c r="HT26" s="160">
        <v>9.57</v>
      </c>
      <c r="HU26" s="160">
        <v>19.37</v>
      </c>
      <c r="HV26" s="160">
        <v>2.27</v>
      </c>
      <c r="HW26" s="160">
        <v>3.19</v>
      </c>
      <c r="HX26" s="160">
        <v>6.9</v>
      </c>
      <c r="HY26" s="160" t="s">
        <v>186</v>
      </c>
      <c r="HZ26" s="160">
        <v>6.53</v>
      </c>
      <c r="IA26" s="160">
        <v>7.19</v>
      </c>
      <c r="IB26" s="160">
        <v>6.99</v>
      </c>
      <c r="IC26" s="160">
        <v>1.61</v>
      </c>
      <c r="ID26" s="160" t="s">
        <v>186</v>
      </c>
      <c r="IE26" s="160">
        <v>2.27</v>
      </c>
      <c r="IF26" s="160">
        <v>60.26</v>
      </c>
      <c r="IG26" s="160">
        <v>99.8</v>
      </c>
      <c r="IH26" s="160">
        <v>32.700000000000003</v>
      </c>
    </row>
    <row r="27" spans="1:242" s="185" customFormat="1">
      <c r="A27" s="278" t="s">
        <v>220</v>
      </c>
      <c r="B27" s="161">
        <v>342.61</v>
      </c>
      <c r="C27" s="161">
        <v>473.46</v>
      </c>
      <c r="D27" s="161">
        <v>239.72</v>
      </c>
      <c r="E27" s="161">
        <v>8.14</v>
      </c>
      <c r="F27" s="161">
        <v>11.14</v>
      </c>
      <c r="G27" s="161">
        <v>5.0599999999999996</v>
      </c>
      <c r="H27" s="161" t="s">
        <v>186</v>
      </c>
      <c r="I27" s="161" t="s">
        <v>186</v>
      </c>
      <c r="J27" s="161" t="s">
        <v>186</v>
      </c>
      <c r="K27" s="161">
        <v>0.86</v>
      </c>
      <c r="L27" s="161" t="s">
        <v>186</v>
      </c>
      <c r="M27" s="161">
        <v>1.34</v>
      </c>
      <c r="N27" s="161">
        <v>0.86</v>
      </c>
      <c r="O27" s="161" t="s">
        <v>186</v>
      </c>
      <c r="P27" s="161">
        <v>1.34</v>
      </c>
      <c r="Q27" s="161" t="s">
        <v>186</v>
      </c>
      <c r="R27" s="161" t="s">
        <v>186</v>
      </c>
      <c r="S27" s="161" t="s">
        <v>186</v>
      </c>
      <c r="T27" s="161">
        <v>4.57</v>
      </c>
      <c r="U27" s="161">
        <v>8.56</v>
      </c>
      <c r="V27" s="161">
        <v>0.42</v>
      </c>
      <c r="W27" s="278" t="s">
        <v>220</v>
      </c>
      <c r="X27" s="161">
        <v>2.7</v>
      </c>
      <c r="Y27" s="161">
        <v>2.58</v>
      </c>
      <c r="Z27" s="161">
        <v>3.3</v>
      </c>
      <c r="AA27" s="161" t="s">
        <v>186</v>
      </c>
      <c r="AB27" s="161" t="s">
        <v>186</v>
      </c>
      <c r="AC27" s="161" t="s">
        <v>186</v>
      </c>
      <c r="AD27" s="161">
        <v>2.7</v>
      </c>
      <c r="AE27" s="161">
        <v>2.58</v>
      </c>
      <c r="AF27" s="161">
        <v>3.3</v>
      </c>
      <c r="AG27" s="161" t="s">
        <v>186</v>
      </c>
      <c r="AH27" s="161" t="s">
        <v>186</v>
      </c>
      <c r="AI27" s="161" t="s">
        <v>186</v>
      </c>
      <c r="AJ27" s="161" t="s">
        <v>186</v>
      </c>
      <c r="AK27" s="161" t="s">
        <v>186</v>
      </c>
      <c r="AL27" s="161" t="s">
        <v>186</v>
      </c>
      <c r="AM27" s="161" t="s">
        <v>186</v>
      </c>
      <c r="AN27" s="161" t="s">
        <v>186</v>
      </c>
      <c r="AO27" s="161" t="s">
        <v>186</v>
      </c>
      <c r="AP27" s="161">
        <v>109.01</v>
      </c>
      <c r="AQ27" s="161">
        <v>150.88</v>
      </c>
      <c r="AR27" s="161">
        <v>79.05</v>
      </c>
      <c r="AS27" s="278" t="s">
        <v>220</v>
      </c>
      <c r="AT27" s="161">
        <v>106.9</v>
      </c>
      <c r="AU27" s="161">
        <v>149.47</v>
      </c>
      <c r="AV27" s="161">
        <v>76.41</v>
      </c>
      <c r="AW27" s="161">
        <v>0.81</v>
      </c>
      <c r="AX27" s="161">
        <v>1.71</v>
      </c>
      <c r="AY27" s="161" t="s">
        <v>186</v>
      </c>
      <c r="AZ27" s="161">
        <v>0.81</v>
      </c>
      <c r="BA27" s="161" t="s">
        <v>186</v>
      </c>
      <c r="BB27" s="161">
        <v>1.55</v>
      </c>
      <c r="BC27" s="161">
        <v>15.64</v>
      </c>
      <c r="BD27" s="161">
        <v>29.71</v>
      </c>
      <c r="BE27" s="161">
        <v>4.2699999999999996</v>
      </c>
      <c r="BF27" s="161">
        <v>6.43</v>
      </c>
      <c r="BG27" s="161">
        <v>7.55</v>
      </c>
      <c r="BH27" s="161">
        <v>5.1100000000000003</v>
      </c>
      <c r="BI27" s="161">
        <v>2.37</v>
      </c>
      <c r="BJ27" s="161">
        <v>1.5</v>
      </c>
      <c r="BK27" s="161">
        <v>2.89</v>
      </c>
      <c r="BL27" s="161">
        <v>4.82</v>
      </c>
      <c r="BM27" s="161">
        <v>7.4</v>
      </c>
      <c r="BN27" s="161">
        <v>3.01</v>
      </c>
      <c r="BO27" s="278" t="s">
        <v>220</v>
      </c>
      <c r="BP27" s="161">
        <v>6.83</v>
      </c>
      <c r="BQ27" s="161">
        <v>8.7200000000000006</v>
      </c>
      <c r="BR27" s="161">
        <v>5.64</v>
      </c>
      <c r="BS27" s="161">
        <v>9.16</v>
      </c>
      <c r="BT27" s="161">
        <v>10.46</v>
      </c>
      <c r="BU27" s="161">
        <v>7.65</v>
      </c>
      <c r="BV27" s="161" t="s">
        <v>186</v>
      </c>
      <c r="BW27" s="161" t="s">
        <v>186</v>
      </c>
      <c r="BX27" s="161" t="s">
        <v>186</v>
      </c>
      <c r="BY27" s="161">
        <v>24.3</v>
      </c>
      <c r="BZ27" s="161">
        <v>48.31</v>
      </c>
      <c r="CA27" s="161">
        <v>6.29</v>
      </c>
      <c r="CB27" s="161">
        <v>1.51</v>
      </c>
      <c r="CC27" s="161" t="s">
        <v>186</v>
      </c>
      <c r="CD27" s="161">
        <v>3.17</v>
      </c>
      <c r="CE27" s="161">
        <v>9.18</v>
      </c>
      <c r="CF27" s="161" t="s">
        <v>186</v>
      </c>
      <c r="CG27" s="161">
        <v>17.649999999999999</v>
      </c>
      <c r="CH27" s="161" t="s">
        <v>188</v>
      </c>
      <c r="CI27" s="161" t="s">
        <v>188</v>
      </c>
      <c r="CJ27" s="161">
        <v>7.27</v>
      </c>
      <c r="CK27" s="278" t="s">
        <v>220</v>
      </c>
      <c r="CL27" s="161" t="s">
        <v>188</v>
      </c>
      <c r="CM27" s="161" t="s">
        <v>188</v>
      </c>
      <c r="CN27" s="161">
        <v>0.92</v>
      </c>
      <c r="CO27" s="161" t="s">
        <v>188</v>
      </c>
      <c r="CP27" s="161">
        <v>10.83</v>
      </c>
      <c r="CQ27" s="161" t="s">
        <v>188</v>
      </c>
      <c r="CR27" s="161">
        <v>3.32</v>
      </c>
      <c r="CS27" s="161">
        <v>7.07</v>
      </c>
      <c r="CT27" s="161">
        <v>0.42</v>
      </c>
      <c r="CU27" s="161" t="s">
        <v>186</v>
      </c>
      <c r="CV27" s="161" t="s">
        <v>186</v>
      </c>
      <c r="CW27" s="161" t="s">
        <v>186</v>
      </c>
      <c r="CX27" s="161">
        <v>1.75</v>
      </c>
      <c r="CY27" s="161">
        <v>1.81</v>
      </c>
      <c r="CZ27" s="161">
        <v>1.34</v>
      </c>
      <c r="DA27" s="161">
        <v>3.4</v>
      </c>
      <c r="DB27" s="161">
        <v>4.3899999999999997</v>
      </c>
      <c r="DC27" s="161">
        <v>3.17</v>
      </c>
      <c r="DD27" s="161" t="s">
        <v>186</v>
      </c>
      <c r="DE27" s="161" t="s">
        <v>186</v>
      </c>
      <c r="DF27" s="161" t="s">
        <v>186</v>
      </c>
      <c r="DG27" s="278" t="s">
        <v>220</v>
      </c>
      <c r="DH27" s="161">
        <v>7.5</v>
      </c>
      <c r="DI27" s="161">
        <v>10.02</v>
      </c>
      <c r="DJ27" s="161">
        <v>6.05</v>
      </c>
      <c r="DK27" s="161">
        <v>2.11</v>
      </c>
      <c r="DL27" s="161">
        <v>1.42</v>
      </c>
      <c r="DM27" s="161">
        <v>2.64</v>
      </c>
      <c r="DN27" s="161">
        <v>1</v>
      </c>
      <c r="DO27" s="161" t="s">
        <v>186</v>
      </c>
      <c r="DP27" s="161">
        <v>1.72</v>
      </c>
      <c r="DQ27" s="161">
        <v>1.1200000000000001</v>
      </c>
      <c r="DR27" s="161">
        <v>1.42</v>
      </c>
      <c r="DS27" s="161">
        <v>0.92</v>
      </c>
      <c r="DT27" s="161">
        <v>1.1599999999999999</v>
      </c>
      <c r="DU27" s="161" t="s">
        <v>186</v>
      </c>
      <c r="DV27" s="161">
        <v>1.76</v>
      </c>
      <c r="DW27" s="161">
        <v>0.61</v>
      </c>
      <c r="DX27" s="161" t="s">
        <v>186</v>
      </c>
      <c r="DY27" s="161">
        <v>0.84</v>
      </c>
      <c r="DZ27" s="161">
        <v>0.56000000000000005</v>
      </c>
      <c r="EA27" s="161" t="s">
        <v>186</v>
      </c>
      <c r="EB27" s="161">
        <v>0.92</v>
      </c>
      <c r="EC27" s="278" t="s">
        <v>220</v>
      </c>
      <c r="ED27" s="161">
        <v>2.4900000000000002</v>
      </c>
      <c r="EE27" s="161">
        <v>2.83</v>
      </c>
      <c r="EF27" s="161">
        <v>2.4700000000000002</v>
      </c>
      <c r="EG27" s="161">
        <v>1.67</v>
      </c>
      <c r="EH27" s="161">
        <v>2.83</v>
      </c>
      <c r="EI27" s="161">
        <v>0.92</v>
      </c>
      <c r="EJ27" s="161">
        <v>0.81</v>
      </c>
      <c r="EK27" s="161" t="s">
        <v>186</v>
      </c>
      <c r="EL27" s="161">
        <v>1.55</v>
      </c>
      <c r="EM27" s="161">
        <v>3.41</v>
      </c>
      <c r="EN27" s="161">
        <v>2.5</v>
      </c>
      <c r="EO27" s="161">
        <v>4.76</v>
      </c>
      <c r="EP27" s="161">
        <v>0.91</v>
      </c>
      <c r="EQ27" s="161">
        <v>1.08</v>
      </c>
      <c r="ER27" s="161">
        <v>0.84</v>
      </c>
      <c r="ES27" s="161">
        <v>2.5099999999999998</v>
      </c>
      <c r="ET27" s="161">
        <v>1.42</v>
      </c>
      <c r="EU27" s="161">
        <v>3.91</v>
      </c>
      <c r="EV27" s="161">
        <v>9.15</v>
      </c>
      <c r="EW27" s="161">
        <v>12.06</v>
      </c>
      <c r="EX27" s="161">
        <v>7.35</v>
      </c>
      <c r="EY27" s="278" t="s">
        <v>220</v>
      </c>
      <c r="EZ27" s="161" t="s">
        <v>186</v>
      </c>
      <c r="FA27" s="161" t="s">
        <v>186</v>
      </c>
      <c r="FB27" s="161" t="s">
        <v>186</v>
      </c>
      <c r="FC27" s="161">
        <v>0.89</v>
      </c>
      <c r="FD27" s="161" t="s">
        <v>186</v>
      </c>
      <c r="FE27" s="161">
        <v>1.75</v>
      </c>
      <c r="FF27" s="161">
        <v>1.1599999999999999</v>
      </c>
      <c r="FG27" s="161">
        <v>2.5</v>
      </c>
      <c r="FH27" s="161">
        <v>0.42</v>
      </c>
      <c r="FI27" s="161">
        <v>1.51</v>
      </c>
      <c r="FJ27" s="161">
        <v>1.08</v>
      </c>
      <c r="FK27" s="161">
        <v>1.68</v>
      </c>
      <c r="FL27" s="161">
        <v>5.59</v>
      </c>
      <c r="FM27" s="161">
        <v>8.48</v>
      </c>
      <c r="FN27" s="161">
        <v>3.5</v>
      </c>
      <c r="FO27" s="161" t="s">
        <v>186</v>
      </c>
      <c r="FP27" s="161" t="s">
        <v>186</v>
      </c>
      <c r="FQ27" s="161" t="s">
        <v>186</v>
      </c>
      <c r="FR27" s="161" t="s">
        <v>186</v>
      </c>
      <c r="FS27" s="161" t="s">
        <v>186</v>
      </c>
      <c r="FT27" s="161" t="s">
        <v>186</v>
      </c>
      <c r="FU27" s="278" t="s">
        <v>220</v>
      </c>
      <c r="FV27" s="161">
        <v>67.17</v>
      </c>
      <c r="FW27" s="161">
        <v>94.09</v>
      </c>
      <c r="FX27" s="161">
        <v>46.74</v>
      </c>
      <c r="FY27" s="161">
        <v>0.3</v>
      </c>
      <c r="FZ27" s="161" t="s">
        <v>186</v>
      </c>
      <c r="GA27" s="161">
        <v>0.42</v>
      </c>
      <c r="GB27" s="161" t="s">
        <v>186</v>
      </c>
      <c r="GC27" s="161" t="s">
        <v>186</v>
      </c>
      <c r="GD27" s="161" t="s">
        <v>186</v>
      </c>
      <c r="GE27" s="161">
        <v>0.3</v>
      </c>
      <c r="GF27" s="161" t="s">
        <v>186</v>
      </c>
      <c r="GG27" s="161">
        <v>0.42</v>
      </c>
      <c r="GH27" s="161">
        <v>41.44</v>
      </c>
      <c r="GI27" s="161">
        <v>55.86</v>
      </c>
      <c r="GJ27" s="161">
        <v>30.24</v>
      </c>
      <c r="GK27" s="161" t="s">
        <v>186</v>
      </c>
      <c r="GL27" s="161" t="s">
        <v>186</v>
      </c>
      <c r="GM27" s="161" t="s">
        <v>186</v>
      </c>
      <c r="GN27" s="161">
        <v>12.4</v>
      </c>
      <c r="GO27" s="161">
        <v>20.96</v>
      </c>
      <c r="GP27" s="161">
        <v>6.14</v>
      </c>
      <c r="GQ27" s="278" t="s">
        <v>220</v>
      </c>
      <c r="GR27" s="161">
        <v>6.95</v>
      </c>
      <c r="GS27" s="161">
        <v>10.88</v>
      </c>
      <c r="GT27" s="161">
        <v>4.2699999999999996</v>
      </c>
      <c r="GU27" s="161">
        <v>0.91</v>
      </c>
      <c r="GV27" s="161">
        <v>1.08</v>
      </c>
      <c r="GW27" s="161">
        <v>0.84</v>
      </c>
      <c r="GX27" s="161">
        <v>0.56000000000000005</v>
      </c>
      <c r="GY27" s="161">
        <v>1.42</v>
      </c>
      <c r="GZ27" s="161" t="s">
        <v>186</v>
      </c>
      <c r="HA27" s="161">
        <v>3.93</v>
      </c>
      <c r="HB27" s="161">
        <v>3.64</v>
      </c>
      <c r="HC27" s="161">
        <v>3.85</v>
      </c>
      <c r="HD27" s="161">
        <v>16.079999999999998</v>
      </c>
      <c r="HE27" s="161">
        <v>16.8</v>
      </c>
      <c r="HF27" s="161">
        <v>14.71</v>
      </c>
      <c r="HG27" s="161">
        <v>0.61</v>
      </c>
      <c r="HH27" s="161">
        <v>1.08</v>
      </c>
      <c r="HI27" s="161">
        <v>0.42</v>
      </c>
      <c r="HJ27" s="161">
        <v>19.329999999999998</v>
      </c>
      <c r="HK27" s="161">
        <v>25.4</v>
      </c>
      <c r="HL27" s="161">
        <v>15.15</v>
      </c>
      <c r="HM27" s="278" t="s">
        <v>220</v>
      </c>
      <c r="HN27" s="161">
        <v>2.67</v>
      </c>
      <c r="HO27" s="161">
        <v>2.82</v>
      </c>
      <c r="HP27" s="161">
        <v>2.78</v>
      </c>
      <c r="HQ27" s="161">
        <v>3.72</v>
      </c>
      <c r="HR27" s="161">
        <v>3.88</v>
      </c>
      <c r="HS27" s="161">
        <v>3.85</v>
      </c>
      <c r="HT27" s="161">
        <v>10.95</v>
      </c>
      <c r="HU27" s="161">
        <v>15.36</v>
      </c>
      <c r="HV27" s="161">
        <v>8.1</v>
      </c>
      <c r="HW27" s="161">
        <v>1.99</v>
      </c>
      <c r="HX27" s="161">
        <v>3.34</v>
      </c>
      <c r="HY27" s="161">
        <v>0.42</v>
      </c>
      <c r="HZ27" s="161">
        <v>5.8</v>
      </c>
      <c r="IA27" s="161">
        <v>11.75</v>
      </c>
      <c r="IB27" s="161">
        <v>0.92</v>
      </c>
      <c r="IC27" s="161">
        <v>0.3</v>
      </c>
      <c r="ID27" s="161">
        <v>1.08</v>
      </c>
      <c r="IE27" s="161" t="s">
        <v>186</v>
      </c>
      <c r="IF27" s="161">
        <v>48.03</v>
      </c>
      <c r="IG27" s="161">
        <v>77.38</v>
      </c>
      <c r="IH27" s="161">
        <v>28.33</v>
      </c>
    </row>
    <row r="28" spans="1:242" s="184" customFormat="1">
      <c r="A28" s="276" t="s">
        <v>140</v>
      </c>
      <c r="B28" s="160">
        <v>336.85</v>
      </c>
      <c r="C28" s="160">
        <v>459.28</v>
      </c>
      <c r="D28" s="160">
        <v>245.01</v>
      </c>
      <c r="E28" s="160">
        <v>5.22</v>
      </c>
      <c r="F28" s="160">
        <v>8.8699999999999992</v>
      </c>
      <c r="G28" s="160">
        <v>1.96</v>
      </c>
      <c r="H28" s="160" t="s">
        <v>186</v>
      </c>
      <c r="I28" s="160" t="s">
        <v>186</v>
      </c>
      <c r="J28" s="160" t="s">
        <v>186</v>
      </c>
      <c r="K28" s="160">
        <v>1.26</v>
      </c>
      <c r="L28" s="160" t="s">
        <v>186</v>
      </c>
      <c r="M28" s="160">
        <v>1.96</v>
      </c>
      <c r="N28" s="160">
        <v>1.26</v>
      </c>
      <c r="O28" s="160" t="s">
        <v>186</v>
      </c>
      <c r="P28" s="160">
        <v>1.96</v>
      </c>
      <c r="Q28" s="160" t="s">
        <v>186</v>
      </c>
      <c r="R28" s="160" t="s">
        <v>186</v>
      </c>
      <c r="S28" s="160" t="s">
        <v>186</v>
      </c>
      <c r="T28" s="160">
        <v>3.53</v>
      </c>
      <c r="U28" s="160">
        <v>7.22</v>
      </c>
      <c r="V28" s="160" t="s">
        <v>186</v>
      </c>
      <c r="W28" s="276" t="s">
        <v>140</v>
      </c>
      <c r="X28" s="160">
        <v>0.43</v>
      </c>
      <c r="Y28" s="160">
        <v>1.65</v>
      </c>
      <c r="Z28" s="160" t="s">
        <v>186</v>
      </c>
      <c r="AA28" s="160" t="s">
        <v>186</v>
      </c>
      <c r="AB28" s="160" t="s">
        <v>186</v>
      </c>
      <c r="AC28" s="160" t="s">
        <v>186</v>
      </c>
      <c r="AD28" s="160">
        <v>0.43</v>
      </c>
      <c r="AE28" s="160">
        <v>1.65</v>
      </c>
      <c r="AF28" s="160" t="s">
        <v>186</v>
      </c>
      <c r="AG28" s="160" t="s">
        <v>186</v>
      </c>
      <c r="AH28" s="160" t="s">
        <v>186</v>
      </c>
      <c r="AI28" s="160" t="s">
        <v>186</v>
      </c>
      <c r="AJ28" s="160" t="s">
        <v>186</v>
      </c>
      <c r="AK28" s="160" t="s">
        <v>186</v>
      </c>
      <c r="AL28" s="160" t="s">
        <v>186</v>
      </c>
      <c r="AM28" s="160" t="s">
        <v>186</v>
      </c>
      <c r="AN28" s="160" t="s">
        <v>186</v>
      </c>
      <c r="AO28" s="160" t="s">
        <v>186</v>
      </c>
      <c r="AP28" s="160">
        <v>102.09</v>
      </c>
      <c r="AQ28" s="160">
        <v>136.38</v>
      </c>
      <c r="AR28" s="160">
        <v>80.510000000000005</v>
      </c>
      <c r="AS28" s="276" t="s">
        <v>140</v>
      </c>
      <c r="AT28" s="160">
        <v>100.83</v>
      </c>
      <c r="AU28" s="160">
        <v>134.33000000000001</v>
      </c>
      <c r="AV28" s="160">
        <v>79.930000000000007</v>
      </c>
      <c r="AW28" s="160">
        <v>1.2</v>
      </c>
      <c r="AX28" s="160">
        <v>2.5</v>
      </c>
      <c r="AY28" s="160" t="s">
        <v>186</v>
      </c>
      <c r="AZ28" s="160">
        <v>1.2</v>
      </c>
      <c r="BA28" s="160" t="s">
        <v>186</v>
      </c>
      <c r="BB28" s="160">
        <v>2.3199999999999998</v>
      </c>
      <c r="BC28" s="160">
        <v>14.41</v>
      </c>
      <c r="BD28" s="160">
        <v>29.5</v>
      </c>
      <c r="BE28" s="160">
        <v>3.09</v>
      </c>
      <c r="BF28" s="160">
        <v>2.72</v>
      </c>
      <c r="BG28" s="160">
        <v>2.0499999999999998</v>
      </c>
      <c r="BH28" s="160">
        <v>3.09</v>
      </c>
      <c r="BI28" s="160">
        <v>3.49</v>
      </c>
      <c r="BJ28" s="160">
        <v>2.2400000000000002</v>
      </c>
      <c r="BK28" s="160">
        <v>4.28</v>
      </c>
      <c r="BL28" s="160">
        <v>5.6</v>
      </c>
      <c r="BM28" s="160">
        <v>10.98</v>
      </c>
      <c r="BN28" s="160">
        <v>1.92</v>
      </c>
      <c r="BO28" s="276" t="s">
        <v>140</v>
      </c>
      <c r="BP28" s="160">
        <v>8.27</v>
      </c>
      <c r="BQ28" s="160">
        <v>11.42</v>
      </c>
      <c r="BR28" s="160">
        <v>6.27</v>
      </c>
      <c r="BS28" s="160">
        <v>11.04</v>
      </c>
      <c r="BT28" s="160">
        <v>11.28</v>
      </c>
      <c r="BU28" s="160">
        <v>10.46</v>
      </c>
      <c r="BV28" s="160" t="s">
        <v>186</v>
      </c>
      <c r="BW28" s="160" t="s">
        <v>186</v>
      </c>
      <c r="BX28" s="160" t="s">
        <v>186</v>
      </c>
      <c r="BY28" s="160">
        <v>19.39</v>
      </c>
      <c r="BZ28" s="160">
        <v>42.98</v>
      </c>
      <c r="CA28" s="160">
        <v>3.09</v>
      </c>
      <c r="CB28" s="160" t="s">
        <v>186</v>
      </c>
      <c r="CC28" s="160" t="s">
        <v>186</v>
      </c>
      <c r="CD28" s="160" t="s">
        <v>186</v>
      </c>
      <c r="CE28" s="160">
        <v>10.36</v>
      </c>
      <c r="CF28" s="160" t="s">
        <v>186</v>
      </c>
      <c r="CG28" s="160">
        <v>20.34</v>
      </c>
      <c r="CH28" s="160" t="s">
        <v>188</v>
      </c>
      <c r="CI28" s="160" t="s">
        <v>188</v>
      </c>
      <c r="CJ28" s="160">
        <v>11.1</v>
      </c>
      <c r="CK28" s="276" t="s">
        <v>140</v>
      </c>
      <c r="CL28" s="160" t="s">
        <v>188</v>
      </c>
      <c r="CM28" s="160" t="s">
        <v>188</v>
      </c>
      <c r="CN28" s="160">
        <v>1.38</v>
      </c>
      <c r="CO28" s="160" t="s">
        <v>188</v>
      </c>
      <c r="CP28" s="160">
        <v>6.99</v>
      </c>
      <c r="CQ28" s="160" t="s">
        <v>188</v>
      </c>
      <c r="CR28" s="160">
        <v>0.82</v>
      </c>
      <c r="CS28" s="160">
        <v>2.0499999999999998</v>
      </c>
      <c r="CT28" s="160" t="s">
        <v>186</v>
      </c>
      <c r="CU28" s="160" t="s">
        <v>186</v>
      </c>
      <c r="CV28" s="160" t="s">
        <v>186</v>
      </c>
      <c r="CW28" s="160" t="s">
        <v>186</v>
      </c>
      <c r="CX28" s="160">
        <v>2.12</v>
      </c>
      <c r="CY28" s="160">
        <v>2.68</v>
      </c>
      <c r="CZ28" s="160">
        <v>1.38</v>
      </c>
      <c r="DA28" s="160">
        <v>3.74</v>
      </c>
      <c r="DB28" s="160">
        <v>2.68</v>
      </c>
      <c r="DC28" s="160">
        <v>5.0199999999999996</v>
      </c>
      <c r="DD28" s="160" t="s">
        <v>186</v>
      </c>
      <c r="DE28" s="160" t="s">
        <v>186</v>
      </c>
      <c r="DF28" s="160" t="s">
        <v>186</v>
      </c>
      <c r="DG28" s="276" t="s">
        <v>140</v>
      </c>
      <c r="DH28" s="160">
        <v>6.78</v>
      </c>
      <c r="DI28" s="160">
        <v>6.97</v>
      </c>
      <c r="DJ28" s="160">
        <v>6.18</v>
      </c>
      <c r="DK28" s="160">
        <v>1.26</v>
      </c>
      <c r="DL28" s="160">
        <v>2.0499999999999998</v>
      </c>
      <c r="DM28" s="160">
        <v>0.59</v>
      </c>
      <c r="DN28" s="160">
        <v>0.43</v>
      </c>
      <c r="DO28" s="160" t="s">
        <v>186</v>
      </c>
      <c r="DP28" s="160">
        <v>0.59</v>
      </c>
      <c r="DQ28" s="160">
        <v>0.82</v>
      </c>
      <c r="DR28" s="160">
        <v>2.0499999999999998</v>
      </c>
      <c r="DS28" s="160" t="s">
        <v>186</v>
      </c>
      <c r="DT28" s="160">
        <v>1.69</v>
      </c>
      <c r="DU28" s="160" t="s">
        <v>186</v>
      </c>
      <c r="DV28" s="160">
        <v>2.5499999999999998</v>
      </c>
      <c r="DW28" s="160">
        <v>0.86</v>
      </c>
      <c r="DX28" s="160" t="s">
        <v>186</v>
      </c>
      <c r="DY28" s="160">
        <v>1.17</v>
      </c>
      <c r="DZ28" s="160">
        <v>0.82</v>
      </c>
      <c r="EA28" s="160" t="s">
        <v>186</v>
      </c>
      <c r="EB28" s="160">
        <v>1.38</v>
      </c>
      <c r="EC28" s="276" t="s">
        <v>140</v>
      </c>
      <c r="ED28" s="160">
        <v>2.85</v>
      </c>
      <c r="EE28" s="160">
        <v>4.0999999999999996</v>
      </c>
      <c r="EF28" s="160">
        <v>2.3199999999999998</v>
      </c>
      <c r="EG28" s="160">
        <v>1.65</v>
      </c>
      <c r="EH28" s="160">
        <v>4.0999999999999996</v>
      </c>
      <c r="EI28" s="160" t="s">
        <v>186</v>
      </c>
      <c r="EJ28" s="160">
        <v>1.2</v>
      </c>
      <c r="EK28" s="160" t="s">
        <v>186</v>
      </c>
      <c r="EL28" s="160">
        <v>2.3199999999999998</v>
      </c>
      <c r="EM28" s="160">
        <v>1.69</v>
      </c>
      <c r="EN28" s="160">
        <v>3.7</v>
      </c>
      <c r="EO28" s="160">
        <v>0.59</v>
      </c>
      <c r="EP28" s="160">
        <v>0.86</v>
      </c>
      <c r="EQ28" s="160">
        <v>1.65</v>
      </c>
      <c r="ER28" s="160">
        <v>0.59</v>
      </c>
      <c r="ES28" s="160">
        <v>0.82</v>
      </c>
      <c r="ET28" s="160">
        <v>2.0499999999999998</v>
      </c>
      <c r="EU28" s="160" t="s">
        <v>186</v>
      </c>
      <c r="EV28" s="160">
        <v>10.01</v>
      </c>
      <c r="EW28" s="160">
        <v>15.97</v>
      </c>
      <c r="EX28" s="160">
        <v>6.18</v>
      </c>
      <c r="EY28" s="276" t="s">
        <v>140</v>
      </c>
      <c r="EZ28" s="160" t="s">
        <v>186</v>
      </c>
      <c r="FA28" s="160" t="s">
        <v>186</v>
      </c>
      <c r="FB28" s="160" t="s">
        <v>186</v>
      </c>
      <c r="FC28" s="160">
        <v>1.29</v>
      </c>
      <c r="FD28" s="160" t="s">
        <v>186</v>
      </c>
      <c r="FE28" s="160">
        <v>2.5</v>
      </c>
      <c r="FF28" s="160">
        <v>1.26</v>
      </c>
      <c r="FG28" s="160">
        <v>3.7</v>
      </c>
      <c r="FH28" s="160" t="s">
        <v>186</v>
      </c>
      <c r="FI28" s="160">
        <v>1.3</v>
      </c>
      <c r="FJ28" s="160">
        <v>1.65</v>
      </c>
      <c r="FK28" s="160">
        <v>1.17</v>
      </c>
      <c r="FL28" s="160">
        <v>6.17</v>
      </c>
      <c r="FM28" s="160">
        <v>10.63</v>
      </c>
      <c r="FN28" s="160">
        <v>2.5</v>
      </c>
      <c r="FO28" s="160" t="s">
        <v>186</v>
      </c>
      <c r="FP28" s="160" t="s">
        <v>186</v>
      </c>
      <c r="FQ28" s="160" t="s">
        <v>186</v>
      </c>
      <c r="FR28" s="160" t="s">
        <v>186</v>
      </c>
      <c r="FS28" s="160" t="s">
        <v>186</v>
      </c>
      <c r="FT28" s="160" t="s">
        <v>186</v>
      </c>
      <c r="FU28" s="276" t="s">
        <v>140</v>
      </c>
      <c r="FV28" s="160">
        <v>66.430000000000007</v>
      </c>
      <c r="FW28" s="160">
        <v>98.64</v>
      </c>
      <c r="FX28" s="160">
        <v>42.22</v>
      </c>
      <c r="FY28" s="160">
        <v>0.43</v>
      </c>
      <c r="FZ28" s="160" t="s">
        <v>186</v>
      </c>
      <c r="GA28" s="160">
        <v>0.59</v>
      </c>
      <c r="GB28" s="160" t="s">
        <v>186</v>
      </c>
      <c r="GC28" s="160" t="s">
        <v>186</v>
      </c>
      <c r="GD28" s="160" t="s">
        <v>186</v>
      </c>
      <c r="GE28" s="160">
        <v>0.43</v>
      </c>
      <c r="GF28" s="160" t="s">
        <v>186</v>
      </c>
      <c r="GG28" s="160">
        <v>0.59</v>
      </c>
      <c r="GH28" s="160">
        <v>41.39</v>
      </c>
      <c r="GI28" s="160">
        <v>58.5</v>
      </c>
      <c r="GJ28" s="160">
        <v>27.9</v>
      </c>
      <c r="GK28" s="160" t="s">
        <v>186</v>
      </c>
      <c r="GL28" s="160" t="s">
        <v>186</v>
      </c>
      <c r="GM28" s="160" t="s">
        <v>186</v>
      </c>
      <c r="GN28" s="160">
        <v>14.29</v>
      </c>
      <c r="GO28" s="160">
        <v>26.84</v>
      </c>
      <c r="GP28" s="160">
        <v>3.88</v>
      </c>
      <c r="GQ28" s="276" t="s">
        <v>140</v>
      </c>
      <c r="GR28" s="160">
        <v>7.54</v>
      </c>
      <c r="GS28" s="160">
        <v>12.04</v>
      </c>
      <c r="GT28" s="160">
        <v>5.0199999999999996</v>
      </c>
      <c r="GU28" s="160">
        <v>0.86</v>
      </c>
      <c r="GV28" s="160" t="s">
        <v>186</v>
      </c>
      <c r="GW28" s="160">
        <v>1.17</v>
      </c>
      <c r="GX28" s="160" t="s">
        <v>186</v>
      </c>
      <c r="GY28" s="160" t="s">
        <v>186</v>
      </c>
      <c r="GZ28" s="160" t="s">
        <v>186</v>
      </c>
      <c r="HA28" s="160">
        <v>3.37</v>
      </c>
      <c r="HB28" s="160">
        <v>1.65</v>
      </c>
      <c r="HC28" s="160">
        <v>5.0199999999999996</v>
      </c>
      <c r="HD28" s="160">
        <v>14.46</v>
      </c>
      <c r="HE28" s="160">
        <v>16.329999999999998</v>
      </c>
      <c r="HF28" s="160">
        <v>12.23</v>
      </c>
      <c r="HG28" s="160">
        <v>0.86</v>
      </c>
      <c r="HH28" s="160">
        <v>1.65</v>
      </c>
      <c r="HI28" s="160">
        <v>0.59</v>
      </c>
      <c r="HJ28" s="160">
        <v>18.77</v>
      </c>
      <c r="HK28" s="160">
        <v>26.76</v>
      </c>
      <c r="HL28" s="160">
        <v>13.74</v>
      </c>
      <c r="HM28" s="276" t="s">
        <v>140</v>
      </c>
      <c r="HN28" s="160">
        <v>4.26</v>
      </c>
      <c r="HO28" s="160">
        <v>4</v>
      </c>
      <c r="HP28" s="160">
        <v>4.78</v>
      </c>
      <c r="HQ28" s="160">
        <v>3.97</v>
      </c>
      <c r="HR28" s="160">
        <v>5.79</v>
      </c>
      <c r="HS28" s="160">
        <v>3.09</v>
      </c>
      <c r="HT28" s="160">
        <v>10.11</v>
      </c>
      <c r="HU28" s="160">
        <v>16.96</v>
      </c>
      <c r="HV28" s="160">
        <v>5.28</v>
      </c>
      <c r="HW28" s="160">
        <v>0.43</v>
      </c>
      <c r="HX28" s="160" t="s">
        <v>186</v>
      </c>
      <c r="HY28" s="160">
        <v>0.59</v>
      </c>
      <c r="HZ28" s="160">
        <v>5.41</v>
      </c>
      <c r="IA28" s="160">
        <v>11.74</v>
      </c>
      <c r="IB28" s="160" t="s">
        <v>186</v>
      </c>
      <c r="IC28" s="160">
        <v>0.43</v>
      </c>
      <c r="ID28" s="160">
        <v>1.65</v>
      </c>
      <c r="IE28" s="160" t="s">
        <v>186</v>
      </c>
      <c r="IF28" s="160">
        <v>57.39</v>
      </c>
      <c r="IG28" s="160">
        <v>87.08</v>
      </c>
      <c r="IH28" s="160">
        <v>36.19</v>
      </c>
    </row>
    <row r="29" spans="1:242" s="184" customFormat="1">
      <c r="A29" s="276" t="s">
        <v>141</v>
      </c>
      <c r="B29" s="160">
        <v>302.72000000000003</v>
      </c>
      <c r="C29" s="160">
        <v>429.29</v>
      </c>
      <c r="D29" s="160">
        <v>193.21</v>
      </c>
      <c r="E29" s="160">
        <v>15.55</v>
      </c>
      <c r="F29" s="160">
        <v>27.07</v>
      </c>
      <c r="G29" s="160">
        <v>3.34</v>
      </c>
      <c r="H29" s="160" t="s">
        <v>186</v>
      </c>
      <c r="I29" s="160" t="s">
        <v>186</v>
      </c>
      <c r="J29" s="160" t="s">
        <v>186</v>
      </c>
      <c r="K29" s="160" t="s">
        <v>186</v>
      </c>
      <c r="L29" s="160" t="s">
        <v>186</v>
      </c>
      <c r="M29" s="160" t="s">
        <v>186</v>
      </c>
      <c r="N29" s="160" t="s">
        <v>186</v>
      </c>
      <c r="O29" s="160" t="s">
        <v>186</v>
      </c>
      <c r="P29" s="160" t="s">
        <v>186</v>
      </c>
      <c r="Q29" s="160" t="s">
        <v>186</v>
      </c>
      <c r="R29" s="160" t="s">
        <v>186</v>
      </c>
      <c r="S29" s="160" t="s">
        <v>186</v>
      </c>
      <c r="T29" s="160">
        <v>10.5</v>
      </c>
      <c r="U29" s="160">
        <v>16.66</v>
      </c>
      <c r="V29" s="160">
        <v>3.34</v>
      </c>
      <c r="W29" s="276" t="s">
        <v>141</v>
      </c>
      <c r="X29" s="160">
        <v>5.05</v>
      </c>
      <c r="Y29" s="160">
        <v>10.41</v>
      </c>
      <c r="Z29" s="160" t="s">
        <v>186</v>
      </c>
      <c r="AA29" s="160" t="s">
        <v>186</v>
      </c>
      <c r="AB29" s="160" t="s">
        <v>186</v>
      </c>
      <c r="AC29" s="160" t="s">
        <v>186</v>
      </c>
      <c r="AD29" s="160">
        <v>5.05</v>
      </c>
      <c r="AE29" s="160">
        <v>10.41</v>
      </c>
      <c r="AF29" s="160" t="s">
        <v>186</v>
      </c>
      <c r="AG29" s="160" t="s">
        <v>186</v>
      </c>
      <c r="AH29" s="160" t="s">
        <v>186</v>
      </c>
      <c r="AI29" s="160" t="s">
        <v>186</v>
      </c>
      <c r="AJ29" s="160" t="s">
        <v>186</v>
      </c>
      <c r="AK29" s="160" t="s">
        <v>186</v>
      </c>
      <c r="AL29" s="160" t="s">
        <v>186</v>
      </c>
      <c r="AM29" s="160" t="s">
        <v>186</v>
      </c>
      <c r="AN29" s="160" t="s">
        <v>186</v>
      </c>
      <c r="AO29" s="160" t="s">
        <v>186</v>
      </c>
      <c r="AP29" s="160">
        <v>101.47</v>
      </c>
      <c r="AQ29" s="160">
        <v>151.74</v>
      </c>
      <c r="AR29" s="160">
        <v>63.07</v>
      </c>
      <c r="AS29" s="276" t="s">
        <v>141</v>
      </c>
      <c r="AT29" s="160">
        <v>101.47</v>
      </c>
      <c r="AU29" s="160">
        <v>151.74</v>
      </c>
      <c r="AV29" s="160">
        <v>63.07</v>
      </c>
      <c r="AW29" s="160" t="s">
        <v>186</v>
      </c>
      <c r="AX29" s="160" t="s">
        <v>186</v>
      </c>
      <c r="AY29" s="160" t="s">
        <v>186</v>
      </c>
      <c r="AZ29" s="160" t="s">
        <v>186</v>
      </c>
      <c r="BA29" s="160" t="s">
        <v>186</v>
      </c>
      <c r="BB29" s="160" t="s">
        <v>186</v>
      </c>
      <c r="BC29" s="160">
        <v>17.260000000000002</v>
      </c>
      <c r="BD29" s="160">
        <v>26.9</v>
      </c>
      <c r="BE29" s="160">
        <v>6.68</v>
      </c>
      <c r="BF29" s="160">
        <v>11.53</v>
      </c>
      <c r="BG29" s="160">
        <v>26.65</v>
      </c>
      <c r="BH29" s="160" t="s">
        <v>186</v>
      </c>
      <c r="BI29" s="160" t="s">
        <v>186</v>
      </c>
      <c r="BJ29" s="160" t="s">
        <v>186</v>
      </c>
      <c r="BK29" s="160" t="s">
        <v>186</v>
      </c>
      <c r="BL29" s="160" t="s">
        <v>186</v>
      </c>
      <c r="BM29" s="160" t="s">
        <v>186</v>
      </c>
      <c r="BN29" s="160" t="s">
        <v>186</v>
      </c>
      <c r="BO29" s="276" t="s">
        <v>141</v>
      </c>
      <c r="BP29" s="160">
        <v>2.25</v>
      </c>
      <c r="BQ29" s="160" t="s">
        <v>186</v>
      </c>
      <c r="BR29" s="160">
        <v>3.34</v>
      </c>
      <c r="BS29" s="160" t="s">
        <v>186</v>
      </c>
      <c r="BT29" s="160" t="s">
        <v>186</v>
      </c>
      <c r="BU29" s="160" t="s">
        <v>186</v>
      </c>
      <c r="BV29" s="160" t="s">
        <v>186</v>
      </c>
      <c r="BW29" s="160" t="s">
        <v>186</v>
      </c>
      <c r="BX29" s="160" t="s">
        <v>186</v>
      </c>
      <c r="BY29" s="160">
        <v>49.03</v>
      </c>
      <c r="BZ29" s="160">
        <v>77.13</v>
      </c>
      <c r="CA29" s="160">
        <v>29.95</v>
      </c>
      <c r="CB29" s="160" t="s">
        <v>186</v>
      </c>
      <c r="CC29" s="160" t="s">
        <v>186</v>
      </c>
      <c r="CD29" s="160" t="s">
        <v>186</v>
      </c>
      <c r="CE29" s="160">
        <v>4.07</v>
      </c>
      <c r="CF29" s="160" t="s">
        <v>186</v>
      </c>
      <c r="CG29" s="160">
        <v>6.64</v>
      </c>
      <c r="CH29" s="160" t="s">
        <v>188</v>
      </c>
      <c r="CI29" s="160" t="s">
        <v>188</v>
      </c>
      <c r="CJ29" s="160" t="s">
        <v>186</v>
      </c>
      <c r="CK29" s="276" t="s">
        <v>141</v>
      </c>
      <c r="CL29" s="160" t="s">
        <v>188</v>
      </c>
      <c r="CM29" s="160" t="s">
        <v>188</v>
      </c>
      <c r="CN29" s="160" t="s">
        <v>186</v>
      </c>
      <c r="CO29" s="160" t="s">
        <v>188</v>
      </c>
      <c r="CP29" s="160" t="s">
        <v>186</v>
      </c>
      <c r="CQ29" s="160" t="s">
        <v>188</v>
      </c>
      <c r="CR29" s="160">
        <v>6.32</v>
      </c>
      <c r="CS29" s="160">
        <v>10.53</v>
      </c>
      <c r="CT29" s="160">
        <v>3.34</v>
      </c>
      <c r="CU29" s="160" t="s">
        <v>186</v>
      </c>
      <c r="CV29" s="160" t="s">
        <v>186</v>
      </c>
      <c r="CW29" s="160" t="s">
        <v>186</v>
      </c>
      <c r="CX29" s="160" t="s">
        <v>186</v>
      </c>
      <c r="CY29" s="160" t="s">
        <v>186</v>
      </c>
      <c r="CZ29" s="160" t="s">
        <v>186</v>
      </c>
      <c r="DA29" s="160" t="s">
        <v>186</v>
      </c>
      <c r="DB29" s="160" t="s">
        <v>186</v>
      </c>
      <c r="DC29" s="160" t="s">
        <v>186</v>
      </c>
      <c r="DD29" s="160" t="s">
        <v>186</v>
      </c>
      <c r="DE29" s="160" t="s">
        <v>186</v>
      </c>
      <c r="DF29" s="160" t="s">
        <v>186</v>
      </c>
      <c r="DG29" s="276" t="s">
        <v>141</v>
      </c>
      <c r="DH29" s="160">
        <v>11</v>
      </c>
      <c r="DI29" s="160">
        <v>10.53</v>
      </c>
      <c r="DJ29" s="160">
        <v>13.11</v>
      </c>
      <c r="DK29" s="160" t="s">
        <v>186</v>
      </c>
      <c r="DL29" s="160" t="s">
        <v>186</v>
      </c>
      <c r="DM29" s="160" t="s">
        <v>186</v>
      </c>
      <c r="DN29" s="160" t="s">
        <v>186</v>
      </c>
      <c r="DO29" s="160" t="s">
        <v>186</v>
      </c>
      <c r="DP29" s="160" t="s">
        <v>186</v>
      </c>
      <c r="DQ29" s="160" t="s">
        <v>186</v>
      </c>
      <c r="DR29" s="160" t="s">
        <v>186</v>
      </c>
      <c r="DS29" s="160" t="s">
        <v>186</v>
      </c>
      <c r="DT29" s="160" t="s">
        <v>186</v>
      </c>
      <c r="DU29" s="160" t="s">
        <v>186</v>
      </c>
      <c r="DV29" s="160" t="s">
        <v>186</v>
      </c>
      <c r="DW29" s="160" t="s">
        <v>186</v>
      </c>
      <c r="DX29" s="160" t="s">
        <v>186</v>
      </c>
      <c r="DY29" s="160" t="s">
        <v>186</v>
      </c>
      <c r="DZ29" s="160" t="s">
        <v>186</v>
      </c>
      <c r="EA29" s="160" t="s">
        <v>186</v>
      </c>
      <c r="EB29" s="160" t="s">
        <v>186</v>
      </c>
      <c r="EC29" s="276" t="s">
        <v>141</v>
      </c>
      <c r="ED29" s="160" t="s">
        <v>186</v>
      </c>
      <c r="EE29" s="160" t="s">
        <v>186</v>
      </c>
      <c r="EF29" s="160" t="s">
        <v>186</v>
      </c>
      <c r="EG29" s="160" t="s">
        <v>186</v>
      </c>
      <c r="EH29" s="160" t="s">
        <v>186</v>
      </c>
      <c r="EI29" s="160" t="s">
        <v>186</v>
      </c>
      <c r="EJ29" s="160" t="s">
        <v>186</v>
      </c>
      <c r="EK29" s="160" t="s">
        <v>186</v>
      </c>
      <c r="EL29" s="160" t="s">
        <v>186</v>
      </c>
      <c r="EM29" s="160">
        <v>11.55</v>
      </c>
      <c r="EN29" s="160" t="s">
        <v>186</v>
      </c>
      <c r="EO29" s="160">
        <v>23.28</v>
      </c>
      <c r="EP29" s="160" t="s">
        <v>186</v>
      </c>
      <c r="EQ29" s="160" t="s">
        <v>186</v>
      </c>
      <c r="ER29" s="160" t="s">
        <v>186</v>
      </c>
      <c r="ES29" s="160">
        <v>11.55</v>
      </c>
      <c r="ET29" s="160" t="s">
        <v>186</v>
      </c>
      <c r="EU29" s="160">
        <v>23.28</v>
      </c>
      <c r="EV29" s="160">
        <v>4.49</v>
      </c>
      <c r="EW29" s="160" t="s">
        <v>186</v>
      </c>
      <c r="EX29" s="160">
        <v>6.68</v>
      </c>
      <c r="EY29" s="276" t="s">
        <v>141</v>
      </c>
      <c r="EZ29" s="160" t="s">
        <v>186</v>
      </c>
      <c r="FA29" s="160" t="s">
        <v>186</v>
      </c>
      <c r="FB29" s="160" t="s">
        <v>186</v>
      </c>
      <c r="FC29" s="160" t="s">
        <v>186</v>
      </c>
      <c r="FD29" s="160" t="s">
        <v>186</v>
      </c>
      <c r="FE29" s="160" t="s">
        <v>186</v>
      </c>
      <c r="FF29" s="160">
        <v>2.25</v>
      </c>
      <c r="FG29" s="160" t="s">
        <v>186</v>
      </c>
      <c r="FH29" s="160">
        <v>3.34</v>
      </c>
      <c r="FI29" s="160">
        <v>2.25</v>
      </c>
      <c r="FJ29" s="160" t="s">
        <v>186</v>
      </c>
      <c r="FK29" s="160">
        <v>3.34</v>
      </c>
      <c r="FL29" s="160" t="s">
        <v>186</v>
      </c>
      <c r="FM29" s="160" t="s">
        <v>186</v>
      </c>
      <c r="FN29" s="160" t="s">
        <v>186</v>
      </c>
      <c r="FO29" s="160" t="s">
        <v>186</v>
      </c>
      <c r="FP29" s="160" t="s">
        <v>186</v>
      </c>
      <c r="FQ29" s="160" t="s">
        <v>186</v>
      </c>
      <c r="FR29" s="160" t="s">
        <v>186</v>
      </c>
      <c r="FS29" s="160" t="s">
        <v>186</v>
      </c>
      <c r="FT29" s="160" t="s">
        <v>186</v>
      </c>
      <c r="FU29" s="276" t="s">
        <v>141</v>
      </c>
      <c r="FV29" s="160">
        <v>49.6</v>
      </c>
      <c r="FW29" s="160">
        <v>37.909999999999997</v>
      </c>
      <c r="FX29" s="160">
        <v>56.81</v>
      </c>
      <c r="FY29" s="160" t="s">
        <v>186</v>
      </c>
      <c r="FZ29" s="160" t="s">
        <v>186</v>
      </c>
      <c r="GA29" s="160" t="s">
        <v>186</v>
      </c>
      <c r="GB29" s="160" t="s">
        <v>186</v>
      </c>
      <c r="GC29" s="160" t="s">
        <v>186</v>
      </c>
      <c r="GD29" s="160" t="s">
        <v>186</v>
      </c>
      <c r="GE29" s="160" t="s">
        <v>186</v>
      </c>
      <c r="GF29" s="160" t="s">
        <v>186</v>
      </c>
      <c r="GG29" s="160" t="s">
        <v>186</v>
      </c>
      <c r="GH29" s="160">
        <v>31.91</v>
      </c>
      <c r="GI29" s="160">
        <v>20.52</v>
      </c>
      <c r="GJ29" s="160">
        <v>37.020000000000003</v>
      </c>
      <c r="GK29" s="160" t="s">
        <v>186</v>
      </c>
      <c r="GL29" s="160" t="s">
        <v>186</v>
      </c>
      <c r="GM29" s="160" t="s">
        <v>186</v>
      </c>
      <c r="GN29" s="160">
        <v>11.53</v>
      </c>
      <c r="GO29" s="160" t="s">
        <v>186</v>
      </c>
      <c r="GP29" s="160">
        <v>20.309999999999999</v>
      </c>
      <c r="GQ29" s="276" t="s">
        <v>141</v>
      </c>
      <c r="GR29" s="160">
        <v>4.49</v>
      </c>
      <c r="GS29" s="160" t="s">
        <v>186</v>
      </c>
      <c r="GT29" s="160">
        <v>6.68</v>
      </c>
      <c r="GU29" s="160">
        <v>2.25</v>
      </c>
      <c r="GV29" s="160">
        <v>6.86</v>
      </c>
      <c r="GW29" s="160" t="s">
        <v>186</v>
      </c>
      <c r="GX29" s="160" t="s">
        <v>186</v>
      </c>
      <c r="GY29" s="160" t="s">
        <v>186</v>
      </c>
      <c r="GZ29" s="160" t="s">
        <v>186</v>
      </c>
      <c r="HA29" s="160">
        <v>6.9</v>
      </c>
      <c r="HB29" s="160">
        <v>13.66</v>
      </c>
      <c r="HC29" s="160" t="s">
        <v>186</v>
      </c>
      <c r="HD29" s="160">
        <v>6.74</v>
      </c>
      <c r="HE29" s="160" t="s">
        <v>186</v>
      </c>
      <c r="HF29" s="160">
        <v>10.029999999999999</v>
      </c>
      <c r="HG29" s="160" t="s">
        <v>186</v>
      </c>
      <c r="HH29" s="160" t="s">
        <v>186</v>
      </c>
      <c r="HI29" s="160" t="s">
        <v>186</v>
      </c>
      <c r="HJ29" s="160">
        <v>17.690000000000001</v>
      </c>
      <c r="HK29" s="160">
        <v>17.39</v>
      </c>
      <c r="HL29" s="160">
        <v>19.79</v>
      </c>
      <c r="HM29" s="276" t="s">
        <v>141</v>
      </c>
      <c r="HN29" s="160" t="s">
        <v>186</v>
      </c>
      <c r="HO29" s="160" t="s">
        <v>186</v>
      </c>
      <c r="HP29" s="160" t="s">
        <v>186</v>
      </c>
      <c r="HQ29" s="160">
        <v>5.05</v>
      </c>
      <c r="HR29" s="160" t="s">
        <v>186</v>
      </c>
      <c r="HS29" s="160">
        <v>9.8000000000000007</v>
      </c>
      <c r="HT29" s="160">
        <v>12.64</v>
      </c>
      <c r="HU29" s="160">
        <v>17.39</v>
      </c>
      <c r="HV29" s="160">
        <v>9.98</v>
      </c>
      <c r="HW29" s="160" t="s">
        <v>186</v>
      </c>
      <c r="HX29" s="160" t="s">
        <v>186</v>
      </c>
      <c r="HY29" s="160" t="s">
        <v>186</v>
      </c>
      <c r="HZ29" s="160" t="s">
        <v>186</v>
      </c>
      <c r="IA29" s="160" t="s">
        <v>186</v>
      </c>
      <c r="IB29" s="160" t="s">
        <v>186</v>
      </c>
      <c r="IC29" s="160" t="s">
        <v>186</v>
      </c>
      <c r="ID29" s="160" t="s">
        <v>186</v>
      </c>
      <c r="IE29" s="160" t="s">
        <v>186</v>
      </c>
      <c r="IF29" s="160">
        <v>32.94</v>
      </c>
      <c r="IG29" s="160">
        <v>56.9</v>
      </c>
      <c r="IH29" s="160">
        <v>16.670000000000002</v>
      </c>
    </row>
    <row r="30" spans="1:242" s="184" customFormat="1">
      <c r="A30" s="276" t="s">
        <v>142</v>
      </c>
      <c r="B30" s="160">
        <v>399.45</v>
      </c>
      <c r="C30" s="160">
        <v>560.9</v>
      </c>
      <c r="D30" s="160">
        <v>259.77</v>
      </c>
      <c r="E30" s="160">
        <v>9.23</v>
      </c>
      <c r="F30" s="160" t="s">
        <v>186</v>
      </c>
      <c r="G30" s="160">
        <v>18.41</v>
      </c>
      <c r="H30" s="160" t="s">
        <v>186</v>
      </c>
      <c r="I30" s="160" t="s">
        <v>186</v>
      </c>
      <c r="J30" s="160" t="s">
        <v>186</v>
      </c>
      <c r="K30" s="160" t="s">
        <v>186</v>
      </c>
      <c r="L30" s="160" t="s">
        <v>186</v>
      </c>
      <c r="M30" s="160" t="s">
        <v>186</v>
      </c>
      <c r="N30" s="160" t="s">
        <v>186</v>
      </c>
      <c r="O30" s="160" t="s">
        <v>186</v>
      </c>
      <c r="P30" s="160" t="s">
        <v>186</v>
      </c>
      <c r="Q30" s="160" t="s">
        <v>186</v>
      </c>
      <c r="R30" s="160" t="s">
        <v>186</v>
      </c>
      <c r="S30" s="160" t="s">
        <v>186</v>
      </c>
      <c r="T30" s="160" t="s">
        <v>186</v>
      </c>
      <c r="U30" s="160" t="s">
        <v>186</v>
      </c>
      <c r="V30" s="160" t="s">
        <v>186</v>
      </c>
      <c r="W30" s="276" t="s">
        <v>142</v>
      </c>
      <c r="X30" s="160">
        <v>9.23</v>
      </c>
      <c r="Y30" s="160" t="s">
        <v>186</v>
      </c>
      <c r="Z30" s="160">
        <v>18.41</v>
      </c>
      <c r="AA30" s="160" t="s">
        <v>186</v>
      </c>
      <c r="AB30" s="160" t="s">
        <v>186</v>
      </c>
      <c r="AC30" s="160" t="s">
        <v>186</v>
      </c>
      <c r="AD30" s="160">
        <v>9.23</v>
      </c>
      <c r="AE30" s="160" t="s">
        <v>186</v>
      </c>
      <c r="AF30" s="160">
        <v>18.41</v>
      </c>
      <c r="AG30" s="160" t="s">
        <v>186</v>
      </c>
      <c r="AH30" s="160" t="s">
        <v>186</v>
      </c>
      <c r="AI30" s="160" t="s">
        <v>186</v>
      </c>
      <c r="AJ30" s="160" t="s">
        <v>186</v>
      </c>
      <c r="AK30" s="160" t="s">
        <v>186</v>
      </c>
      <c r="AL30" s="160" t="s">
        <v>186</v>
      </c>
      <c r="AM30" s="160" t="s">
        <v>186</v>
      </c>
      <c r="AN30" s="160" t="s">
        <v>186</v>
      </c>
      <c r="AO30" s="160" t="s">
        <v>186</v>
      </c>
      <c r="AP30" s="160">
        <v>142.82</v>
      </c>
      <c r="AQ30" s="160">
        <v>208.31</v>
      </c>
      <c r="AR30" s="160">
        <v>85.87</v>
      </c>
      <c r="AS30" s="276" t="s">
        <v>142</v>
      </c>
      <c r="AT30" s="160">
        <v>136.16999999999999</v>
      </c>
      <c r="AU30" s="160">
        <v>208.31</v>
      </c>
      <c r="AV30" s="160">
        <v>74.42</v>
      </c>
      <c r="AW30" s="160" t="s">
        <v>186</v>
      </c>
      <c r="AX30" s="160" t="s">
        <v>186</v>
      </c>
      <c r="AY30" s="160" t="s">
        <v>186</v>
      </c>
      <c r="AZ30" s="160" t="s">
        <v>186</v>
      </c>
      <c r="BA30" s="160" t="s">
        <v>186</v>
      </c>
      <c r="BB30" s="160" t="s">
        <v>186</v>
      </c>
      <c r="BC30" s="160">
        <v>18.260000000000002</v>
      </c>
      <c r="BD30" s="160">
        <v>31.05</v>
      </c>
      <c r="BE30" s="160">
        <v>6.7</v>
      </c>
      <c r="BF30" s="160">
        <v>17.239999999999998</v>
      </c>
      <c r="BG30" s="160">
        <v>16.98</v>
      </c>
      <c r="BH30" s="160">
        <v>15.67</v>
      </c>
      <c r="BI30" s="160" t="s">
        <v>186</v>
      </c>
      <c r="BJ30" s="160" t="s">
        <v>186</v>
      </c>
      <c r="BK30" s="160" t="s">
        <v>186</v>
      </c>
      <c r="BL30" s="160">
        <v>5.49</v>
      </c>
      <c r="BM30" s="160" t="s">
        <v>186</v>
      </c>
      <c r="BN30" s="160">
        <v>9.3800000000000008</v>
      </c>
      <c r="BO30" s="276" t="s">
        <v>142</v>
      </c>
      <c r="BP30" s="160">
        <v>4.83</v>
      </c>
      <c r="BQ30" s="160">
        <v>5.82</v>
      </c>
      <c r="BR30" s="160">
        <v>4.75</v>
      </c>
      <c r="BS30" s="160">
        <v>8.7899999999999991</v>
      </c>
      <c r="BT30" s="160">
        <v>14.97</v>
      </c>
      <c r="BU30" s="160">
        <v>2.68</v>
      </c>
      <c r="BV30" s="160" t="s">
        <v>186</v>
      </c>
      <c r="BW30" s="160" t="s">
        <v>186</v>
      </c>
      <c r="BX30" s="160" t="s">
        <v>186</v>
      </c>
      <c r="BY30" s="160">
        <v>25.75</v>
      </c>
      <c r="BZ30" s="160">
        <v>49.35</v>
      </c>
      <c r="CA30" s="160">
        <v>2.68</v>
      </c>
      <c r="CB30" s="160">
        <v>6.38</v>
      </c>
      <c r="CC30" s="160" t="s">
        <v>186</v>
      </c>
      <c r="CD30" s="160">
        <v>13.67</v>
      </c>
      <c r="CE30" s="160">
        <v>9.64</v>
      </c>
      <c r="CF30" s="160" t="s">
        <v>186</v>
      </c>
      <c r="CG30" s="160">
        <v>16.2</v>
      </c>
      <c r="CH30" s="160" t="s">
        <v>188</v>
      </c>
      <c r="CI30" s="160" t="s">
        <v>188</v>
      </c>
      <c r="CJ30" s="160" t="s">
        <v>186</v>
      </c>
      <c r="CK30" s="276" t="s">
        <v>142</v>
      </c>
      <c r="CL30" s="160" t="s">
        <v>188</v>
      </c>
      <c r="CM30" s="160" t="s">
        <v>188</v>
      </c>
      <c r="CN30" s="160" t="s">
        <v>186</v>
      </c>
      <c r="CO30" s="160" t="s">
        <v>188</v>
      </c>
      <c r="CP30" s="160">
        <v>31.74</v>
      </c>
      <c r="CQ30" s="160" t="s">
        <v>188</v>
      </c>
      <c r="CR30" s="160">
        <v>9.94</v>
      </c>
      <c r="CS30" s="160">
        <v>23.03</v>
      </c>
      <c r="CT30" s="160" t="s">
        <v>186</v>
      </c>
      <c r="CU30" s="160" t="s">
        <v>186</v>
      </c>
      <c r="CV30" s="160" t="s">
        <v>186</v>
      </c>
      <c r="CW30" s="160" t="s">
        <v>186</v>
      </c>
      <c r="CX30" s="160">
        <v>1.84</v>
      </c>
      <c r="CY30" s="160" t="s">
        <v>186</v>
      </c>
      <c r="CZ30" s="160">
        <v>2.68</v>
      </c>
      <c r="DA30" s="160">
        <v>5.49</v>
      </c>
      <c r="DB30" s="160">
        <v>13.87</v>
      </c>
      <c r="DC30" s="160" t="s">
        <v>186</v>
      </c>
      <c r="DD30" s="160" t="s">
        <v>186</v>
      </c>
      <c r="DE30" s="160" t="s">
        <v>186</v>
      </c>
      <c r="DF30" s="160" t="s">
        <v>186</v>
      </c>
      <c r="DG30" s="276" t="s">
        <v>142</v>
      </c>
      <c r="DH30" s="160">
        <v>8.1</v>
      </c>
      <c r="DI30" s="160">
        <v>21.5</v>
      </c>
      <c r="DJ30" s="160" t="s">
        <v>186</v>
      </c>
      <c r="DK30" s="160">
        <v>6.65</v>
      </c>
      <c r="DL30" s="160" t="s">
        <v>186</v>
      </c>
      <c r="DM30" s="160">
        <v>11.45</v>
      </c>
      <c r="DN30" s="160">
        <v>3.66</v>
      </c>
      <c r="DO30" s="160" t="s">
        <v>186</v>
      </c>
      <c r="DP30" s="160">
        <v>6.7</v>
      </c>
      <c r="DQ30" s="160">
        <v>2.99</v>
      </c>
      <c r="DR30" s="160" t="s">
        <v>186</v>
      </c>
      <c r="DS30" s="160">
        <v>4.75</v>
      </c>
      <c r="DT30" s="160" t="s">
        <v>186</v>
      </c>
      <c r="DU30" s="160" t="s">
        <v>186</v>
      </c>
      <c r="DV30" s="160" t="s">
        <v>186</v>
      </c>
      <c r="DW30" s="160" t="s">
        <v>186</v>
      </c>
      <c r="DX30" s="160" t="s">
        <v>186</v>
      </c>
      <c r="DY30" s="160" t="s">
        <v>186</v>
      </c>
      <c r="DZ30" s="160" t="s">
        <v>186</v>
      </c>
      <c r="EA30" s="160" t="s">
        <v>186</v>
      </c>
      <c r="EB30" s="160" t="s">
        <v>186</v>
      </c>
      <c r="EC30" s="276" t="s">
        <v>142</v>
      </c>
      <c r="ED30" s="160">
        <v>2.99</v>
      </c>
      <c r="EE30" s="160" t="s">
        <v>186</v>
      </c>
      <c r="EF30" s="160">
        <v>4.75</v>
      </c>
      <c r="EG30" s="160">
        <v>2.99</v>
      </c>
      <c r="EH30" s="160" t="s">
        <v>186</v>
      </c>
      <c r="EI30" s="160">
        <v>4.75</v>
      </c>
      <c r="EJ30" s="160" t="s">
        <v>186</v>
      </c>
      <c r="EK30" s="160" t="s">
        <v>186</v>
      </c>
      <c r="EL30" s="160" t="s">
        <v>186</v>
      </c>
      <c r="EM30" s="160">
        <v>1.84</v>
      </c>
      <c r="EN30" s="160" t="s">
        <v>186</v>
      </c>
      <c r="EO30" s="160">
        <v>2.68</v>
      </c>
      <c r="EP30" s="160">
        <v>1.84</v>
      </c>
      <c r="EQ30" s="160" t="s">
        <v>186</v>
      </c>
      <c r="ER30" s="160">
        <v>2.68</v>
      </c>
      <c r="ES30" s="160" t="s">
        <v>186</v>
      </c>
      <c r="ET30" s="160" t="s">
        <v>186</v>
      </c>
      <c r="EU30" s="160" t="s">
        <v>186</v>
      </c>
      <c r="EV30" s="160">
        <v>9.6199999999999992</v>
      </c>
      <c r="EW30" s="160">
        <v>8.06</v>
      </c>
      <c r="EX30" s="160">
        <v>13.04</v>
      </c>
      <c r="EY30" s="276" t="s">
        <v>142</v>
      </c>
      <c r="EZ30" s="160" t="s">
        <v>186</v>
      </c>
      <c r="FA30" s="160" t="s">
        <v>186</v>
      </c>
      <c r="FB30" s="160" t="s">
        <v>186</v>
      </c>
      <c r="FC30" s="160" t="s">
        <v>186</v>
      </c>
      <c r="FD30" s="160" t="s">
        <v>186</v>
      </c>
      <c r="FE30" s="160" t="s">
        <v>186</v>
      </c>
      <c r="FF30" s="160" t="s">
        <v>186</v>
      </c>
      <c r="FG30" s="160" t="s">
        <v>186</v>
      </c>
      <c r="FH30" s="160" t="s">
        <v>186</v>
      </c>
      <c r="FI30" s="160">
        <v>1.84</v>
      </c>
      <c r="FJ30" s="160" t="s">
        <v>186</v>
      </c>
      <c r="FK30" s="160">
        <v>2.68</v>
      </c>
      <c r="FL30" s="160">
        <v>7.79</v>
      </c>
      <c r="FM30" s="160">
        <v>8.06</v>
      </c>
      <c r="FN30" s="160">
        <v>10.36</v>
      </c>
      <c r="FO30" s="160" t="s">
        <v>186</v>
      </c>
      <c r="FP30" s="160" t="s">
        <v>186</v>
      </c>
      <c r="FQ30" s="160" t="s">
        <v>186</v>
      </c>
      <c r="FR30" s="160" t="s">
        <v>186</v>
      </c>
      <c r="FS30" s="160" t="s">
        <v>186</v>
      </c>
      <c r="FT30" s="160" t="s">
        <v>186</v>
      </c>
      <c r="FU30" s="276" t="s">
        <v>142</v>
      </c>
      <c r="FV30" s="160">
        <v>84.02</v>
      </c>
      <c r="FW30" s="160">
        <v>118.3</v>
      </c>
      <c r="FX30" s="160">
        <v>58.08</v>
      </c>
      <c r="FY30" s="160" t="s">
        <v>186</v>
      </c>
      <c r="FZ30" s="160" t="s">
        <v>186</v>
      </c>
      <c r="GA30" s="160" t="s">
        <v>186</v>
      </c>
      <c r="GB30" s="160" t="s">
        <v>186</v>
      </c>
      <c r="GC30" s="160" t="s">
        <v>186</v>
      </c>
      <c r="GD30" s="160" t="s">
        <v>186</v>
      </c>
      <c r="GE30" s="160" t="s">
        <v>186</v>
      </c>
      <c r="GF30" s="160" t="s">
        <v>186</v>
      </c>
      <c r="GG30" s="160" t="s">
        <v>186</v>
      </c>
      <c r="GH30" s="160">
        <v>50.59</v>
      </c>
      <c r="GI30" s="160">
        <v>72.94</v>
      </c>
      <c r="GJ30" s="160">
        <v>34.979999999999997</v>
      </c>
      <c r="GK30" s="160" t="s">
        <v>186</v>
      </c>
      <c r="GL30" s="160" t="s">
        <v>186</v>
      </c>
      <c r="GM30" s="160" t="s">
        <v>186</v>
      </c>
      <c r="GN30" s="160">
        <v>9.65</v>
      </c>
      <c r="GO30" s="160">
        <v>19.7</v>
      </c>
      <c r="GP30" s="160">
        <v>4.75</v>
      </c>
      <c r="GQ30" s="276" t="s">
        <v>142</v>
      </c>
      <c r="GR30" s="160">
        <v>6.63</v>
      </c>
      <c r="GS30" s="160">
        <v>14.75</v>
      </c>
      <c r="GT30" s="160" t="s">
        <v>186</v>
      </c>
      <c r="GU30" s="160" t="s">
        <v>186</v>
      </c>
      <c r="GV30" s="160" t="s">
        <v>186</v>
      </c>
      <c r="GW30" s="160" t="s">
        <v>186</v>
      </c>
      <c r="GX30" s="160">
        <v>2.99</v>
      </c>
      <c r="GY30" s="160">
        <v>8.06</v>
      </c>
      <c r="GZ30" s="160" t="s">
        <v>186</v>
      </c>
      <c r="HA30" s="160">
        <v>1.84</v>
      </c>
      <c r="HB30" s="160" t="s">
        <v>186</v>
      </c>
      <c r="HC30" s="160">
        <v>2.68</v>
      </c>
      <c r="HD30" s="160">
        <v>29.49</v>
      </c>
      <c r="HE30" s="160">
        <v>30.43</v>
      </c>
      <c r="HF30" s="160">
        <v>27.54</v>
      </c>
      <c r="HG30" s="160" t="s">
        <v>186</v>
      </c>
      <c r="HH30" s="160" t="s">
        <v>186</v>
      </c>
      <c r="HI30" s="160" t="s">
        <v>186</v>
      </c>
      <c r="HJ30" s="160">
        <v>21.96</v>
      </c>
      <c r="HK30" s="160">
        <v>23.43</v>
      </c>
      <c r="HL30" s="160">
        <v>18.350000000000001</v>
      </c>
      <c r="HM30" s="276" t="s">
        <v>142</v>
      </c>
      <c r="HN30" s="160" t="s">
        <v>186</v>
      </c>
      <c r="HO30" s="160" t="s">
        <v>186</v>
      </c>
      <c r="HP30" s="160" t="s">
        <v>186</v>
      </c>
      <c r="HQ30" s="160">
        <v>1.84</v>
      </c>
      <c r="HR30" s="160" t="s">
        <v>186</v>
      </c>
      <c r="HS30" s="160">
        <v>2.68</v>
      </c>
      <c r="HT30" s="160">
        <v>11.78</v>
      </c>
      <c r="HU30" s="160">
        <v>8.06</v>
      </c>
      <c r="HV30" s="160">
        <v>15.67</v>
      </c>
      <c r="HW30" s="160">
        <v>8.34</v>
      </c>
      <c r="HX30" s="160">
        <v>15.37</v>
      </c>
      <c r="HY30" s="160" t="s">
        <v>186</v>
      </c>
      <c r="HZ30" s="160">
        <v>11.47</v>
      </c>
      <c r="IA30" s="160">
        <v>21.93</v>
      </c>
      <c r="IB30" s="160">
        <v>4.75</v>
      </c>
      <c r="IC30" s="160" t="s">
        <v>186</v>
      </c>
      <c r="ID30" s="160" t="s">
        <v>186</v>
      </c>
      <c r="IE30" s="160" t="s">
        <v>186</v>
      </c>
      <c r="IF30" s="160">
        <v>24.99</v>
      </c>
      <c r="IG30" s="160">
        <v>53.26</v>
      </c>
      <c r="IH30" s="160">
        <v>8.0500000000000007</v>
      </c>
    </row>
    <row r="31" spans="1:242" s="184" customFormat="1">
      <c r="A31" s="276"/>
      <c r="B31" s="160"/>
      <c r="C31" s="160"/>
      <c r="D31" s="160"/>
      <c r="E31" s="160"/>
      <c r="F31" s="160"/>
      <c r="G31" s="160"/>
      <c r="H31" s="160"/>
      <c r="I31" s="160"/>
      <c r="J31" s="160"/>
      <c r="K31" s="160"/>
      <c r="L31" s="160"/>
      <c r="M31" s="160"/>
      <c r="N31" s="160"/>
      <c r="O31" s="160"/>
      <c r="P31" s="160"/>
      <c r="Q31" s="160"/>
      <c r="R31" s="160"/>
      <c r="S31" s="160"/>
      <c r="T31" s="160"/>
      <c r="U31" s="160"/>
      <c r="V31" s="160"/>
      <c r="W31" s="276"/>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276"/>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276"/>
      <c r="BP31" s="160"/>
      <c r="BQ31" s="160"/>
      <c r="BR31" s="160"/>
      <c r="BS31" s="160"/>
      <c r="BT31" s="160"/>
      <c r="BU31" s="160"/>
      <c r="BV31" s="160"/>
      <c r="BW31" s="160"/>
      <c r="BX31" s="160"/>
      <c r="BY31" s="160"/>
      <c r="BZ31" s="160"/>
      <c r="CA31" s="160"/>
      <c r="CB31" s="160"/>
      <c r="CC31" s="160"/>
      <c r="CD31" s="160"/>
      <c r="CE31" s="160"/>
      <c r="CF31" s="160"/>
      <c r="CG31" s="160"/>
      <c r="CH31" s="160"/>
      <c r="CI31" s="160"/>
      <c r="CJ31" s="160"/>
      <c r="CK31" s="276"/>
      <c r="CL31" s="160"/>
      <c r="CM31" s="160"/>
      <c r="CN31" s="160"/>
      <c r="CO31" s="160"/>
      <c r="CP31" s="160"/>
      <c r="CQ31" s="160"/>
      <c r="CR31" s="160"/>
      <c r="CS31" s="160"/>
      <c r="CT31" s="160"/>
      <c r="CU31" s="160"/>
      <c r="CV31" s="160"/>
      <c r="CW31" s="160"/>
      <c r="CX31" s="160"/>
      <c r="CY31" s="160"/>
      <c r="CZ31" s="160"/>
      <c r="DA31" s="160"/>
      <c r="DB31" s="160"/>
      <c r="DC31" s="160"/>
      <c r="DD31" s="160"/>
      <c r="DE31" s="160"/>
      <c r="DF31" s="160"/>
      <c r="DG31" s="276"/>
      <c r="DH31" s="160"/>
      <c r="DI31" s="160"/>
      <c r="DJ31" s="160"/>
      <c r="DK31" s="160"/>
      <c r="DL31" s="160"/>
      <c r="DM31" s="160"/>
      <c r="DN31" s="160"/>
      <c r="DO31" s="160"/>
      <c r="DP31" s="160"/>
      <c r="DQ31" s="160"/>
      <c r="DR31" s="160"/>
      <c r="DS31" s="160"/>
      <c r="DT31" s="160"/>
      <c r="DU31" s="160"/>
      <c r="DV31" s="160"/>
      <c r="DW31" s="160"/>
      <c r="DX31" s="160"/>
      <c r="DY31" s="160"/>
      <c r="DZ31" s="160"/>
      <c r="EA31" s="160"/>
      <c r="EB31" s="160"/>
      <c r="EC31" s="276"/>
      <c r="ED31" s="160"/>
      <c r="EE31" s="160"/>
      <c r="EF31" s="160"/>
      <c r="EG31" s="160"/>
      <c r="EH31" s="160"/>
      <c r="EI31" s="160"/>
      <c r="EJ31" s="160"/>
      <c r="EK31" s="160"/>
      <c r="EL31" s="160"/>
      <c r="EM31" s="160"/>
      <c r="EN31" s="160"/>
      <c r="EO31" s="160"/>
      <c r="EP31" s="160"/>
      <c r="EQ31" s="160"/>
      <c r="ER31" s="160"/>
      <c r="ES31" s="160"/>
      <c r="ET31" s="160"/>
      <c r="EU31" s="160"/>
      <c r="EV31" s="160"/>
      <c r="EW31" s="160"/>
      <c r="EX31" s="160"/>
      <c r="EY31" s="276"/>
      <c r="EZ31" s="160"/>
      <c r="FA31" s="160"/>
      <c r="FB31" s="160"/>
      <c r="FC31" s="160"/>
      <c r="FD31" s="160"/>
      <c r="FE31" s="160"/>
      <c r="FF31" s="160"/>
      <c r="FG31" s="160"/>
      <c r="FH31" s="160"/>
      <c r="FI31" s="160"/>
      <c r="FJ31" s="160"/>
      <c r="FK31" s="160"/>
      <c r="FL31" s="160"/>
      <c r="FM31" s="160"/>
      <c r="FN31" s="160"/>
      <c r="FO31" s="160"/>
      <c r="FP31" s="160"/>
      <c r="FQ31" s="160"/>
      <c r="FR31" s="160"/>
      <c r="FS31" s="160"/>
      <c r="FT31" s="160"/>
      <c r="FU31" s="276"/>
      <c r="FV31" s="160"/>
      <c r="FW31" s="160"/>
      <c r="FX31" s="160"/>
      <c r="FY31" s="160"/>
      <c r="FZ31" s="160"/>
      <c r="GA31" s="160"/>
      <c r="GB31" s="160"/>
      <c r="GC31" s="160"/>
      <c r="GD31" s="160"/>
      <c r="GE31" s="160"/>
      <c r="GF31" s="160"/>
      <c r="GG31" s="160"/>
      <c r="GH31" s="160"/>
      <c r="GI31" s="160"/>
      <c r="GJ31" s="160"/>
      <c r="GK31" s="160"/>
      <c r="GL31" s="160"/>
      <c r="GM31" s="160"/>
      <c r="GN31" s="160"/>
      <c r="GO31" s="160"/>
      <c r="GP31" s="160"/>
      <c r="GQ31" s="276"/>
      <c r="GR31" s="160"/>
      <c r="GS31" s="160"/>
      <c r="GT31" s="160"/>
      <c r="GU31" s="160"/>
      <c r="GV31" s="160"/>
      <c r="GW31" s="160"/>
      <c r="GX31" s="160"/>
      <c r="GY31" s="160"/>
      <c r="GZ31" s="160"/>
      <c r="HA31" s="160"/>
      <c r="HB31" s="160"/>
      <c r="HC31" s="160"/>
      <c r="HD31" s="160"/>
      <c r="HE31" s="160"/>
      <c r="HF31" s="160"/>
      <c r="HG31" s="160"/>
      <c r="HH31" s="160"/>
      <c r="HI31" s="160"/>
      <c r="HJ31" s="160"/>
      <c r="HK31" s="160"/>
      <c r="HL31" s="160"/>
      <c r="HM31" s="276"/>
      <c r="HN31" s="160"/>
      <c r="HO31" s="160"/>
      <c r="HP31" s="160"/>
      <c r="HQ31" s="160"/>
      <c r="HR31" s="160"/>
      <c r="HS31" s="160"/>
      <c r="HT31" s="160"/>
      <c r="HU31" s="160"/>
      <c r="HV31" s="160"/>
      <c r="HW31" s="160"/>
      <c r="HX31" s="160"/>
      <c r="HY31" s="160"/>
      <c r="HZ31" s="160"/>
      <c r="IA31" s="160"/>
      <c r="IB31" s="160"/>
      <c r="IC31" s="160"/>
      <c r="ID31" s="160"/>
      <c r="IE31" s="160"/>
      <c r="IF31" s="160"/>
      <c r="IG31" s="160"/>
      <c r="IH31" s="160"/>
    </row>
    <row r="32" spans="1:242" s="307" customFormat="1">
      <c r="A32" s="277" t="s">
        <v>219</v>
      </c>
      <c r="B32" s="163">
        <v>349.23</v>
      </c>
      <c r="C32" s="163">
        <v>456.59</v>
      </c>
      <c r="D32" s="163">
        <v>261.32</v>
      </c>
      <c r="E32" s="163">
        <v>4.67</v>
      </c>
      <c r="F32" s="163">
        <v>3.34</v>
      </c>
      <c r="G32" s="163">
        <v>6.2</v>
      </c>
      <c r="H32" s="163">
        <v>1.02</v>
      </c>
      <c r="I32" s="163" t="s">
        <v>186</v>
      </c>
      <c r="J32" s="163">
        <v>1.98</v>
      </c>
      <c r="K32" s="163">
        <v>0.78</v>
      </c>
      <c r="L32" s="163">
        <v>0.44</v>
      </c>
      <c r="M32" s="163">
        <v>1.01</v>
      </c>
      <c r="N32" s="163">
        <v>0.78</v>
      </c>
      <c r="O32" s="163">
        <v>0.44</v>
      </c>
      <c r="P32" s="163">
        <v>1.01</v>
      </c>
      <c r="Q32" s="163" t="s">
        <v>186</v>
      </c>
      <c r="R32" s="163" t="s">
        <v>186</v>
      </c>
      <c r="S32" s="163" t="s">
        <v>186</v>
      </c>
      <c r="T32" s="163">
        <v>1.1499999999999999</v>
      </c>
      <c r="U32" s="163">
        <v>0.97</v>
      </c>
      <c r="V32" s="163">
        <v>1.42</v>
      </c>
      <c r="W32" s="277" t="s">
        <v>219</v>
      </c>
      <c r="X32" s="163">
        <v>0.56999999999999995</v>
      </c>
      <c r="Y32" s="163" t="s">
        <v>186</v>
      </c>
      <c r="Z32" s="163">
        <v>1.01</v>
      </c>
      <c r="AA32" s="163">
        <v>0.2</v>
      </c>
      <c r="AB32" s="163" t="s">
        <v>186</v>
      </c>
      <c r="AC32" s="163">
        <v>0.41</v>
      </c>
      <c r="AD32" s="163">
        <v>0.28000000000000003</v>
      </c>
      <c r="AE32" s="163" t="s">
        <v>186</v>
      </c>
      <c r="AF32" s="163">
        <v>0.48</v>
      </c>
      <c r="AG32" s="163">
        <v>0.08</v>
      </c>
      <c r="AH32" s="163" t="s">
        <v>186</v>
      </c>
      <c r="AI32" s="163">
        <v>0.12</v>
      </c>
      <c r="AJ32" s="163" t="s">
        <v>186</v>
      </c>
      <c r="AK32" s="163" t="s">
        <v>186</v>
      </c>
      <c r="AL32" s="163" t="s">
        <v>186</v>
      </c>
      <c r="AM32" s="163">
        <v>1.1599999999999999</v>
      </c>
      <c r="AN32" s="163">
        <v>1.93</v>
      </c>
      <c r="AO32" s="163">
        <v>0.78</v>
      </c>
      <c r="AP32" s="163">
        <v>121.64</v>
      </c>
      <c r="AQ32" s="163">
        <v>159.30000000000001</v>
      </c>
      <c r="AR32" s="163">
        <v>92</v>
      </c>
      <c r="AS32" s="277" t="s">
        <v>219</v>
      </c>
      <c r="AT32" s="163">
        <v>116.79</v>
      </c>
      <c r="AU32" s="163">
        <v>154.18</v>
      </c>
      <c r="AV32" s="163">
        <v>87.3</v>
      </c>
      <c r="AW32" s="163">
        <v>2.4300000000000002</v>
      </c>
      <c r="AX32" s="163">
        <v>3.42</v>
      </c>
      <c r="AY32" s="163">
        <v>1.51</v>
      </c>
      <c r="AZ32" s="163">
        <v>3.66</v>
      </c>
      <c r="BA32" s="163">
        <v>7.22</v>
      </c>
      <c r="BB32" s="163">
        <v>0.41</v>
      </c>
      <c r="BC32" s="163">
        <v>15.58</v>
      </c>
      <c r="BD32" s="163">
        <v>22.13</v>
      </c>
      <c r="BE32" s="163">
        <v>10.82</v>
      </c>
      <c r="BF32" s="163">
        <v>8.6300000000000008</v>
      </c>
      <c r="BG32" s="163">
        <v>11.63</v>
      </c>
      <c r="BH32" s="163">
        <v>5.82</v>
      </c>
      <c r="BI32" s="163">
        <v>4.7699999999999996</v>
      </c>
      <c r="BJ32" s="163">
        <v>6.72</v>
      </c>
      <c r="BK32" s="163">
        <v>2.9</v>
      </c>
      <c r="BL32" s="163">
        <v>6.91</v>
      </c>
      <c r="BM32" s="163">
        <v>8.91</v>
      </c>
      <c r="BN32" s="163">
        <v>5.14</v>
      </c>
      <c r="BO32" s="277" t="s">
        <v>219</v>
      </c>
      <c r="BP32" s="163">
        <v>4.45</v>
      </c>
      <c r="BQ32" s="163">
        <v>5.7</v>
      </c>
      <c r="BR32" s="163">
        <v>3.86</v>
      </c>
      <c r="BS32" s="163">
        <v>9.56</v>
      </c>
      <c r="BT32" s="163">
        <v>12.04</v>
      </c>
      <c r="BU32" s="163">
        <v>7.22</v>
      </c>
      <c r="BV32" s="163">
        <v>0.61</v>
      </c>
      <c r="BW32" s="163">
        <v>1.27</v>
      </c>
      <c r="BX32" s="163" t="s">
        <v>186</v>
      </c>
      <c r="BY32" s="163">
        <v>21.57</v>
      </c>
      <c r="BZ32" s="163">
        <v>39.229999999999997</v>
      </c>
      <c r="CA32" s="163">
        <v>6.25</v>
      </c>
      <c r="CB32" s="163">
        <v>0.08</v>
      </c>
      <c r="CC32" s="163" t="s">
        <v>186</v>
      </c>
      <c r="CD32" s="163">
        <v>0.12</v>
      </c>
      <c r="CE32" s="163">
        <v>9.17</v>
      </c>
      <c r="CF32" s="163" t="s">
        <v>186</v>
      </c>
      <c r="CG32" s="163">
        <v>18.190000000000001</v>
      </c>
      <c r="CH32" s="163" t="s">
        <v>188</v>
      </c>
      <c r="CI32" s="163" t="s">
        <v>188</v>
      </c>
      <c r="CJ32" s="163">
        <v>8.1999999999999993</v>
      </c>
      <c r="CK32" s="277" t="s">
        <v>219</v>
      </c>
      <c r="CL32" s="163" t="s">
        <v>188</v>
      </c>
      <c r="CM32" s="163" t="s">
        <v>188</v>
      </c>
      <c r="CN32" s="163">
        <v>3.15</v>
      </c>
      <c r="CO32" s="163" t="s">
        <v>188</v>
      </c>
      <c r="CP32" s="163">
        <v>6.49</v>
      </c>
      <c r="CQ32" s="163" t="s">
        <v>188</v>
      </c>
      <c r="CR32" s="163">
        <v>2.04</v>
      </c>
      <c r="CS32" s="163">
        <v>4.21</v>
      </c>
      <c r="CT32" s="163">
        <v>0.24</v>
      </c>
      <c r="CU32" s="163">
        <v>1.1499999999999999</v>
      </c>
      <c r="CV32" s="163">
        <v>2.4900000000000002</v>
      </c>
      <c r="CW32" s="163" t="s">
        <v>186</v>
      </c>
      <c r="CX32" s="163">
        <v>3.7</v>
      </c>
      <c r="CY32" s="163">
        <v>5.17</v>
      </c>
      <c r="CZ32" s="163">
        <v>2.4500000000000002</v>
      </c>
      <c r="DA32" s="163">
        <v>2.93</v>
      </c>
      <c r="DB32" s="163">
        <v>3.87</v>
      </c>
      <c r="DC32" s="163">
        <v>2</v>
      </c>
      <c r="DD32" s="163">
        <v>1.58</v>
      </c>
      <c r="DE32" s="163">
        <v>1.06</v>
      </c>
      <c r="DF32" s="163">
        <v>2.17</v>
      </c>
      <c r="DG32" s="277" t="s">
        <v>219</v>
      </c>
      <c r="DH32" s="163">
        <v>9.51</v>
      </c>
      <c r="DI32" s="163">
        <v>12.63</v>
      </c>
      <c r="DJ32" s="163">
        <v>6.84</v>
      </c>
      <c r="DK32" s="163">
        <v>4.8499999999999996</v>
      </c>
      <c r="DL32" s="163">
        <v>5.12</v>
      </c>
      <c r="DM32" s="163">
        <v>4.7</v>
      </c>
      <c r="DN32" s="163">
        <v>1.96</v>
      </c>
      <c r="DO32" s="163">
        <v>1.61</v>
      </c>
      <c r="DP32" s="163">
        <v>2.2799999999999998</v>
      </c>
      <c r="DQ32" s="163">
        <v>2.89</v>
      </c>
      <c r="DR32" s="163">
        <v>3.51</v>
      </c>
      <c r="DS32" s="163">
        <v>2.42</v>
      </c>
      <c r="DT32" s="163">
        <v>0.55000000000000004</v>
      </c>
      <c r="DU32" s="163">
        <v>0.79</v>
      </c>
      <c r="DV32" s="163">
        <v>0.36</v>
      </c>
      <c r="DW32" s="163">
        <v>0.2</v>
      </c>
      <c r="DX32" s="163" t="s">
        <v>186</v>
      </c>
      <c r="DY32" s="163">
        <v>0.36</v>
      </c>
      <c r="DZ32" s="163">
        <v>0.36</v>
      </c>
      <c r="EA32" s="163">
        <v>0.79</v>
      </c>
      <c r="EB32" s="163" t="s">
        <v>186</v>
      </c>
      <c r="EC32" s="277" t="s">
        <v>219</v>
      </c>
      <c r="ED32" s="163">
        <v>6.04</v>
      </c>
      <c r="EE32" s="163">
        <v>6.35</v>
      </c>
      <c r="EF32" s="163">
        <v>6.25</v>
      </c>
      <c r="EG32" s="163">
        <v>4.49</v>
      </c>
      <c r="EH32" s="163">
        <v>4.57</v>
      </c>
      <c r="EI32" s="163">
        <v>4.4800000000000004</v>
      </c>
      <c r="EJ32" s="163">
        <v>1.56</v>
      </c>
      <c r="EK32" s="163">
        <v>1.78</v>
      </c>
      <c r="EL32" s="163">
        <v>1.77</v>
      </c>
      <c r="EM32" s="163">
        <v>3.62</v>
      </c>
      <c r="EN32" s="163">
        <v>2.74</v>
      </c>
      <c r="EO32" s="163">
        <v>4.17</v>
      </c>
      <c r="EP32" s="163">
        <v>3.42</v>
      </c>
      <c r="EQ32" s="163">
        <v>2.74</v>
      </c>
      <c r="ER32" s="163">
        <v>3.81</v>
      </c>
      <c r="ES32" s="163">
        <v>0.2</v>
      </c>
      <c r="ET32" s="163" t="s">
        <v>186</v>
      </c>
      <c r="EU32" s="163">
        <v>0.36</v>
      </c>
      <c r="EV32" s="163">
        <v>10.47</v>
      </c>
      <c r="EW32" s="163">
        <v>14.48</v>
      </c>
      <c r="EX32" s="163">
        <v>6.43</v>
      </c>
      <c r="EY32" s="277" t="s">
        <v>219</v>
      </c>
      <c r="EZ32" s="163">
        <v>0.15</v>
      </c>
      <c r="FA32" s="163">
        <v>0.35</v>
      </c>
      <c r="FB32" s="163" t="s">
        <v>186</v>
      </c>
      <c r="FC32" s="163">
        <v>1.19</v>
      </c>
      <c r="FD32" s="163">
        <v>1.05</v>
      </c>
      <c r="FE32" s="163">
        <v>1.24</v>
      </c>
      <c r="FF32" s="163">
        <v>2.65</v>
      </c>
      <c r="FG32" s="163">
        <v>3.8</v>
      </c>
      <c r="FH32" s="163">
        <v>1.47</v>
      </c>
      <c r="FI32" s="163">
        <v>2.21</v>
      </c>
      <c r="FJ32" s="163">
        <v>2.29</v>
      </c>
      <c r="FK32" s="163">
        <v>2.08</v>
      </c>
      <c r="FL32" s="163">
        <v>4.26</v>
      </c>
      <c r="FM32" s="163">
        <v>6.99</v>
      </c>
      <c r="FN32" s="163">
        <v>1.64</v>
      </c>
      <c r="FO32" s="163" t="s">
        <v>186</v>
      </c>
      <c r="FP32" s="163" t="s">
        <v>186</v>
      </c>
      <c r="FQ32" s="163" t="s">
        <v>186</v>
      </c>
      <c r="FR32" s="163" t="s">
        <v>186</v>
      </c>
      <c r="FS32" s="163" t="s">
        <v>186</v>
      </c>
      <c r="FT32" s="163" t="s">
        <v>186</v>
      </c>
      <c r="FU32" s="277" t="s">
        <v>219</v>
      </c>
      <c r="FV32" s="163">
        <v>80.52</v>
      </c>
      <c r="FW32" s="163">
        <v>101.93</v>
      </c>
      <c r="FX32" s="163">
        <v>60.86</v>
      </c>
      <c r="FY32" s="163">
        <v>1.76</v>
      </c>
      <c r="FZ32" s="163">
        <v>2.92</v>
      </c>
      <c r="GA32" s="163">
        <v>0.84</v>
      </c>
      <c r="GB32" s="163">
        <v>0.89</v>
      </c>
      <c r="GC32" s="163">
        <v>1.45</v>
      </c>
      <c r="GD32" s="163">
        <v>0.48</v>
      </c>
      <c r="GE32" s="163">
        <v>0.87</v>
      </c>
      <c r="GF32" s="163">
        <v>1.47</v>
      </c>
      <c r="GG32" s="163">
        <v>0.36</v>
      </c>
      <c r="GH32" s="163">
        <v>43.2</v>
      </c>
      <c r="GI32" s="163">
        <v>56.13</v>
      </c>
      <c r="GJ32" s="163">
        <v>31.44</v>
      </c>
      <c r="GK32" s="163">
        <v>0.2</v>
      </c>
      <c r="GL32" s="163" t="s">
        <v>186</v>
      </c>
      <c r="GM32" s="163">
        <v>0.41</v>
      </c>
      <c r="GN32" s="163">
        <v>13.28</v>
      </c>
      <c r="GO32" s="163">
        <v>17.64</v>
      </c>
      <c r="GP32" s="163">
        <v>9.81</v>
      </c>
      <c r="GQ32" s="277" t="s">
        <v>219</v>
      </c>
      <c r="GR32" s="163">
        <v>3.95</v>
      </c>
      <c r="GS32" s="163">
        <v>5.64</v>
      </c>
      <c r="GT32" s="163">
        <v>2.59</v>
      </c>
      <c r="GU32" s="163">
        <v>2.5499999999999998</v>
      </c>
      <c r="GV32" s="163">
        <v>3.01</v>
      </c>
      <c r="GW32" s="163">
        <v>1.84</v>
      </c>
      <c r="GX32" s="163">
        <v>0.56000000000000005</v>
      </c>
      <c r="GY32" s="163" t="s">
        <v>186</v>
      </c>
      <c r="GZ32" s="163">
        <v>1.04</v>
      </c>
      <c r="HA32" s="163">
        <v>9.52</v>
      </c>
      <c r="HB32" s="163">
        <v>12.46</v>
      </c>
      <c r="HC32" s="163">
        <v>7.05</v>
      </c>
      <c r="HD32" s="163">
        <v>10.99</v>
      </c>
      <c r="HE32" s="163">
        <v>13.33</v>
      </c>
      <c r="HF32" s="163">
        <v>8.6</v>
      </c>
      <c r="HG32" s="163">
        <v>2.14</v>
      </c>
      <c r="HH32" s="163">
        <v>4.05</v>
      </c>
      <c r="HI32" s="163">
        <v>0.12</v>
      </c>
      <c r="HJ32" s="163">
        <v>27.61</v>
      </c>
      <c r="HK32" s="163">
        <v>31.39</v>
      </c>
      <c r="HL32" s="163">
        <v>23.92</v>
      </c>
      <c r="HM32" s="277" t="s">
        <v>219</v>
      </c>
      <c r="HN32" s="163">
        <v>4.38</v>
      </c>
      <c r="HO32" s="163">
        <v>4.59</v>
      </c>
      <c r="HP32" s="163">
        <v>3.96</v>
      </c>
      <c r="HQ32" s="163">
        <v>9.67</v>
      </c>
      <c r="HR32" s="163">
        <v>10.49</v>
      </c>
      <c r="HS32" s="163">
        <v>9.0399999999999991</v>
      </c>
      <c r="HT32" s="163">
        <v>12.5</v>
      </c>
      <c r="HU32" s="163">
        <v>14.64</v>
      </c>
      <c r="HV32" s="163">
        <v>10.3</v>
      </c>
      <c r="HW32" s="163">
        <v>1.05</v>
      </c>
      <c r="HX32" s="163">
        <v>1.67</v>
      </c>
      <c r="HY32" s="163">
        <v>0.62</v>
      </c>
      <c r="HZ32" s="163">
        <v>6.14</v>
      </c>
      <c r="IA32" s="163">
        <v>8.6199999999999992</v>
      </c>
      <c r="IB32" s="163">
        <v>3.91</v>
      </c>
      <c r="IC32" s="163">
        <v>1.82</v>
      </c>
      <c r="ID32" s="163">
        <v>2.87</v>
      </c>
      <c r="IE32" s="163">
        <v>0.74</v>
      </c>
      <c r="IF32" s="163">
        <v>48.18</v>
      </c>
      <c r="IG32" s="163">
        <v>75.319999999999993</v>
      </c>
      <c r="IH32" s="163">
        <v>30.02</v>
      </c>
    </row>
    <row r="33" spans="1:242" s="184" customFormat="1">
      <c r="A33" s="276" t="s">
        <v>218</v>
      </c>
      <c r="B33" s="160">
        <v>349.96</v>
      </c>
      <c r="C33" s="160">
        <v>453.66</v>
      </c>
      <c r="D33" s="160">
        <v>264.74</v>
      </c>
      <c r="E33" s="160">
        <v>4.6900000000000004</v>
      </c>
      <c r="F33" s="160">
        <v>3.51</v>
      </c>
      <c r="G33" s="160">
        <v>6.02</v>
      </c>
      <c r="H33" s="160">
        <v>1.3</v>
      </c>
      <c r="I33" s="160" t="s">
        <v>186</v>
      </c>
      <c r="J33" s="160">
        <v>2.5099999999999998</v>
      </c>
      <c r="K33" s="160">
        <v>0.63</v>
      </c>
      <c r="L33" s="160">
        <v>0.55000000000000004</v>
      </c>
      <c r="M33" s="160">
        <v>0.63</v>
      </c>
      <c r="N33" s="160">
        <v>0.63</v>
      </c>
      <c r="O33" s="160">
        <v>0.55000000000000004</v>
      </c>
      <c r="P33" s="160">
        <v>0.63</v>
      </c>
      <c r="Q33" s="160" t="s">
        <v>186</v>
      </c>
      <c r="R33" s="160" t="s">
        <v>186</v>
      </c>
      <c r="S33" s="160" t="s">
        <v>186</v>
      </c>
      <c r="T33" s="160">
        <v>1</v>
      </c>
      <c r="U33" s="160">
        <v>0.9</v>
      </c>
      <c r="V33" s="160">
        <v>1.1299999999999999</v>
      </c>
      <c r="W33" s="276" t="s">
        <v>218</v>
      </c>
      <c r="X33" s="160">
        <v>0.73</v>
      </c>
      <c r="Y33" s="160" t="s">
        <v>186</v>
      </c>
      <c r="Z33" s="160">
        <v>1.29</v>
      </c>
      <c r="AA33" s="160">
        <v>0.25</v>
      </c>
      <c r="AB33" s="160" t="s">
        <v>186</v>
      </c>
      <c r="AC33" s="160">
        <v>0.5</v>
      </c>
      <c r="AD33" s="160">
        <v>0.36</v>
      </c>
      <c r="AE33" s="160" t="s">
        <v>186</v>
      </c>
      <c r="AF33" s="160">
        <v>0.63</v>
      </c>
      <c r="AG33" s="160">
        <v>0.11</v>
      </c>
      <c r="AH33" s="160" t="s">
        <v>186</v>
      </c>
      <c r="AI33" s="160">
        <v>0.16</v>
      </c>
      <c r="AJ33" s="160" t="s">
        <v>186</v>
      </c>
      <c r="AK33" s="160" t="s">
        <v>186</v>
      </c>
      <c r="AL33" s="160" t="s">
        <v>186</v>
      </c>
      <c r="AM33" s="160">
        <v>1.03</v>
      </c>
      <c r="AN33" s="160">
        <v>2.0499999999999998</v>
      </c>
      <c r="AO33" s="160">
        <v>0.46</v>
      </c>
      <c r="AP33" s="160">
        <v>123.32</v>
      </c>
      <c r="AQ33" s="160">
        <v>159.99</v>
      </c>
      <c r="AR33" s="160">
        <v>94.9</v>
      </c>
      <c r="AS33" s="276" t="s">
        <v>218</v>
      </c>
      <c r="AT33" s="160">
        <v>118.97</v>
      </c>
      <c r="AU33" s="160">
        <v>155.66999999999999</v>
      </c>
      <c r="AV33" s="160">
        <v>90.57</v>
      </c>
      <c r="AW33" s="160">
        <v>2.0299999999999998</v>
      </c>
      <c r="AX33" s="160">
        <v>3.8</v>
      </c>
      <c r="AY33" s="160">
        <v>0.46</v>
      </c>
      <c r="AZ33" s="160">
        <v>4.0999999999999996</v>
      </c>
      <c r="BA33" s="160">
        <v>8.08</v>
      </c>
      <c r="BB33" s="160">
        <v>0.5</v>
      </c>
      <c r="BC33" s="160">
        <v>15.27</v>
      </c>
      <c r="BD33" s="160">
        <v>22.54</v>
      </c>
      <c r="BE33" s="160">
        <v>9.8800000000000008</v>
      </c>
      <c r="BF33" s="160">
        <v>9.68</v>
      </c>
      <c r="BG33" s="160">
        <v>13.39</v>
      </c>
      <c r="BH33" s="160">
        <v>6.18</v>
      </c>
      <c r="BI33" s="160">
        <v>4.33</v>
      </c>
      <c r="BJ33" s="160">
        <v>6.14</v>
      </c>
      <c r="BK33" s="160">
        <v>2.76</v>
      </c>
      <c r="BL33" s="160">
        <v>6.96</v>
      </c>
      <c r="BM33" s="160">
        <v>8.4700000000000006</v>
      </c>
      <c r="BN33" s="160">
        <v>5.54</v>
      </c>
      <c r="BO33" s="276" t="s">
        <v>218</v>
      </c>
      <c r="BP33" s="160">
        <v>5.1100000000000003</v>
      </c>
      <c r="BQ33" s="160">
        <v>6.99</v>
      </c>
      <c r="BR33" s="160">
        <v>4.09</v>
      </c>
      <c r="BS33" s="160">
        <v>9.18</v>
      </c>
      <c r="BT33" s="160">
        <v>12.9</v>
      </c>
      <c r="BU33" s="160">
        <v>5.87</v>
      </c>
      <c r="BV33" s="160">
        <v>0.5</v>
      </c>
      <c r="BW33" s="160">
        <v>1.05</v>
      </c>
      <c r="BX33" s="160" t="s">
        <v>186</v>
      </c>
      <c r="BY33" s="160">
        <v>21.73</v>
      </c>
      <c r="BZ33" s="160">
        <v>39.380000000000003</v>
      </c>
      <c r="CA33" s="160">
        <v>6.35</v>
      </c>
      <c r="CB33" s="160">
        <v>0.11</v>
      </c>
      <c r="CC33" s="160" t="s">
        <v>186</v>
      </c>
      <c r="CD33" s="160">
        <v>0.16</v>
      </c>
      <c r="CE33" s="160">
        <v>9.56</v>
      </c>
      <c r="CF33" s="160" t="s">
        <v>186</v>
      </c>
      <c r="CG33" s="160">
        <v>18.89</v>
      </c>
      <c r="CH33" s="160" t="s">
        <v>188</v>
      </c>
      <c r="CI33" s="160" t="s">
        <v>188</v>
      </c>
      <c r="CJ33" s="160">
        <v>10.31</v>
      </c>
      <c r="CK33" s="276" t="s">
        <v>218</v>
      </c>
      <c r="CL33" s="160" t="s">
        <v>188</v>
      </c>
      <c r="CM33" s="160" t="s">
        <v>188</v>
      </c>
      <c r="CN33" s="160">
        <v>3.84</v>
      </c>
      <c r="CO33" s="160" t="s">
        <v>188</v>
      </c>
      <c r="CP33" s="160">
        <v>7.87</v>
      </c>
      <c r="CQ33" s="160" t="s">
        <v>188</v>
      </c>
      <c r="CR33" s="160">
        <v>2.19</v>
      </c>
      <c r="CS33" s="160">
        <v>4.57</v>
      </c>
      <c r="CT33" s="160">
        <v>0.16</v>
      </c>
      <c r="CU33" s="160">
        <v>1.36</v>
      </c>
      <c r="CV33" s="160">
        <v>2.82</v>
      </c>
      <c r="CW33" s="160" t="s">
        <v>186</v>
      </c>
      <c r="CX33" s="160">
        <v>3.85</v>
      </c>
      <c r="CY33" s="160">
        <v>4.96</v>
      </c>
      <c r="CZ33" s="160">
        <v>3.01</v>
      </c>
      <c r="DA33" s="160">
        <v>3.28</v>
      </c>
      <c r="DB33" s="160">
        <v>3.91</v>
      </c>
      <c r="DC33" s="160">
        <v>2.56</v>
      </c>
      <c r="DD33" s="160">
        <v>2.02</v>
      </c>
      <c r="DE33" s="160">
        <v>1.37</v>
      </c>
      <c r="DF33" s="160">
        <v>2.74</v>
      </c>
      <c r="DG33" s="276" t="s">
        <v>218</v>
      </c>
      <c r="DH33" s="160">
        <v>7.24</v>
      </c>
      <c r="DI33" s="160">
        <v>7.43</v>
      </c>
      <c r="DJ33" s="160">
        <v>7.24</v>
      </c>
      <c r="DK33" s="160">
        <v>4.3499999999999996</v>
      </c>
      <c r="DL33" s="160">
        <v>4.32</v>
      </c>
      <c r="DM33" s="160">
        <v>4.33</v>
      </c>
      <c r="DN33" s="160">
        <v>1.42</v>
      </c>
      <c r="DO33" s="160">
        <v>1.07</v>
      </c>
      <c r="DP33" s="160">
        <v>1.7</v>
      </c>
      <c r="DQ33" s="160">
        <v>2.93</v>
      </c>
      <c r="DR33" s="160">
        <v>3.25</v>
      </c>
      <c r="DS33" s="160">
        <v>2.63</v>
      </c>
      <c r="DT33" s="160">
        <v>0.19</v>
      </c>
      <c r="DU33" s="160">
        <v>0.45</v>
      </c>
      <c r="DV33" s="160" t="s">
        <v>186</v>
      </c>
      <c r="DW33" s="160" t="s">
        <v>186</v>
      </c>
      <c r="DX33" s="160" t="s">
        <v>186</v>
      </c>
      <c r="DY33" s="160" t="s">
        <v>186</v>
      </c>
      <c r="DZ33" s="160">
        <v>0.19</v>
      </c>
      <c r="EA33" s="160">
        <v>0.45</v>
      </c>
      <c r="EB33" s="160" t="s">
        <v>186</v>
      </c>
      <c r="EC33" s="276" t="s">
        <v>218</v>
      </c>
      <c r="ED33" s="160">
        <v>6.09</v>
      </c>
      <c r="EE33" s="160">
        <v>7.87</v>
      </c>
      <c r="EF33" s="160">
        <v>5.09</v>
      </c>
      <c r="EG33" s="160">
        <v>5.0599999999999996</v>
      </c>
      <c r="EH33" s="160">
        <v>5.52</v>
      </c>
      <c r="EI33" s="160">
        <v>4.7699999999999996</v>
      </c>
      <c r="EJ33" s="160">
        <v>1.03</v>
      </c>
      <c r="EK33" s="160">
        <v>2.35</v>
      </c>
      <c r="EL33" s="160">
        <v>0.33</v>
      </c>
      <c r="EM33" s="160">
        <v>4.33</v>
      </c>
      <c r="EN33" s="160">
        <v>3.61</v>
      </c>
      <c r="EO33" s="160">
        <v>4.8600000000000003</v>
      </c>
      <c r="EP33" s="160">
        <v>4.08</v>
      </c>
      <c r="EQ33" s="160">
        <v>3.61</v>
      </c>
      <c r="ER33" s="160">
        <v>4.4000000000000004</v>
      </c>
      <c r="ES33" s="160">
        <v>0.25</v>
      </c>
      <c r="ET33" s="160" t="s">
        <v>186</v>
      </c>
      <c r="EU33" s="160">
        <v>0.46</v>
      </c>
      <c r="EV33" s="160">
        <v>10.35</v>
      </c>
      <c r="EW33" s="160">
        <v>13.7</v>
      </c>
      <c r="EX33" s="160">
        <v>6.61</v>
      </c>
      <c r="EY33" s="276" t="s">
        <v>218</v>
      </c>
      <c r="EZ33" s="160">
        <v>0.19</v>
      </c>
      <c r="FA33" s="160">
        <v>0.45</v>
      </c>
      <c r="FB33" s="160" t="s">
        <v>186</v>
      </c>
      <c r="FC33" s="160">
        <v>1.26</v>
      </c>
      <c r="FD33" s="160">
        <v>1.33</v>
      </c>
      <c r="FE33" s="160">
        <v>1.07</v>
      </c>
      <c r="FF33" s="160">
        <v>2.15</v>
      </c>
      <c r="FG33" s="160">
        <v>2.89</v>
      </c>
      <c r="FH33" s="160">
        <v>1.31</v>
      </c>
      <c r="FI33" s="160">
        <v>2.02</v>
      </c>
      <c r="FJ33" s="160">
        <v>1.37</v>
      </c>
      <c r="FK33" s="160">
        <v>2.2599999999999998</v>
      </c>
      <c r="FL33" s="160">
        <v>4.74</v>
      </c>
      <c r="FM33" s="160">
        <v>7.67</v>
      </c>
      <c r="FN33" s="160">
        <v>1.96</v>
      </c>
      <c r="FO33" s="160" t="s">
        <v>186</v>
      </c>
      <c r="FP33" s="160" t="s">
        <v>186</v>
      </c>
      <c r="FQ33" s="160" t="s">
        <v>186</v>
      </c>
      <c r="FR33" s="160" t="s">
        <v>186</v>
      </c>
      <c r="FS33" s="160" t="s">
        <v>186</v>
      </c>
      <c r="FT33" s="160" t="s">
        <v>186</v>
      </c>
      <c r="FU33" s="276" t="s">
        <v>218</v>
      </c>
      <c r="FV33" s="160">
        <v>80.459999999999994</v>
      </c>
      <c r="FW33" s="160">
        <v>102.49</v>
      </c>
      <c r="FX33" s="160">
        <v>59.66</v>
      </c>
      <c r="FY33" s="160">
        <v>1.34</v>
      </c>
      <c r="FZ33" s="160">
        <v>2.0699999999999998</v>
      </c>
      <c r="GA33" s="160">
        <v>0.81</v>
      </c>
      <c r="GB33" s="160">
        <v>0.56000000000000005</v>
      </c>
      <c r="GC33" s="160">
        <v>0.73</v>
      </c>
      <c r="GD33" s="160">
        <v>0.49</v>
      </c>
      <c r="GE33" s="160">
        <v>0.78</v>
      </c>
      <c r="GF33" s="160">
        <v>1.35</v>
      </c>
      <c r="GG33" s="160">
        <v>0.33</v>
      </c>
      <c r="GH33" s="160">
        <v>42.49</v>
      </c>
      <c r="GI33" s="160">
        <v>55.61</v>
      </c>
      <c r="GJ33" s="160">
        <v>30.12</v>
      </c>
      <c r="GK33" s="160">
        <v>0.25</v>
      </c>
      <c r="GL33" s="160" t="s">
        <v>186</v>
      </c>
      <c r="GM33" s="160">
        <v>0.5</v>
      </c>
      <c r="GN33" s="160">
        <v>13.38</v>
      </c>
      <c r="GO33" s="160">
        <v>18.11</v>
      </c>
      <c r="GP33" s="160">
        <v>9.36</v>
      </c>
      <c r="GQ33" s="276" t="s">
        <v>218</v>
      </c>
      <c r="GR33" s="160">
        <v>4.5999999999999996</v>
      </c>
      <c r="GS33" s="160">
        <v>6.1</v>
      </c>
      <c r="GT33" s="160">
        <v>3.24</v>
      </c>
      <c r="GU33" s="160">
        <v>2.63</v>
      </c>
      <c r="GV33" s="160">
        <v>3.31</v>
      </c>
      <c r="GW33" s="160">
        <v>1.77</v>
      </c>
      <c r="GX33" s="160">
        <v>0.71</v>
      </c>
      <c r="GY33" s="160" t="s">
        <v>186</v>
      </c>
      <c r="GZ33" s="160">
        <v>1.3</v>
      </c>
      <c r="HA33" s="160">
        <v>10.09</v>
      </c>
      <c r="HB33" s="160">
        <v>13.26</v>
      </c>
      <c r="HC33" s="160">
        <v>7.25</v>
      </c>
      <c r="HD33" s="160">
        <v>9.3000000000000007</v>
      </c>
      <c r="HE33" s="160">
        <v>11.75</v>
      </c>
      <c r="HF33" s="160">
        <v>6.7</v>
      </c>
      <c r="HG33" s="160">
        <v>1.55</v>
      </c>
      <c r="HH33" s="160">
        <v>3.06</v>
      </c>
      <c r="HI33" s="160" t="s">
        <v>186</v>
      </c>
      <c r="HJ33" s="160">
        <v>27.54</v>
      </c>
      <c r="HK33" s="160">
        <v>30.94</v>
      </c>
      <c r="HL33" s="160">
        <v>24.1</v>
      </c>
      <c r="HM33" s="276" t="s">
        <v>218</v>
      </c>
      <c r="HN33" s="160">
        <v>4.18</v>
      </c>
      <c r="HO33" s="160">
        <v>5.81</v>
      </c>
      <c r="HP33" s="160">
        <v>2.52</v>
      </c>
      <c r="HQ33" s="160">
        <v>10.039999999999999</v>
      </c>
      <c r="HR33" s="160">
        <v>10.56</v>
      </c>
      <c r="HS33" s="160">
        <v>9.83</v>
      </c>
      <c r="HT33" s="160">
        <v>12.16</v>
      </c>
      <c r="HU33" s="160">
        <v>12.77</v>
      </c>
      <c r="HV33" s="160">
        <v>11.08</v>
      </c>
      <c r="HW33" s="160">
        <v>1.1599999999999999</v>
      </c>
      <c r="HX33" s="160">
        <v>1.8</v>
      </c>
      <c r="HY33" s="160">
        <v>0.66</v>
      </c>
      <c r="HZ33" s="160">
        <v>6.95</v>
      </c>
      <c r="IA33" s="160">
        <v>10.17</v>
      </c>
      <c r="IB33" s="160">
        <v>3.96</v>
      </c>
      <c r="IC33" s="160">
        <v>2.13</v>
      </c>
      <c r="ID33" s="160">
        <v>3.69</v>
      </c>
      <c r="IE33" s="160">
        <v>0.66</v>
      </c>
      <c r="IF33" s="160">
        <v>49.6</v>
      </c>
      <c r="IG33" s="160">
        <v>75.599999999999994</v>
      </c>
      <c r="IH33" s="160">
        <v>32.24</v>
      </c>
    </row>
    <row r="34" spans="1:242" s="184" customFormat="1">
      <c r="A34" s="276" t="s">
        <v>217</v>
      </c>
      <c r="B34" s="160">
        <v>346.85</v>
      </c>
      <c r="C34" s="160">
        <v>468.31</v>
      </c>
      <c r="D34" s="160">
        <v>247.7</v>
      </c>
      <c r="E34" s="160">
        <v>4.74</v>
      </c>
      <c r="F34" s="160">
        <v>2.66</v>
      </c>
      <c r="G34" s="160">
        <v>7.27</v>
      </c>
      <c r="H34" s="160" t="s">
        <v>186</v>
      </c>
      <c r="I34" s="160" t="s">
        <v>186</v>
      </c>
      <c r="J34" s="160" t="s">
        <v>186</v>
      </c>
      <c r="K34" s="160">
        <v>1.38</v>
      </c>
      <c r="L34" s="160" t="s">
        <v>186</v>
      </c>
      <c r="M34" s="160">
        <v>2.61</v>
      </c>
      <c r="N34" s="160">
        <v>1.38</v>
      </c>
      <c r="O34" s="160" t="s">
        <v>186</v>
      </c>
      <c r="P34" s="160">
        <v>2.61</v>
      </c>
      <c r="Q34" s="160" t="s">
        <v>186</v>
      </c>
      <c r="R34" s="160" t="s">
        <v>186</v>
      </c>
      <c r="S34" s="160" t="s">
        <v>186</v>
      </c>
      <c r="T34" s="160">
        <v>1.7</v>
      </c>
      <c r="U34" s="160">
        <v>1.07</v>
      </c>
      <c r="V34" s="160">
        <v>2.61</v>
      </c>
      <c r="W34" s="276" t="s">
        <v>217</v>
      </c>
      <c r="X34" s="160" t="s">
        <v>186</v>
      </c>
      <c r="Y34" s="160" t="s">
        <v>186</v>
      </c>
      <c r="Z34" s="160" t="s">
        <v>186</v>
      </c>
      <c r="AA34" s="160" t="s">
        <v>186</v>
      </c>
      <c r="AB34" s="160" t="s">
        <v>186</v>
      </c>
      <c r="AC34" s="160" t="s">
        <v>186</v>
      </c>
      <c r="AD34" s="160" t="s">
        <v>186</v>
      </c>
      <c r="AE34" s="160" t="s">
        <v>186</v>
      </c>
      <c r="AF34" s="160" t="s">
        <v>186</v>
      </c>
      <c r="AG34" s="160" t="s">
        <v>186</v>
      </c>
      <c r="AH34" s="160" t="s">
        <v>186</v>
      </c>
      <c r="AI34" s="160" t="s">
        <v>186</v>
      </c>
      <c r="AJ34" s="160" t="s">
        <v>186</v>
      </c>
      <c r="AK34" s="160" t="s">
        <v>186</v>
      </c>
      <c r="AL34" s="160" t="s">
        <v>186</v>
      </c>
      <c r="AM34" s="160">
        <v>1.66</v>
      </c>
      <c r="AN34" s="160">
        <v>1.59</v>
      </c>
      <c r="AO34" s="160">
        <v>2.06</v>
      </c>
      <c r="AP34" s="160">
        <v>116.11</v>
      </c>
      <c r="AQ34" s="160">
        <v>157.66999999999999</v>
      </c>
      <c r="AR34" s="160">
        <v>81.7</v>
      </c>
      <c r="AS34" s="276" t="s">
        <v>217</v>
      </c>
      <c r="AT34" s="160">
        <v>109.3</v>
      </c>
      <c r="AU34" s="160">
        <v>149.75</v>
      </c>
      <c r="AV34" s="160">
        <v>74.81</v>
      </c>
      <c r="AW34" s="160">
        <v>3.84</v>
      </c>
      <c r="AX34" s="160">
        <v>2.04</v>
      </c>
      <c r="AY34" s="160">
        <v>5.27</v>
      </c>
      <c r="AZ34" s="160">
        <v>2.08</v>
      </c>
      <c r="BA34" s="160">
        <v>4.13</v>
      </c>
      <c r="BB34" s="160" t="s">
        <v>186</v>
      </c>
      <c r="BC34" s="160">
        <v>16.850000000000001</v>
      </c>
      <c r="BD34" s="160">
        <v>21.2</v>
      </c>
      <c r="BE34" s="160">
        <v>13.96</v>
      </c>
      <c r="BF34" s="160">
        <v>5.0999999999999996</v>
      </c>
      <c r="BG34" s="160">
        <v>5.2</v>
      </c>
      <c r="BH34" s="160">
        <v>4.9800000000000004</v>
      </c>
      <c r="BI34" s="160">
        <v>6.21</v>
      </c>
      <c r="BJ34" s="160">
        <v>8.77</v>
      </c>
      <c r="BK34" s="160">
        <v>3.21</v>
      </c>
      <c r="BL34" s="160">
        <v>7.06</v>
      </c>
      <c r="BM34" s="160">
        <v>10.87</v>
      </c>
      <c r="BN34" s="160">
        <v>4.28</v>
      </c>
      <c r="BO34" s="276" t="s">
        <v>217</v>
      </c>
      <c r="BP34" s="160">
        <v>2.0299999999999998</v>
      </c>
      <c r="BQ34" s="160">
        <v>1.07</v>
      </c>
      <c r="BR34" s="160">
        <v>3.07</v>
      </c>
      <c r="BS34" s="160">
        <v>11.35</v>
      </c>
      <c r="BT34" s="160">
        <v>9.4499999999999993</v>
      </c>
      <c r="BU34" s="160">
        <v>12.31</v>
      </c>
      <c r="BV34" s="160">
        <v>1.03</v>
      </c>
      <c r="BW34" s="160">
        <v>2.06</v>
      </c>
      <c r="BX34" s="160" t="s">
        <v>186</v>
      </c>
      <c r="BY34" s="160">
        <v>20.74</v>
      </c>
      <c r="BZ34" s="160">
        <v>38.299999999999997</v>
      </c>
      <c r="CA34" s="160">
        <v>5.54</v>
      </c>
      <c r="CB34" s="160" t="s">
        <v>186</v>
      </c>
      <c r="CC34" s="160" t="s">
        <v>186</v>
      </c>
      <c r="CD34" s="160" t="s">
        <v>186</v>
      </c>
      <c r="CE34" s="160">
        <v>7.74</v>
      </c>
      <c r="CF34" s="160" t="s">
        <v>186</v>
      </c>
      <c r="CG34" s="160">
        <v>15.44</v>
      </c>
      <c r="CH34" s="160" t="s">
        <v>188</v>
      </c>
      <c r="CI34" s="160" t="s">
        <v>188</v>
      </c>
      <c r="CJ34" s="160" t="s">
        <v>186</v>
      </c>
      <c r="CK34" s="276" t="s">
        <v>217</v>
      </c>
      <c r="CL34" s="160" t="s">
        <v>188</v>
      </c>
      <c r="CM34" s="160" t="s">
        <v>188</v>
      </c>
      <c r="CN34" s="160">
        <v>0.47</v>
      </c>
      <c r="CO34" s="160" t="s">
        <v>188</v>
      </c>
      <c r="CP34" s="160">
        <v>1.59</v>
      </c>
      <c r="CQ34" s="160" t="s">
        <v>188</v>
      </c>
      <c r="CR34" s="160">
        <v>1.28</v>
      </c>
      <c r="CS34" s="160">
        <v>2.66</v>
      </c>
      <c r="CT34" s="160">
        <v>0.47</v>
      </c>
      <c r="CU34" s="160">
        <v>0.32</v>
      </c>
      <c r="CV34" s="160">
        <v>1.07</v>
      </c>
      <c r="CW34" s="160" t="s">
        <v>186</v>
      </c>
      <c r="CX34" s="160">
        <v>3.2</v>
      </c>
      <c r="CY34" s="160">
        <v>5.88</v>
      </c>
      <c r="CZ34" s="160">
        <v>0.47</v>
      </c>
      <c r="DA34" s="160">
        <v>1.56</v>
      </c>
      <c r="DB34" s="160">
        <v>3.63</v>
      </c>
      <c r="DC34" s="160" t="s">
        <v>186</v>
      </c>
      <c r="DD34" s="160" t="s">
        <v>186</v>
      </c>
      <c r="DE34" s="160" t="s">
        <v>186</v>
      </c>
      <c r="DF34" s="160" t="s">
        <v>186</v>
      </c>
      <c r="DG34" s="276" t="s">
        <v>217</v>
      </c>
      <c r="DH34" s="160">
        <v>17.97</v>
      </c>
      <c r="DI34" s="160">
        <v>31.82</v>
      </c>
      <c r="DJ34" s="160">
        <v>5.35</v>
      </c>
      <c r="DK34" s="160">
        <v>6.81</v>
      </c>
      <c r="DL34" s="160">
        <v>7.92</v>
      </c>
      <c r="DM34" s="160">
        <v>6.89</v>
      </c>
      <c r="DN34" s="160">
        <v>4.2699999999999996</v>
      </c>
      <c r="DO34" s="160">
        <v>3.66</v>
      </c>
      <c r="DP34" s="160">
        <v>5.39</v>
      </c>
      <c r="DQ34" s="160">
        <v>2.54</v>
      </c>
      <c r="DR34" s="160">
        <v>4.26</v>
      </c>
      <c r="DS34" s="160">
        <v>1.51</v>
      </c>
      <c r="DT34" s="160">
        <v>1.96</v>
      </c>
      <c r="DU34" s="160">
        <v>2.06</v>
      </c>
      <c r="DV34" s="160">
        <v>1.7</v>
      </c>
      <c r="DW34" s="160">
        <v>0.93</v>
      </c>
      <c r="DX34" s="160" t="s">
        <v>186</v>
      </c>
      <c r="DY34" s="160">
        <v>1.7</v>
      </c>
      <c r="DZ34" s="160">
        <v>1.03</v>
      </c>
      <c r="EA34" s="160">
        <v>2.06</v>
      </c>
      <c r="EB34" s="160" t="s">
        <v>186</v>
      </c>
      <c r="EC34" s="276" t="s">
        <v>217</v>
      </c>
      <c r="ED34" s="160">
        <v>5.53</v>
      </c>
      <c r="EE34" s="160">
        <v>1.07</v>
      </c>
      <c r="EF34" s="160">
        <v>9.67</v>
      </c>
      <c r="EG34" s="160">
        <v>2.2200000000000002</v>
      </c>
      <c r="EH34" s="160">
        <v>1.07</v>
      </c>
      <c r="EI34" s="160">
        <v>3.1</v>
      </c>
      <c r="EJ34" s="160">
        <v>3.3</v>
      </c>
      <c r="EK34" s="160" t="s">
        <v>186</v>
      </c>
      <c r="EL34" s="160">
        <v>6.58</v>
      </c>
      <c r="EM34" s="160">
        <v>1.3</v>
      </c>
      <c r="EN34" s="160" t="s">
        <v>186</v>
      </c>
      <c r="EO34" s="160">
        <v>1.86</v>
      </c>
      <c r="EP34" s="160">
        <v>1.3</v>
      </c>
      <c r="EQ34" s="160" t="s">
        <v>186</v>
      </c>
      <c r="ER34" s="160">
        <v>1.86</v>
      </c>
      <c r="ES34" s="160" t="s">
        <v>186</v>
      </c>
      <c r="ET34" s="160" t="s">
        <v>186</v>
      </c>
      <c r="EU34" s="160" t="s">
        <v>186</v>
      </c>
      <c r="EV34" s="160">
        <v>11.11</v>
      </c>
      <c r="EW34" s="160">
        <v>17.52</v>
      </c>
      <c r="EX34" s="160">
        <v>6.09</v>
      </c>
      <c r="EY34" s="276" t="s">
        <v>217</v>
      </c>
      <c r="EZ34" s="160" t="s">
        <v>186</v>
      </c>
      <c r="FA34" s="160" t="s">
        <v>186</v>
      </c>
      <c r="FB34" s="160" t="s">
        <v>186</v>
      </c>
      <c r="FC34" s="160">
        <v>1.05</v>
      </c>
      <c r="FD34" s="160" t="s">
        <v>186</v>
      </c>
      <c r="FE34" s="160">
        <v>2.14</v>
      </c>
      <c r="FF34" s="160">
        <v>4.5199999999999996</v>
      </c>
      <c r="FG34" s="160">
        <v>7.29</v>
      </c>
      <c r="FH34" s="160">
        <v>1.97</v>
      </c>
      <c r="FI34" s="160">
        <v>2.85</v>
      </c>
      <c r="FJ34" s="160">
        <v>5.25</v>
      </c>
      <c r="FK34" s="160">
        <v>1.51</v>
      </c>
      <c r="FL34" s="160">
        <v>2.69</v>
      </c>
      <c r="FM34" s="160">
        <v>4.9800000000000004</v>
      </c>
      <c r="FN34" s="160">
        <v>0.47</v>
      </c>
      <c r="FO34" s="160" t="s">
        <v>186</v>
      </c>
      <c r="FP34" s="160" t="s">
        <v>186</v>
      </c>
      <c r="FQ34" s="160" t="s">
        <v>186</v>
      </c>
      <c r="FR34" s="160" t="s">
        <v>186</v>
      </c>
      <c r="FS34" s="160" t="s">
        <v>186</v>
      </c>
      <c r="FT34" s="160" t="s">
        <v>186</v>
      </c>
      <c r="FU34" s="276" t="s">
        <v>217</v>
      </c>
      <c r="FV34" s="160">
        <v>78.790000000000006</v>
      </c>
      <c r="FW34" s="160">
        <v>97.42</v>
      </c>
      <c r="FX34" s="160">
        <v>63.19</v>
      </c>
      <c r="FY34" s="160">
        <v>3.34</v>
      </c>
      <c r="FZ34" s="160">
        <v>6.05</v>
      </c>
      <c r="GA34" s="160">
        <v>0.93</v>
      </c>
      <c r="GB34" s="160">
        <v>2.09</v>
      </c>
      <c r="GC34" s="160">
        <v>4.01</v>
      </c>
      <c r="GD34" s="160">
        <v>0.47</v>
      </c>
      <c r="GE34" s="160">
        <v>1.25</v>
      </c>
      <c r="GF34" s="160">
        <v>2.04</v>
      </c>
      <c r="GG34" s="160">
        <v>0.47</v>
      </c>
      <c r="GH34" s="160">
        <v>43.99</v>
      </c>
      <c r="GI34" s="160">
        <v>55.82</v>
      </c>
      <c r="GJ34" s="160">
        <v>34.549999999999997</v>
      </c>
      <c r="GK34" s="160" t="s">
        <v>186</v>
      </c>
      <c r="GL34" s="160" t="s">
        <v>186</v>
      </c>
      <c r="GM34" s="160" t="s">
        <v>186</v>
      </c>
      <c r="GN34" s="160">
        <v>12.5</v>
      </c>
      <c r="GO34" s="160">
        <v>15.25</v>
      </c>
      <c r="GP34" s="160">
        <v>11.09</v>
      </c>
      <c r="GQ34" s="276" t="s">
        <v>217</v>
      </c>
      <c r="GR34" s="160">
        <v>1.6</v>
      </c>
      <c r="GS34" s="160">
        <v>3.73</v>
      </c>
      <c r="GT34" s="160">
        <v>0.47</v>
      </c>
      <c r="GU34" s="160">
        <v>2.33</v>
      </c>
      <c r="GV34" s="160">
        <v>2.0699999999999998</v>
      </c>
      <c r="GW34" s="160">
        <v>1.97</v>
      </c>
      <c r="GX34" s="160" t="s">
        <v>186</v>
      </c>
      <c r="GY34" s="160" t="s">
        <v>186</v>
      </c>
      <c r="GZ34" s="160" t="s">
        <v>186</v>
      </c>
      <c r="HA34" s="160">
        <v>7.15</v>
      </c>
      <c r="HB34" s="160">
        <v>8.98</v>
      </c>
      <c r="HC34" s="160">
        <v>6.33</v>
      </c>
      <c r="HD34" s="160">
        <v>15.95</v>
      </c>
      <c r="HE34" s="160">
        <v>17.82</v>
      </c>
      <c r="HF34" s="160">
        <v>14.22</v>
      </c>
      <c r="HG34" s="160">
        <v>4.45</v>
      </c>
      <c r="HH34" s="160">
        <v>7.96</v>
      </c>
      <c r="HI34" s="160">
        <v>0.47</v>
      </c>
      <c r="HJ34" s="160">
        <v>27.79</v>
      </c>
      <c r="HK34" s="160">
        <v>32.89</v>
      </c>
      <c r="HL34" s="160">
        <v>22.92</v>
      </c>
      <c r="HM34" s="276" t="s">
        <v>217</v>
      </c>
      <c r="HN34" s="160">
        <v>4.97</v>
      </c>
      <c r="HO34" s="160" t="s">
        <v>186</v>
      </c>
      <c r="HP34" s="160">
        <v>8.8800000000000008</v>
      </c>
      <c r="HQ34" s="160">
        <v>8.07</v>
      </c>
      <c r="HR34" s="160">
        <v>10.39</v>
      </c>
      <c r="HS34" s="160">
        <v>5.9</v>
      </c>
      <c r="HT34" s="160">
        <v>14.1</v>
      </c>
      <c r="HU34" s="160">
        <v>21.43</v>
      </c>
      <c r="HV34" s="160">
        <v>7.68</v>
      </c>
      <c r="HW34" s="160">
        <v>0.65</v>
      </c>
      <c r="HX34" s="160">
        <v>1.07</v>
      </c>
      <c r="HY34" s="160">
        <v>0.47</v>
      </c>
      <c r="HZ34" s="160">
        <v>3.02</v>
      </c>
      <c r="IA34" s="160">
        <v>2.66</v>
      </c>
      <c r="IB34" s="160">
        <v>3.86</v>
      </c>
      <c r="IC34" s="160">
        <v>0.65</v>
      </c>
      <c r="ID34" s="160" t="s">
        <v>186</v>
      </c>
      <c r="IE34" s="160">
        <v>0.93</v>
      </c>
      <c r="IF34" s="160">
        <v>42.81</v>
      </c>
      <c r="IG34" s="160">
        <v>74.17</v>
      </c>
      <c r="IH34" s="160">
        <v>21.5</v>
      </c>
    </row>
    <row r="35" spans="1:242" s="184" customFormat="1">
      <c r="A35" s="276"/>
      <c r="B35" s="160"/>
      <c r="C35" s="160"/>
      <c r="D35" s="160"/>
      <c r="E35" s="160"/>
      <c r="F35" s="160"/>
      <c r="G35" s="160"/>
      <c r="H35" s="160"/>
      <c r="I35" s="160"/>
      <c r="J35" s="160"/>
      <c r="K35" s="160"/>
      <c r="L35" s="160"/>
      <c r="M35" s="160"/>
      <c r="N35" s="160"/>
      <c r="O35" s="160"/>
      <c r="P35" s="160"/>
      <c r="Q35" s="160"/>
      <c r="R35" s="160"/>
      <c r="S35" s="160"/>
      <c r="T35" s="160"/>
      <c r="U35" s="160"/>
      <c r="V35" s="160"/>
      <c r="W35" s="276"/>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276"/>
      <c r="AT35" s="160"/>
      <c r="AU35" s="160"/>
      <c r="AV35" s="160"/>
      <c r="AW35" s="160"/>
      <c r="AX35" s="160"/>
      <c r="AY35" s="160"/>
      <c r="AZ35" s="160"/>
      <c r="BA35" s="160"/>
      <c r="BB35" s="160"/>
      <c r="BC35" s="160"/>
      <c r="BD35" s="160"/>
      <c r="BE35" s="160"/>
      <c r="BF35" s="160"/>
      <c r="BG35" s="160"/>
      <c r="BH35" s="160"/>
      <c r="BI35" s="160"/>
      <c r="BJ35" s="160"/>
      <c r="BK35" s="160"/>
      <c r="BL35" s="160"/>
      <c r="BM35" s="160"/>
      <c r="BN35" s="160"/>
      <c r="BO35" s="276"/>
      <c r="BP35" s="160"/>
      <c r="BQ35" s="160"/>
      <c r="BR35" s="160"/>
      <c r="BS35" s="160"/>
      <c r="BT35" s="160"/>
      <c r="BU35" s="160"/>
      <c r="BV35" s="160"/>
      <c r="BW35" s="160"/>
      <c r="BX35" s="160"/>
      <c r="BY35" s="160"/>
      <c r="BZ35" s="160"/>
      <c r="CA35" s="160"/>
      <c r="CB35" s="160"/>
      <c r="CC35" s="160"/>
      <c r="CD35" s="160"/>
      <c r="CE35" s="160"/>
      <c r="CF35" s="160"/>
      <c r="CG35" s="160"/>
      <c r="CH35" s="160"/>
      <c r="CI35" s="160"/>
      <c r="CJ35" s="160"/>
      <c r="CK35" s="276"/>
      <c r="CL35" s="160"/>
      <c r="CM35" s="160"/>
      <c r="CN35" s="160"/>
      <c r="CO35" s="160"/>
      <c r="CP35" s="160"/>
      <c r="CQ35" s="160"/>
      <c r="CR35" s="160"/>
      <c r="CS35" s="160"/>
      <c r="CT35" s="160"/>
      <c r="CU35" s="160"/>
      <c r="CV35" s="160"/>
      <c r="CW35" s="160"/>
      <c r="CX35" s="160"/>
      <c r="CY35" s="160"/>
      <c r="CZ35" s="160"/>
      <c r="DA35" s="160"/>
      <c r="DB35" s="160"/>
      <c r="DC35" s="160"/>
      <c r="DD35" s="160"/>
      <c r="DE35" s="160"/>
      <c r="DF35" s="160"/>
      <c r="DG35" s="276"/>
      <c r="DH35" s="160"/>
      <c r="DI35" s="160"/>
      <c r="DJ35" s="160"/>
      <c r="DK35" s="160"/>
      <c r="DL35" s="160"/>
      <c r="DM35" s="160"/>
      <c r="DN35" s="160"/>
      <c r="DO35" s="160"/>
      <c r="DP35" s="160"/>
      <c r="DQ35" s="160"/>
      <c r="DR35" s="160"/>
      <c r="DS35" s="160"/>
      <c r="DT35" s="160"/>
      <c r="DU35" s="160"/>
      <c r="DV35" s="160"/>
      <c r="DW35" s="160"/>
      <c r="DX35" s="160"/>
      <c r="DY35" s="160"/>
      <c r="DZ35" s="160"/>
      <c r="EA35" s="160"/>
      <c r="EB35" s="160"/>
      <c r="EC35" s="276"/>
      <c r="ED35" s="160"/>
      <c r="EE35" s="160"/>
      <c r="EF35" s="160"/>
      <c r="EG35" s="160"/>
      <c r="EH35" s="160"/>
      <c r="EI35" s="160"/>
      <c r="EJ35" s="160"/>
      <c r="EK35" s="160"/>
      <c r="EL35" s="160"/>
      <c r="EM35" s="160"/>
      <c r="EN35" s="160"/>
      <c r="EO35" s="160"/>
      <c r="EP35" s="160"/>
      <c r="EQ35" s="160"/>
      <c r="ER35" s="160"/>
      <c r="ES35" s="160"/>
      <c r="ET35" s="160"/>
      <c r="EU35" s="160"/>
      <c r="EV35" s="160"/>
      <c r="EW35" s="160"/>
      <c r="EX35" s="160"/>
      <c r="EY35" s="276"/>
      <c r="EZ35" s="160"/>
      <c r="FA35" s="160"/>
      <c r="FB35" s="160"/>
      <c r="FC35" s="160"/>
      <c r="FD35" s="160"/>
      <c r="FE35" s="160"/>
      <c r="FF35" s="160"/>
      <c r="FG35" s="160"/>
      <c r="FH35" s="160"/>
      <c r="FI35" s="160"/>
      <c r="FJ35" s="160"/>
      <c r="FK35" s="160"/>
      <c r="FL35" s="160"/>
      <c r="FM35" s="160"/>
      <c r="FN35" s="160"/>
      <c r="FO35" s="160"/>
      <c r="FP35" s="160"/>
      <c r="FQ35" s="160"/>
      <c r="FR35" s="160"/>
      <c r="FS35" s="160"/>
      <c r="FT35" s="160"/>
      <c r="FU35" s="276"/>
      <c r="FV35" s="160"/>
      <c r="FW35" s="160"/>
      <c r="FX35" s="160"/>
      <c r="FY35" s="160"/>
      <c r="FZ35" s="160"/>
      <c r="GA35" s="160"/>
      <c r="GB35" s="160"/>
      <c r="GC35" s="160"/>
      <c r="GD35" s="160"/>
      <c r="GE35" s="160"/>
      <c r="GF35" s="160"/>
      <c r="GG35" s="160"/>
      <c r="GH35" s="160"/>
      <c r="GI35" s="160"/>
      <c r="GJ35" s="160"/>
      <c r="GK35" s="160"/>
      <c r="GL35" s="160"/>
      <c r="GM35" s="160"/>
      <c r="GN35" s="160"/>
      <c r="GO35" s="160"/>
      <c r="GP35" s="160"/>
      <c r="GQ35" s="276"/>
      <c r="GR35" s="160"/>
      <c r="GS35" s="160"/>
      <c r="GT35" s="160"/>
      <c r="GU35" s="160"/>
      <c r="GV35" s="160"/>
      <c r="GW35" s="160"/>
      <c r="GX35" s="160"/>
      <c r="GY35" s="160"/>
      <c r="GZ35" s="160"/>
      <c r="HA35" s="160"/>
      <c r="HB35" s="160"/>
      <c r="HC35" s="160"/>
      <c r="HD35" s="160"/>
      <c r="HE35" s="160"/>
      <c r="HF35" s="160"/>
      <c r="HG35" s="160"/>
      <c r="HH35" s="160"/>
      <c r="HI35" s="160"/>
      <c r="HJ35" s="160"/>
      <c r="HK35" s="160"/>
      <c r="HL35" s="160"/>
      <c r="HM35" s="276"/>
      <c r="HN35" s="160"/>
      <c r="HO35" s="160"/>
      <c r="HP35" s="160"/>
      <c r="HQ35" s="160"/>
      <c r="HR35" s="160"/>
      <c r="HS35" s="160"/>
      <c r="HT35" s="160"/>
      <c r="HU35" s="160"/>
      <c r="HV35" s="160"/>
      <c r="HW35" s="160"/>
      <c r="HX35" s="160"/>
      <c r="HY35" s="160"/>
      <c r="HZ35" s="160"/>
      <c r="IA35" s="160"/>
      <c r="IB35" s="160"/>
      <c r="IC35" s="160"/>
      <c r="ID35" s="160"/>
      <c r="IE35" s="160"/>
      <c r="IF35" s="160"/>
      <c r="IG35" s="160"/>
      <c r="IH35" s="160"/>
    </row>
    <row r="36" spans="1:242" s="307" customFormat="1">
      <c r="A36" s="277" t="s">
        <v>216</v>
      </c>
      <c r="B36" s="163">
        <v>352.77</v>
      </c>
      <c r="C36" s="163">
        <v>482.34</v>
      </c>
      <c r="D36" s="163">
        <v>245.3</v>
      </c>
      <c r="E36" s="163">
        <v>6.39</v>
      </c>
      <c r="F36" s="163">
        <v>8.48</v>
      </c>
      <c r="G36" s="163">
        <v>4.42</v>
      </c>
      <c r="H36" s="163">
        <v>0.92</v>
      </c>
      <c r="I36" s="163">
        <v>1.25</v>
      </c>
      <c r="J36" s="163">
        <v>0.56000000000000005</v>
      </c>
      <c r="K36" s="163">
        <v>0.24</v>
      </c>
      <c r="L36" s="163">
        <v>0.48</v>
      </c>
      <c r="M36" s="163">
        <v>0.08</v>
      </c>
      <c r="N36" s="163">
        <v>0.11</v>
      </c>
      <c r="O36" s="163">
        <v>0.17</v>
      </c>
      <c r="P36" s="163">
        <v>0.08</v>
      </c>
      <c r="Q36" s="163">
        <v>0.14000000000000001</v>
      </c>
      <c r="R36" s="163">
        <v>0.31</v>
      </c>
      <c r="S36" s="163" t="s">
        <v>186</v>
      </c>
      <c r="T36" s="163">
        <v>2.74</v>
      </c>
      <c r="U36" s="163">
        <v>3.84</v>
      </c>
      <c r="V36" s="163">
        <v>1.85</v>
      </c>
      <c r="W36" s="277" t="s">
        <v>216</v>
      </c>
      <c r="X36" s="163">
        <v>0.79</v>
      </c>
      <c r="Y36" s="163">
        <v>0.6</v>
      </c>
      <c r="Z36" s="163">
        <v>0.9</v>
      </c>
      <c r="AA36" s="163" t="s">
        <v>186</v>
      </c>
      <c r="AB36" s="163" t="s">
        <v>186</v>
      </c>
      <c r="AC36" s="163" t="s">
        <v>186</v>
      </c>
      <c r="AD36" s="163">
        <v>0.79</v>
      </c>
      <c r="AE36" s="163">
        <v>0.6</v>
      </c>
      <c r="AF36" s="163">
        <v>0.9</v>
      </c>
      <c r="AG36" s="163" t="s">
        <v>186</v>
      </c>
      <c r="AH36" s="163" t="s">
        <v>186</v>
      </c>
      <c r="AI36" s="163" t="s">
        <v>186</v>
      </c>
      <c r="AJ36" s="163" t="s">
        <v>186</v>
      </c>
      <c r="AK36" s="163" t="s">
        <v>186</v>
      </c>
      <c r="AL36" s="163" t="s">
        <v>186</v>
      </c>
      <c r="AM36" s="163">
        <v>1.7</v>
      </c>
      <c r="AN36" s="163">
        <v>2.31</v>
      </c>
      <c r="AO36" s="163">
        <v>1.04</v>
      </c>
      <c r="AP36" s="163">
        <v>108.74</v>
      </c>
      <c r="AQ36" s="163">
        <v>152.35</v>
      </c>
      <c r="AR36" s="163">
        <v>73.69</v>
      </c>
      <c r="AS36" s="277" t="s">
        <v>216</v>
      </c>
      <c r="AT36" s="163">
        <v>105.69</v>
      </c>
      <c r="AU36" s="163">
        <v>148.43</v>
      </c>
      <c r="AV36" s="163">
        <v>71.45</v>
      </c>
      <c r="AW36" s="163">
        <v>2.91</v>
      </c>
      <c r="AX36" s="163">
        <v>5.59</v>
      </c>
      <c r="AY36" s="163">
        <v>0.55000000000000004</v>
      </c>
      <c r="AZ36" s="163">
        <v>2.41</v>
      </c>
      <c r="BA36" s="163">
        <v>4.46</v>
      </c>
      <c r="BB36" s="163">
        <v>0.57999999999999996</v>
      </c>
      <c r="BC36" s="163">
        <v>13.25</v>
      </c>
      <c r="BD36" s="163">
        <v>20.22</v>
      </c>
      <c r="BE36" s="163">
        <v>7.16</v>
      </c>
      <c r="BF36" s="163">
        <v>9.92</v>
      </c>
      <c r="BG36" s="163">
        <v>10.46</v>
      </c>
      <c r="BH36" s="163">
        <v>9.5299999999999994</v>
      </c>
      <c r="BI36" s="163">
        <v>6.75</v>
      </c>
      <c r="BJ36" s="163">
        <v>9.2200000000000006</v>
      </c>
      <c r="BK36" s="163">
        <v>5.0999999999999996</v>
      </c>
      <c r="BL36" s="163">
        <v>6.51</v>
      </c>
      <c r="BM36" s="163">
        <v>11.43</v>
      </c>
      <c r="BN36" s="163">
        <v>2.19</v>
      </c>
      <c r="BO36" s="277" t="s">
        <v>216</v>
      </c>
      <c r="BP36" s="163">
        <v>4.57</v>
      </c>
      <c r="BQ36" s="163">
        <v>5.72</v>
      </c>
      <c r="BR36" s="163">
        <v>3.7</v>
      </c>
      <c r="BS36" s="163">
        <v>9.3800000000000008</v>
      </c>
      <c r="BT36" s="163">
        <v>10.220000000000001</v>
      </c>
      <c r="BU36" s="163">
        <v>8.4499999999999993</v>
      </c>
      <c r="BV36" s="163">
        <v>0.61</v>
      </c>
      <c r="BW36" s="163">
        <v>1.36</v>
      </c>
      <c r="BX36" s="163" t="s">
        <v>186</v>
      </c>
      <c r="BY36" s="163">
        <v>21.41</v>
      </c>
      <c r="BZ36" s="163">
        <v>38.880000000000003</v>
      </c>
      <c r="CA36" s="163">
        <v>6.9</v>
      </c>
      <c r="CB36" s="163">
        <v>0.24</v>
      </c>
      <c r="CC36" s="163">
        <v>0.48</v>
      </c>
      <c r="CD36" s="163">
        <v>0.08</v>
      </c>
      <c r="CE36" s="163">
        <v>3.49</v>
      </c>
      <c r="CF36" s="163" t="s">
        <v>186</v>
      </c>
      <c r="CG36" s="163">
        <v>6.54</v>
      </c>
      <c r="CH36" s="163" t="s">
        <v>188</v>
      </c>
      <c r="CI36" s="163" t="s">
        <v>188</v>
      </c>
      <c r="CJ36" s="163">
        <v>5.39</v>
      </c>
      <c r="CK36" s="277" t="s">
        <v>216</v>
      </c>
      <c r="CL36" s="163" t="s">
        <v>188</v>
      </c>
      <c r="CM36" s="163" t="s">
        <v>188</v>
      </c>
      <c r="CN36" s="163">
        <v>4.4800000000000004</v>
      </c>
      <c r="CO36" s="163" t="s">
        <v>188</v>
      </c>
      <c r="CP36" s="163">
        <v>4.3600000000000003</v>
      </c>
      <c r="CQ36" s="163" t="s">
        <v>188</v>
      </c>
      <c r="CR36" s="163">
        <v>1.86</v>
      </c>
      <c r="CS36" s="163">
        <v>3.66</v>
      </c>
      <c r="CT36" s="163">
        <v>0.56999999999999995</v>
      </c>
      <c r="CU36" s="163">
        <v>0.99</v>
      </c>
      <c r="CV36" s="163">
        <v>0.46</v>
      </c>
      <c r="CW36" s="163">
        <v>1.63</v>
      </c>
      <c r="CX36" s="163">
        <v>3.8</v>
      </c>
      <c r="CY36" s="163">
        <v>4.6399999999999997</v>
      </c>
      <c r="CZ36" s="163">
        <v>3.13</v>
      </c>
      <c r="DA36" s="163">
        <v>2.68</v>
      </c>
      <c r="DB36" s="163">
        <v>5.25</v>
      </c>
      <c r="DC36" s="163">
        <v>0.59</v>
      </c>
      <c r="DD36" s="163">
        <v>1.28</v>
      </c>
      <c r="DE36" s="163">
        <v>2.4900000000000002</v>
      </c>
      <c r="DF36" s="163">
        <v>0.25</v>
      </c>
      <c r="DG36" s="277" t="s">
        <v>216</v>
      </c>
      <c r="DH36" s="163">
        <v>6.67</v>
      </c>
      <c r="DI36" s="163">
        <v>9.5299999999999994</v>
      </c>
      <c r="DJ36" s="163">
        <v>4.6500000000000004</v>
      </c>
      <c r="DK36" s="163">
        <v>3.05</v>
      </c>
      <c r="DL36" s="163">
        <v>3.93</v>
      </c>
      <c r="DM36" s="163">
        <v>2.2400000000000002</v>
      </c>
      <c r="DN36" s="163">
        <v>0.78</v>
      </c>
      <c r="DO36" s="163">
        <v>1.36</v>
      </c>
      <c r="DP36" s="163">
        <v>0.16</v>
      </c>
      <c r="DQ36" s="163">
        <v>2.2799999999999998</v>
      </c>
      <c r="DR36" s="163">
        <v>2.56</v>
      </c>
      <c r="DS36" s="163">
        <v>2.08</v>
      </c>
      <c r="DT36" s="163">
        <v>1.1399999999999999</v>
      </c>
      <c r="DU36" s="163">
        <v>1.71</v>
      </c>
      <c r="DV36" s="163">
        <v>0.81</v>
      </c>
      <c r="DW36" s="163">
        <v>0.74</v>
      </c>
      <c r="DX36" s="163">
        <v>1.31</v>
      </c>
      <c r="DY36" s="163">
        <v>0.31</v>
      </c>
      <c r="DZ36" s="163">
        <v>0.4</v>
      </c>
      <c r="EA36" s="163">
        <v>0.4</v>
      </c>
      <c r="EB36" s="163">
        <v>0.5</v>
      </c>
      <c r="EC36" s="277" t="s">
        <v>216</v>
      </c>
      <c r="ED36" s="163">
        <v>7.01</v>
      </c>
      <c r="EE36" s="163">
        <v>8.44</v>
      </c>
      <c r="EF36" s="163">
        <v>5.47</v>
      </c>
      <c r="EG36" s="163">
        <v>4.17</v>
      </c>
      <c r="EH36" s="163">
        <v>5.36</v>
      </c>
      <c r="EI36" s="163">
        <v>2.93</v>
      </c>
      <c r="EJ36" s="163">
        <v>2.83</v>
      </c>
      <c r="EK36" s="163">
        <v>3.08</v>
      </c>
      <c r="EL36" s="163">
        <v>2.54</v>
      </c>
      <c r="EM36" s="163">
        <v>2.4700000000000002</v>
      </c>
      <c r="EN36" s="163">
        <v>1.3</v>
      </c>
      <c r="EO36" s="163">
        <v>3.07</v>
      </c>
      <c r="EP36" s="163">
        <v>2.11</v>
      </c>
      <c r="EQ36" s="163">
        <v>1.3</v>
      </c>
      <c r="ER36" s="163">
        <v>2.44</v>
      </c>
      <c r="ES36" s="163">
        <v>0.36</v>
      </c>
      <c r="ET36" s="163" t="s">
        <v>186</v>
      </c>
      <c r="EU36" s="163">
        <v>0.64</v>
      </c>
      <c r="EV36" s="163">
        <v>8.81</v>
      </c>
      <c r="EW36" s="163">
        <v>10.7</v>
      </c>
      <c r="EX36" s="163">
        <v>7.22</v>
      </c>
      <c r="EY36" s="277" t="s">
        <v>216</v>
      </c>
      <c r="EZ36" s="163" t="s">
        <v>186</v>
      </c>
      <c r="FA36" s="163" t="s">
        <v>186</v>
      </c>
      <c r="FB36" s="163" t="s">
        <v>186</v>
      </c>
      <c r="FC36" s="163">
        <v>1.9</v>
      </c>
      <c r="FD36" s="163">
        <v>3.29</v>
      </c>
      <c r="FE36" s="163">
        <v>0.65</v>
      </c>
      <c r="FF36" s="163">
        <v>2.23</v>
      </c>
      <c r="FG36" s="163">
        <v>2.09</v>
      </c>
      <c r="FH36" s="163">
        <v>2.31</v>
      </c>
      <c r="FI36" s="163">
        <v>1.36</v>
      </c>
      <c r="FJ36" s="163">
        <v>1.33</v>
      </c>
      <c r="FK36" s="163">
        <v>1.25</v>
      </c>
      <c r="FL36" s="163">
        <v>3.32</v>
      </c>
      <c r="FM36" s="163">
        <v>4</v>
      </c>
      <c r="FN36" s="163">
        <v>3</v>
      </c>
      <c r="FO36" s="163" t="s">
        <v>186</v>
      </c>
      <c r="FP36" s="163" t="s">
        <v>186</v>
      </c>
      <c r="FQ36" s="163" t="s">
        <v>186</v>
      </c>
      <c r="FR36" s="163" t="s">
        <v>186</v>
      </c>
      <c r="FS36" s="163" t="s">
        <v>186</v>
      </c>
      <c r="FT36" s="163" t="s">
        <v>186</v>
      </c>
      <c r="FU36" s="277" t="s">
        <v>216</v>
      </c>
      <c r="FV36" s="163">
        <v>86.8</v>
      </c>
      <c r="FW36" s="163">
        <v>111.42</v>
      </c>
      <c r="FX36" s="163">
        <v>65.48</v>
      </c>
      <c r="FY36" s="163">
        <v>1.77</v>
      </c>
      <c r="FZ36" s="163">
        <v>1.37</v>
      </c>
      <c r="GA36" s="163">
        <v>1.98</v>
      </c>
      <c r="GB36" s="163">
        <v>0.68</v>
      </c>
      <c r="GC36" s="163">
        <v>0.34</v>
      </c>
      <c r="GD36" s="163">
        <v>0.96</v>
      </c>
      <c r="GE36" s="163">
        <v>1.0900000000000001</v>
      </c>
      <c r="GF36" s="163">
        <v>1.03</v>
      </c>
      <c r="GG36" s="163">
        <v>1.02</v>
      </c>
      <c r="GH36" s="163">
        <v>48.61</v>
      </c>
      <c r="GI36" s="163">
        <v>66.16</v>
      </c>
      <c r="GJ36" s="163">
        <v>32.979999999999997</v>
      </c>
      <c r="GK36" s="163">
        <v>0.87</v>
      </c>
      <c r="GL36" s="163">
        <v>0.94</v>
      </c>
      <c r="GM36" s="163">
        <v>0.81</v>
      </c>
      <c r="GN36" s="163">
        <v>12.49</v>
      </c>
      <c r="GO36" s="163">
        <v>18.91</v>
      </c>
      <c r="GP36" s="163">
        <v>7.16</v>
      </c>
      <c r="GQ36" s="277" t="s">
        <v>216</v>
      </c>
      <c r="GR36" s="163">
        <v>6.48</v>
      </c>
      <c r="GS36" s="163">
        <v>8.89</v>
      </c>
      <c r="GT36" s="163">
        <v>4.09</v>
      </c>
      <c r="GU36" s="163">
        <v>1.85</v>
      </c>
      <c r="GV36" s="163">
        <v>1.7</v>
      </c>
      <c r="GW36" s="163">
        <v>1.91</v>
      </c>
      <c r="GX36" s="163">
        <v>1.02</v>
      </c>
      <c r="GY36" s="163">
        <v>1.78</v>
      </c>
      <c r="GZ36" s="163">
        <v>0.41</v>
      </c>
      <c r="HA36" s="163">
        <v>8.6</v>
      </c>
      <c r="HB36" s="163">
        <v>12.22</v>
      </c>
      <c r="HC36" s="163">
        <v>5.33</v>
      </c>
      <c r="HD36" s="163">
        <v>15.8</v>
      </c>
      <c r="HE36" s="163">
        <v>19.21</v>
      </c>
      <c r="HF36" s="163">
        <v>12.68</v>
      </c>
      <c r="HG36" s="163">
        <v>1.5</v>
      </c>
      <c r="HH36" s="163">
        <v>2.5099999999999998</v>
      </c>
      <c r="HI36" s="163">
        <v>0.57999999999999996</v>
      </c>
      <c r="HJ36" s="163">
        <v>31.39</v>
      </c>
      <c r="HK36" s="163">
        <v>38.03</v>
      </c>
      <c r="HL36" s="163">
        <v>26.2</v>
      </c>
      <c r="HM36" s="277" t="s">
        <v>216</v>
      </c>
      <c r="HN36" s="163">
        <v>5.54</v>
      </c>
      <c r="HO36" s="163">
        <v>6.58</v>
      </c>
      <c r="HP36" s="163">
        <v>4.2699999999999996</v>
      </c>
      <c r="HQ36" s="163">
        <v>10.81</v>
      </c>
      <c r="HR36" s="163">
        <v>13.06</v>
      </c>
      <c r="HS36" s="163">
        <v>9.3000000000000007</v>
      </c>
      <c r="HT36" s="163">
        <v>14.4</v>
      </c>
      <c r="HU36" s="163">
        <v>17.670000000000002</v>
      </c>
      <c r="HV36" s="163">
        <v>12.13</v>
      </c>
      <c r="HW36" s="163">
        <v>0.64</v>
      </c>
      <c r="HX36" s="163">
        <v>0.73</v>
      </c>
      <c r="HY36" s="163">
        <v>0.5</v>
      </c>
      <c r="HZ36" s="163">
        <v>3.57</v>
      </c>
      <c r="IA36" s="163">
        <v>4.7</v>
      </c>
      <c r="IB36" s="163">
        <v>2.73</v>
      </c>
      <c r="IC36" s="163">
        <v>1.46</v>
      </c>
      <c r="ID36" s="163">
        <v>1.17</v>
      </c>
      <c r="IE36" s="163">
        <v>1.59</v>
      </c>
      <c r="IF36" s="163">
        <v>51.37</v>
      </c>
      <c r="IG36" s="163">
        <v>82.22</v>
      </c>
      <c r="IH36" s="163">
        <v>30.18</v>
      </c>
    </row>
    <row r="37" spans="1:242" s="184" customFormat="1">
      <c r="A37" s="276" t="s">
        <v>215</v>
      </c>
      <c r="B37" s="160">
        <v>352.77</v>
      </c>
      <c r="C37" s="160">
        <v>482.34</v>
      </c>
      <c r="D37" s="160">
        <v>245.3</v>
      </c>
      <c r="E37" s="160">
        <v>6.39</v>
      </c>
      <c r="F37" s="160">
        <v>8.48</v>
      </c>
      <c r="G37" s="160">
        <v>4.42</v>
      </c>
      <c r="H37" s="160">
        <v>0.92</v>
      </c>
      <c r="I37" s="160">
        <v>1.25</v>
      </c>
      <c r="J37" s="160">
        <v>0.56000000000000005</v>
      </c>
      <c r="K37" s="160">
        <v>0.24</v>
      </c>
      <c r="L37" s="160">
        <v>0.48</v>
      </c>
      <c r="M37" s="160">
        <v>0.08</v>
      </c>
      <c r="N37" s="160">
        <v>0.11</v>
      </c>
      <c r="O37" s="160">
        <v>0.17</v>
      </c>
      <c r="P37" s="160">
        <v>0.08</v>
      </c>
      <c r="Q37" s="160">
        <v>0.14000000000000001</v>
      </c>
      <c r="R37" s="160">
        <v>0.31</v>
      </c>
      <c r="S37" s="160" t="s">
        <v>186</v>
      </c>
      <c r="T37" s="160">
        <v>2.74</v>
      </c>
      <c r="U37" s="160">
        <v>3.84</v>
      </c>
      <c r="V37" s="160">
        <v>1.85</v>
      </c>
      <c r="W37" s="276" t="s">
        <v>215</v>
      </c>
      <c r="X37" s="160">
        <v>0.79</v>
      </c>
      <c r="Y37" s="160">
        <v>0.6</v>
      </c>
      <c r="Z37" s="160">
        <v>0.9</v>
      </c>
      <c r="AA37" s="160" t="s">
        <v>186</v>
      </c>
      <c r="AB37" s="160" t="s">
        <v>186</v>
      </c>
      <c r="AC37" s="160" t="s">
        <v>186</v>
      </c>
      <c r="AD37" s="160">
        <v>0.79</v>
      </c>
      <c r="AE37" s="160">
        <v>0.6</v>
      </c>
      <c r="AF37" s="160">
        <v>0.9</v>
      </c>
      <c r="AG37" s="160" t="s">
        <v>186</v>
      </c>
      <c r="AH37" s="160" t="s">
        <v>186</v>
      </c>
      <c r="AI37" s="160" t="s">
        <v>186</v>
      </c>
      <c r="AJ37" s="160" t="s">
        <v>186</v>
      </c>
      <c r="AK37" s="160" t="s">
        <v>186</v>
      </c>
      <c r="AL37" s="160" t="s">
        <v>186</v>
      </c>
      <c r="AM37" s="160">
        <v>1.7</v>
      </c>
      <c r="AN37" s="160">
        <v>2.31</v>
      </c>
      <c r="AO37" s="160">
        <v>1.04</v>
      </c>
      <c r="AP37" s="160">
        <v>108.74</v>
      </c>
      <c r="AQ37" s="160">
        <v>152.35</v>
      </c>
      <c r="AR37" s="160">
        <v>73.69</v>
      </c>
      <c r="AS37" s="276" t="s">
        <v>215</v>
      </c>
      <c r="AT37" s="160">
        <v>105.69</v>
      </c>
      <c r="AU37" s="160">
        <v>148.43</v>
      </c>
      <c r="AV37" s="160">
        <v>71.45</v>
      </c>
      <c r="AW37" s="160">
        <v>2.91</v>
      </c>
      <c r="AX37" s="160">
        <v>5.59</v>
      </c>
      <c r="AY37" s="160">
        <v>0.55000000000000004</v>
      </c>
      <c r="AZ37" s="160">
        <v>2.41</v>
      </c>
      <c r="BA37" s="160">
        <v>4.46</v>
      </c>
      <c r="BB37" s="160">
        <v>0.57999999999999996</v>
      </c>
      <c r="BC37" s="160">
        <v>13.25</v>
      </c>
      <c r="BD37" s="160">
        <v>20.22</v>
      </c>
      <c r="BE37" s="160">
        <v>7.16</v>
      </c>
      <c r="BF37" s="160">
        <v>9.92</v>
      </c>
      <c r="BG37" s="160">
        <v>10.46</v>
      </c>
      <c r="BH37" s="160">
        <v>9.5299999999999994</v>
      </c>
      <c r="BI37" s="160">
        <v>6.75</v>
      </c>
      <c r="BJ37" s="160">
        <v>9.2200000000000006</v>
      </c>
      <c r="BK37" s="160">
        <v>5.0999999999999996</v>
      </c>
      <c r="BL37" s="160">
        <v>6.51</v>
      </c>
      <c r="BM37" s="160">
        <v>11.43</v>
      </c>
      <c r="BN37" s="160">
        <v>2.19</v>
      </c>
      <c r="BO37" s="276" t="s">
        <v>215</v>
      </c>
      <c r="BP37" s="160">
        <v>4.57</v>
      </c>
      <c r="BQ37" s="160">
        <v>5.72</v>
      </c>
      <c r="BR37" s="160">
        <v>3.7</v>
      </c>
      <c r="BS37" s="160">
        <v>9.3800000000000008</v>
      </c>
      <c r="BT37" s="160">
        <v>10.220000000000001</v>
      </c>
      <c r="BU37" s="160">
        <v>8.4499999999999993</v>
      </c>
      <c r="BV37" s="160">
        <v>0.61</v>
      </c>
      <c r="BW37" s="160">
        <v>1.36</v>
      </c>
      <c r="BX37" s="160" t="s">
        <v>186</v>
      </c>
      <c r="BY37" s="160">
        <v>21.41</v>
      </c>
      <c r="BZ37" s="160">
        <v>38.880000000000003</v>
      </c>
      <c r="CA37" s="160">
        <v>6.9</v>
      </c>
      <c r="CB37" s="160">
        <v>0.24</v>
      </c>
      <c r="CC37" s="160">
        <v>0.48</v>
      </c>
      <c r="CD37" s="160">
        <v>0.08</v>
      </c>
      <c r="CE37" s="160">
        <v>3.49</v>
      </c>
      <c r="CF37" s="160" t="s">
        <v>186</v>
      </c>
      <c r="CG37" s="160">
        <v>6.54</v>
      </c>
      <c r="CH37" s="160" t="s">
        <v>188</v>
      </c>
      <c r="CI37" s="160" t="s">
        <v>188</v>
      </c>
      <c r="CJ37" s="160">
        <v>5.39</v>
      </c>
      <c r="CK37" s="276" t="s">
        <v>215</v>
      </c>
      <c r="CL37" s="160" t="s">
        <v>188</v>
      </c>
      <c r="CM37" s="160" t="s">
        <v>188</v>
      </c>
      <c r="CN37" s="160">
        <v>4.4800000000000004</v>
      </c>
      <c r="CO37" s="160" t="s">
        <v>188</v>
      </c>
      <c r="CP37" s="160">
        <v>4.3600000000000003</v>
      </c>
      <c r="CQ37" s="160" t="s">
        <v>188</v>
      </c>
      <c r="CR37" s="160">
        <v>1.86</v>
      </c>
      <c r="CS37" s="160">
        <v>3.66</v>
      </c>
      <c r="CT37" s="160">
        <v>0.56999999999999995</v>
      </c>
      <c r="CU37" s="160">
        <v>0.99</v>
      </c>
      <c r="CV37" s="160">
        <v>0.46</v>
      </c>
      <c r="CW37" s="160">
        <v>1.63</v>
      </c>
      <c r="CX37" s="160">
        <v>3.8</v>
      </c>
      <c r="CY37" s="160">
        <v>4.6399999999999997</v>
      </c>
      <c r="CZ37" s="160">
        <v>3.13</v>
      </c>
      <c r="DA37" s="160">
        <v>2.68</v>
      </c>
      <c r="DB37" s="160">
        <v>5.25</v>
      </c>
      <c r="DC37" s="160">
        <v>0.59</v>
      </c>
      <c r="DD37" s="160">
        <v>1.28</v>
      </c>
      <c r="DE37" s="160">
        <v>2.4900000000000002</v>
      </c>
      <c r="DF37" s="160">
        <v>0.25</v>
      </c>
      <c r="DG37" s="276" t="s">
        <v>215</v>
      </c>
      <c r="DH37" s="160">
        <v>6.67</v>
      </c>
      <c r="DI37" s="160">
        <v>9.5299999999999994</v>
      </c>
      <c r="DJ37" s="160">
        <v>4.6500000000000004</v>
      </c>
      <c r="DK37" s="160">
        <v>3.05</v>
      </c>
      <c r="DL37" s="160">
        <v>3.93</v>
      </c>
      <c r="DM37" s="160">
        <v>2.2400000000000002</v>
      </c>
      <c r="DN37" s="160">
        <v>0.78</v>
      </c>
      <c r="DO37" s="160">
        <v>1.36</v>
      </c>
      <c r="DP37" s="160">
        <v>0.16</v>
      </c>
      <c r="DQ37" s="160">
        <v>2.2799999999999998</v>
      </c>
      <c r="DR37" s="160">
        <v>2.56</v>
      </c>
      <c r="DS37" s="160">
        <v>2.08</v>
      </c>
      <c r="DT37" s="160">
        <v>1.1399999999999999</v>
      </c>
      <c r="DU37" s="160">
        <v>1.71</v>
      </c>
      <c r="DV37" s="160">
        <v>0.81</v>
      </c>
      <c r="DW37" s="160">
        <v>0.74</v>
      </c>
      <c r="DX37" s="160">
        <v>1.31</v>
      </c>
      <c r="DY37" s="160">
        <v>0.31</v>
      </c>
      <c r="DZ37" s="160">
        <v>0.4</v>
      </c>
      <c r="EA37" s="160">
        <v>0.4</v>
      </c>
      <c r="EB37" s="160">
        <v>0.5</v>
      </c>
      <c r="EC37" s="276" t="s">
        <v>215</v>
      </c>
      <c r="ED37" s="160">
        <v>7.01</v>
      </c>
      <c r="EE37" s="160">
        <v>8.44</v>
      </c>
      <c r="EF37" s="160">
        <v>5.47</v>
      </c>
      <c r="EG37" s="160">
        <v>4.17</v>
      </c>
      <c r="EH37" s="160">
        <v>5.36</v>
      </c>
      <c r="EI37" s="160">
        <v>2.93</v>
      </c>
      <c r="EJ37" s="160">
        <v>2.83</v>
      </c>
      <c r="EK37" s="160">
        <v>3.08</v>
      </c>
      <c r="EL37" s="160">
        <v>2.54</v>
      </c>
      <c r="EM37" s="160">
        <v>2.4700000000000002</v>
      </c>
      <c r="EN37" s="160">
        <v>1.3</v>
      </c>
      <c r="EO37" s="160">
        <v>3.07</v>
      </c>
      <c r="EP37" s="160">
        <v>2.11</v>
      </c>
      <c r="EQ37" s="160">
        <v>1.3</v>
      </c>
      <c r="ER37" s="160">
        <v>2.44</v>
      </c>
      <c r="ES37" s="160">
        <v>0.36</v>
      </c>
      <c r="ET37" s="160" t="s">
        <v>186</v>
      </c>
      <c r="EU37" s="160">
        <v>0.64</v>
      </c>
      <c r="EV37" s="160">
        <v>8.81</v>
      </c>
      <c r="EW37" s="160">
        <v>10.7</v>
      </c>
      <c r="EX37" s="160">
        <v>7.22</v>
      </c>
      <c r="EY37" s="276" t="s">
        <v>215</v>
      </c>
      <c r="EZ37" s="160" t="s">
        <v>186</v>
      </c>
      <c r="FA37" s="160" t="s">
        <v>186</v>
      </c>
      <c r="FB37" s="160" t="s">
        <v>186</v>
      </c>
      <c r="FC37" s="160">
        <v>1.9</v>
      </c>
      <c r="FD37" s="160">
        <v>3.29</v>
      </c>
      <c r="FE37" s="160">
        <v>0.65</v>
      </c>
      <c r="FF37" s="160">
        <v>2.23</v>
      </c>
      <c r="FG37" s="160">
        <v>2.09</v>
      </c>
      <c r="FH37" s="160">
        <v>2.31</v>
      </c>
      <c r="FI37" s="160">
        <v>1.36</v>
      </c>
      <c r="FJ37" s="160">
        <v>1.33</v>
      </c>
      <c r="FK37" s="160">
        <v>1.25</v>
      </c>
      <c r="FL37" s="160">
        <v>3.32</v>
      </c>
      <c r="FM37" s="160">
        <v>4</v>
      </c>
      <c r="FN37" s="160">
        <v>3</v>
      </c>
      <c r="FO37" s="160" t="s">
        <v>186</v>
      </c>
      <c r="FP37" s="160" t="s">
        <v>186</v>
      </c>
      <c r="FQ37" s="160" t="s">
        <v>186</v>
      </c>
      <c r="FR37" s="160" t="s">
        <v>186</v>
      </c>
      <c r="FS37" s="160" t="s">
        <v>186</v>
      </c>
      <c r="FT37" s="160" t="s">
        <v>186</v>
      </c>
      <c r="FU37" s="276" t="s">
        <v>215</v>
      </c>
      <c r="FV37" s="160">
        <v>86.8</v>
      </c>
      <c r="FW37" s="160">
        <v>111.42</v>
      </c>
      <c r="FX37" s="160">
        <v>65.48</v>
      </c>
      <c r="FY37" s="160">
        <v>1.77</v>
      </c>
      <c r="FZ37" s="160">
        <v>1.37</v>
      </c>
      <c r="GA37" s="160">
        <v>1.98</v>
      </c>
      <c r="GB37" s="160">
        <v>0.68</v>
      </c>
      <c r="GC37" s="160">
        <v>0.34</v>
      </c>
      <c r="GD37" s="160">
        <v>0.96</v>
      </c>
      <c r="GE37" s="160">
        <v>1.0900000000000001</v>
      </c>
      <c r="GF37" s="160">
        <v>1.03</v>
      </c>
      <c r="GG37" s="160">
        <v>1.02</v>
      </c>
      <c r="GH37" s="160">
        <v>48.61</v>
      </c>
      <c r="GI37" s="160">
        <v>66.16</v>
      </c>
      <c r="GJ37" s="160">
        <v>32.979999999999997</v>
      </c>
      <c r="GK37" s="160">
        <v>0.87</v>
      </c>
      <c r="GL37" s="160">
        <v>0.94</v>
      </c>
      <c r="GM37" s="160">
        <v>0.81</v>
      </c>
      <c r="GN37" s="160">
        <v>12.49</v>
      </c>
      <c r="GO37" s="160">
        <v>18.91</v>
      </c>
      <c r="GP37" s="160">
        <v>7.16</v>
      </c>
      <c r="GQ37" s="276" t="s">
        <v>215</v>
      </c>
      <c r="GR37" s="160">
        <v>6.48</v>
      </c>
      <c r="GS37" s="160">
        <v>8.89</v>
      </c>
      <c r="GT37" s="160">
        <v>4.09</v>
      </c>
      <c r="GU37" s="160">
        <v>1.85</v>
      </c>
      <c r="GV37" s="160">
        <v>1.7</v>
      </c>
      <c r="GW37" s="160">
        <v>1.91</v>
      </c>
      <c r="GX37" s="160">
        <v>1.02</v>
      </c>
      <c r="GY37" s="160">
        <v>1.78</v>
      </c>
      <c r="GZ37" s="160">
        <v>0.41</v>
      </c>
      <c r="HA37" s="160">
        <v>8.6</v>
      </c>
      <c r="HB37" s="160">
        <v>12.22</v>
      </c>
      <c r="HC37" s="160">
        <v>5.33</v>
      </c>
      <c r="HD37" s="160">
        <v>15.8</v>
      </c>
      <c r="HE37" s="160">
        <v>19.21</v>
      </c>
      <c r="HF37" s="160">
        <v>12.68</v>
      </c>
      <c r="HG37" s="160">
        <v>1.5</v>
      </c>
      <c r="HH37" s="160">
        <v>2.5099999999999998</v>
      </c>
      <c r="HI37" s="160">
        <v>0.57999999999999996</v>
      </c>
      <c r="HJ37" s="160">
        <v>31.39</v>
      </c>
      <c r="HK37" s="160">
        <v>38.03</v>
      </c>
      <c r="HL37" s="160">
        <v>26.2</v>
      </c>
      <c r="HM37" s="276" t="s">
        <v>215</v>
      </c>
      <c r="HN37" s="160">
        <v>5.54</v>
      </c>
      <c r="HO37" s="160">
        <v>6.58</v>
      </c>
      <c r="HP37" s="160">
        <v>4.2699999999999996</v>
      </c>
      <c r="HQ37" s="160">
        <v>10.81</v>
      </c>
      <c r="HR37" s="160">
        <v>13.06</v>
      </c>
      <c r="HS37" s="160">
        <v>9.3000000000000007</v>
      </c>
      <c r="HT37" s="160">
        <v>14.4</v>
      </c>
      <c r="HU37" s="160">
        <v>17.670000000000002</v>
      </c>
      <c r="HV37" s="160">
        <v>12.13</v>
      </c>
      <c r="HW37" s="160">
        <v>0.64</v>
      </c>
      <c r="HX37" s="160">
        <v>0.73</v>
      </c>
      <c r="HY37" s="160">
        <v>0.5</v>
      </c>
      <c r="HZ37" s="160">
        <v>3.57</v>
      </c>
      <c r="IA37" s="160">
        <v>4.7</v>
      </c>
      <c r="IB37" s="160">
        <v>2.73</v>
      </c>
      <c r="IC37" s="160">
        <v>1.46</v>
      </c>
      <c r="ID37" s="160">
        <v>1.17</v>
      </c>
      <c r="IE37" s="160">
        <v>1.59</v>
      </c>
      <c r="IF37" s="160">
        <v>51.37</v>
      </c>
      <c r="IG37" s="160">
        <v>82.22</v>
      </c>
      <c r="IH37" s="160">
        <v>30.18</v>
      </c>
    </row>
    <row r="38" spans="1:242" s="184" customFormat="1">
      <c r="A38" s="276"/>
      <c r="B38" s="160"/>
      <c r="C38" s="160"/>
      <c r="D38" s="160"/>
      <c r="E38" s="160"/>
      <c r="F38" s="160"/>
      <c r="G38" s="160"/>
      <c r="H38" s="160"/>
      <c r="I38" s="160"/>
      <c r="J38" s="160"/>
      <c r="K38" s="160"/>
      <c r="L38" s="160"/>
      <c r="M38" s="160"/>
      <c r="N38" s="160"/>
      <c r="O38" s="160"/>
      <c r="P38" s="160"/>
      <c r="Q38" s="160"/>
      <c r="R38" s="160"/>
      <c r="S38" s="160"/>
      <c r="T38" s="160"/>
      <c r="U38" s="160"/>
      <c r="V38" s="160"/>
      <c r="W38" s="276"/>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276"/>
      <c r="AT38" s="160"/>
      <c r="AU38" s="160"/>
      <c r="AV38" s="160"/>
      <c r="AW38" s="160"/>
      <c r="AX38" s="160"/>
      <c r="AY38" s="160"/>
      <c r="AZ38" s="160"/>
      <c r="BA38" s="160"/>
      <c r="BB38" s="160"/>
      <c r="BC38" s="160"/>
      <c r="BD38" s="160"/>
      <c r="BE38" s="160"/>
      <c r="BF38" s="160"/>
      <c r="BG38" s="160"/>
      <c r="BH38" s="160"/>
      <c r="BI38" s="160"/>
      <c r="BJ38" s="160"/>
      <c r="BK38" s="160"/>
      <c r="BL38" s="160"/>
      <c r="BM38" s="160"/>
      <c r="BN38" s="160"/>
      <c r="BO38" s="276"/>
      <c r="BP38" s="160"/>
      <c r="BQ38" s="160"/>
      <c r="BR38" s="160"/>
      <c r="BS38" s="160"/>
      <c r="BT38" s="160"/>
      <c r="BU38" s="160"/>
      <c r="BV38" s="160"/>
      <c r="BW38" s="160"/>
      <c r="BX38" s="160"/>
      <c r="BY38" s="160"/>
      <c r="BZ38" s="160"/>
      <c r="CA38" s="160"/>
      <c r="CB38" s="160"/>
      <c r="CC38" s="160"/>
      <c r="CD38" s="160"/>
      <c r="CE38" s="160"/>
      <c r="CF38" s="160"/>
      <c r="CG38" s="160"/>
      <c r="CH38" s="160"/>
      <c r="CI38" s="160"/>
      <c r="CJ38" s="160"/>
      <c r="CK38" s="276"/>
      <c r="CL38" s="160"/>
      <c r="CM38" s="160"/>
      <c r="CN38" s="160"/>
      <c r="CO38" s="160"/>
      <c r="CP38" s="160"/>
      <c r="CQ38" s="160"/>
      <c r="CR38" s="160"/>
      <c r="CS38" s="160"/>
      <c r="CT38" s="160"/>
      <c r="CU38" s="160"/>
      <c r="CV38" s="160"/>
      <c r="CW38" s="160"/>
      <c r="CX38" s="160"/>
      <c r="CY38" s="160"/>
      <c r="CZ38" s="160"/>
      <c r="DA38" s="160"/>
      <c r="DB38" s="160"/>
      <c r="DC38" s="160"/>
      <c r="DD38" s="160"/>
      <c r="DE38" s="160"/>
      <c r="DF38" s="160"/>
      <c r="DG38" s="276"/>
      <c r="DH38" s="160"/>
      <c r="DI38" s="160"/>
      <c r="DJ38" s="160"/>
      <c r="DK38" s="160"/>
      <c r="DL38" s="160"/>
      <c r="DM38" s="160"/>
      <c r="DN38" s="160"/>
      <c r="DO38" s="160"/>
      <c r="DP38" s="160"/>
      <c r="DQ38" s="160"/>
      <c r="DR38" s="160"/>
      <c r="DS38" s="160"/>
      <c r="DT38" s="160"/>
      <c r="DU38" s="160"/>
      <c r="DV38" s="160"/>
      <c r="DW38" s="160"/>
      <c r="DX38" s="160"/>
      <c r="DY38" s="160"/>
      <c r="DZ38" s="160"/>
      <c r="EA38" s="160"/>
      <c r="EB38" s="160"/>
      <c r="EC38" s="276"/>
      <c r="ED38" s="160"/>
      <c r="EE38" s="160"/>
      <c r="EF38" s="160"/>
      <c r="EG38" s="160"/>
      <c r="EH38" s="160"/>
      <c r="EI38" s="160"/>
      <c r="EJ38" s="160"/>
      <c r="EK38" s="160"/>
      <c r="EL38" s="160"/>
      <c r="EM38" s="160"/>
      <c r="EN38" s="160"/>
      <c r="EO38" s="160"/>
      <c r="EP38" s="160"/>
      <c r="EQ38" s="160"/>
      <c r="ER38" s="160"/>
      <c r="ES38" s="160"/>
      <c r="ET38" s="160"/>
      <c r="EU38" s="160"/>
      <c r="EV38" s="160"/>
      <c r="EW38" s="160"/>
      <c r="EX38" s="160"/>
      <c r="EY38" s="276"/>
      <c r="EZ38" s="160"/>
      <c r="FA38" s="160"/>
      <c r="FB38" s="160"/>
      <c r="FC38" s="160"/>
      <c r="FD38" s="160"/>
      <c r="FE38" s="160"/>
      <c r="FF38" s="160"/>
      <c r="FG38" s="160"/>
      <c r="FH38" s="160"/>
      <c r="FI38" s="160"/>
      <c r="FJ38" s="160"/>
      <c r="FK38" s="160"/>
      <c r="FL38" s="160"/>
      <c r="FM38" s="160"/>
      <c r="FN38" s="160"/>
      <c r="FO38" s="160"/>
      <c r="FP38" s="160"/>
      <c r="FQ38" s="160"/>
      <c r="FR38" s="160"/>
      <c r="FS38" s="160"/>
      <c r="FT38" s="160"/>
      <c r="FU38" s="276"/>
      <c r="FV38" s="160"/>
      <c r="FW38" s="160"/>
      <c r="FX38" s="160"/>
      <c r="FY38" s="160"/>
      <c r="FZ38" s="160"/>
      <c r="GA38" s="160"/>
      <c r="GB38" s="160"/>
      <c r="GC38" s="160"/>
      <c r="GD38" s="160"/>
      <c r="GE38" s="160"/>
      <c r="GF38" s="160"/>
      <c r="GG38" s="160"/>
      <c r="GH38" s="160"/>
      <c r="GI38" s="160"/>
      <c r="GJ38" s="160"/>
      <c r="GK38" s="160"/>
      <c r="GL38" s="160"/>
      <c r="GM38" s="160"/>
      <c r="GN38" s="160"/>
      <c r="GO38" s="160"/>
      <c r="GP38" s="160"/>
      <c r="GQ38" s="276"/>
      <c r="GR38" s="160"/>
      <c r="GS38" s="160"/>
      <c r="GT38" s="160"/>
      <c r="GU38" s="160"/>
      <c r="GV38" s="160"/>
      <c r="GW38" s="160"/>
      <c r="GX38" s="160"/>
      <c r="GY38" s="160"/>
      <c r="GZ38" s="160"/>
      <c r="HA38" s="160"/>
      <c r="HB38" s="160"/>
      <c r="HC38" s="160"/>
      <c r="HD38" s="160"/>
      <c r="HE38" s="160"/>
      <c r="HF38" s="160"/>
      <c r="HG38" s="160"/>
      <c r="HH38" s="160"/>
      <c r="HI38" s="160"/>
      <c r="HJ38" s="160"/>
      <c r="HK38" s="160"/>
      <c r="HL38" s="160"/>
      <c r="HM38" s="276"/>
      <c r="HN38" s="160"/>
      <c r="HO38" s="160"/>
      <c r="HP38" s="160"/>
      <c r="HQ38" s="160"/>
      <c r="HR38" s="160"/>
      <c r="HS38" s="160"/>
      <c r="HT38" s="160"/>
      <c r="HU38" s="160"/>
      <c r="HV38" s="160"/>
      <c r="HW38" s="160"/>
      <c r="HX38" s="160"/>
      <c r="HY38" s="160"/>
      <c r="HZ38" s="160"/>
      <c r="IA38" s="160"/>
      <c r="IB38" s="160"/>
      <c r="IC38" s="160"/>
      <c r="ID38" s="160"/>
      <c r="IE38" s="160"/>
      <c r="IF38" s="160"/>
      <c r="IG38" s="160"/>
      <c r="IH38" s="160"/>
    </row>
    <row r="39" spans="1:242" s="307" customFormat="1">
      <c r="A39" s="277" t="s">
        <v>214</v>
      </c>
      <c r="B39" s="163">
        <v>362.78</v>
      </c>
      <c r="C39" s="163">
        <v>492.28</v>
      </c>
      <c r="D39" s="163">
        <v>257.58</v>
      </c>
      <c r="E39" s="163">
        <v>6.68</v>
      </c>
      <c r="F39" s="163">
        <v>9.3800000000000008</v>
      </c>
      <c r="G39" s="163">
        <v>4.9400000000000004</v>
      </c>
      <c r="H39" s="163">
        <v>0.37</v>
      </c>
      <c r="I39" s="163">
        <v>0.68</v>
      </c>
      <c r="J39" s="163">
        <v>0.18</v>
      </c>
      <c r="K39" s="163">
        <v>0.67</v>
      </c>
      <c r="L39" s="163">
        <v>1.58</v>
      </c>
      <c r="M39" s="163" t="s">
        <v>186</v>
      </c>
      <c r="N39" s="163">
        <v>0.61</v>
      </c>
      <c r="O39" s="163">
        <v>1.38</v>
      </c>
      <c r="P39" s="163" t="s">
        <v>186</v>
      </c>
      <c r="Q39" s="163">
        <v>0.06</v>
      </c>
      <c r="R39" s="163">
        <v>0.2</v>
      </c>
      <c r="S39" s="163" t="s">
        <v>186</v>
      </c>
      <c r="T39" s="163">
        <v>2.8</v>
      </c>
      <c r="U39" s="163">
        <v>3.64</v>
      </c>
      <c r="V39" s="163">
        <v>2.37</v>
      </c>
      <c r="W39" s="277" t="s">
        <v>214</v>
      </c>
      <c r="X39" s="163">
        <v>0.77</v>
      </c>
      <c r="Y39" s="163">
        <v>0.71</v>
      </c>
      <c r="Z39" s="163">
        <v>0.83</v>
      </c>
      <c r="AA39" s="163" t="s">
        <v>186</v>
      </c>
      <c r="AB39" s="163" t="s">
        <v>186</v>
      </c>
      <c r="AC39" s="163" t="s">
        <v>186</v>
      </c>
      <c r="AD39" s="163">
        <v>0.77</v>
      </c>
      <c r="AE39" s="163">
        <v>0.71</v>
      </c>
      <c r="AF39" s="163">
        <v>0.83</v>
      </c>
      <c r="AG39" s="163" t="s">
        <v>186</v>
      </c>
      <c r="AH39" s="163" t="s">
        <v>186</v>
      </c>
      <c r="AI39" s="163" t="s">
        <v>186</v>
      </c>
      <c r="AJ39" s="163" t="s">
        <v>186</v>
      </c>
      <c r="AK39" s="163" t="s">
        <v>186</v>
      </c>
      <c r="AL39" s="163" t="s">
        <v>186</v>
      </c>
      <c r="AM39" s="163">
        <v>2.08</v>
      </c>
      <c r="AN39" s="163">
        <v>2.77</v>
      </c>
      <c r="AO39" s="163">
        <v>1.56</v>
      </c>
      <c r="AP39" s="163">
        <v>119.71</v>
      </c>
      <c r="AQ39" s="163">
        <v>170.74</v>
      </c>
      <c r="AR39" s="163">
        <v>80.2</v>
      </c>
      <c r="AS39" s="277" t="s">
        <v>214</v>
      </c>
      <c r="AT39" s="163">
        <v>117.36</v>
      </c>
      <c r="AU39" s="163">
        <v>166.99</v>
      </c>
      <c r="AV39" s="163">
        <v>79.14</v>
      </c>
      <c r="AW39" s="163">
        <v>2.93</v>
      </c>
      <c r="AX39" s="163">
        <v>5.68</v>
      </c>
      <c r="AY39" s="163">
        <v>0.54</v>
      </c>
      <c r="AZ39" s="163">
        <v>5.31</v>
      </c>
      <c r="BA39" s="163">
        <v>10.61</v>
      </c>
      <c r="BB39" s="163">
        <v>0.82</v>
      </c>
      <c r="BC39" s="163">
        <v>14.86</v>
      </c>
      <c r="BD39" s="163">
        <v>23.15</v>
      </c>
      <c r="BE39" s="163">
        <v>8.51</v>
      </c>
      <c r="BF39" s="163">
        <v>10.8</v>
      </c>
      <c r="BG39" s="163">
        <v>12.76</v>
      </c>
      <c r="BH39" s="163">
        <v>9.2200000000000006</v>
      </c>
      <c r="BI39" s="163">
        <v>2.91</v>
      </c>
      <c r="BJ39" s="163">
        <v>3.2</v>
      </c>
      <c r="BK39" s="163">
        <v>2.61</v>
      </c>
      <c r="BL39" s="163">
        <v>6.89</v>
      </c>
      <c r="BM39" s="163">
        <v>11.7</v>
      </c>
      <c r="BN39" s="163">
        <v>3.14</v>
      </c>
      <c r="BO39" s="277" t="s">
        <v>214</v>
      </c>
      <c r="BP39" s="163">
        <v>4.75</v>
      </c>
      <c r="BQ39" s="163">
        <v>5.82</v>
      </c>
      <c r="BR39" s="163">
        <v>3.92</v>
      </c>
      <c r="BS39" s="163">
        <v>14.86</v>
      </c>
      <c r="BT39" s="163">
        <v>16.809999999999999</v>
      </c>
      <c r="BU39" s="163">
        <v>13.09</v>
      </c>
      <c r="BV39" s="163">
        <v>0.45</v>
      </c>
      <c r="BW39" s="163">
        <v>0.95</v>
      </c>
      <c r="BX39" s="163" t="s">
        <v>186</v>
      </c>
      <c r="BY39" s="163">
        <v>22.62</v>
      </c>
      <c r="BZ39" s="163">
        <v>39.159999999999997</v>
      </c>
      <c r="CA39" s="163">
        <v>9.7799999999999994</v>
      </c>
      <c r="CB39" s="163">
        <v>0.24</v>
      </c>
      <c r="CC39" s="163">
        <v>0.61</v>
      </c>
      <c r="CD39" s="163" t="s">
        <v>186</v>
      </c>
      <c r="CE39" s="163">
        <v>3.67</v>
      </c>
      <c r="CF39" s="163" t="s">
        <v>186</v>
      </c>
      <c r="CG39" s="163">
        <v>6.81</v>
      </c>
      <c r="CH39" s="163" t="s">
        <v>188</v>
      </c>
      <c r="CI39" s="163" t="s">
        <v>188</v>
      </c>
      <c r="CJ39" s="163">
        <v>3.93</v>
      </c>
      <c r="CK39" s="277" t="s">
        <v>214</v>
      </c>
      <c r="CL39" s="163" t="s">
        <v>188</v>
      </c>
      <c r="CM39" s="163" t="s">
        <v>188</v>
      </c>
      <c r="CN39" s="163">
        <v>2.94</v>
      </c>
      <c r="CO39" s="163" t="s">
        <v>188</v>
      </c>
      <c r="CP39" s="163">
        <v>9.1300000000000008</v>
      </c>
      <c r="CQ39" s="163" t="s">
        <v>188</v>
      </c>
      <c r="CR39" s="163">
        <v>1.65</v>
      </c>
      <c r="CS39" s="163">
        <v>2.82</v>
      </c>
      <c r="CT39" s="163">
        <v>0.7</v>
      </c>
      <c r="CU39" s="163">
        <v>0.84</v>
      </c>
      <c r="CV39" s="163">
        <v>1.8</v>
      </c>
      <c r="CW39" s="163" t="s">
        <v>186</v>
      </c>
      <c r="CX39" s="163">
        <v>4.01</v>
      </c>
      <c r="CY39" s="163">
        <v>6.46</v>
      </c>
      <c r="CZ39" s="163">
        <v>2.33</v>
      </c>
      <c r="DA39" s="163">
        <v>1.78</v>
      </c>
      <c r="DB39" s="163">
        <v>1.8</v>
      </c>
      <c r="DC39" s="163">
        <v>1.84</v>
      </c>
      <c r="DD39" s="163">
        <v>1.84</v>
      </c>
      <c r="DE39" s="163">
        <v>2.27</v>
      </c>
      <c r="DF39" s="163">
        <v>1.43</v>
      </c>
      <c r="DG39" s="277" t="s">
        <v>214</v>
      </c>
      <c r="DH39" s="163">
        <v>9.5</v>
      </c>
      <c r="DI39" s="163">
        <v>12.27</v>
      </c>
      <c r="DJ39" s="163">
        <v>7.52</v>
      </c>
      <c r="DK39" s="163">
        <v>2.35</v>
      </c>
      <c r="DL39" s="163">
        <v>3.75</v>
      </c>
      <c r="DM39" s="163">
        <v>1.06</v>
      </c>
      <c r="DN39" s="163">
        <v>1.26</v>
      </c>
      <c r="DO39" s="163">
        <v>2.44</v>
      </c>
      <c r="DP39" s="163">
        <v>0.18</v>
      </c>
      <c r="DQ39" s="163">
        <v>1.0900000000000001</v>
      </c>
      <c r="DR39" s="163">
        <v>1.31</v>
      </c>
      <c r="DS39" s="163">
        <v>0.88</v>
      </c>
      <c r="DT39" s="163">
        <v>0.95</v>
      </c>
      <c r="DU39" s="163">
        <v>1.89</v>
      </c>
      <c r="DV39" s="163">
        <v>0.28999999999999998</v>
      </c>
      <c r="DW39" s="163">
        <v>0.41</v>
      </c>
      <c r="DX39" s="163">
        <v>0.87</v>
      </c>
      <c r="DY39" s="163">
        <v>0.09</v>
      </c>
      <c r="DZ39" s="163">
        <v>0.55000000000000004</v>
      </c>
      <c r="EA39" s="163">
        <v>1.02</v>
      </c>
      <c r="EB39" s="163">
        <v>0.2</v>
      </c>
      <c r="EC39" s="277" t="s">
        <v>214</v>
      </c>
      <c r="ED39" s="163">
        <v>7.25</v>
      </c>
      <c r="EE39" s="163">
        <v>9.7799999999999994</v>
      </c>
      <c r="EF39" s="163">
        <v>4.99</v>
      </c>
      <c r="EG39" s="163">
        <v>4.1500000000000004</v>
      </c>
      <c r="EH39" s="163">
        <v>5.36</v>
      </c>
      <c r="EI39" s="163">
        <v>2.97</v>
      </c>
      <c r="EJ39" s="163">
        <v>3.1</v>
      </c>
      <c r="EK39" s="163">
        <v>4.41</v>
      </c>
      <c r="EL39" s="163">
        <v>2.02</v>
      </c>
      <c r="EM39" s="163">
        <v>3.98</v>
      </c>
      <c r="EN39" s="163">
        <v>2.62</v>
      </c>
      <c r="EO39" s="163">
        <v>4.5599999999999996</v>
      </c>
      <c r="EP39" s="163">
        <v>3.42</v>
      </c>
      <c r="EQ39" s="163">
        <v>1.78</v>
      </c>
      <c r="ER39" s="163">
        <v>4.2699999999999996</v>
      </c>
      <c r="ES39" s="163">
        <v>0.56000000000000005</v>
      </c>
      <c r="ET39" s="163">
        <v>0.84</v>
      </c>
      <c r="EU39" s="163">
        <v>0.28999999999999998</v>
      </c>
      <c r="EV39" s="163">
        <v>7.33</v>
      </c>
      <c r="EW39" s="163">
        <v>7.95</v>
      </c>
      <c r="EX39" s="163">
        <v>6.96</v>
      </c>
      <c r="EY39" s="277" t="s">
        <v>214</v>
      </c>
      <c r="EZ39" s="163">
        <v>0.69</v>
      </c>
      <c r="FA39" s="163" t="s">
        <v>186</v>
      </c>
      <c r="FB39" s="163">
        <v>1.35</v>
      </c>
      <c r="FC39" s="163">
        <v>0.3</v>
      </c>
      <c r="FD39" s="163">
        <v>0.41</v>
      </c>
      <c r="FE39" s="163">
        <v>0.2</v>
      </c>
      <c r="FF39" s="163">
        <v>1.85</v>
      </c>
      <c r="FG39" s="163">
        <v>2.59</v>
      </c>
      <c r="FH39" s="163">
        <v>1.25</v>
      </c>
      <c r="FI39" s="163">
        <v>1.23</v>
      </c>
      <c r="FJ39" s="163">
        <v>0.98</v>
      </c>
      <c r="FK39" s="163">
        <v>1.37</v>
      </c>
      <c r="FL39" s="163">
        <v>3.26</v>
      </c>
      <c r="FM39" s="163">
        <v>3.97</v>
      </c>
      <c r="FN39" s="163">
        <v>2.79</v>
      </c>
      <c r="FO39" s="163" t="s">
        <v>186</v>
      </c>
      <c r="FP39" s="163" t="s">
        <v>186</v>
      </c>
      <c r="FQ39" s="163" t="s">
        <v>186</v>
      </c>
      <c r="FR39" s="163" t="s">
        <v>186</v>
      </c>
      <c r="FS39" s="163" t="s">
        <v>186</v>
      </c>
      <c r="FT39" s="163" t="s">
        <v>186</v>
      </c>
      <c r="FU39" s="277" t="s">
        <v>214</v>
      </c>
      <c r="FV39" s="163">
        <v>82.42</v>
      </c>
      <c r="FW39" s="163">
        <v>102.66</v>
      </c>
      <c r="FX39" s="163">
        <v>64.61</v>
      </c>
      <c r="FY39" s="163">
        <v>0.92</v>
      </c>
      <c r="FZ39" s="163">
        <v>0.68</v>
      </c>
      <c r="GA39" s="163">
        <v>1.05</v>
      </c>
      <c r="GB39" s="163">
        <v>0.18</v>
      </c>
      <c r="GC39" s="163">
        <v>0.49</v>
      </c>
      <c r="GD39" s="163" t="s">
        <v>186</v>
      </c>
      <c r="GE39" s="163">
        <v>0.74</v>
      </c>
      <c r="GF39" s="163">
        <v>0.2</v>
      </c>
      <c r="GG39" s="163">
        <v>1.05</v>
      </c>
      <c r="GH39" s="163">
        <v>46.74</v>
      </c>
      <c r="GI39" s="163">
        <v>61.07</v>
      </c>
      <c r="GJ39" s="163">
        <v>34.14</v>
      </c>
      <c r="GK39" s="163">
        <v>0.42</v>
      </c>
      <c r="GL39" s="163">
        <v>0.41</v>
      </c>
      <c r="GM39" s="163">
        <v>0.4</v>
      </c>
      <c r="GN39" s="163">
        <v>15.87</v>
      </c>
      <c r="GO39" s="163">
        <v>23.33</v>
      </c>
      <c r="GP39" s="163">
        <v>9.5399999999999991</v>
      </c>
      <c r="GQ39" s="277" t="s">
        <v>214</v>
      </c>
      <c r="GR39" s="163">
        <v>4.3499999999999996</v>
      </c>
      <c r="GS39" s="163">
        <v>6.51</v>
      </c>
      <c r="GT39" s="163">
        <v>2.35</v>
      </c>
      <c r="GU39" s="163">
        <v>3.03</v>
      </c>
      <c r="GV39" s="163">
        <v>3.16</v>
      </c>
      <c r="GW39" s="163">
        <v>2.84</v>
      </c>
      <c r="GX39" s="163">
        <v>1.78</v>
      </c>
      <c r="GY39" s="163">
        <v>1.74</v>
      </c>
      <c r="GZ39" s="163">
        <v>1.84</v>
      </c>
      <c r="HA39" s="163">
        <v>10.11</v>
      </c>
      <c r="HB39" s="163">
        <v>13.24</v>
      </c>
      <c r="HC39" s="163">
        <v>7.58</v>
      </c>
      <c r="HD39" s="163">
        <v>10.84</v>
      </c>
      <c r="HE39" s="163">
        <v>12.02</v>
      </c>
      <c r="HF39" s="163">
        <v>9.49</v>
      </c>
      <c r="HG39" s="163">
        <v>0.34</v>
      </c>
      <c r="HH39" s="163">
        <v>0.67</v>
      </c>
      <c r="HI39" s="163">
        <v>0.09</v>
      </c>
      <c r="HJ39" s="163">
        <v>29.7</v>
      </c>
      <c r="HK39" s="163">
        <v>35.06</v>
      </c>
      <c r="HL39" s="163">
        <v>25.2</v>
      </c>
      <c r="HM39" s="277" t="s">
        <v>214</v>
      </c>
      <c r="HN39" s="163">
        <v>5.28</v>
      </c>
      <c r="HO39" s="163">
        <v>3.83</v>
      </c>
      <c r="HP39" s="163">
        <v>6.42</v>
      </c>
      <c r="HQ39" s="163">
        <v>11.5</v>
      </c>
      <c r="HR39" s="163">
        <v>14.28</v>
      </c>
      <c r="HS39" s="163">
        <v>8.99</v>
      </c>
      <c r="HT39" s="163">
        <v>11.68</v>
      </c>
      <c r="HU39" s="163">
        <v>15.54</v>
      </c>
      <c r="HV39" s="163">
        <v>8.7899999999999991</v>
      </c>
      <c r="HW39" s="163">
        <v>1.25</v>
      </c>
      <c r="HX39" s="163">
        <v>1.41</v>
      </c>
      <c r="HY39" s="163">
        <v>1.01</v>
      </c>
      <c r="HZ39" s="163">
        <v>3.71</v>
      </c>
      <c r="IA39" s="163">
        <v>3.92</v>
      </c>
      <c r="IB39" s="163">
        <v>3.5</v>
      </c>
      <c r="IC39" s="163">
        <v>1.35</v>
      </c>
      <c r="ID39" s="163">
        <v>1.92</v>
      </c>
      <c r="IE39" s="163">
        <v>0.72</v>
      </c>
      <c r="IF39" s="163">
        <v>47.15</v>
      </c>
      <c r="IG39" s="163">
        <v>70.88</v>
      </c>
      <c r="IH39" s="163">
        <v>30.86</v>
      </c>
    </row>
    <row r="40" spans="1:242" s="185" customFormat="1">
      <c r="A40" s="278" t="s">
        <v>213</v>
      </c>
      <c r="B40" s="160">
        <v>371.36</v>
      </c>
      <c r="C40" s="160">
        <v>505.01</v>
      </c>
      <c r="D40" s="160">
        <v>263.56</v>
      </c>
      <c r="E40" s="160">
        <v>7.11</v>
      </c>
      <c r="F40" s="160">
        <v>9.81</v>
      </c>
      <c r="G40" s="160">
        <v>5.35</v>
      </c>
      <c r="H40" s="160">
        <v>0.51</v>
      </c>
      <c r="I40" s="160">
        <v>0.95</v>
      </c>
      <c r="J40" s="160">
        <v>0.25</v>
      </c>
      <c r="K40" s="160">
        <v>0.7</v>
      </c>
      <c r="L40" s="160">
        <v>1.54</v>
      </c>
      <c r="M40" s="160" t="s">
        <v>186</v>
      </c>
      <c r="N40" s="160">
        <v>0.7</v>
      </c>
      <c r="O40" s="160">
        <v>1.54</v>
      </c>
      <c r="P40" s="160" t="s">
        <v>186</v>
      </c>
      <c r="Q40" s="160" t="s">
        <v>186</v>
      </c>
      <c r="R40" s="160" t="s">
        <v>186</v>
      </c>
      <c r="S40" s="160" t="s">
        <v>186</v>
      </c>
      <c r="T40" s="160">
        <v>2.74</v>
      </c>
      <c r="U40" s="160">
        <v>3.69</v>
      </c>
      <c r="V40" s="160">
        <v>2.21</v>
      </c>
      <c r="W40" s="278" t="s">
        <v>213</v>
      </c>
      <c r="X40" s="160">
        <v>1.02</v>
      </c>
      <c r="Y40" s="160">
        <v>0.93</v>
      </c>
      <c r="Z40" s="160">
        <v>1.0900000000000001</v>
      </c>
      <c r="AA40" s="160" t="s">
        <v>186</v>
      </c>
      <c r="AB40" s="160" t="s">
        <v>186</v>
      </c>
      <c r="AC40" s="160" t="s">
        <v>186</v>
      </c>
      <c r="AD40" s="160">
        <v>1.02</v>
      </c>
      <c r="AE40" s="160">
        <v>0.93</v>
      </c>
      <c r="AF40" s="160">
        <v>1.0900000000000001</v>
      </c>
      <c r="AG40" s="160" t="s">
        <v>186</v>
      </c>
      <c r="AH40" s="160" t="s">
        <v>186</v>
      </c>
      <c r="AI40" s="160" t="s">
        <v>186</v>
      </c>
      <c r="AJ40" s="160" t="s">
        <v>186</v>
      </c>
      <c r="AK40" s="160" t="s">
        <v>186</v>
      </c>
      <c r="AL40" s="160" t="s">
        <v>186</v>
      </c>
      <c r="AM40" s="160">
        <v>2.15</v>
      </c>
      <c r="AN40" s="160">
        <v>2.7</v>
      </c>
      <c r="AO40" s="160">
        <v>1.8</v>
      </c>
      <c r="AP40" s="160">
        <v>123.63</v>
      </c>
      <c r="AQ40" s="160">
        <v>179.58</v>
      </c>
      <c r="AR40" s="160">
        <v>80.64</v>
      </c>
      <c r="AS40" s="278" t="s">
        <v>213</v>
      </c>
      <c r="AT40" s="160">
        <v>121.02</v>
      </c>
      <c r="AU40" s="160">
        <v>175.35</v>
      </c>
      <c r="AV40" s="160">
        <v>79.59</v>
      </c>
      <c r="AW40" s="160">
        <v>3.82</v>
      </c>
      <c r="AX40" s="160">
        <v>7.39</v>
      </c>
      <c r="AY40" s="160">
        <v>0.71</v>
      </c>
      <c r="AZ40" s="160">
        <v>6.28</v>
      </c>
      <c r="BA40" s="160">
        <v>12.53</v>
      </c>
      <c r="BB40" s="160">
        <v>1.07</v>
      </c>
      <c r="BC40" s="160">
        <v>14.75</v>
      </c>
      <c r="BD40" s="160">
        <v>23.81</v>
      </c>
      <c r="BE40" s="160">
        <v>7.66</v>
      </c>
      <c r="BF40" s="160">
        <v>10.73</v>
      </c>
      <c r="BG40" s="160">
        <v>13.64</v>
      </c>
      <c r="BH40" s="160">
        <v>8.34</v>
      </c>
      <c r="BI40" s="160">
        <v>3.85</v>
      </c>
      <c r="BJ40" s="160">
        <v>4.2300000000000004</v>
      </c>
      <c r="BK40" s="160">
        <v>3.45</v>
      </c>
      <c r="BL40" s="160">
        <v>7.38</v>
      </c>
      <c r="BM40" s="160">
        <v>12.45</v>
      </c>
      <c r="BN40" s="160">
        <v>3.48</v>
      </c>
      <c r="BO40" s="278" t="s">
        <v>213</v>
      </c>
      <c r="BP40" s="160">
        <v>4.03</v>
      </c>
      <c r="BQ40" s="160">
        <v>6.07</v>
      </c>
      <c r="BR40" s="160">
        <v>2.46</v>
      </c>
      <c r="BS40" s="160">
        <v>15.4</v>
      </c>
      <c r="BT40" s="160">
        <v>16.25</v>
      </c>
      <c r="BU40" s="160">
        <v>14.6</v>
      </c>
      <c r="BV40" s="160">
        <v>0.59</v>
      </c>
      <c r="BW40" s="160">
        <v>1.25</v>
      </c>
      <c r="BX40" s="160" t="s">
        <v>186</v>
      </c>
      <c r="BY40" s="160">
        <v>21.76</v>
      </c>
      <c r="BZ40" s="160">
        <v>37.71</v>
      </c>
      <c r="CA40" s="160">
        <v>9.92</v>
      </c>
      <c r="CB40" s="160">
        <v>0.33</v>
      </c>
      <c r="CC40" s="160">
        <v>0.82</v>
      </c>
      <c r="CD40" s="160" t="s">
        <v>186</v>
      </c>
      <c r="CE40" s="160">
        <v>3.78</v>
      </c>
      <c r="CF40" s="160" t="s">
        <v>186</v>
      </c>
      <c r="CG40" s="160">
        <v>6.92</v>
      </c>
      <c r="CH40" s="160" t="s">
        <v>188</v>
      </c>
      <c r="CI40" s="160" t="s">
        <v>188</v>
      </c>
      <c r="CJ40" s="160">
        <v>3.54</v>
      </c>
      <c r="CK40" s="278" t="s">
        <v>213</v>
      </c>
      <c r="CL40" s="160" t="s">
        <v>188</v>
      </c>
      <c r="CM40" s="160" t="s">
        <v>188</v>
      </c>
      <c r="CN40" s="160">
        <v>3.83</v>
      </c>
      <c r="CO40" s="160" t="s">
        <v>188</v>
      </c>
      <c r="CP40" s="160">
        <v>9.07</v>
      </c>
      <c r="CQ40" s="160" t="s">
        <v>188</v>
      </c>
      <c r="CR40" s="160">
        <v>1.73</v>
      </c>
      <c r="CS40" s="160">
        <v>2.73</v>
      </c>
      <c r="CT40" s="160">
        <v>0.94</v>
      </c>
      <c r="CU40" s="160">
        <v>1.08</v>
      </c>
      <c r="CV40" s="160">
        <v>2.3199999999999998</v>
      </c>
      <c r="CW40" s="160" t="s">
        <v>186</v>
      </c>
      <c r="CX40" s="160">
        <v>3.55</v>
      </c>
      <c r="CY40" s="160">
        <v>5.58</v>
      </c>
      <c r="CZ40" s="160">
        <v>2.14</v>
      </c>
      <c r="DA40" s="160">
        <v>1.98</v>
      </c>
      <c r="DB40" s="160">
        <v>2.08</v>
      </c>
      <c r="DC40" s="160">
        <v>1.94</v>
      </c>
      <c r="DD40" s="160">
        <v>1.88</v>
      </c>
      <c r="DE40" s="160">
        <v>2.62</v>
      </c>
      <c r="DF40" s="160">
        <v>1.22</v>
      </c>
      <c r="DG40" s="278" t="s">
        <v>213</v>
      </c>
      <c r="DH40" s="160">
        <v>10.55</v>
      </c>
      <c r="DI40" s="160">
        <v>14.79</v>
      </c>
      <c r="DJ40" s="160">
        <v>7.38</v>
      </c>
      <c r="DK40" s="160">
        <v>2.61</v>
      </c>
      <c r="DL40" s="160">
        <v>4.2300000000000004</v>
      </c>
      <c r="DM40" s="160">
        <v>1.04</v>
      </c>
      <c r="DN40" s="160">
        <v>1.39</v>
      </c>
      <c r="DO40" s="160">
        <v>2.76</v>
      </c>
      <c r="DP40" s="160">
        <v>0.13</v>
      </c>
      <c r="DQ40" s="160">
        <v>1.22</v>
      </c>
      <c r="DR40" s="160">
        <v>1.48</v>
      </c>
      <c r="DS40" s="160">
        <v>0.92</v>
      </c>
      <c r="DT40" s="160">
        <v>0.95</v>
      </c>
      <c r="DU40" s="160">
        <v>1.72</v>
      </c>
      <c r="DV40" s="160">
        <v>0.4</v>
      </c>
      <c r="DW40" s="160">
        <v>0.46</v>
      </c>
      <c r="DX40" s="160">
        <v>0.9</v>
      </c>
      <c r="DY40" s="160">
        <v>0.13</v>
      </c>
      <c r="DZ40" s="160">
        <v>0.49</v>
      </c>
      <c r="EA40" s="160">
        <v>0.82</v>
      </c>
      <c r="EB40" s="160">
        <v>0.27</v>
      </c>
      <c r="EC40" s="278" t="s">
        <v>213</v>
      </c>
      <c r="ED40" s="160">
        <v>7.38</v>
      </c>
      <c r="EE40" s="160">
        <v>9.8699999999999992</v>
      </c>
      <c r="EF40" s="160">
        <v>5.13</v>
      </c>
      <c r="EG40" s="160">
        <v>4.5199999999999996</v>
      </c>
      <c r="EH40" s="160">
        <v>5.92</v>
      </c>
      <c r="EI40" s="160">
        <v>3.13</v>
      </c>
      <c r="EJ40" s="160">
        <v>2.86</v>
      </c>
      <c r="EK40" s="160">
        <v>3.94</v>
      </c>
      <c r="EL40" s="160">
        <v>2</v>
      </c>
      <c r="EM40" s="160">
        <v>4.26</v>
      </c>
      <c r="EN40" s="160">
        <v>2.71</v>
      </c>
      <c r="EO40" s="160">
        <v>5.0999999999999996</v>
      </c>
      <c r="EP40" s="160">
        <v>3.93</v>
      </c>
      <c r="EQ40" s="160">
        <v>2.4300000000000002</v>
      </c>
      <c r="ER40" s="160">
        <v>4.7</v>
      </c>
      <c r="ES40" s="160">
        <v>0.33</v>
      </c>
      <c r="ET40" s="160">
        <v>0.28000000000000003</v>
      </c>
      <c r="EU40" s="160">
        <v>0.4</v>
      </c>
      <c r="EV40" s="160">
        <v>6.53</v>
      </c>
      <c r="EW40" s="160">
        <v>5.78</v>
      </c>
      <c r="EX40" s="160">
        <v>7.34</v>
      </c>
      <c r="EY40" s="278" t="s">
        <v>213</v>
      </c>
      <c r="EZ40" s="160">
        <v>0.87</v>
      </c>
      <c r="FA40" s="160" t="s">
        <v>186</v>
      </c>
      <c r="FB40" s="160">
        <v>1.69</v>
      </c>
      <c r="FC40" s="160">
        <v>0.4</v>
      </c>
      <c r="FD40" s="160">
        <v>0.54</v>
      </c>
      <c r="FE40" s="160">
        <v>0.27</v>
      </c>
      <c r="FF40" s="160">
        <v>1.72</v>
      </c>
      <c r="FG40" s="160">
        <v>2.37</v>
      </c>
      <c r="FH40" s="160">
        <v>1.18</v>
      </c>
      <c r="FI40" s="160">
        <v>1.46</v>
      </c>
      <c r="FJ40" s="160">
        <v>1.1100000000000001</v>
      </c>
      <c r="FK40" s="160">
        <v>1.66</v>
      </c>
      <c r="FL40" s="160">
        <v>2.08</v>
      </c>
      <c r="FM40" s="160">
        <v>1.75</v>
      </c>
      <c r="FN40" s="160">
        <v>2.54</v>
      </c>
      <c r="FO40" s="160" t="s">
        <v>186</v>
      </c>
      <c r="FP40" s="160" t="s">
        <v>186</v>
      </c>
      <c r="FQ40" s="160" t="s">
        <v>186</v>
      </c>
      <c r="FR40" s="160" t="s">
        <v>186</v>
      </c>
      <c r="FS40" s="160" t="s">
        <v>186</v>
      </c>
      <c r="FT40" s="160" t="s">
        <v>186</v>
      </c>
      <c r="FU40" s="278" t="s">
        <v>213</v>
      </c>
      <c r="FV40" s="160">
        <v>85.22</v>
      </c>
      <c r="FW40" s="160">
        <v>104.16</v>
      </c>
      <c r="FX40" s="160">
        <v>68.53</v>
      </c>
      <c r="FY40" s="160">
        <v>1.03</v>
      </c>
      <c r="FZ40" s="160">
        <v>0.95</v>
      </c>
      <c r="GA40" s="160">
        <v>1.01</v>
      </c>
      <c r="GB40" s="160">
        <v>0.25</v>
      </c>
      <c r="GC40" s="160">
        <v>0.67</v>
      </c>
      <c r="GD40" s="160" t="s">
        <v>186</v>
      </c>
      <c r="GE40" s="160">
        <v>0.78</v>
      </c>
      <c r="GF40" s="160">
        <v>0.28000000000000003</v>
      </c>
      <c r="GG40" s="160">
        <v>1.01</v>
      </c>
      <c r="GH40" s="160">
        <v>47.2</v>
      </c>
      <c r="GI40" s="160">
        <v>60.78</v>
      </c>
      <c r="GJ40" s="160">
        <v>35.130000000000003</v>
      </c>
      <c r="GK40" s="160">
        <v>0.56000000000000005</v>
      </c>
      <c r="GL40" s="160">
        <v>0.54</v>
      </c>
      <c r="GM40" s="160">
        <v>0.54</v>
      </c>
      <c r="GN40" s="160">
        <v>15.42</v>
      </c>
      <c r="GO40" s="160">
        <v>23.66</v>
      </c>
      <c r="GP40" s="160">
        <v>8.5</v>
      </c>
      <c r="GQ40" s="278" t="s">
        <v>213</v>
      </c>
      <c r="GR40" s="160">
        <v>3.91</v>
      </c>
      <c r="GS40" s="160">
        <v>5.39</v>
      </c>
      <c r="GT40" s="160">
        <v>2.54</v>
      </c>
      <c r="GU40" s="160">
        <v>3.51</v>
      </c>
      <c r="GV40" s="160">
        <v>3.72</v>
      </c>
      <c r="GW40" s="160">
        <v>3.24</v>
      </c>
      <c r="GX40" s="160">
        <v>1.25</v>
      </c>
      <c r="GY40" s="160">
        <v>1.91</v>
      </c>
      <c r="GZ40" s="160">
        <v>0.69</v>
      </c>
      <c r="HA40" s="160">
        <v>11.4</v>
      </c>
      <c r="HB40" s="160">
        <v>14.66</v>
      </c>
      <c r="HC40" s="160">
        <v>8.8800000000000008</v>
      </c>
      <c r="HD40" s="160">
        <v>10.97</v>
      </c>
      <c r="HE40" s="160">
        <v>10.62</v>
      </c>
      <c r="HF40" s="160">
        <v>10.61</v>
      </c>
      <c r="HG40" s="160">
        <v>0.17</v>
      </c>
      <c r="HH40" s="160">
        <v>0.28000000000000003</v>
      </c>
      <c r="HI40" s="160">
        <v>0.13</v>
      </c>
      <c r="HJ40" s="160">
        <v>31.79</v>
      </c>
      <c r="HK40" s="160">
        <v>36.22</v>
      </c>
      <c r="HL40" s="160">
        <v>28.15</v>
      </c>
      <c r="HM40" s="278" t="s">
        <v>213</v>
      </c>
      <c r="HN40" s="160">
        <v>5.71</v>
      </c>
      <c r="HO40" s="160">
        <v>3.04</v>
      </c>
      <c r="HP40" s="160">
        <v>7.96</v>
      </c>
      <c r="HQ40" s="160">
        <v>12.11</v>
      </c>
      <c r="HR40" s="160">
        <v>14.46</v>
      </c>
      <c r="HS40" s="160">
        <v>9.92</v>
      </c>
      <c r="HT40" s="160">
        <v>12.82</v>
      </c>
      <c r="HU40" s="160">
        <v>16.87</v>
      </c>
      <c r="HV40" s="160">
        <v>9.74</v>
      </c>
      <c r="HW40" s="160">
        <v>1.1499999999999999</v>
      </c>
      <c r="HX40" s="160">
        <v>1.85</v>
      </c>
      <c r="HY40" s="160">
        <v>0.53</v>
      </c>
      <c r="HZ40" s="160">
        <v>4.07</v>
      </c>
      <c r="IA40" s="160">
        <v>4.3499999999999996</v>
      </c>
      <c r="IB40" s="160">
        <v>3.87</v>
      </c>
      <c r="IC40" s="160">
        <v>1.1399999999999999</v>
      </c>
      <c r="ID40" s="160">
        <v>1.86</v>
      </c>
      <c r="IE40" s="160">
        <v>0.38</v>
      </c>
      <c r="IF40" s="160">
        <v>48.38</v>
      </c>
      <c r="IG40" s="160">
        <v>73.81</v>
      </c>
      <c r="IH40" s="160">
        <v>31.18</v>
      </c>
    </row>
    <row r="41" spans="1:242" s="185" customFormat="1">
      <c r="A41" s="278" t="s">
        <v>212</v>
      </c>
      <c r="B41" s="161">
        <v>339.58</v>
      </c>
      <c r="C41" s="161">
        <v>458.27</v>
      </c>
      <c r="D41" s="161">
        <v>241.8</v>
      </c>
      <c r="E41" s="161">
        <v>5.33</v>
      </c>
      <c r="F41" s="161">
        <v>8.14</v>
      </c>
      <c r="G41" s="161">
        <v>3.69</v>
      </c>
      <c r="H41" s="161" t="s">
        <v>186</v>
      </c>
      <c r="I41" s="161" t="s">
        <v>186</v>
      </c>
      <c r="J41" s="161" t="s">
        <v>186</v>
      </c>
      <c r="K41" s="161">
        <v>0.43</v>
      </c>
      <c r="L41" s="161">
        <v>1.32</v>
      </c>
      <c r="M41" s="161" t="s">
        <v>186</v>
      </c>
      <c r="N41" s="161">
        <v>0.21</v>
      </c>
      <c r="O41" s="161">
        <v>0.66</v>
      </c>
      <c r="P41" s="161" t="s">
        <v>186</v>
      </c>
      <c r="Q41" s="161">
        <v>0.21</v>
      </c>
      <c r="R41" s="161">
        <v>0.66</v>
      </c>
      <c r="S41" s="161" t="s">
        <v>186</v>
      </c>
      <c r="T41" s="161">
        <v>2.98</v>
      </c>
      <c r="U41" s="161">
        <v>3.55</v>
      </c>
      <c r="V41" s="161">
        <v>2.89</v>
      </c>
      <c r="W41" s="278" t="s">
        <v>212</v>
      </c>
      <c r="X41" s="161" t="s">
        <v>186</v>
      </c>
      <c r="Y41" s="161" t="s">
        <v>186</v>
      </c>
      <c r="Z41" s="161" t="s">
        <v>186</v>
      </c>
      <c r="AA41" s="161" t="s">
        <v>186</v>
      </c>
      <c r="AB41" s="161" t="s">
        <v>186</v>
      </c>
      <c r="AC41" s="161" t="s">
        <v>186</v>
      </c>
      <c r="AD41" s="161" t="s">
        <v>186</v>
      </c>
      <c r="AE41" s="161" t="s">
        <v>186</v>
      </c>
      <c r="AF41" s="161" t="s">
        <v>186</v>
      </c>
      <c r="AG41" s="161" t="s">
        <v>186</v>
      </c>
      <c r="AH41" s="161" t="s">
        <v>186</v>
      </c>
      <c r="AI41" s="161" t="s">
        <v>186</v>
      </c>
      <c r="AJ41" s="161" t="s">
        <v>186</v>
      </c>
      <c r="AK41" s="161" t="s">
        <v>186</v>
      </c>
      <c r="AL41" s="161" t="s">
        <v>186</v>
      </c>
      <c r="AM41" s="161">
        <v>1.92</v>
      </c>
      <c r="AN41" s="161">
        <v>3.27</v>
      </c>
      <c r="AO41" s="161">
        <v>0.8</v>
      </c>
      <c r="AP41" s="161">
        <v>107.74</v>
      </c>
      <c r="AQ41" s="161">
        <v>143.72</v>
      </c>
      <c r="AR41" s="161">
        <v>80.12</v>
      </c>
      <c r="AS41" s="278" t="s">
        <v>212</v>
      </c>
      <c r="AT41" s="161">
        <v>106.35</v>
      </c>
      <c r="AU41" s="161">
        <v>141.88</v>
      </c>
      <c r="AV41" s="161">
        <v>79</v>
      </c>
      <c r="AW41" s="161" t="s">
        <v>186</v>
      </c>
      <c r="AX41" s="161" t="s">
        <v>186</v>
      </c>
      <c r="AY41" s="161" t="s">
        <v>186</v>
      </c>
      <c r="AZ41" s="161">
        <v>2.0699999999999998</v>
      </c>
      <c r="BA41" s="161">
        <v>4.42</v>
      </c>
      <c r="BB41" s="161" t="s">
        <v>186</v>
      </c>
      <c r="BC41" s="161">
        <v>15.6</v>
      </c>
      <c r="BD41" s="161">
        <v>21.13</v>
      </c>
      <c r="BE41" s="161">
        <v>12.3</v>
      </c>
      <c r="BF41" s="161">
        <v>11.03</v>
      </c>
      <c r="BG41" s="161">
        <v>9.9</v>
      </c>
      <c r="BH41" s="161">
        <v>12.18</v>
      </c>
      <c r="BI41" s="161" t="s">
        <v>186</v>
      </c>
      <c r="BJ41" s="161" t="s">
        <v>186</v>
      </c>
      <c r="BK41" s="161" t="s">
        <v>186</v>
      </c>
      <c r="BL41" s="161">
        <v>5.13</v>
      </c>
      <c r="BM41" s="161">
        <v>9</v>
      </c>
      <c r="BN41" s="161">
        <v>2.12</v>
      </c>
      <c r="BO41" s="278" t="s">
        <v>212</v>
      </c>
      <c r="BP41" s="161">
        <v>7.03</v>
      </c>
      <c r="BQ41" s="161">
        <v>5.0199999999999996</v>
      </c>
      <c r="BR41" s="161">
        <v>8.58</v>
      </c>
      <c r="BS41" s="161">
        <v>12.98</v>
      </c>
      <c r="BT41" s="161">
        <v>18.399999999999999</v>
      </c>
      <c r="BU41" s="161">
        <v>8.31</v>
      </c>
      <c r="BV41" s="161" t="s">
        <v>186</v>
      </c>
      <c r="BW41" s="161" t="s">
        <v>186</v>
      </c>
      <c r="BX41" s="161" t="s">
        <v>186</v>
      </c>
      <c r="BY41" s="161">
        <v>26.1</v>
      </c>
      <c r="BZ41" s="161">
        <v>45.31</v>
      </c>
      <c r="CA41" s="161">
        <v>9.67</v>
      </c>
      <c r="CB41" s="161" t="s">
        <v>186</v>
      </c>
      <c r="CC41" s="161" t="s">
        <v>186</v>
      </c>
      <c r="CD41" s="161" t="s">
        <v>186</v>
      </c>
      <c r="CE41" s="161">
        <v>3.26</v>
      </c>
      <c r="CF41" s="161" t="s">
        <v>186</v>
      </c>
      <c r="CG41" s="161">
        <v>6.18</v>
      </c>
      <c r="CH41" s="161" t="s">
        <v>188</v>
      </c>
      <c r="CI41" s="161" t="s">
        <v>188</v>
      </c>
      <c r="CJ41" s="161">
        <v>5.07</v>
      </c>
      <c r="CK41" s="278" t="s">
        <v>212</v>
      </c>
      <c r="CL41" s="161" t="s">
        <v>188</v>
      </c>
      <c r="CM41" s="161" t="s">
        <v>188</v>
      </c>
      <c r="CN41" s="161" t="s">
        <v>186</v>
      </c>
      <c r="CO41" s="161" t="s">
        <v>188</v>
      </c>
      <c r="CP41" s="161">
        <v>10.050000000000001</v>
      </c>
      <c r="CQ41" s="161" t="s">
        <v>188</v>
      </c>
      <c r="CR41" s="161">
        <v>1.46</v>
      </c>
      <c r="CS41" s="161">
        <v>3.18</v>
      </c>
      <c r="CT41" s="161" t="s">
        <v>186</v>
      </c>
      <c r="CU41" s="161" t="s">
        <v>186</v>
      </c>
      <c r="CV41" s="161" t="s">
        <v>186</v>
      </c>
      <c r="CW41" s="161" t="s">
        <v>186</v>
      </c>
      <c r="CX41" s="161">
        <v>5.41</v>
      </c>
      <c r="CY41" s="161">
        <v>9.18</v>
      </c>
      <c r="CZ41" s="161">
        <v>2.89</v>
      </c>
      <c r="DA41" s="161">
        <v>0.97</v>
      </c>
      <c r="DB41" s="161">
        <v>0.66</v>
      </c>
      <c r="DC41" s="161">
        <v>1.35</v>
      </c>
      <c r="DD41" s="161">
        <v>1.66</v>
      </c>
      <c r="DE41" s="161">
        <v>1.18</v>
      </c>
      <c r="DF41" s="161">
        <v>1.99</v>
      </c>
      <c r="DG41" s="278" t="s">
        <v>212</v>
      </c>
      <c r="DH41" s="161">
        <v>6.4</v>
      </c>
      <c r="DI41" s="161">
        <v>4.45</v>
      </c>
      <c r="DJ41" s="161">
        <v>8.36</v>
      </c>
      <c r="DK41" s="161">
        <v>1.38</v>
      </c>
      <c r="DL41" s="161">
        <v>1.84</v>
      </c>
      <c r="DM41" s="161">
        <v>1.1200000000000001</v>
      </c>
      <c r="DN41" s="161">
        <v>0.69</v>
      </c>
      <c r="DO41" s="161">
        <v>1.18</v>
      </c>
      <c r="DP41" s="161">
        <v>0.32</v>
      </c>
      <c r="DQ41" s="161">
        <v>0.69</v>
      </c>
      <c r="DR41" s="161">
        <v>0.66</v>
      </c>
      <c r="DS41" s="161">
        <v>0.8</v>
      </c>
      <c r="DT41" s="161">
        <v>0.97</v>
      </c>
      <c r="DU41" s="161">
        <v>2.36</v>
      </c>
      <c r="DV41" s="161" t="s">
        <v>186</v>
      </c>
      <c r="DW41" s="161">
        <v>0.21</v>
      </c>
      <c r="DX41" s="161">
        <v>0.66</v>
      </c>
      <c r="DY41" s="161" t="s">
        <v>186</v>
      </c>
      <c r="DZ41" s="161">
        <v>0.75</v>
      </c>
      <c r="EA41" s="161">
        <v>1.71</v>
      </c>
      <c r="EB41" s="161" t="s">
        <v>186</v>
      </c>
      <c r="EC41" s="278" t="s">
        <v>212</v>
      </c>
      <c r="ED41" s="161">
        <v>6.97</v>
      </c>
      <c r="EE41" s="161">
        <v>9.56</v>
      </c>
      <c r="EF41" s="161">
        <v>4.74</v>
      </c>
      <c r="EG41" s="161">
        <v>2.95</v>
      </c>
      <c r="EH41" s="161">
        <v>3.37</v>
      </c>
      <c r="EI41" s="161">
        <v>2.59</v>
      </c>
      <c r="EJ41" s="161">
        <v>4.0199999999999996</v>
      </c>
      <c r="EK41" s="161">
        <v>6.19</v>
      </c>
      <c r="EL41" s="161">
        <v>2.15</v>
      </c>
      <c r="EM41" s="161">
        <v>3.3</v>
      </c>
      <c r="EN41" s="161">
        <v>2.71</v>
      </c>
      <c r="EO41" s="161">
        <v>3.02</v>
      </c>
      <c r="EP41" s="161">
        <v>1.98</v>
      </c>
      <c r="EQ41" s="161" t="s">
        <v>186</v>
      </c>
      <c r="ER41" s="161">
        <v>3.02</v>
      </c>
      <c r="ES41" s="161">
        <v>1.32</v>
      </c>
      <c r="ET41" s="161">
        <v>2.71</v>
      </c>
      <c r="EU41" s="161" t="s">
        <v>186</v>
      </c>
      <c r="EV41" s="161">
        <v>9.93</v>
      </c>
      <c r="EW41" s="161">
        <v>15.42</v>
      </c>
      <c r="EX41" s="161">
        <v>5.21</v>
      </c>
      <c r="EY41" s="278" t="s">
        <v>212</v>
      </c>
      <c r="EZ41" s="161" t="s">
        <v>186</v>
      </c>
      <c r="FA41" s="161" t="s">
        <v>186</v>
      </c>
      <c r="FB41" s="161" t="s">
        <v>186</v>
      </c>
      <c r="FC41" s="161" t="s">
        <v>186</v>
      </c>
      <c r="FD41" s="161" t="s">
        <v>186</v>
      </c>
      <c r="FE41" s="161" t="s">
        <v>186</v>
      </c>
      <c r="FF41" s="161">
        <v>2.04</v>
      </c>
      <c r="FG41" s="161">
        <v>3.02</v>
      </c>
      <c r="FH41" s="161">
        <v>1.27</v>
      </c>
      <c r="FI41" s="161">
        <v>0.64</v>
      </c>
      <c r="FJ41" s="161">
        <v>0.66</v>
      </c>
      <c r="FK41" s="161">
        <v>0.64</v>
      </c>
      <c r="FL41" s="161">
        <v>7.25</v>
      </c>
      <c r="FM41" s="161">
        <v>11.74</v>
      </c>
      <c r="FN41" s="161">
        <v>3.31</v>
      </c>
      <c r="FO41" s="161" t="s">
        <v>186</v>
      </c>
      <c r="FP41" s="161" t="s">
        <v>186</v>
      </c>
      <c r="FQ41" s="161" t="s">
        <v>186</v>
      </c>
      <c r="FR41" s="161" t="s">
        <v>186</v>
      </c>
      <c r="FS41" s="161" t="s">
        <v>186</v>
      </c>
      <c r="FT41" s="161" t="s">
        <v>186</v>
      </c>
      <c r="FU41" s="278" t="s">
        <v>212</v>
      </c>
      <c r="FV41" s="161">
        <v>73.86</v>
      </c>
      <c r="FW41" s="161">
        <v>98.63</v>
      </c>
      <c r="FX41" s="161">
        <v>51.63</v>
      </c>
      <c r="FY41" s="161">
        <v>0.75</v>
      </c>
      <c r="FZ41" s="161" t="s">
        <v>186</v>
      </c>
      <c r="GA41" s="161">
        <v>1.35</v>
      </c>
      <c r="GB41" s="161" t="s">
        <v>186</v>
      </c>
      <c r="GC41" s="161" t="s">
        <v>186</v>
      </c>
      <c r="GD41" s="161" t="s">
        <v>186</v>
      </c>
      <c r="GE41" s="161">
        <v>0.75</v>
      </c>
      <c r="GF41" s="161" t="s">
        <v>186</v>
      </c>
      <c r="GG41" s="161">
        <v>1.35</v>
      </c>
      <c r="GH41" s="161">
        <v>46.04</v>
      </c>
      <c r="GI41" s="161">
        <v>63.12</v>
      </c>
      <c r="GJ41" s="161">
        <v>30.99</v>
      </c>
      <c r="GK41" s="161" t="s">
        <v>186</v>
      </c>
      <c r="GL41" s="161" t="s">
        <v>186</v>
      </c>
      <c r="GM41" s="161" t="s">
        <v>186</v>
      </c>
      <c r="GN41" s="161">
        <v>17.600000000000001</v>
      </c>
      <c r="GO41" s="161">
        <v>22.8</v>
      </c>
      <c r="GP41" s="161">
        <v>12.97</v>
      </c>
      <c r="GQ41" s="278" t="s">
        <v>212</v>
      </c>
      <c r="GR41" s="161">
        <v>5.92</v>
      </c>
      <c r="GS41" s="161">
        <v>10.43</v>
      </c>
      <c r="GT41" s="161">
        <v>1.75</v>
      </c>
      <c r="GU41" s="161">
        <v>1.5</v>
      </c>
      <c r="GV41" s="161">
        <v>1.32</v>
      </c>
      <c r="GW41" s="161">
        <v>1.59</v>
      </c>
      <c r="GX41" s="161">
        <v>3.53</v>
      </c>
      <c r="GY41" s="161">
        <v>1.18</v>
      </c>
      <c r="GZ41" s="161">
        <v>5.62</v>
      </c>
      <c r="HA41" s="161">
        <v>5.88</v>
      </c>
      <c r="HB41" s="161">
        <v>9.07</v>
      </c>
      <c r="HC41" s="161">
        <v>3.02</v>
      </c>
      <c r="HD41" s="161">
        <v>10.64</v>
      </c>
      <c r="HE41" s="161">
        <v>16.239999999999998</v>
      </c>
      <c r="HF41" s="161">
        <v>6.04</v>
      </c>
      <c r="HG41" s="161">
        <v>0.97</v>
      </c>
      <c r="HH41" s="161">
        <v>2.09</v>
      </c>
      <c r="HI41" s="161" t="s">
        <v>186</v>
      </c>
      <c r="HJ41" s="161">
        <v>22.71</v>
      </c>
      <c r="HK41" s="161">
        <v>31.02</v>
      </c>
      <c r="HL41" s="161">
        <v>15.39</v>
      </c>
      <c r="HM41" s="278" t="s">
        <v>212</v>
      </c>
      <c r="HN41" s="161">
        <v>3.5</v>
      </c>
      <c r="HO41" s="161">
        <v>6.08</v>
      </c>
      <c r="HP41" s="161">
        <v>0.95</v>
      </c>
      <c r="HQ41" s="161">
        <v>9.65</v>
      </c>
      <c r="HR41" s="161">
        <v>13.75</v>
      </c>
      <c r="HS41" s="161">
        <v>6.17</v>
      </c>
      <c r="HT41" s="161">
        <v>8.16</v>
      </c>
      <c r="HU41" s="161">
        <v>11.19</v>
      </c>
      <c r="HV41" s="161">
        <v>5.96</v>
      </c>
      <c r="HW41" s="161">
        <v>1.4</v>
      </c>
      <c r="HX41" s="161" t="s">
        <v>186</v>
      </c>
      <c r="HY41" s="161">
        <v>2.2999999999999998</v>
      </c>
      <c r="HZ41" s="161">
        <v>2.6</v>
      </c>
      <c r="IA41" s="161">
        <v>2.65</v>
      </c>
      <c r="IB41" s="161">
        <v>2.2999999999999998</v>
      </c>
      <c r="IC41" s="161">
        <v>1.76</v>
      </c>
      <c r="ID41" s="161">
        <v>1.84</v>
      </c>
      <c r="IE41" s="161">
        <v>1.59</v>
      </c>
      <c r="IF41" s="161">
        <v>45.37</v>
      </c>
      <c r="IG41" s="161">
        <v>64.83</v>
      </c>
      <c r="IH41" s="161">
        <v>31.36</v>
      </c>
    </row>
    <row r="42" spans="1:242" s="184" customFormat="1">
      <c r="A42" s="276" t="s">
        <v>211</v>
      </c>
      <c r="B42" s="160">
        <v>317.87</v>
      </c>
      <c r="C42" s="160">
        <v>392.14</v>
      </c>
      <c r="D42" s="160">
        <v>259.08</v>
      </c>
      <c r="E42" s="160">
        <v>4.38</v>
      </c>
      <c r="F42" s="160">
        <v>8.1300000000000008</v>
      </c>
      <c r="G42" s="160">
        <v>2.5499999999999998</v>
      </c>
      <c r="H42" s="160" t="s">
        <v>186</v>
      </c>
      <c r="I42" s="160" t="s">
        <v>186</v>
      </c>
      <c r="J42" s="160" t="s">
        <v>186</v>
      </c>
      <c r="K42" s="160">
        <v>0.66</v>
      </c>
      <c r="L42" s="160">
        <v>2.15</v>
      </c>
      <c r="M42" s="160" t="s">
        <v>186</v>
      </c>
      <c r="N42" s="160">
        <v>0.66</v>
      </c>
      <c r="O42" s="160">
        <v>2.15</v>
      </c>
      <c r="P42" s="160" t="s">
        <v>186</v>
      </c>
      <c r="Q42" s="160" t="s">
        <v>186</v>
      </c>
      <c r="R42" s="160" t="s">
        <v>186</v>
      </c>
      <c r="S42" s="160" t="s">
        <v>186</v>
      </c>
      <c r="T42" s="160">
        <v>2.19</v>
      </c>
      <c r="U42" s="160">
        <v>5.98</v>
      </c>
      <c r="V42" s="160" t="s">
        <v>186</v>
      </c>
      <c r="W42" s="276" t="s">
        <v>211</v>
      </c>
      <c r="X42" s="160" t="s">
        <v>186</v>
      </c>
      <c r="Y42" s="160" t="s">
        <v>186</v>
      </c>
      <c r="Z42" s="160" t="s">
        <v>186</v>
      </c>
      <c r="AA42" s="160" t="s">
        <v>186</v>
      </c>
      <c r="AB42" s="160" t="s">
        <v>186</v>
      </c>
      <c r="AC42" s="160" t="s">
        <v>186</v>
      </c>
      <c r="AD42" s="160" t="s">
        <v>186</v>
      </c>
      <c r="AE42" s="160" t="s">
        <v>186</v>
      </c>
      <c r="AF42" s="160" t="s">
        <v>186</v>
      </c>
      <c r="AG42" s="160" t="s">
        <v>186</v>
      </c>
      <c r="AH42" s="160" t="s">
        <v>186</v>
      </c>
      <c r="AI42" s="160" t="s">
        <v>186</v>
      </c>
      <c r="AJ42" s="160" t="s">
        <v>186</v>
      </c>
      <c r="AK42" s="160" t="s">
        <v>186</v>
      </c>
      <c r="AL42" s="160" t="s">
        <v>186</v>
      </c>
      <c r="AM42" s="160">
        <v>1.53</v>
      </c>
      <c r="AN42" s="160" t="s">
        <v>186</v>
      </c>
      <c r="AO42" s="160">
        <v>2.5499999999999998</v>
      </c>
      <c r="AP42" s="160">
        <v>111.62</v>
      </c>
      <c r="AQ42" s="160">
        <v>140.30000000000001</v>
      </c>
      <c r="AR42" s="160">
        <v>91.65</v>
      </c>
      <c r="AS42" s="276" t="s">
        <v>211</v>
      </c>
      <c r="AT42" s="160">
        <v>110.09</v>
      </c>
      <c r="AU42" s="160">
        <v>136.47</v>
      </c>
      <c r="AV42" s="160">
        <v>91.65</v>
      </c>
      <c r="AW42" s="160" t="s">
        <v>186</v>
      </c>
      <c r="AX42" s="160" t="s">
        <v>186</v>
      </c>
      <c r="AY42" s="160" t="s">
        <v>186</v>
      </c>
      <c r="AZ42" s="160" t="s">
        <v>186</v>
      </c>
      <c r="BA42" s="160" t="s">
        <v>186</v>
      </c>
      <c r="BB42" s="160" t="s">
        <v>186</v>
      </c>
      <c r="BC42" s="160">
        <v>21.09</v>
      </c>
      <c r="BD42" s="160">
        <v>24.48</v>
      </c>
      <c r="BE42" s="160">
        <v>21.47</v>
      </c>
      <c r="BF42" s="160">
        <v>15.84</v>
      </c>
      <c r="BG42" s="160">
        <v>12.51</v>
      </c>
      <c r="BH42" s="160">
        <v>19.89</v>
      </c>
      <c r="BI42" s="160" t="s">
        <v>186</v>
      </c>
      <c r="BJ42" s="160" t="s">
        <v>186</v>
      </c>
      <c r="BK42" s="160" t="s">
        <v>186</v>
      </c>
      <c r="BL42" s="160">
        <v>9.39</v>
      </c>
      <c r="BM42" s="160">
        <v>13.15</v>
      </c>
      <c r="BN42" s="160">
        <v>6.97</v>
      </c>
      <c r="BO42" s="276" t="s">
        <v>211</v>
      </c>
      <c r="BP42" s="160">
        <v>4.8</v>
      </c>
      <c r="BQ42" s="160" t="s">
        <v>186</v>
      </c>
      <c r="BR42" s="160">
        <v>8.57</v>
      </c>
      <c r="BS42" s="160">
        <v>11.12</v>
      </c>
      <c r="BT42" s="160">
        <v>20.48</v>
      </c>
      <c r="BU42" s="160">
        <v>1.9</v>
      </c>
      <c r="BV42" s="160" t="s">
        <v>186</v>
      </c>
      <c r="BW42" s="160" t="s">
        <v>186</v>
      </c>
      <c r="BX42" s="160" t="s">
        <v>186</v>
      </c>
      <c r="BY42" s="160">
        <v>15.92</v>
      </c>
      <c r="BZ42" s="160">
        <v>24.7</v>
      </c>
      <c r="CA42" s="160">
        <v>8.42</v>
      </c>
      <c r="CB42" s="160" t="s">
        <v>186</v>
      </c>
      <c r="CC42" s="160" t="s">
        <v>186</v>
      </c>
      <c r="CD42" s="160" t="s">
        <v>186</v>
      </c>
      <c r="CE42" s="160">
        <v>7.41</v>
      </c>
      <c r="CF42" s="160" t="s">
        <v>186</v>
      </c>
      <c r="CG42" s="160">
        <v>14.24</v>
      </c>
      <c r="CH42" s="160" t="s">
        <v>188</v>
      </c>
      <c r="CI42" s="160" t="s">
        <v>188</v>
      </c>
      <c r="CJ42" s="160">
        <v>5.09</v>
      </c>
      <c r="CK42" s="276" t="s">
        <v>211</v>
      </c>
      <c r="CL42" s="160" t="s">
        <v>188</v>
      </c>
      <c r="CM42" s="160" t="s">
        <v>188</v>
      </c>
      <c r="CN42" s="160" t="s">
        <v>186</v>
      </c>
      <c r="CO42" s="160" t="s">
        <v>188</v>
      </c>
      <c r="CP42" s="160">
        <v>19.329999999999998</v>
      </c>
      <c r="CQ42" s="160" t="s">
        <v>188</v>
      </c>
      <c r="CR42" s="160" t="s">
        <v>186</v>
      </c>
      <c r="CS42" s="160" t="s">
        <v>186</v>
      </c>
      <c r="CT42" s="160" t="s">
        <v>186</v>
      </c>
      <c r="CU42" s="160" t="s">
        <v>186</v>
      </c>
      <c r="CV42" s="160" t="s">
        <v>186</v>
      </c>
      <c r="CW42" s="160" t="s">
        <v>186</v>
      </c>
      <c r="CX42" s="160">
        <v>6.27</v>
      </c>
      <c r="CY42" s="160">
        <v>14.66</v>
      </c>
      <c r="CZ42" s="160" t="s">
        <v>186</v>
      </c>
      <c r="DA42" s="160" t="s">
        <v>186</v>
      </c>
      <c r="DB42" s="160" t="s">
        <v>186</v>
      </c>
      <c r="DC42" s="160" t="s">
        <v>186</v>
      </c>
      <c r="DD42" s="160">
        <v>0.66</v>
      </c>
      <c r="DE42" s="160" t="s">
        <v>186</v>
      </c>
      <c r="DF42" s="160">
        <v>0.95</v>
      </c>
      <c r="DG42" s="276" t="s">
        <v>211</v>
      </c>
      <c r="DH42" s="160">
        <v>5.61</v>
      </c>
      <c r="DI42" s="160">
        <v>7.17</v>
      </c>
      <c r="DJ42" s="160">
        <v>4.1500000000000004</v>
      </c>
      <c r="DK42" s="160">
        <v>1.53</v>
      </c>
      <c r="DL42" s="160">
        <v>3.83</v>
      </c>
      <c r="DM42" s="160" t="s">
        <v>186</v>
      </c>
      <c r="DN42" s="160">
        <v>1.53</v>
      </c>
      <c r="DO42" s="160">
        <v>3.83</v>
      </c>
      <c r="DP42" s="160" t="s">
        <v>186</v>
      </c>
      <c r="DQ42" s="160" t="s">
        <v>186</v>
      </c>
      <c r="DR42" s="160" t="s">
        <v>186</v>
      </c>
      <c r="DS42" s="164" t="s">
        <v>186</v>
      </c>
      <c r="DT42" s="160">
        <v>0.66</v>
      </c>
      <c r="DU42" s="160">
        <v>2.15</v>
      </c>
      <c r="DV42" s="160" t="s">
        <v>186</v>
      </c>
      <c r="DW42" s="160">
        <v>0.66</v>
      </c>
      <c r="DX42" s="160">
        <v>2.15</v>
      </c>
      <c r="DY42" s="160" t="s">
        <v>186</v>
      </c>
      <c r="DZ42" s="160" t="s">
        <v>186</v>
      </c>
      <c r="EA42" s="160" t="s">
        <v>186</v>
      </c>
      <c r="EB42" s="160" t="s">
        <v>186</v>
      </c>
      <c r="EC42" s="276" t="s">
        <v>211</v>
      </c>
      <c r="ED42" s="160">
        <v>5.6</v>
      </c>
      <c r="EE42" s="160" t="s">
        <v>186</v>
      </c>
      <c r="EF42" s="160">
        <v>10.67</v>
      </c>
      <c r="EG42" s="160">
        <v>3.26</v>
      </c>
      <c r="EH42" s="160" t="s">
        <v>186</v>
      </c>
      <c r="EI42" s="160">
        <v>6.52</v>
      </c>
      <c r="EJ42" s="160">
        <v>2.34</v>
      </c>
      <c r="EK42" s="160" t="s">
        <v>186</v>
      </c>
      <c r="EL42" s="160">
        <v>4.1500000000000004</v>
      </c>
      <c r="EM42" s="160">
        <v>5.45</v>
      </c>
      <c r="EN42" s="160">
        <v>8.32</v>
      </c>
      <c r="EO42" s="160">
        <v>1.9</v>
      </c>
      <c r="EP42" s="160">
        <v>1.32</v>
      </c>
      <c r="EQ42" s="160" t="s">
        <v>186</v>
      </c>
      <c r="ER42" s="160">
        <v>1.9</v>
      </c>
      <c r="ES42" s="160">
        <v>4.1399999999999997</v>
      </c>
      <c r="ET42" s="160">
        <v>8.32</v>
      </c>
      <c r="EU42" s="160" t="s">
        <v>186</v>
      </c>
      <c r="EV42" s="160">
        <v>2.34</v>
      </c>
      <c r="EW42" s="160" t="s">
        <v>186</v>
      </c>
      <c r="EX42" s="160">
        <v>4.1500000000000004</v>
      </c>
      <c r="EY42" s="276" t="s">
        <v>211</v>
      </c>
      <c r="EZ42" s="160" t="s">
        <v>186</v>
      </c>
      <c r="FA42" s="160" t="s">
        <v>186</v>
      </c>
      <c r="FB42" s="160" t="s">
        <v>186</v>
      </c>
      <c r="FC42" s="160" t="s">
        <v>186</v>
      </c>
      <c r="FD42" s="160" t="s">
        <v>186</v>
      </c>
      <c r="FE42" s="160" t="s">
        <v>186</v>
      </c>
      <c r="FF42" s="160" t="s">
        <v>186</v>
      </c>
      <c r="FG42" s="160" t="s">
        <v>186</v>
      </c>
      <c r="FH42" s="160" t="s">
        <v>186</v>
      </c>
      <c r="FI42" s="160" t="s">
        <v>186</v>
      </c>
      <c r="FJ42" s="160" t="s">
        <v>186</v>
      </c>
      <c r="FK42" s="160" t="s">
        <v>186</v>
      </c>
      <c r="FL42" s="160">
        <v>2.34</v>
      </c>
      <c r="FM42" s="160" t="s">
        <v>186</v>
      </c>
      <c r="FN42" s="160">
        <v>4.1500000000000004</v>
      </c>
      <c r="FO42" s="160" t="s">
        <v>186</v>
      </c>
      <c r="FP42" s="160" t="s">
        <v>186</v>
      </c>
      <c r="FQ42" s="160" t="s">
        <v>186</v>
      </c>
      <c r="FR42" s="160" t="s">
        <v>186</v>
      </c>
      <c r="FS42" s="160" t="s">
        <v>186</v>
      </c>
      <c r="FT42" s="160" t="s">
        <v>186</v>
      </c>
      <c r="FU42" s="276" t="s">
        <v>211</v>
      </c>
      <c r="FV42" s="160">
        <v>52.02</v>
      </c>
      <c r="FW42" s="160">
        <v>63.19</v>
      </c>
      <c r="FX42" s="160">
        <v>44.02</v>
      </c>
      <c r="FY42" s="160" t="s">
        <v>186</v>
      </c>
      <c r="FZ42" s="160" t="s">
        <v>186</v>
      </c>
      <c r="GA42" s="160" t="s">
        <v>186</v>
      </c>
      <c r="GB42" s="160" t="s">
        <v>186</v>
      </c>
      <c r="GC42" s="160" t="s">
        <v>186</v>
      </c>
      <c r="GD42" s="160" t="s">
        <v>186</v>
      </c>
      <c r="GE42" s="160" t="s">
        <v>186</v>
      </c>
      <c r="GF42" s="160" t="s">
        <v>186</v>
      </c>
      <c r="GG42" s="160" t="s">
        <v>186</v>
      </c>
      <c r="GH42" s="160">
        <v>32.130000000000003</v>
      </c>
      <c r="GI42" s="160">
        <v>39.07</v>
      </c>
      <c r="GJ42" s="160">
        <v>27.99</v>
      </c>
      <c r="GK42" s="160" t="s">
        <v>186</v>
      </c>
      <c r="GL42" s="160" t="s">
        <v>186</v>
      </c>
      <c r="GM42" s="160" t="s">
        <v>186</v>
      </c>
      <c r="GN42" s="160">
        <v>12.25</v>
      </c>
      <c r="GO42" s="160">
        <v>11.32</v>
      </c>
      <c r="GP42" s="160">
        <v>13.39</v>
      </c>
      <c r="GQ42" s="276" t="s">
        <v>211</v>
      </c>
      <c r="GR42" s="160">
        <v>1.98</v>
      </c>
      <c r="GS42" s="160" t="s">
        <v>186</v>
      </c>
      <c r="GT42" s="160">
        <v>2.85</v>
      </c>
      <c r="GU42" s="160">
        <v>0.66</v>
      </c>
      <c r="GV42" s="160">
        <v>2.15</v>
      </c>
      <c r="GW42" s="160" t="s">
        <v>186</v>
      </c>
      <c r="GX42" s="160">
        <v>2.34</v>
      </c>
      <c r="GY42" s="160" t="s">
        <v>186</v>
      </c>
      <c r="GZ42" s="160">
        <v>4.1500000000000004</v>
      </c>
      <c r="HA42" s="160">
        <v>2.19</v>
      </c>
      <c r="HB42" s="160">
        <v>3.83</v>
      </c>
      <c r="HC42" s="160">
        <v>0.95</v>
      </c>
      <c r="HD42" s="160">
        <v>9.44</v>
      </c>
      <c r="HE42" s="160">
        <v>14.59</v>
      </c>
      <c r="HF42" s="160">
        <v>6.65</v>
      </c>
      <c r="HG42" s="160">
        <v>3.27</v>
      </c>
      <c r="HH42" s="160">
        <v>7.17</v>
      </c>
      <c r="HI42" s="160" t="s">
        <v>186</v>
      </c>
      <c r="HJ42" s="160">
        <v>15.73</v>
      </c>
      <c r="HK42" s="160">
        <v>20.29</v>
      </c>
      <c r="HL42" s="160">
        <v>12.22</v>
      </c>
      <c r="HM42" s="276" t="s">
        <v>211</v>
      </c>
      <c r="HN42" s="160">
        <v>5.45</v>
      </c>
      <c r="HO42" s="160">
        <v>8.32</v>
      </c>
      <c r="HP42" s="160">
        <v>1.9</v>
      </c>
      <c r="HQ42" s="160">
        <v>5.45</v>
      </c>
      <c r="HR42" s="160">
        <v>3.83</v>
      </c>
      <c r="HS42" s="160">
        <v>7.47</v>
      </c>
      <c r="HT42" s="160">
        <v>4.17</v>
      </c>
      <c r="HU42" s="160">
        <v>8.1300000000000008</v>
      </c>
      <c r="HV42" s="160">
        <v>1.9</v>
      </c>
      <c r="HW42" s="160">
        <v>0.66</v>
      </c>
      <c r="HX42" s="160" t="s">
        <v>186</v>
      </c>
      <c r="HY42" s="160">
        <v>0.95</v>
      </c>
      <c r="HZ42" s="160" t="s">
        <v>186</v>
      </c>
      <c r="IA42" s="160" t="s">
        <v>186</v>
      </c>
      <c r="IB42" s="160" t="s">
        <v>186</v>
      </c>
      <c r="IC42" s="160">
        <v>4.17</v>
      </c>
      <c r="ID42" s="160">
        <v>3.83</v>
      </c>
      <c r="IE42" s="160">
        <v>3.8</v>
      </c>
      <c r="IF42" s="160">
        <v>43.03</v>
      </c>
      <c r="IG42" s="160">
        <v>55.41</v>
      </c>
      <c r="IH42" s="160">
        <v>36.08</v>
      </c>
    </row>
    <row r="43" spans="1:242" s="184" customFormat="1">
      <c r="A43" s="276" t="s">
        <v>210</v>
      </c>
      <c r="B43" s="160">
        <v>349.86</v>
      </c>
      <c r="C43" s="160">
        <v>486.95</v>
      </c>
      <c r="D43" s="160">
        <v>236</v>
      </c>
      <c r="E43" s="160">
        <v>7.89</v>
      </c>
      <c r="F43" s="160">
        <v>11.3</v>
      </c>
      <c r="G43" s="160">
        <v>5.46</v>
      </c>
      <c r="H43" s="160" t="s">
        <v>186</v>
      </c>
      <c r="I43" s="160" t="s">
        <v>186</v>
      </c>
      <c r="J43" s="160" t="s">
        <v>186</v>
      </c>
      <c r="K43" s="160" t="s">
        <v>186</v>
      </c>
      <c r="L43" s="160" t="s">
        <v>186</v>
      </c>
      <c r="M43" s="160" t="s">
        <v>186</v>
      </c>
      <c r="N43" s="160" t="s">
        <v>186</v>
      </c>
      <c r="O43" s="160" t="s">
        <v>186</v>
      </c>
      <c r="P43" s="160" t="s">
        <v>186</v>
      </c>
      <c r="Q43" s="160" t="s">
        <v>186</v>
      </c>
      <c r="R43" s="160" t="s">
        <v>186</v>
      </c>
      <c r="S43" s="160" t="s">
        <v>186</v>
      </c>
      <c r="T43" s="160">
        <v>4.63</v>
      </c>
      <c r="U43" s="160">
        <v>3.98</v>
      </c>
      <c r="V43" s="160">
        <v>5.46</v>
      </c>
      <c r="W43" s="276" t="s">
        <v>210</v>
      </c>
      <c r="X43" s="160" t="s">
        <v>186</v>
      </c>
      <c r="Y43" s="160" t="s">
        <v>186</v>
      </c>
      <c r="Z43" s="160" t="s">
        <v>186</v>
      </c>
      <c r="AA43" s="160" t="s">
        <v>186</v>
      </c>
      <c r="AB43" s="160" t="s">
        <v>186</v>
      </c>
      <c r="AC43" s="160" t="s">
        <v>186</v>
      </c>
      <c r="AD43" s="160" t="s">
        <v>186</v>
      </c>
      <c r="AE43" s="160" t="s">
        <v>186</v>
      </c>
      <c r="AF43" s="160" t="s">
        <v>186</v>
      </c>
      <c r="AG43" s="160" t="s">
        <v>186</v>
      </c>
      <c r="AH43" s="160" t="s">
        <v>186</v>
      </c>
      <c r="AI43" s="160" t="s">
        <v>186</v>
      </c>
      <c r="AJ43" s="160" t="s">
        <v>186</v>
      </c>
      <c r="AK43" s="160" t="s">
        <v>186</v>
      </c>
      <c r="AL43" s="160" t="s">
        <v>186</v>
      </c>
      <c r="AM43" s="160">
        <v>3.26</v>
      </c>
      <c r="AN43" s="160">
        <v>7.32</v>
      </c>
      <c r="AO43" s="160" t="s">
        <v>186</v>
      </c>
      <c r="AP43" s="160">
        <v>102.22</v>
      </c>
      <c r="AQ43" s="160">
        <v>133.94999999999999</v>
      </c>
      <c r="AR43" s="160">
        <v>77.48</v>
      </c>
      <c r="AS43" s="276" t="s">
        <v>210</v>
      </c>
      <c r="AT43" s="160">
        <v>101.69</v>
      </c>
      <c r="AU43" s="160">
        <v>133.94999999999999</v>
      </c>
      <c r="AV43" s="160">
        <v>76.69</v>
      </c>
      <c r="AW43" s="160" t="s">
        <v>186</v>
      </c>
      <c r="AX43" s="160" t="s">
        <v>186</v>
      </c>
      <c r="AY43" s="160" t="s">
        <v>186</v>
      </c>
      <c r="AZ43" s="160">
        <v>2.84</v>
      </c>
      <c r="BA43" s="160">
        <v>5.94</v>
      </c>
      <c r="BB43" s="160" t="s">
        <v>186</v>
      </c>
      <c r="BC43" s="160">
        <v>13.2</v>
      </c>
      <c r="BD43" s="160">
        <v>17.66</v>
      </c>
      <c r="BE43" s="160">
        <v>10.029999999999999</v>
      </c>
      <c r="BF43" s="160">
        <v>9.49</v>
      </c>
      <c r="BG43" s="160">
        <v>3.98</v>
      </c>
      <c r="BH43" s="160">
        <v>13.74</v>
      </c>
      <c r="BI43" s="160" t="s">
        <v>186</v>
      </c>
      <c r="BJ43" s="160" t="s">
        <v>186</v>
      </c>
      <c r="BK43" s="160" t="s">
        <v>186</v>
      </c>
      <c r="BL43" s="160">
        <v>3.38</v>
      </c>
      <c r="BM43" s="160">
        <v>7.6</v>
      </c>
      <c r="BN43" s="160" t="s">
        <v>186</v>
      </c>
      <c r="BO43" s="276" t="s">
        <v>210</v>
      </c>
      <c r="BP43" s="160">
        <v>8.73</v>
      </c>
      <c r="BQ43" s="160">
        <v>7.31</v>
      </c>
      <c r="BR43" s="160">
        <v>10.47</v>
      </c>
      <c r="BS43" s="160">
        <v>14.21</v>
      </c>
      <c r="BT43" s="160">
        <v>14.62</v>
      </c>
      <c r="BU43" s="160">
        <v>13.9</v>
      </c>
      <c r="BV43" s="160" t="s">
        <v>186</v>
      </c>
      <c r="BW43" s="160" t="s">
        <v>186</v>
      </c>
      <c r="BX43" s="160" t="s">
        <v>186</v>
      </c>
      <c r="BY43" s="160">
        <v>33.18</v>
      </c>
      <c r="BZ43" s="160">
        <v>61.9</v>
      </c>
      <c r="CA43" s="160">
        <v>8.7200000000000006</v>
      </c>
      <c r="CB43" s="160" t="s">
        <v>186</v>
      </c>
      <c r="CC43" s="160" t="s">
        <v>186</v>
      </c>
      <c r="CD43" s="160" t="s">
        <v>186</v>
      </c>
      <c r="CE43" s="160">
        <v>2.11</v>
      </c>
      <c r="CF43" s="160" t="s">
        <v>186</v>
      </c>
      <c r="CG43" s="160">
        <v>3.96</v>
      </c>
      <c r="CH43" s="160" t="s">
        <v>188</v>
      </c>
      <c r="CI43" s="160" t="s">
        <v>188</v>
      </c>
      <c r="CJ43" s="160" t="s">
        <v>186</v>
      </c>
      <c r="CK43" s="276" t="s">
        <v>210</v>
      </c>
      <c r="CL43" s="160" t="s">
        <v>188</v>
      </c>
      <c r="CM43" s="160" t="s">
        <v>188</v>
      </c>
      <c r="CN43" s="160" t="s">
        <v>186</v>
      </c>
      <c r="CO43" s="160" t="s">
        <v>188</v>
      </c>
      <c r="CP43" s="160">
        <v>1.65</v>
      </c>
      <c r="CQ43" s="160" t="s">
        <v>188</v>
      </c>
      <c r="CR43" s="160">
        <v>2.11</v>
      </c>
      <c r="CS43" s="160">
        <v>4.34</v>
      </c>
      <c r="CT43" s="160" t="s">
        <v>186</v>
      </c>
      <c r="CU43" s="160" t="s">
        <v>186</v>
      </c>
      <c r="CV43" s="160" t="s">
        <v>186</v>
      </c>
      <c r="CW43" s="160" t="s">
        <v>186</v>
      </c>
      <c r="CX43" s="160">
        <v>3.91</v>
      </c>
      <c r="CY43" s="160">
        <v>3.31</v>
      </c>
      <c r="CZ43" s="160">
        <v>5.46</v>
      </c>
      <c r="DA43" s="160">
        <v>1.78</v>
      </c>
      <c r="DB43" s="160" t="s">
        <v>186</v>
      </c>
      <c r="DC43" s="160">
        <v>3.23</v>
      </c>
      <c r="DD43" s="160">
        <v>1.78</v>
      </c>
      <c r="DE43" s="160" t="s">
        <v>186</v>
      </c>
      <c r="DF43" s="160">
        <v>3.23</v>
      </c>
      <c r="DG43" s="276" t="s">
        <v>210</v>
      </c>
      <c r="DH43" s="160">
        <v>4.42</v>
      </c>
      <c r="DI43" s="160">
        <v>5.63</v>
      </c>
      <c r="DJ43" s="160">
        <v>3.96</v>
      </c>
      <c r="DK43" s="160">
        <v>0.53</v>
      </c>
      <c r="DL43" s="160" t="s">
        <v>186</v>
      </c>
      <c r="DM43" s="160">
        <v>0.79</v>
      </c>
      <c r="DN43" s="160">
        <v>0.53</v>
      </c>
      <c r="DO43" s="160" t="s">
        <v>186</v>
      </c>
      <c r="DP43" s="160">
        <v>0.79</v>
      </c>
      <c r="DQ43" s="160" t="s">
        <v>186</v>
      </c>
      <c r="DR43" s="160" t="s">
        <v>186</v>
      </c>
      <c r="DS43" s="160" t="s">
        <v>186</v>
      </c>
      <c r="DT43" s="160" t="s">
        <v>186</v>
      </c>
      <c r="DU43" s="160" t="s">
        <v>186</v>
      </c>
      <c r="DV43" s="160" t="s">
        <v>186</v>
      </c>
      <c r="DW43" s="160" t="s">
        <v>186</v>
      </c>
      <c r="DX43" s="160" t="s">
        <v>186</v>
      </c>
      <c r="DY43" s="160" t="s">
        <v>186</v>
      </c>
      <c r="DZ43" s="160" t="s">
        <v>186</v>
      </c>
      <c r="EA43" s="160" t="s">
        <v>186</v>
      </c>
      <c r="EB43" s="160" t="s">
        <v>186</v>
      </c>
      <c r="EC43" s="276" t="s">
        <v>210</v>
      </c>
      <c r="ED43" s="160">
        <v>8.89</v>
      </c>
      <c r="EE43" s="160">
        <v>14.05</v>
      </c>
      <c r="EF43" s="160">
        <v>3.53</v>
      </c>
      <c r="EG43" s="160">
        <v>3.91</v>
      </c>
      <c r="EH43" s="160">
        <v>5.94</v>
      </c>
      <c r="EI43" s="160">
        <v>1.58</v>
      </c>
      <c r="EJ43" s="160">
        <v>4.9800000000000004</v>
      </c>
      <c r="EK43" s="160">
        <v>8.11</v>
      </c>
      <c r="EL43" s="160">
        <v>1.96</v>
      </c>
      <c r="EM43" s="160">
        <v>1.07</v>
      </c>
      <c r="EN43" s="160" t="s">
        <v>186</v>
      </c>
      <c r="EO43" s="160">
        <v>1.58</v>
      </c>
      <c r="EP43" s="160">
        <v>1.07</v>
      </c>
      <c r="EQ43" s="160" t="s">
        <v>186</v>
      </c>
      <c r="ER43" s="160">
        <v>1.58</v>
      </c>
      <c r="ES43" s="160" t="s">
        <v>186</v>
      </c>
      <c r="ET43" s="160" t="s">
        <v>186</v>
      </c>
      <c r="EU43" s="160" t="s">
        <v>186</v>
      </c>
      <c r="EV43" s="160">
        <v>7.39</v>
      </c>
      <c r="EW43" s="160">
        <v>14.1</v>
      </c>
      <c r="EX43" s="160">
        <v>2.36</v>
      </c>
      <c r="EY43" s="276" t="s">
        <v>210</v>
      </c>
      <c r="EZ43" s="160" t="s">
        <v>186</v>
      </c>
      <c r="FA43" s="160" t="s">
        <v>186</v>
      </c>
      <c r="FB43" s="160" t="s">
        <v>186</v>
      </c>
      <c r="FC43" s="160" t="s">
        <v>186</v>
      </c>
      <c r="FD43" s="160" t="s">
        <v>186</v>
      </c>
      <c r="FE43" s="160" t="s">
        <v>186</v>
      </c>
      <c r="FF43" s="160">
        <v>4.45</v>
      </c>
      <c r="FG43" s="160">
        <v>7.29</v>
      </c>
      <c r="FH43" s="160">
        <v>2.36</v>
      </c>
      <c r="FI43" s="160" t="s">
        <v>186</v>
      </c>
      <c r="FJ43" s="160" t="s">
        <v>186</v>
      </c>
      <c r="FK43" s="160" t="s">
        <v>186</v>
      </c>
      <c r="FL43" s="160">
        <v>2.94</v>
      </c>
      <c r="FM43" s="160">
        <v>6.81</v>
      </c>
      <c r="FN43" s="160" t="s">
        <v>186</v>
      </c>
      <c r="FO43" s="160" t="s">
        <v>186</v>
      </c>
      <c r="FP43" s="160" t="s">
        <v>186</v>
      </c>
      <c r="FQ43" s="160" t="s">
        <v>186</v>
      </c>
      <c r="FR43" s="160" t="s">
        <v>186</v>
      </c>
      <c r="FS43" s="160" t="s">
        <v>186</v>
      </c>
      <c r="FT43" s="160" t="s">
        <v>186</v>
      </c>
      <c r="FU43" s="276" t="s">
        <v>210</v>
      </c>
      <c r="FV43" s="160">
        <v>91.73</v>
      </c>
      <c r="FW43" s="160">
        <v>128.87</v>
      </c>
      <c r="FX43" s="160">
        <v>57.95</v>
      </c>
      <c r="FY43" s="160" t="s">
        <v>186</v>
      </c>
      <c r="FZ43" s="160" t="s">
        <v>186</v>
      </c>
      <c r="GA43" s="160" t="s">
        <v>186</v>
      </c>
      <c r="GB43" s="160" t="s">
        <v>186</v>
      </c>
      <c r="GC43" s="160" t="s">
        <v>186</v>
      </c>
      <c r="GD43" s="160" t="s">
        <v>186</v>
      </c>
      <c r="GE43" s="160" t="s">
        <v>186</v>
      </c>
      <c r="GF43" s="160" t="s">
        <v>186</v>
      </c>
      <c r="GG43" s="160" t="s">
        <v>186</v>
      </c>
      <c r="GH43" s="160">
        <v>61.91</v>
      </c>
      <c r="GI43" s="160">
        <v>88.22</v>
      </c>
      <c r="GJ43" s="160">
        <v>38.119999999999997</v>
      </c>
      <c r="GK43" s="160" t="s">
        <v>186</v>
      </c>
      <c r="GL43" s="160" t="s">
        <v>186</v>
      </c>
      <c r="GM43" s="160" t="s">
        <v>186</v>
      </c>
      <c r="GN43" s="160">
        <v>22.25</v>
      </c>
      <c r="GO43" s="160">
        <v>29.38</v>
      </c>
      <c r="GP43" s="160">
        <v>15.57</v>
      </c>
      <c r="GQ43" s="276" t="s">
        <v>210</v>
      </c>
      <c r="GR43" s="160">
        <v>8.7200000000000006</v>
      </c>
      <c r="GS43" s="160">
        <v>18.79</v>
      </c>
      <c r="GT43" s="160" t="s">
        <v>186</v>
      </c>
      <c r="GU43" s="160">
        <v>2.67</v>
      </c>
      <c r="GV43" s="160">
        <v>1.65</v>
      </c>
      <c r="GW43" s="160">
        <v>3.15</v>
      </c>
      <c r="GX43" s="160">
        <v>6.13</v>
      </c>
      <c r="GY43" s="160">
        <v>2.83</v>
      </c>
      <c r="GZ43" s="160">
        <v>9.18</v>
      </c>
      <c r="HA43" s="160">
        <v>8.59</v>
      </c>
      <c r="HB43" s="160">
        <v>15.91</v>
      </c>
      <c r="HC43" s="160">
        <v>2.36</v>
      </c>
      <c r="HD43" s="160">
        <v>13.55</v>
      </c>
      <c r="HE43" s="160">
        <v>19.66</v>
      </c>
      <c r="HF43" s="160">
        <v>7.86</v>
      </c>
      <c r="HG43" s="160" t="s">
        <v>186</v>
      </c>
      <c r="HH43" s="160" t="s">
        <v>186</v>
      </c>
      <c r="HI43" s="160" t="s">
        <v>186</v>
      </c>
      <c r="HJ43" s="160">
        <v>23.79</v>
      </c>
      <c r="HK43" s="160">
        <v>33</v>
      </c>
      <c r="HL43" s="160">
        <v>15.02</v>
      </c>
      <c r="HM43" s="276" t="s">
        <v>210</v>
      </c>
      <c r="HN43" s="160">
        <v>3.91</v>
      </c>
      <c r="HO43" s="160">
        <v>7.6</v>
      </c>
      <c r="HP43" s="160">
        <v>0.79</v>
      </c>
      <c r="HQ43" s="160">
        <v>8.42</v>
      </c>
      <c r="HR43" s="160">
        <v>16.100000000000001</v>
      </c>
      <c r="HS43" s="160">
        <v>1.96</v>
      </c>
      <c r="HT43" s="160">
        <v>11.46</v>
      </c>
      <c r="HU43" s="160">
        <v>9.3000000000000007</v>
      </c>
      <c r="HV43" s="160">
        <v>12.28</v>
      </c>
      <c r="HW43" s="160" t="s">
        <v>186</v>
      </c>
      <c r="HX43" s="160" t="s">
        <v>186</v>
      </c>
      <c r="HY43" s="160" t="s">
        <v>186</v>
      </c>
      <c r="HZ43" s="160">
        <v>5.49</v>
      </c>
      <c r="IA43" s="160">
        <v>5.99</v>
      </c>
      <c r="IB43" s="160">
        <v>4.8</v>
      </c>
      <c r="IC43" s="160">
        <v>0.53</v>
      </c>
      <c r="ID43" s="160">
        <v>1.65</v>
      </c>
      <c r="IE43" s="160" t="s">
        <v>186</v>
      </c>
      <c r="IF43" s="160">
        <v>49.57</v>
      </c>
      <c r="IG43" s="160">
        <v>80.19</v>
      </c>
      <c r="IH43" s="160">
        <v>24.07</v>
      </c>
    </row>
    <row r="44" spans="1:242" s="184" customFormat="1">
      <c r="A44" s="276" t="s">
        <v>209</v>
      </c>
      <c r="B44" s="160">
        <v>340.05</v>
      </c>
      <c r="C44" s="160">
        <v>480.66</v>
      </c>
      <c r="D44" s="160">
        <v>224.57</v>
      </c>
      <c r="E44" s="160">
        <v>1.57</v>
      </c>
      <c r="F44" s="160">
        <v>2.2200000000000002</v>
      </c>
      <c r="G44" s="160">
        <v>1.21</v>
      </c>
      <c r="H44" s="160" t="s">
        <v>186</v>
      </c>
      <c r="I44" s="160" t="s">
        <v>186</v>
      </c>
      <c r="J44" s="160" t="s">
        <v>186</v>
      </c>
      <c r="K44" s="160">
        <v>0.78</v>
      </c>
      <c r="L44" s="160">
        <v>2.2200000000000002</v>
      </c>
      <c r="M44" s="160" t="s">
        <v>186</v>
      </c>
      <c r="N44" s="160" t="s">
        <v>186</v>
      </c>
      <c r="O44" s="160" t="s">
        <v>186</v>
      </c>
      <c r="P44" s="160" t="s">
        <v>186</v>
      </c>
      <c r="Q44" s="160">
        <v>0.78</v>
      </c>
      <c r="R44" s="160">
        <v>2.2200000000000002</v>
      </c>
      <c r="S44" s="160" t="s">
        <v>186</v>
      </c>
      <c r="T44" s="160">
        <v>0.78</v>
      </c>
      <c r="U44" s="160" t="s">
        <v>186</v>
      </c>
      <c r="V44" s="160">
        <v>1.21</v>
      </c>
      <c r="W44" s="276" t="s">
        <v>209</v>
      </c>
      <c r="X44" s="160" t="s">
        <v>186</v>
      </c>
      <c r="Y44" s="160" t="s">
        <v>186</v>
      </c>
      <c r="Z44" s="160" t="s">
        <v>186</v>
      </c>
      <c r="AA44" s="160" t="s">
        <v>186</v>
      </c>
      <c r="AB44" s="160" t="s">
        <v>186</v>
      </c>
      <c r="AC44" s="160" t="s">
        <v>186</v>
      </c>
      <c r="AD44" s="160" t="s">
        <v>186</v>
      </c>
      <c r="AE44" s="160" t="s">
        <v>186</v>
      </c>
      <c r="AF44" s="160" t="s">
        <v>186</v>
      </c>
      <c r="AG44" s="160" t="s">
        <v>186</v>
      </c>
      <c r="AH44" s="160" t="s">
        <v>186</v>
      </c>
      <c r="AI44" s="160" t="s">
        <v>186</v>
      </c>
      <c r="AJ44" s="160" t="s">
        <v>186</v>
      </c>
      <c r="AK44" s="160" t="s">
        <v>186</v>
      </c>
      <c r="AL44" s="160" t="s">
        <v>186</v>
      </c>
      <c r="AM44" s="160" t="s">
        <v>186</v>
      </c>
      <c r="AN44" s="160" t="s">
        <v>186</v>
      </c>
      <c r="AO44" s="160" t="s">
        <v>186</v>
      </c>
      <c r="AP44" s="160">
        <v>112.95</v>
      </c>
      <c r="AQ44" s="160">
        <v>162.69</v>
      </c>
      <c r="AR44" s="160">
        <v>76.62</v>
      </c>
      <c r="AS44" s="276" t="s">
        <v>209</v>
      </c>
      <c r="AT44" s="160">
        <v>110.44</v>
      </c>
      <c r="AU44" s="160">
        <v>160.46</v>
      </c>
      <c r="AV44" s="160">
        <v>73.75</v>
      </c>
      <c r="AW44" s="160" t="s">
        <v>186</v>
      </c>
      <c r="AX44" s="160" t="s">
        <v>186</v>
      </c>
      <c r="AY44" s="160" t="s">
        <v>186</v>
      </c>
      <c r="AZ44" s="160">
        <v>2.97</v>
      </c>
      <c r="BA44" s="160">
        <v>6.76</v>
      </c>
      <c r="BB44" s="160" t="s">
        <v>186</v>
      </c>
      <c r="BC44" s="160">
        <v>11.89</v>
      </c>
      <c r="BD44" s="160">
        <v>23.38</v>
      </c>
      <c r="BE44" s="160">
        <v>2.42</v>
      </c>
      <c r="BF44" s="160">
        <v>8.0399999999999991</v>
      </c>
      <c r="BG44" s="160">
        <v>17.45</v>
      </c>
      <c r="BH44" s="160" t="s">
        <v>186</v>
      </c>
      <c r="BI44" s="160" t="s">
        <v>186</v>
      </c>
      <c r="BJ44" s="160" t="s">
        <v>186</v>
      </c>
      <c r="BK44" s="160" t="s">
        <v>186</v>
      </c>
      <c r="BL44" s="160">
        <v>2.97</v>
      </c>
      <c r="BM44" s="160">
        <v>6.76</v>
      </c>
      <c r="BN44" s="160" t="s">
        <v>186</v>
      </c>
      <c r="BO44" s="276" t="s">
        <v>209</v>
      </c>
      <c r="BP44" s="160">
        <v>7.74</v>
      </c>
      <c r="BQ44" s="160">
        <v>8.4700000000000006</v>
      </c>
      <c r="BR44" s="160">
        <v>5.74</v>
      </c>
      <c r="BS44" s="160">
        <v>11.91</v>
      </c>
      <c r="BT44" s="160">
        <v>20.100000000000001</v>
      </c>
      <c r="BU44" s="160">
        <v>5.74</v>
      </c>
      <c r="BV44" s="160" t="s">
        <v>186</v>
      </c>
      <c r="BW44" s="160" t="s">
        <v>186</v>
      </c>
      <c r="BX44" s="160" t="s">
        <v>186</v>
      </c>
      <c r="BY44" s="160">
        <v>24.53</v>
      </c>
      <c r="BZ44" s="160">
        <v>39.57</v>
      </c>
      <c r="CA44" s="160">
        <v>12.67</v>
      </c>
      <c r="CB44" s="160" t="s">
        <v>186</v>
      </c>
      <c r="CC44" s="160" t="s">
        <v>186</v>
      </c>
      <c r="CD44" s="160" t="s">
        <v>186</v>
      </c>
      <c r="CE44" s="160" t="s">
        <v>186</v>
      </c>
      <c r="CF44" s="160" t="s">
        <v>186</v>
      </c>
      <c r="CG44" s="160" t="s">
        <v>186</v>
      </c>
      <c r="CH44" s="160" t="s">
        <v>188</v>
      </c>
      <c r="CI44" s="160" t="s">
        <v>188</v>
      </c>
      <c r="CJ44" s="160">
        <v>15.95</v>
      </c>
      <c r="CK44" s="276" t="s">
        <v>209</v>
      </c>
      <c r="CL44" s="160" t="s">
        <v>188</v>
      </c>
      <c r="CM44" s="160" t="s">
        <v>188</v>
      </c>
      <c r="CN44" s="160" t="s">
        <v>186</v>
      </c>
      <c r="CO44" s="160" t="s">
        <v>188</v>
      </c>
      <c r="CP44" s="160">
        <v>13.53</v>
      </c>
      <c r="CQ44" s="160" t="s">
        <v>188</v>
      </c>
      <c r="CR44" s="160">
        <v>1.73</v>
      </c>
      <c r="CS44" s="160">
        <v>4.3499999999999996</v>
      </c>
      <c r="CT44" s="160" t="s">
        <v>186</v>
      </c>
      <c r="CU44" s="160" t="s">
        <v>186</v>
      </c>
      <c r="CV44" s="160" t="s">
        <v>186</v>
      </c>
      <c r="CW44" s="160" t="s">
        <v>186</v>
      </c>
      <c r="CX44" s="160">
        <v>6.73</v>
      </c>
      <c r="CY44" s="160">
        <v>13.53</v>
      </c>
      <c r="CZ44" s="160">
        <v>1.21</v>
      </c>
      <c r="DA44" s="160">
        <v>0.78</v>
      </c>
      <c r="DB44" s="160">
        <v>2.2200000000000002</v>
      </c>
      <c r="DC44" s="160" t="s">
        <v>186</v>
      </c>
      <c r="DD44" s="160">
        <v>2.5099999999999998</v>
      </c>
      <c r="DE44" s="160">
        <v>4.3499999999999996</v>
      </c>
      <c r="DF44" s="160">
        <v>1.21</v>
      </c>
      <c r="DG44" s="276" t="s">
        <v>209</v>
      </c>
      <c r="DH44" s="160">
        <v>14.05</v>
      </c>
      <c r="DI44" s="160" t="s">
        <v>186</v>
      </c>
      <c r="DJ44" s="160">
        <v>28.8</v>
      </c>
      <c r="DK44" s="160">
        <v>2.5099999999999998</v>
      </c>
      <c r="DL44" s="160">
        <v>2.2200000000000002</v>
      </c>
      <c r="DM44" s="160">
        <v>2.87</v>
      </c>
      <c r="DN44" s="160" t="s">
        <v>186</v>
      </c>
      <c r="DO44" s="160" t="s">
        <v>186</v>
      </c>
      <c r="DP44" s="160" t="s">
        <v>186</v>
      </c>
      <c r="DQ44" s="160">
        <v>2.5099999999999998</v>
      </c>
      <c r="DR44" s="160">
        <v>2.2200000000000002</v>
      </c>
      <c r="DS44" s="160">
        <v>2.87</v>
      </c>
      <c r="DT44" s="160">
        <v>2.97</v>
      </c>
      <c r="DU44" s="160">
        <v>6.76</v>
      </c>
      <c r="DV44" s="160" t="s">
        <v>186</v>
      </c>
      <c r="DW44" s="160" t="s">
        <v>186</v>
      </c>
      <c r="DX44" s="160" t="s">
        <v>186</v>
      </c>
      <c r="DY44" s="160" t="s">
        <v>186</v>
      </c>
      <c r="DZ44" s="160">
        <v>2.97</v>
      </c>
      <c r="EA44" s="160">
        <v>6.76</v>
      </c>
      <c r="EB44" s="160" t="s">
        <v>186</v>
      </c>
      <c r="EC44" s="276" t="s">
        <v>209</v>
      </c>
      <c r="ED44" s="160">
        <v>4.54</v>
      </c>
      <c r="EE44" s="160">
        <v>11.21</v>
      </c>
      <c r="EF44" s="160" t="s">
        <v>186</v>
      </c>
      <c r="EG44" s="160">
        <v>0.78</v>
      </c>
      <c r="EH44" s="160">
        <v>2.2200000000000002</v>
      </c>
      <c r="EI44" s="160" t="s">
        <v>186</v>
      </c>
      <c r="EJ44" s="160">
        <v>3.75</v>
      </c>
      <c r="EK44" s="160">
        <v>8.99</v>
      </c>
      <c r="EL44" s="160" t="s">
        <v>186</v>
      </c>
      <c r="EM44" s="160">
        <v>4.08</v>
      </c>
      <c r="EN44" s="160" t="s">
        <v>186</v>
      </c>
      <c r="EO44" s="160">
        <v>6.5</v>
      </c>
      <c r="EP44" s="160">
        <v>4.08</v>
      </c>
      <c r="EQ44" s="160" t="s">
        <v>186</v>
      </c>
      <c r="ER44" s="160">
        <v>6.5</v>
      </c>
      <c r="ES44" s="160" t="s">
        <v>186</v>
      </c>
      <c r="ET44" s="160" t="s">
        <v>186</v>
      </c>
      <c r="EU44" s="160" t="s">
        <v>186</v>
      </c>
      <c r="EV44" s="160">
        <v>28.9</v>
      </c>
      <c r="EW44" s="160">
        <v>47.23</v>
      </c>
      <c r="EX44" s="160">
        <v>12.31</v>
      </c>
      <c r="EY44" s="276" t="s">
        <v>209</v>
      </c>
      <c r="EZ44" s="160" t="s">
        <v>186</v>
      </c>
      <c r="FA44" s="160" t="s">
        <v>186</v>
      </c>
      <c r="FB44" s="160" t="s">
        <v>186</v>
      </c>
      <c r="FC44" s="160" t="s">
        <v>186</v>
      </c>
      <c r="FD44" s="160" t="s">
        <v>186</v>
      </c>
      <c r="FE44" s="160" t="s">
        <v>186</v>
      </c>
      <c r="FF44" s="160">
        <v>0.78</v>
      </c>
      <c r="FG44" s="160" t="s">
        <v>186</v>
      </c>
      <c r="FH44" s="160">
        <v>1.21</v>
      </c>
      <c r="FI44" s="160">
        <v>2.35</v>
      </c>
      <c r="FJ44" s="160">
        <v>2.2200000000000002</v>
      </c>
      <c r="FK44" s="160">
        <v>2.42</v>
      </c>
      <c r="FL44" s="160">
        <v>25.77</v>
      </c>
      <c r="FM44" s="160">
        <v>45.01</v>
      </c>
      <c r="FN44" s="160">
        <v>8.68</v>
      </c>
      <c r="FO44" s="160" t="s">
        <v>186</v>
      </c>
      <c r="FP44" s="160" t="s">
        <v>186</v>
      </c>
      <c r="FQ44" s="160" t="s">
        <v>186</v>
      </c>
      <c r="FR44" s="160" t="s">
        <v>186</v>
      </c>
      <c r="FS44" s="160" t="s">
        <v>186</v>
      </c>
      <c r="FT44" s="160" t="s">
        <v>186</v>
      </c>
      <c r="FU44" s="276" t="s">
        <v>209</v>
      </c>
      <c r="FV44" s="160">
        <v>62.99</v>
      </c>
      <c r="FW44" s="160">
        <v>80.73</v>
      </c>
      <c r="FX44" s="160">
        <v>47.95</v>
      </c>
      <c r="FY44" s="160">
        <v>2.97</v>
      </c>
      <c r="FZ44" s="160" t="s">
        <v>186</v>
      </c>
      <c r="GA44" s="160">
        <v>5.3</v>
      </c>
      <c r="GB44" s="160" t="s">
        <v>186</v>
      </c>
      <c r="GC44" s="160" t="s">
        <v>186</v>
      </c>
      <c r="GD44" s="160" t="s">
        <v>186</v>
      </c>
      <c r="GE44" s="160">
        <v>2.97</v>
      </c>
      <c r="GF44" s="160" t="s">
        <v>186</v>
      </c>
      <c r="GG44" s="160">
        <v>5.3</v>
      </c>
      <c r="GH44" s="160">
        <v>29.18</v>
      </c>
      <c r="GI44" s="160">
        <v>41.87</v>
      </c>
      <c r="GJ44" s="160">
        <v>19.510000000000002</v>
      </c>
      <c r="GK44" s="160" t="s">
        <v>186</v>
      </c>
      <c r="GL44" s="160" t="s">
        <v>186</v>
      </c>
      <c r="GM44" s="160" t="s">
        <v>186</v>
      </c>
      <c r="GN44" s="160">
        <v>13.19</v>
      </c>
      <c r="GO44" s="160">
        <v>21.86</v>
      </c>
      <c r="GP44" s="160">
        <v>6.51</v>
      </c>
      <c r="GQ44" s="276" t="s">
        <v>209</v>
      </c>
      <c r="GR44" s="160">
        <v>4.24</v>
      </c>
      <c r="GS44" s="160">
        <v>6.57</v>
      </c>
      <c r="GT44" s="160">
        <v>2.87</v>
      </c>
      <c r="GU44" s="160">
        <v>0.78</v>
      </c>
      <c r="GV44" s="160" t="s">
        <v>186</v>
      </c>
      <c r="GW44" s="160">
        <v>1.21</v>
      </c>
      <c r="GX44" s="160" t="s">
        <v>186</v>
      </c>
      <c r="GY44" s="160" t="s">
        <v>186</v>
      </c>
      <c r="GZ44" s="160" t="s">
        <v>186</v>
      </c>
      <c r="HA44" s="160">
        <v>4.8600000000000003</v>
      </c>
      <c r="HB44" s="160">
        <v>2.2200000000000002</v>
      </c>
      <c r="HC44" s="160">
        <v>6.5</v>
      </c>
      <c r="HD44" s="160">
        <v>6.1</v>
      </c>
      <c r="HE44" s="160">
        <v>11.21</v>
      </c>
      <c r="HF44" s="160">
        <v>2.42</v>
      </c>
      <c r="HG44" s="160" t="s">
        <v>186</v>
      </c>
      <c r="HH44" s="160" t="s">
        <v>186</v>
      </c>
      <c r="HI44" s="160" t="s">
        <v>186</v>
      </c>
      <c r="HJ44" s="160">
        <v>29.26</v>
      </c>
      <c r="HK44" s="160">
        <v>38.86</v>
      </c>
      <c r="HL44" s="160">
        <v>20.72</v>
      </c>
      <c r="HM44" s="276" t="s">
        <v>209</v>
      </c>
      <c r="HN44" s="160" t="s">
        <v>186</v>
      </c>
      <c r="HO44" s="160" t="s">
        <v>186</v>
      </c>
      <c r="HP44" s="160" t="s">
        <v>186</v>
      </c>
      <c r="HQ44" s="160">
        <v>16.86</v>
      </c>
      <c r="HR44" s="160">
        <v>21.44</v>
      </c>
      <c r="HS44" s="160">
        <v>11.8</v>
      </c>
      <c r="HT44" s="160">
        <v>7.87</v>
      </c>
      <c r="HU44" s="160">
        <v>17.420000000000002</v>
      </c>
      <c r="HV44" s="160">
        <v>1.21</v>
      </c>
      <c r="HW44" s="160">
        <v>4.54</v>
      </c>
      <c r="HX44" s="160" t="s">
        <v>186</v>
      </c>
      <c r="HY44" s="160">
        <v>7.72</v>
      </c>
      <c r="HZ44" s="160">
        <v>0.78</v>
      </c>
      <c r="IA44" s="160" t="s">
        <v>186</v>
      </c>
      <c r="IB44" s="160">
        <v>1.21</v>
      </c>
      <c r="IC44" s="160">
        <v>0.78</v>
      </c>
      <c r="ID44" s="160" t="s">
        <v>186</v>
      </c>
      <c r="IE44" s="160">
        <v>1.21</v>
      </c>
      <c r="IF44" s="160">
        <v>37.36</v>
      </c>
      <c r="IG44" s="160">
        <v>41.85</v>
      </c>
      <c r="IH44" s="160">
        <v>38.72</v>
      </c>
    </row>
    <row r="45" spans="1:242" s="184" customFormat="1">
      <c r="A45" s="276"/>
      <c r="B45" s="160"/>
      <c r="C45" s="160"/>
      <c r="D45" s="160"/>
      <c r="E45" s="160"/>
      <c r="F45" s="160"/>
      <c r="G45" s="160"/>
      <c r="H45" s="160"/>
      <c r="I45" s="160"/>
      <c r="J45" s="160"/>
      <c r="K45" s="160"/>
      <c r="L45" s="160"/>
      <c r="M45" s="160"/>
      <c r="N45" s="160"/>
      <c r="O45" s="160"/>
      <c r="P45" s="160"/>
      <c r="Q45" s="160"/>
      <c r="R45" s="160"/>
      <c r="S45" s="160"/>
      <c r="T45" s="160"/>
      <c r="U45" s="160"/>
      <c r="V45" s="160"/>
      <c r="W45" s="276"/>
      <c r="X45" s="160"/>
      <c r="Y45" s="160"/>
      <c r="Z45" s="160"/>
      <c r="AA45" s="160"/>
      <c r="AB45" s="160"/>
      <c r="AC45" s="160"/>
      <c r="AD45" s="160"/>
      <c r="AE45" s="160"/>
      <c r="AF45" s="160"/>
      <c r="AG45" s="160"/>
      <c r="AH45" s="160"/>
      <c r="AI45" s="160"/>
      <c r="AJ45" s="160"/>
      <c r="AK45" s="160"/>
      <c r="AL45" s="160"/>
      <c r="AM45" s="160"/>
      <c r="AN45" s="160"/>
      <c r="AO45" s="160"/>
      <c r="AP45" s="160"/>
      <c r="AQ45" s="160"/>
      <c r="AR45" s="160"/>
      <c r="AS45" s="276"/>
      <c r="AT45" s="160"/>
      <c r="AU45" s="160"/>
      <c r="AV45" s="160"/>
      <c r="AW45" s="160"/>
      <c r="AX45" s="160"/>
      <c r="AY45" s="160"/>
      <c r="AZ45" s="160"/>
      <c r="BA45" s="160"/>
      <c r="BB45" s="160"/>
      <c r="BC45" s="160"/>
      <c r="BD45" s="160"/>
      <c r="BE45" s="160"/>
      <c r="BF45" s="160"/>
      <c r="BG45" s="160"/>
      <c r="BH45" s="160"/>
      <c r="BI45" s="160"/>
      <c r="BJ45" s="160"/>
      <c r="BK45" s="160"/>
      <c r="BL45" s="160"/>
      <c r="BM45" s="160"/>
      <c r="BN45" s="160"/>
      <c r="BO45" s="276"/>
      <c r="BP45" s="160"/>
      <c r="BQ45" s="160"/>
      <c r="BR45" s="160"/>
      <c r="BS45" s="160"/>
      <c r="BT45" s="160"/>
      <c r="BU45" s="160"/>
      <c r="BV45" s="160"/>
      <c r="BW45" s="160"/>
      <c r="BX45" s="160"/>
      <c r="BY45" s="160"/>
      <c r="BZ45" s="160"/>
      <c r="CA45" s="160"/>
      <c r="CB45" s="160"/>
      <c r="CC45" s="160"/>
      <c r="CD45" s="160"/>
      <c r="CE45" s="160"/>
      <c r="CF45" s="160"/>
      <c r="CG45" s="160"/>
      <c r="CH45" s="160"/>
      <c r="CI45" s="160"/>
      <c r="CJ45" s="160"/>
      <c r="CK45" s="276"/>
      <c r="CL45" s="160"/>
      <c r="CM45" s="160"/>
      <c r="CN45" s="160"/>
      <c r="CO45" s="160"/>
      <c r="CP45" s="160"/>
      <c r="CQ45" s="160"/>
      <c r="CR45" s="160"/>
      <c r="CS45" s="160"/>
      <c r="CT45" s="160"/>
      <c r="CU45" s="160"/>
      <c r="CV45" s="160"/>
      <c r="CW45" s="160"/>
      <c r="CX45" s="160"/>
      <c r="CY45" s="160"/>
      <c r="CZ45" s="160"/>
      <c r="DA45" s="160"/>
      <c r="DB45" s="160"/>
      <c r="DC45" s="160"/>
      <c r="DD45" s="160"/>
      <c r="DE45" s="160"/>
      <c r="DF45" s="160"/>
      <c r="DG45" s="276"/>
      <c r="DH45" s="160"/>
      <c r="DI45" s="160"/>
      <c r="DJ45" s="160"/>
      <c r="DK45" s="160"/>
      <c r="DL45" s="160"/>
      <c r="DM45" s="160"/>
      <c r="DN45" s="160"/>
      <c r="DO45" s="160"/>
      <c r="DP45" s="160"/>
      <c r="DQ45" s="160"/>
      <c r="DR45" s="160"/>
      <c r="DS45" s="160"/>
      <c r="DT45" s="160"/>
      <c r="DU45" s="160"/>
      <c r="DV45" s="160"/>
      <c r="DW45" s="160"/>
      <c r="DX45" s="160"/>
      <c r="DY45" s="160"/>
      <c r="DZ45" s="160"/>
      <c r="EA45" s="160"/>
      <c r="EB45" s="160"/>
      <c r="EC45" s="276"/>
      <c r="ED45" s="160"/>
      <c r="EE45" s="160"/>
      <c r="EF45" s="160"/>
      <c r="EG45" s="160"/>
      <c r="EH45" s="160"/>
      <c r="EI45" s="160"/>
      <c r="EJ45" s="160"/>
      <c r="EK45" s="160"/>
      <c r="EL45" s="160"/>
      <c r="EM45" s="160"/>
      <c r="EN45" s="160"/>
      <c r="EO45" s="160"/>
      <c r="EP45" s="160"/>
      <c r="EQ45" s="160"/>
      <c r="ER45" s="160"/>
      <c r="ES45" s="160"/>
      <c r="ET45" s="160"/>
      <c r="EU45" s="160"/>
      <c r="EV45" s="160"/>
      <c r="EW45" s="160"/>
      <c r="EX45" s="160"/>
      <c r="EY45" s="276"/>
      <c r="EZ45" s="160"/>
      <c r="FA45" s="160"/>
      <c r="FB45" s="160"/>
      <c r="FC45" s="160"/>
      <c r="FD45" s="160"/>
      <c r="FE45" s="160"/>
      <c r="FF45" s="160"/>
      <c r="FG45" s="160"/>
      <c r="FH45" s="160"/>
      <c r="FI45" s="160"/>
      <c r="FJ45" s="160"/>
      <c r="FK45" s="160"/>
      <c r="FL45" s="160"/>
      <c r="FM45" s="160"/>
      <c r="FN45" s="160"/>
      <c r="FO45" s="160"/>
      <c r="FP45" s="160"/>
      <c r="FQ45" s="160"/>
      <c r="FR45" s="160"/>
      <c r="FS45" s="160"/>
      <c r="FT45" s="160"/>
      <c r="FU45" s="276"/>
      <c r="FV45" s="160"/>
      <c r="FW45" s="160"/>
      <c r="FX45" s="160"/>
      <c r="FY45" s="160"/>
      <c r="FZ45" s="160"/>
      <c r="GA45" s="160"/>
      <c r="GB45" s="160"/>
      <c r="GC45" s="160"/>
      <c r="GD45" s="160"/>
      <c r="GE45" s="160"/>
      <c r="GF45" s="160"/>
      <c r="GG45" s="160"/>
      <c r="GH45" s="160"/>
      <c r="GI45" s="160"/>
      <c r="GJ45" s="160"/>
      <c r="GK45" s="160"/>
      <c r="GL45" s="160"/>
      <c r="GM45" s="160"/>
      <c r="GN45" s="160"/>
      <c r="GO45" s="160"/>
      <c r="GP45" s="160"/>
      <c r="GQ45" s="276"/>
      <c r="GR45" s="160"/>
      <c r="GS45" s="160"/>
      <c r="GT45" s="160"/>
      <c r="GU45" s="160"/>
      <c r="GV45" s="160"/>
      <c r="GW45" s="160"/>
      <c r="GX45" s="160"/>
      <c r="GY45" s="160"/>
      <c r="GZ45" s="160"/>
      <c r="HA45" s="160"/>
      <c r="HB45" s="160"/>
      <c r="HC45" s="160"/>
      <c r="HD45" s="160"/>
      <c r="HE45" s="160"/>
      <c r="HF45" s="160"/>
      <c r="HG45" s="160"/>
      <c r="HH45" s="160"/>
      <c r="HI45" s="160"/>
      <c r="HJ45" s="160"/>
      <c r="HK45" s="160"/>
      <c r="HL45" s="160"/>
      <c r="HM45" s="276"/>
      <c r="HN45" s="160"/>
      <c r="HO45" s="160"/>
      <c r="HP45" s="160"/>
      <c r="HQ45" s="160"/>
      <c r="HR45" s="160"/>
      <c r="HS45" s="160"/>
      <c r="HT45" s="160"/>
      <c r="HU45" s="160"/>
      <c r="HV45" s="160"/>
      <c r="HW45" s="160"/>
      <c r="HX45" s="160"/>
      <c r="HY45" s="160"/>
      <c r="HZ45" s="160"/>
      <c r="IA45" s="160"/>
      <c r="IB45" s="160"/>
      <c r="IC45" s="160"/>
      <c r="ID45" s="160"/>
      <c r="IE45" s="160"/>
      <c r="IF45" s="160"/>
      <c r="IG45" s="160"/>
      <c r="IH45" s="160"/>
    </row>
    <row r="46" spans="1:242" s="307" customFormat="1">
      <c r="A46" s="277" t="s">
        <v>208</v>
      </c>
      <c r="B46" s="163">
        <v>370.76</v>
      </c>
      <c r="C46" s="163">
        <v>512.37</v>
      </c>
      <c r="D46" s="163">
        <v>256.64</v>
      </c>
      <c r="E46" s="163">
        <v>8.52</v>
      </c>
      <c r="F46" s="163">
        <v>10.89</v>
      </c>
      <c r="G46" s="163">
        <v>6.45</v>
      </c>
      <c r="H46" s="163">
        <v>0.6</v>
      </c>
      <c r="I46" s="163">
        <v>0.84</v>
      </c>
      <c r="J46" s="163">
        <v>0.43</v>
      </c>
      <c r="K46" s="163">
        <v>0.49</v>
      </c>
      <c r="L46" s="163">
        <v>0.96</v>
      </c>
      <c r="M46" s="163">
        <v>0.14000000000000001</v>
      </c>
      <c r="N46" s="163">
        <v>0.49</v>
      </c>
      <c r="O46" s="163">
        <v>0.96</v>
      </c>
      <c r="P46" s="163">
        <v>0.14000000000000001</v>
      </c>
      <c r="Q46" s="163" t="s">
        <v>186</v>
      </c>
      <c r="R46" s="163" t="s">
        <v>186</v>
      </c>
      <c r="S46" s="163" t="s">
        <v>186</v>
      </c>
      <c r="T46" s="163">
        <v>3.92</v>
      </c>
      <c r="U46" s="163">
        <v>4.95</v>
      </c>
      <c r="V46" s="163">
        <v>3.02</v>
      </c>
      <c r="W46" s="277" t="s">
        <v>208</v>
      </c>
      <c r="X46" s="163">
        <v>1.28</v>
      </c>
      <c r="Y46" s="163">
        <v>1.08</v>
      </c>
      <c r="Z46" s="163">
        <v>1.4</v>
      </c>
      <c r="AA46" s="163">
        <v>0.13</v>
      </c>
      <c r="AB46" s="163" t="s">
        <v>186</v>
      </c>
      <c r="AC46" s="163">
        <v>0.23</v>
      </c>
      <c r="AD46" s="163">
        <v>1.1499999999999999</v>
      </c>
      <c r="AE46" s="163">
        <v>1.08</v>
      </c>
      <c r="AF46" s="163">
        <v>1.17</v>
      </c>
      <c r="AG46" s="163" t="s">
        <v>186</v>
      </c>
      <c r="AH46" s="163" t="s">
        <v>186</v>
      </c>
      <c r="AI46" s="163" t="s">
        <v>186</v>
      </c>
      <c r="AJ46" s="163">
        <v>0.26</v>
      </c>
      <c r="AK46" s="163">
        <v>0.54</v>
      </c>
      <c r="AL46" s="163" t="s">
        <v>186</v>
      </c>
      <c r="AM46" s="163">
        <v>1.97</v>
      </c>
      <c r="AN46" s="163">
        <v>2.5299999999999998</v>
      </c>
      <c r="AO46" s="163">
        <v>1.45</v>
      </c>
      <c r="AP46" s="163">
        <v>116.73</v>
      </c>
      <c r="AQ46" s="163">
        <v>168.18</v>
      </c>
      <c r="AR46" s="163">
        <v>77.52</v>
      </c>
      <c r="AS46" s="277" t="s">
        <v>208</v>
      </c>
      <c r="AT46" s="163">
        <v>114.33</v>
      </c>
      <c r="AU46" s="163">
        <v>164.66</v>
      </c>
      <c r="AV46" s="163">
        <v>76.02</v>
      </c>
      <c r="AW46" s="163">
        <v>2.66</v>
      </c>
      <c r="AX46" s="163">
        <v>4.5199999999999996</v>
      </c>
      <c r="AY46" s="163">
        <v>1.1100000000000001</v>
      </c>
      <c r="AZ46" s="163">
        <v>4</v>
      </c>
      <c r="BA46" s="163">
        <v>7.96</v>
      </c>
      <c r="BB46" s="163">
        <v>0.68</v>
      </c>
      <c r="BC46" s="163">
        <v>15.75</v>
      </c>
      <c r="BD46" s="163">
        <v>23.27</v>
      </c>
      <c r="BE46" s="163">
        <v>9.58</v>
      </c>
      <c r="BF46" s="163">
        <v>8.66</v>
      </c>
      <c r="BG46" s="163">
        <v>12.6</v>
      </c>
      <c r="BH46" s="163">
        <v>5.57</v>
      </c>
      <c r="BI46" s="163">
        <v>2.89</v>
      </c>
      <c r="BJ46" s="163">
        <v>5.38</v>
      </c>
      <c r="BK46" s="163">
        <v>0.81</v>
      </c>
      <c r="BL46" s="163">
        <v>8.16</v>
      </c>
      <c r="BM46" s="163">
        <v>14.49</v>
      </c>
      <c r="BN46" s="163">
        <v>2.99</v>
      </c>
      <c r="BO46" s="277" t="s">
        <v>208</v>
      </c>
      <c r="BP46" s="163">
        <v>6.72</v>
      </c>
      <c r="BQ46" s="163">
        <v>6.68</v>
      </c>
      <c r="BR46" s="163">
        <v>7.08</v>
      </c>
      <c r="BS46" s="163">
        <v>10.51</v>
      </c>
      <c r="BT46" s="163">
        <v>12.95</v>
      </c>
      <c r="BU46" s="163">
        <v>8.7899999999999991</v>
      </c>
      <c r="BV46" s="163">
        <v>0.18</v>
      </c>
      <c r="BW46" s="163">
        <v>0.38</v>
      </c>
      <c r="BX46" s="163" t="s">
        <v>186</v>
      </c>
      <c r="BY46" s="163">
        <v>20.84</v>
      </c>
      <c r="BZ46" s="163">
        <v>36.97</v>
      </c>
      <c r="CA46" s="163">
        <v>8.6</v>
      </c>
      <c r="CB46" s="163">
        <v>0.75</v>
      </c>
      <c r="CC46" s="163">
        <v>1.55</v>
      </c>
      <c r="CD46" s="163">
        <v>7.0000000000000007E-2</v>
      </c>
      <c r="CE46" s="163">
        <v>7.49</v>
      </c>
      <c r="CF46" s="163" t="s">
        <v>186</v>
      </c>
      <c r="CG46" s="163">
        <v>14.04</v>
      </c>
      <c r="CH46" s="163" t="s">
        <v>188</v>
      </c>
      <c r="CI46" s="163" t="s">
        <v>188</v>
      </c>
      <c r="CJ46" s="163">
        <v>2.91</v>
      </c>
      <c r="CK46" s="277" t="s">
        <v>208</v>
      </c>
      <c r="CL46" s="163" t="s">
        <v>188</v>
      </c>
      <c r="CM46" s="163" t="s">
        <v>188</v>
      </c>
      <c r="CN46" s="163">
        <v>3.26</v>
      </c>
      <c r="CO46" s="163" t="s">
        <v>188</v>
      </c>
      <c r="CP46" s="163">
        <v>6.98</v>
      </c>
      <c r="CQ46" s="163" t="s">
        <v>188</v>
      </c>
      <c r="CR46" s="163">
        <v>1.93</v>
      </c>
      <c r="CS46" s="163">
        <v>3.4</v>
      </c>
      <c r="CT46" s="163">
        <v>1.05</v>
      </c>
      <c r="CU46" s="163">
        <v>1.31</v>
      </c>
      <c r="CV46" s="163">
        <v>2.4700000000000002</v>
      </c>
      <c r="CW46" s="163">
        <v>0.23</v>
      </c>
      <c r="CX46" s="163">
        <v>3.36</v>
      </c>
      <c r="CY46" s="163">
        <v>6.14</v>
      </c>
      <c r="CZ46" s="163">
        <v>1.26</v>
      </c>
      <c r="DA46" s="163">
        <v>3.85</v>
      </c>
      <c r="DB46" s="163">
        <v>5.82</v>
      </c>
      <c r="DC46" s="163">
        <v>2.09</v>
      </c>
      <c r="DD46" s="163">
        <v>1.01</v>
      </c>
      <c r="DE46" s="163">
        <v>2.1</v>
      </c>
      <c r="DF46" s="163">
        <v>0.22</v>
      </c>
      <c r="DG46" s="277" t="s">
        <v>208</v>
      </c>
      <c r="DH46" s="163">
        <v>8.16</v>
      </c>
      <c r="DI46" s="163">
        <v>11.01</v>
      </c>
      <c r="DJ46" s="163">
        <v>5.68</v>
      </c>
      <c r="DK46" s="163">
        <v>2.4</v>
      </c>
      <c r="DL46" s="163">
        <v>3.52</v>
      </c>
      <c r="DM46" s="163">
        <v>1.5</v>
      </c>
      <c r="DN46" s="163">
        <v>0.85</v>
      </c>
      <c r="DO46" s="163">
        <v>0.8</v>
      </c>
      <c r="DP46" s="163">
        <v>0.86</v>
      </c>
      <c r="DQ46" s="163">
        <v>1.55</v>
      </c>
      <c r="DR46" s="163">
        <v>2.71</v>
      </c>
      <c r="DS46" s="163">
        <v>0.64</v>
      </c>
      <c r="DT46" s="163">
        <v>0.8</v>
      </c>
      <c r="DU46" s="163">
        <v>1.59</v>
      </c>
      <c r="DV46" s="163">
        <v>0.23</v>
      </c>
      <c r="DW46" s="163">
        <v>0.31</v>
      </c>
      <c r="DX46" s="163">
        <v>0.75</v>
      </c>
      <c r="DY46" s="163" t="s">
        <v>186</v>
      </c>
      <c r="DZ46" s="163">
        <v>0.49</v>
      </c>
      <c r="EA46" s="163">
        <v>0.84</v>
      </c>
      <c r="EB46" s="163">
        <v>0.23</v>
      </c>
      <c r="EC46" s="277" t="s">
        <v>208</v>
      </c>
      <c r="ED46" s="163">
        <v>7.41</v>
      </c>
      <c r="EE46" s="163">
        <v>11.32</v>
      </c>
      <c r="EF46" s="163">
        <v>4.3</v>
      </c>
      <c r="EG46" s="163">
        <v>4.87</v>
      </c>
      <c r="EH46" s="163">
        <v>8.68</v>
      </c>
      <c r="EI46" s="163">
        <v>1.78</v>
      </c>
      <c r="EJ46" s="163">
        <v>2.54</v>
      </c>
      <c r="EK46" s="163">
        <v>2.64</v>
      </c>
      <c r="EL46" s="163">
        <v>2.52</v>
      </c>
      <c r="EM46" s="163">
        <v>3.18</v>
      </c>
      <c r="EN46" s="163">
        <v>3.73</v>
      </c>
      <c r="EO46" s="163">
        <v>2.75</v>
      </c>
      <c r="EP46" s="163">
        <v>2.82</v>
      </c>
      <c r="EQ46" s="163">
        <v>2.87</v>
      </c>
      <c r="ER46" s="163">
        <v>2.68</v>
      </c>
      <c r="ES46" s="163">
        <v>0.37</v>
      </c>
      <c r="ET46" s="163">
        <v>0.86</v>
      </c>
      <c r="EU46" s="163">
        <v>7.0000000000000007E-2</v>
      </c>
      <c r="EV46" s="163">
        <v>8.01</v>
      </c>
      <c r="EW46" s="163">
        <v>9.91</v>
      </c>
      <c r="EX46" s="163">
        <v>6.3</v>
      </c>
      <c r="EY46" s="277" t="s">
        <v>208</v>
      </c>
      <c r="EZ46" s="163">
        <v>0.18</v>
      </c>
      <c r="FA46" s="163">
        <v>0.3</v>
      </c>
      <c r="FB46" s="163">
        <v>7.0000000000000007E-2</v>
      </c>
      <c r="FC46" s="163">
        <v>1.04</v>
      </c>
      <c r="FD46" s="163">
        <v>1.57</v>
      </c>
      <c r="FE46" s="163">
        <v>0.52</v>
      </c>
      <c r="FF46" s="163">
        <v>1.66</v>
      </c>
      <c r="FG46" s="163">
        <v>2.41</v>
      </c>
      <c r="FH46" s="163">
        <v>1.08</v>
      </c>
      <c r="FI46" s="163">
        <v>1.23</v>
      </c>
      <c r="FJ46" s="163">
        <v>1</v>
      </c>
      <c r="FK46" s="163">
        <v>1.39</v>
      </c>
      <c r="FL46" s="163">
        <v>3.9</v>
      </c>
      <c r="FM46" s="163">
        <v>4.63</v>
      </c>
      <c r="FN46" s="163">
        <v>3.23</v>
      </c>
      <c r="FO46" s="163" t="s">
        <v>186</v>
      </c>
      <c r="FP46" s="163" t="s">
        <v>186</v>
      </c>
      <c r="FQ46" s="163" t="s">
        <v>186</v>
      </c>
      <c r="FR46" s="163" t="s">
        <v>186</v>
      </c>
      <c r="FS46" s="163" t="s">
        <v>186</v>
      </c>
      <c r="FT46" s="163" t="s">
        <v>186</v>
      </c>
      <c r="FU46" s="277" t="s">
        <v>208</v>
      </c>
      <c r="FV46" s="163">
        <v>96.16</v>
      </c>
      <c r="FW46" s="163">
        <v>136.9</v>
      </c>
      <c r="FX46" s="163">
        <v>62.25</v>
      </c>
      <c r="FY46" s="163">
        <v>1.03</v>
      </c>
      <c r="FZ46" s="163" t="s">
        <v>186</v>
      </c>
      <c r="GA46" s="163">
        <v>1.59</v>
      </c>
      <c r="GB46" s="163">
        <v>0.33</v>
      </c>
      <c r="GC46" s="163" t="s">
        <v>186</v>
      </c>
      <c r="GD46" s="163">
        <v>0.5</v>
      </c>
      <c r="GE46" s="163">
        <v>0.7</v>
      </c>
      <c r="GF46" s="163" t="s">
        <v>186</v>
      </c>
      <c r="GG46" s="163">
        <v>1.0900000000000001</v>
      </c>
      <c r="GH46" s="163">
        <v>52.06</v>
      </c>
      <c r="GI46" s="163">
        <v>74.78</v>
      </c>
      <c r="GJ46" s="163">
        <v>32.590000000000003</v>
      </c>
      <c r="GK46" s="163">
        <v>0.1</v>
      </c>
      <c r="GL46" s="163">
        <v>0.16</v>
      </c>
      <c r="GM46" s="163">
        <v>7.0000000000000007E-2</v>
      </c>
      <c r="GN46" s="163">
        <v>19.100000000000001</v>
      </c>
      <c r="GO46" s="163">
        <v>31.84</v>
      </c>
      <c r="GP46" s="163">
        <v>8.74</v>
      </c>
      <c r="GQ46" s="277" t="s">
        <v>208</v>
      </c>
      <c r="GR46" s="163">
        <v>9.1300000000000008</v>
      </c>
      <c r="GS46" s="163">
        <v>15.42</v>
      </c>
      <c r="GT46" s="163">
        <v>3.91</v>
      </c>
      <c r="GU46" s="163">
        <v>1.59</v>
      </c>
      <c r="GV46" s="163">
        <v>1.29</v>
      </c>
      <c r="GW46" s="163">
        <v>1.65</v>
      </c>
      <c r="GX46" s="163">
        <v>0.8</v>
      </c>
      <c r="GY46" s="163">
        <v>1.29</v>
      </c>
      <c r="GZ46" s="163">
        <v>0.44</v>
      </c>
      <c r="HA46" s="163">
        <v>8.4600000000000009</v>
      </c>
      <c r="HB46" s="163">
        <v>10.08</v>
      </c>
      <c r="HC46" s="163">
        <v>6.83</v>
      </c>
      <c r="HD46" s="163">
        <v>11.95</v>
      </c>
      <c r="HE46" s="163">
        <v>13.79</v>
      </c>
      <c r="HF46" s="163">
        <v>9.99</v>
      </c>
      <c r="HG46" s="163">
        <v>0.93</v>
      </c>
      <c r="HH46" s="163">
        <v>0.91</v>
      </c>
      <c r="HI46" s="163">
        <v>0.95</v>
      </c>
      <c r="HJ46" s="163">
        <v>34.4</v>
      </c>
      <c r="HK46" s="163">
        <v>46.91</v>
      </c>
      <c r="HL46" s="163">
        <v>24.69</v>
      </c>
      <c r="HM46" s="277" t="s">
        <v>208</v>
      </c>
      <c r="HN46" s="163">
        <v>6.32</v>
      </c>
      <c r="HO46" s="163">
        <v>6.99</v>
      </c>
      <c r="HP46" s="163">
        <v>5.59</v>
      </c>
      <c r="HQ46" s="163">
        <v>11.78</v>
      </c>
      <c r="HR46" s="163">
        <v>16.84</v>
      </c>
      <c r="HS46" s="163">
        <v>7.88</v>
      </c>
      <c r="HT46" s="163">
        <v>14.97</v>
      </c>
      <c r="HU46" s="163">
        <v>21.19</v>
      </c>
      <c r="HV46" s="163">
        <v>10.32</v>
      </c>
      <c r="HW46" s="163">
        <v>1.33</v>
      </c>
      <c r="HX46" s="163">
        <v>1.89</v>
      </c>
      <c r="HY46" s="163">
        <v>0.9</v>
      </c>
      <c r="HZ46" s="163">
        <v>6.8</v>
      </c>
      <c r="IA46" s="163">
        <v>12.51</v>
      </c>
      <c r="IB46" s="163">
        <v>2.11</v>
      </c>
      <c r="IC46" s="163">
        <v>1.87</v>
      </c>
      <c r="ID46" s="163">
        <v>2.7</v>
      </c>
      <c r="IE46" s="163">
        <v>1.27</v>
      </c>
      <c r="IF46" s="163">
        <v>37.69</v>
      </c>
      <c r="IG46" s="163">
        <v>58.38</v>
      </c>
      <c r="IH46" s="163">
        <v>23.58</v>
      </c>
    </row>
    <row r="47" spans="1:242" s="184" customFormat="1">
      <c r="A47" s="276" t="s">
        <v>207</v>
      </c>
      <c r="B47" s="160">
        <v>355.71</v>
      </c>
      <c r="C47" s="160">
        <v>472.72</v>
      </c>
      <c r="D47" s="160">
        <v>260.77</v>
      </c>
      <c r="E47" s="160">
        <v>7.72</v>
      </c>
      <c r="F47" s="160">
        <v>9.7799999999999994</v>
      </c>
      <c r="G47" s="160">
        <v>6.3</v>
      </c>
      <c r="H47" s="160">
        <v>0.22</v>
      </c>
      <c r="I47" s="160">
        <v>0.72</v>
      </c>
      <c r="J47" s="160" t="s">
        <v>186</v>
      </c>
      <c r="K47" s="160">
        <v>0.69</v>
      </c>
      <c r="L47" s="160">
        <v>1.1399999999999999</v>
      </c>
      <c r="M47" s="160">
        <v>0.32</v>
      </c>
      <c r="N47" s="160">
        <v>0.69</v>
      </c>
      <c r="O47" s="160">
        <v>1.1399999999999999</v>
      </c>
      <c r="P47" s="160">
        <v>0.32</v>
      </c>
      <c r="Q47" s="160" t="s">
        <v>186</v>
      </c>
      <c r="R47" s="160" t="s">
        <v>186</v>
      </c>
      <c r="S47" s="160" t="s">
        <v>186</v>
      </c>
      <c r="T47" s="160">
        <v>2.81</v>
      </c>
      <c r="U47" s="160">
        <v>3.49</v>
      </c>
      <c r="V47" s="160">
        <v>2.37</v>
      </c>
      <c r="W47" s="276" t="s">
        <v>207</v>
      </c>
      <c r="X47" s="160">
        <v>1.25</v>
      </c>
      <c r="Y47" s="160">
        <v>1.1399999999999999</v>
      </c>
      <c r="Z47" s="160">
        <v>1.32</v>
      </c>
      <c r="AA47" s="160" t="s">
        <v>186</v>
      </c>
      <c r="AB47" s="160" t="s">
        <v>186</v>
      </c>
      <c r="AC47" s="160" t="s">
        <v>186</v>
      </c>
      <c r="AD47" s="160">
        <v>1.25</v>
      </c>
      <c r="AE47" s="160">
        <v>1.1399999999999999</v>
      </c>
      <c r="AF47" s="160">
        <v>1.32</v>
      </c>
      <c r="AG47" s="160" t="s">
        <v>186</v>
      </c>
      <c r="AH47" s="160" t="s">
        <v>186</v>
      </c>
      <c r="AI47" s="160" t="s">
        <v>186</v>
      </c>
      <c r="AJ47" s="160" t="s">
        <v>186</v>
      </c>
      <c r="AK47" s="160" t="s">
        <v>186</v>
      </c>
      <c r="AL47" s="160" t="s">
        <v>186</v>
      </c>
      <c r="AM47" s="160">
        <v>2.75</v>
      </c>
      <c r="AN47" s="160">
        <v>3.29</v>
      </c>
      <c r="AO47" s="160">
        <v>2.29</v>
      </c>
      <c r="AP47" s="160">
        <v>111.45</v>
      </c>
      <c r="AQ47" s="160">
        <v>154.96</v>
      </c>
      <c r="AR47" s="160">
        <v>79.87</v>
      </c>
      <c r="AS47" s="276" t="s">
        <v>207</v>
      </c>
      <c r="AT47" s="160">
        <v>108.8</v>
      </c>
      <c r="AU47" s="160">
        <v>150.38</v>
      </c>
      <c r="AV47" s="160">
        <v>78.900000000000006</v>
      </c>
      <c r="AW47" s="160">
        <v>3.38</v>
      </c>
      <c r="AX47" s="160">
        <v>5.28</v>
      </c>
      <c r="AY47" s="160">
        <v>1.8</v>
      </c>
      <c r="AZ47" s="160">
        <v>3.62</v>
      </c>
      <c r="BA47" s="160">
        <v>6.83</v>
      </c>
      <c r="BB47" s="160">
        <v>0.82</v>
      </c>
      <c r="BC47" s="160">
        <v>14</v>
      </c>
      <c r="BD47" s="160">
        <v>18.28</v>
      </c>
      <c r="BE47" s="160">
        <v>10.69</v>
      </c>
      <c r="BF47" s="160">
        <v>9.41</v>
      </c>
      <c r="BG47" s="160">
        <v>12.14</v>
      </c>
      <c r="BH47" s="160">
        <v>7.7</v>
      </c>
      <c r="BI47" s="160">
        <v>2.13</v>
      </c>
      <c r="BJ47" s="160">
        <v>4.49</v>
      </c>
      <c r="BK47" s="160">
        <v>0.16</v>
      </c>
      <c r="BL47" s="160">
        <v>10.42</v>
      </c>
      <c r="BM47" s="160">
        <v>18.739999999999998</v>
      </c>
      <c r="BN47" s="160">
        <v>3.47</v>
      </c>
      <c r="BO47" s="276" t="s">
        <v>207</v>
      </c>
      <c r="BP47" s="160">
        <v>6.64</v>
      </c>
      <c r="BQ47" s="160">
        <v>7.68</v>
      </c>
      <c r="BR47" s="160">
        <v>6.47</v>
      </c>
      <c r="BS47" s="160">
        <v>12.77</v>
      </c>
      <c r="BT47" s="160">
        <v>15.38</v>
      </c>
      <c r="BU47" s="160">
        <v>10.77</v>
      </c>
      <c r="BV47" s="160">
        <v>0.37</v>
      </c>
      <c r="BW47" s="160">
        <v>0.77</v>
      </c>
      <c r="BX47" s="160" t="s">
        <v>186</v>
      </c>
      <c r="BY47" s="160">
        <v>17.239999999999998</v>
      </c>
      <c r="BZ47" s="160">
        <v>30.83</v>
      </c>
      <c r="CA47" s="160">
        <v>7.38</v>
      </c>
      <c r="CB47" s="160">
        <v>1.1599999999999999</v>
      </c>
      <c r="CC47" s="160">
        <v>2.5499999999999998</v>
      </c>
      <c r="CD47" s="160" t="s">
        <v>186</v>
      </c>
      <c r="CE47" s="160">
        <v>10.19</v>
      </c>
      <c r="CF47" s="160" t="s">
        <v>186</v>
      </c>
      <c r="CG47" s="160">
        <v>19.09</v>
      </c>
      <c r="CH47" s="160" t="s">
        <v>188</v>
      </c>
      <c r="CI47" s="160" t="s">
        <v>188</v>
      </c>
      <c r="CJ47" s="160">
        <v>0.66</v>
      </c>
      <c r="CK47" s="276" t="s">
        <v>207</v>
      </c>
      <c r="CL47" s="160" t="s">
        <v>188</v>
      </c>
      <c r="CM47" s="160" t="s">
        <v>188</v>
      </c>
      <c r="CN47" s="160">
        <v>1.45</v>
      </c>
      <c r="CO47" s="160" t="s">
        <v>188</v>
      </c>
      <c r="CP47" s="160">
        <v>4.41</v>
      </c>
      <c r="CQ47" s="160" t="s">
        <v>188</v>
      </c>
      <c r="CR47" s="160">
        <v>1.96</v>
      </c>
      <c r="CS47" s="160">
        <v>2.68</v>
      </c>
      <c r="CT47" s="160">
        <v>1.81</v>
      </c>
      <c r="CU47" s="160">
        <v>1.38</v>
      </c>
      <c r="CV47" s="160">
        <v>2.93</v>
      </c>
      <c r="CW47" s="160" t="s">
        <v>186</v>
      </c>
      <c r="CX47" s="160">
        <v>1.7</v>
      </c>
      <c r="CY47" s="160">
        <v>4.17</v>
      </c>
      <c r="CZ47" s="160">
        <v>0.16</v>
      </c>
      <c r="DA47" s="160">
        <v>1.85</v>
      </c>
      <c r="DB47" s="160">
        <v>2.5499999999999998</v>
      </c>
      <c r="DC47" s="160">
        <v>1.1399999999999999</v>
      </c>
      <c r="DD47" s="160">
        <v>0.85</v>
      </c>
      <c r="DE47" s="160">
        <v>1.95</v>
      </c>
      <c r="DF47" s="160" t="s">
        <v>186</v>
      </c>
      <c r="DG47" s="276" t="s">
        <v>207</v>
      </c>
      <c r="DH47" s="160">
        <v>6.96</v>
      </c>
      <c r="DI47" s="160">
        <v>8.74</v>
      </c>
      <c r="DJ47" s="160">
        <v>5.31</v>
      </c>
      <c r="DK47" s="160">
        <v>2.64</v>
      </c>
      <c r="DL47" s="160">
        <v>4.58</v>
      </c>
      <c r="DM47" s="160">
        <v>0.97</v>
      </c>
      <c r="DN47" s="160">
        <v>0.92</v>
      </c>
      <c r="DO47" s="160">
        <v>1.74</v>
      </c>
      <c r="DP47" s="160">
        <v>0.32</v>
      </c>
      <c r="DQ47" s="160">
        <v>1.72</v>
      </c>
      <c r="DR47" s="160">
        <v>2.84</v>
      </c>
      <c r="DS47" s="160">
        <v>0.65</v>
      </c>
      <c r="DT47" s="160">
        <v>0.28000000000000003</v>
      </c>
      <c r="DU47" s="160" t="s">
        <v>186</v>
      </c>
      <c r="DV47" s="160">
        <v>0.5</v>
      </c>
      <c r="DW47" s="160" t="s">
        <v>186</v>
      </c>
      <c r="DX47" s="160" t="s">
        <v>186</v>
      </c>
      <c r="DY47" s="160" t="s">
        <v>186</v>
      </c>
      <c r="DZ47" s="160">
        <v>0.28000000000000003</v>
      </c>
      <c r="EA47" s="160" t="s">
        <v>186</v>
      </c>
      <c r="EB47" s="160">
        <v>0.5</v>
      </c>
      <c r="EC47" s="276" t="s">
        <v>207</v>
      </c>
      <c r="ED47" s="160">
        <v>7.87</v>
      </c>
      <c r="EE47" s="160">
        <v>12.46</v>
      </c>
      <c r="EF47" s="160">
        <v>4.24</v>
      </c>
      <c r="EG47" s="160">
        <v>5.03</v>
      </c>
      <c r="EH47" s="160">
        <v>9.41</v>
      </c>
      <c r="EI47" s="160">
        <v>1.45</v>
      </c>
      <c r="EJ47" s="160">
        <v>2.84</v>
      </c>
      <c r="EK47" s="160">
        <v>3.05</v>
      </c>
      <c r="EL47" s="160">
        <v>2.79</v>
      </c>
      <c r="EM47" s="160">
        <v>2.4</v>
      </c>
      <c r="EN47" s="160">
        <v>1.55</v>
      </c>
      <c r="EO47" s="160">
        <v>2.94</v>
      </c>
      <c r="EP47" s="160">
        <v>2.17</v>
      </c>
      <c r="EQ47" s="160">
        <v>1.19</v>
      </c>
      <c r="ER47" s="160">
        <v>2.77</v>
      </c>
      <c r="ES47" s="160">
        <v>0.22</v>
      </c>
      <c r="ET47" s="160">
        <v>0.36</v>
      </c>
      <c r="EU47" s="160">
        <v>0.16</v>
      </c>
      <c r="EV47" s="160">
        <v>6</v>
      </c>
      <c r="EW47" s="160">
        <v>5.0599999999999996</v>
      </c>
      <c r="EX47" s="160">
        <v>6.66</v>
      </c>
      <c r="EY47" s="276" t="s">
        <v>207</v>
      </c>
      <c r="EZ47" s="160" t="s">
        <v>186</v>
      </c>
      <c r="FA47" s="160" t="s">
        <v>186</v>
      </c>
      <c r="FB47" s="160" t="s">
        <v>186</v>
      </c>
      <c r="FC47" s="160">
        <v>0.81</v>
      </c>
      <c r="FD47" s="160">
        <v>1.1200000000000001</v>
      </c>
      <c r="FE47" s="160">
        <v>0.5</v>
      </c>
      <c r="FF47" s="160">
        <v>1.6</v>
      </c>
      <c r="FG47" s="160">
        <v>1.49</v>
      </c>
      <c r="FH47" s="160">
        <v>1.6</v>
      </c>
      <c r="FI47" s="160">
        <v>0.83</v>
      </c>
      <c r="FJ47" s="160">
        <v>0.72</v>
      </c>
      <c r="FK47" s="160">
        <v>0.96</v>
      </c>
      <c r="FL47" s="160">
        <v>2.77</v>
      </c>
      <c r="FM47" s="160">
        <v>1.74</v>
      </c>
      <c r="FN47" s="160">
        <v>3.6</v>
      </c>
      <c r="FO47" s="160" t="s">
        <v>186</v>
      </c>
      <c r="FP47" s="160" t="s">
        <v>186</v>
      </c>
      <c r="FQ47" s="160" t="s">
        <v>186</v>
      </c>
      <c r="FR47" s="160" t="s">
        <v>186</v>
      </c>
      <c r="FS47" s="160" t="s">
        <v>186</v>
      </c>
      <c r="FT47" s="160" t="s">
        <v>186</v>
      </c>
      <c r="FU47" s="276" t="s">
        <v>207</v>
      </c>
      <c r="FV47" s="160">
        <v>94.02</v>
      </c>
      <c r="FW47" s="160">
        <v>128.63999999999999</v>
      </c>
      <c r="FX47" s="160">
        <v>64.209999999999994</v>
      </c>
      <c r="FY47" s="160">
        <v>1.1599999999999999</v>
      </c>
      <c r="FZ47" s="160" t="s">
        <v>186</v>
      </c>
      <c r="GA47" s="160">
        <v>1.77</v>
      </c>
      <c r="GB47" s="160">
        <v>0.41</v>
      </c>
      <c r="GC47" s="160" t="s">
        <v>186</v>
      </c>
      <c r="GD47" s="160">
        <v>0.64</v>
      </c>
      <c r="GE47" s="160">
        <v>0.75</v>
      </c>
      <c r="GF47" s="160" t="s">
        <v>186</v>
      </c>
      <c r="GG47" s="160">
        <v>1.1299999999999999</v>
      </c>
      <c r="GH47" s="160">
        <v>51.81</v>
      </c>
      <c r="GI47" s="160">
        <v>67.64</v>
      </c>
      <c r="GJ47" s="160">
        <v>38.18</v>
      </c>
      <c r="GK47" s="160" t="s">
        <v>186</v>
      </c>
      <c r="GL47" s="160" t="s">
        <v>186</v>
      </c>
      <c r="GM47" s="160" t="s">
        <v>186</v>
      </c>
      <c r="GN47" s="160">
        <v>22.93</v>
      </c>
      <c r="GO47" s="160">
        <v>36.130000000000003</v>
      </c>
      <c r="GP47" s="160">
        <v>12.24</v>
      </c>
      <c r="GQ47" s="276" t="s">
        <v>207</v>
      </c>
      <c r="GR47" s="160">
        <v>6.74</v>
      </c>
      <c r="GS47" s="160">
        <v>10</v>
      </c>
      <c r="GT47" s="160">
        <v>4.1900000000000004</v>
      </c>
      <c r="GU47" s="160">
        <v>0.67</v>
      </c>
      <c r="GV47" s="160" t="s">
        <v>186</v>
      </c>
      <c r="GW47" s="160">
        <v>0.97</v>
      </c>
      <c r="GX47" s="160">
        <v>0.72</v>
      </c>
      <c r="GY47" s="160">
        <v>1.19</v>
      </c>
      <c r="GZ47" s="160">
        <v>0.48</v>
      </c>
      <c r="HA47" s="160">
        <v>7.88</v>
      </c>
      <c r="HB47" s="160">
        <v>7.94</v>
      </c>
      <c r="HC47" s="160">
        <v>7.71</v>
      </c>
      <c r="HD47" s="160">
        <v>12.87</v>
      </c>
      <c r="HE47" s="160">
        <v>12.37</v>
      </c>
      <c r="HF47" s="160">
        <v>12.59</v>
      </c>
      <c r="HG47" s="160" t="s">
        <v>186</v>
      </c>
      <c r="HH47" s="160" t="s">
        <v>186</v>
      </c>
      <c r="HI47" s="160" t="s">
        <v>186</v>
      </c>
      <c r="HJ47" s="160">
        <v>32.19</v>
      </c>
      <c r="HK47" s="160">
        <v>45.66</v>
      </c>
      <c r="HL47" s="160">
        <v>20.8</v>
      </c>
      <c r="HM47" s="276" t="s">
        <v>207</v>
      </c>
      <c r="HN47" s="160">
        <v>4.92</v>
      </c>
      <c r="HO47" s="160">
        <v>7.74</v>
      </c>
      <c r="HP47" s="160">
        <v>2.13</v>
      </c>
      <c r="HQ47" s="160">
        <v>11.97</v>
      </c>
      <c r="HR47" s="160">
        <v>18.36</v>
      </c>
      <c r="HS47" s="160">
        <v>6.73</v>
      </c>
      <c r="HT47" s="160">
        <v>13.79</v>
      </c>
      <c r="HU47" s="160">
        <v>18.14</v>
      </c>
      <c r="HV47" s="160">
        <v>10.48</v>
      </c>
      <c r="HW47" s="160">
        <v>1.51</v>
      </c>
      <c r="HX47" s="160">
        <v>1.42</v>
      </c>
      <c r="HY47" s="160">
        <v>1.46</v>
      </c>
      <c r="HZ47" s="160">
        <v>6.93</v>
      </c>
      <c r="IA47" s="160">
        <v>12.58</v>
      </c>
      <c r="IB47" s="160">
        <v>2.33</v>
      </c>
      <c r="IC47" s="160">
        <v>1.92</v>
      </c>
      <c r="ID47" s="160">
        <v>2.77</v>
      </c>
      <c r="IE47" s="160">
        <v>1.1399999999999999</v>
      </c>
      <c r="IF47" s="160">
        <v>35.369999999999997</v>
      </c>
      <c r="IG47" s="160">
        <v>54.53</v>
      </c>
      <c r="IH47" s="160">
        <v>23.39</v>
      </c>
    </row>
    <row r="48" spans="1:242" s="184" customFormat="1">
      <c r="A48" s="276" t="s">
        <v>206</v>
      </c>
      <c r="B48" s="160">
        <v>399.05</v>
      </c>
      <c r="C48" s="160">
        <v>560.96</v>
      </c>
      <c r="D48" s="160">
        <v>275.47000000000003</v>
      </c>
      <c r="E48" s="160">
        <v>19.809999999999999</v>
      </c>
      <c r="F48" s="160">
        <v>40.159999999999997</v>
      </c>
      <c r="G48" s="160" t="s">
        <v>186</v>
      </c>
      <c r="H48" s="160" t="s">
        <v>186</v>
      </c>
      <c r="I48" s="160" t="s">
        <v>186</v>
      </c>
      <c r="J48" s="160" t="s">
        <v>186</v>
      </c>
      <c r="K48" s="160" t="s">
        <v>186</v>
      </c>
      <c r="L48" s="160" t="s">
        <v>186</v>
      </c>
      <c r="M48" s="160" t="s">
        <v>186</v>
      </c>
      <c r="N48" s="160" t="s">
        <v>186</v>
      </c>
      <c r="O48" s="160" t="s">
        <v>186</v>
      </c>
      <c r="P48" s="160" t="s">
        <v>186</v>
      </c>
      <c r="Q48" s="160" t="s">
        <v>186</v>
      </c>
      <c r="R48" s="160" t="s">
        <v>186</v>
      </c>
      <c r="S48" s="160" t="s">
        <v>186</v>
      </c>
      <c r="T48" s="160">
        <v>19.809999999999999</v>
      </c>
      <c r="U48" s="160">
        <v>40.159999999999997</v>
      </c>
      <c r="V48" s="160" t="s">
        <v>186</v>
      </c>
      <c r="W48" s="276" t="s">
        <v>206</v>
      </c>
      <c r="X48" s="160" t="s">
        <v>186</v>
      </c>
      <c r="Y48" s="160" t="s">
        <v>186</v>
      </c>
      <c r="Z48" s="160" t="s">
        <v>186</v>
      </c>
      <c r="AA48" s="160" t="s">
        <v>186</v>
      </c>
      <c r="AB48" s="160" t="s">
        <v>186</v>
      </c>
      <c r="AC48" s="160" t="s">
        <v>186</v>
      </c>
      <c r="AD48" s="160" t="s">
        <v>186</v>
      </c>
      <c r="AE48" s="160" t="s">
        <v>186</v>
      </c>
      <c r="AF48" s="160" t="s">
        <v>186</v>
      </c>
      <c r="AG48" s="160" t="s">
        <v>186</v>
      </c>
      <c r="AH48" s="160" t="s">
        <v>186</v>
      </c>
      <c r="AI48" s="160" t="s">
        <v>186</v>
      </c>
      <c r="AJ48" s="160" t="s">
        <v>186</v>
      </c>
      <c r="AK48" s="160" t="s">
        <v>186</v>
      </c>
      <c r="AL48" s="160" t="s">
        <v>186</v>
      </c>
      <c r="AM48" s="160" t="s">
        <v>186</v>
      </c>
      <c r="AN48" s="160" t="s">
        <v>186</v>
      </c>
      <c r="AO48" s="160" t="s">
        <v>186</v>
      </c>
      <c r="AP48" s="160">
        <v>151.77000000000001</v>
      </c>
      <c r="AQ48" s="160">
        <v>185.51</v>
      </c>
      <c r="AR48" s="160">
        <v>131.1</v>
      </c>
      <c r="AS48" s="276" t="s">
        <v>206</v>
      </c>
      <c r="AT48" s="160">
        <v>149.11000000000001</v>
      </c>
      <c r="AU48" s="160">
        <v>183.8</v>
      </c>
      <c r="AV48" s="160">
        <v>126.92</v>
      </c>
      <c r="AW48" s="160" t="s">
        <v>186</v>
      </c>
      <c r="AX48" s="160" t="s">
        <v>186</v>
      </c>
      <c r="AY48" s="160" t="s">
        <v>186</v>
      </c>
      <c r="AZ48" s="160">
        <v>4.87</v>
      </c>
      <c r="BA48" s="160">
        <v>10.41</v>
      </c>
      <c r="BB48" s="160" t="s">
        <v>186</v>
      </c>
      <c r="BC48" s="160">
        <v>26.42</v>
      </c>
      <c r="BD48" s="160">
        <v>30.24</v>
      </c>
      <c r="BE48" s="160">
        <v>24.11</v>
      </c>
      <c r="BF48" s="160">
        <v>7.35</v>
      </c>
      <c r="BG48" s="160">
        <v>2.59</v>
      </c>
      <c r="BH48" s="160">
        <v>11.37</v>
      </c>
      <c r="BI48" s="160">
        <v>7.66</v>
      </c>
      <c r="BJ48" s="160">
        <v>13.7</v>
      </c>
      <c r="BK48" s="160">
        <v>1.64</v>
      </c>
      <c r="BL48" s="160">
        <v>3.27</v>
      </c>
      <c r="BM48" s="160">
        <v>5.58</v>
      </c>
      <c r="BN48" s="160">
        <v>0.74</v>
      </c>
      <c r="BO48" s="276" t="s">
        <v>206</v>
      </c>
      <c r="BP48" s="160">
        <v>5.21</v>
      </c>
      <c r="BQ48" s="160">
        <v>7.41</v>
      </c>
      <c r="BR48" s="160">
        <v>3.39</v>
      </c>
      <c r="BS48" s="160">
        <v>8.9499999999999993</v>
      </c>
      <c r="BT48" s="160">
        <v>13.94</v>
      </c>
      <c r="BU48" s="160">
        <v>5.66</v>
      </c>
      <c r="BV48" s="160" t="s">
        <v>186</v>
      </c>
      <c r="BW48" s="160" t="s">
        <v>186</v>
      </c>
      <c r="BX48" s="160" t="s">
        <v>186</v>
      </c>
      <c r="BY48" s="160">
        <v>22.4</v>
      </c>
      <c r="BZ48" s="160">
        <v>41.7</v>
      </c>
      <c r="CA48" s="160">
        <v>7.46</v>
      </c>
      <c r="CB48" s="160" t="s">
        <v>186</v>
      </c>
      <c r="CC48" s="160" t="s">
        <v>186</v>
      </c>
      <c r="CD48" s="160" t="s">
        <v>186</v>
      </c>
      <c r="CE48" s="160">
        <v>9.1199999999999992</v>
      </c>
      <c r="CF48" s="160" t="s">
        <v>186</v>
      </c>
      <c r="CG48" s="160">
        <v>16.809999999999999</v>
      </c>
      <c r="CH48" s="160" t="s">
        <v>188</v>
      </c>
      <c r="CI48" s="160" t="s">
        <v>188</v>
      </c>
      <c r="CJ48" s="160">
        <v>34.82</v>
      </c>
      <c r="CK48" s="276" t="s">
        <v>206</v>
      </c>
      <c r="CL48" s="160" t="s">
        <v>188</v>
      </c>
      <c r="CM48" s="160" t="s">
        <v>188</v>
      </c>
      <c r="CN48" s="160">
        <v>5.42</v>
      </c>
      <c r="CO48" s="160" t="s">
        <v>188</v>
      </c>
      <c r="CP48" s="160">
        <v>21.81</v>
      </c>
      <c r="CQ48" s="160" t="s">
        <v>188</v>
      </c>
      <c r="CR48" s="160">
        <v>1.52</v>
      </c>
      <c r="CS48" s="160">
        <v>4.29</v>
      </c>
      <c r="CT48" s="160" t="s">
        <v>186</v>
      </c>
      <c r="CU48" s="160" t="s">
        <v>186</v>
      </c>
      <c r="CV48" s="160" t="s">
        <v>186</v>
      </c>
      <c r="CW48" s="160" t="s">
        <v>186</v>
      </c>
      <c r="CX48" s="160">
        <v>9.4</v>
      </c>
      <c r="CY48" s="160">
        <v>15.34</v>
      </c>
      <c r="CZ48" s="160">
        <v>3.8</v>
      </c>
      <c r="DA48" s="160">
        <v>4.26</v>
      </c>
      <c r="DB48" s="160">
        <v>4.82</v>
      </c>
      <c r="DC48" s="160">
        <v>4.18</v>
      </c>
      <c r="DD48" s="160">
        <v>2.0099999999999998</v>
      </c>
      <c r="DE48" s="160">
        <v>5.17</v>
      </c>
      <c r="DF48" s="160" t="s">
        <v>186</v>
      </c>
      <c r="DG48" s="276" t="s">
        <v>206</v>
      </c>
      <c r="DH48" s="160">
        <v>5.97</v>
      </c>
      <c r="DI48" s="160">
        <v>6.81</v>
      </c>
      <c r="DJ48" s="160">
        <v>7.52</v>
      </c>
      <c r="DK48" s="160">
        <v>2.66</v>
      </c>
      <c r="DL48" s="160">
        <v>1.7</v>
      </c>
      <c r="DM48" s="160">
        <v>4.18</v>
      </c>
      <c r="DN48" s="160">
        <v>2.14</v>
      </c>
      <c r="DO48" s="160" t="s">
        <v>186</v>
      </c>
      <c r="DP48" s="160">
        <v>4.18</v>
      </c>
      <c r="DQ48" s="160">
        <v>0.52</v>
      </c>
      <c r="DR48" s="160">
        <v>1.7</v>
      </c>
      <c r="DS48" s="160" t="s">
        <v>186</v>
      </c>
      <c r="DT48" s="160">
        <v>0.52</v>
      </c>
      <c r="DU48" s="160">
        <v>1.7</v>
      </c>
      <c r="DV48" s="160" t="s">
        <v>186</v>
      </c>
      <c r="DW48" s="160">
        <v>0.52</v>
      </c>
      <c r="DX48" s="160">
        <v>1.7</v>
      </c>
      <c r="DY48" s="160" t="s">
        <v>186</v>
      </c>
      <c r="DZ48" s="160" t="s">
        <v>186</v>
      </c>
      <c r="EA48" s="160" t="s">
        <v>186</v>
      </c>
      <c r="EB48" s="160" t="s">
        <v>186</v>
      </c>
      <c r="EC48" s="276" t="s">
        <v>206</v>
      </c>
      <c r="ED48" s="160">
        <v>3.69</v>
      </c>
      <c r="EE48" s="160">
        <v>6.09</v>
      </c>
      <c r="EF48" s="160">
        <v>1.49</v>
      </c>
      <c r="EG48" s="160">
        <v>2.14</v>
      </c>
      <c r="EH48" s="160">
        <v>4.3899999999999997</v>
      </c>
      <c r="EI48" s="160" t="s">
        <v>186</v>
      </c>
      <c r="EJ48" s="160">
        <v>1.55</v>
      </c>
      <c r="EK48" s="160">
        <v>1.7</v>
      </c>
      <c r="EL48" s="160">
        <v>1.49</v>
      </c>
      <c r="EM48" s="160">
        <v>1.04</v>
      </c>
      <c r="EN48" s="160" t="s">
        <v>186</v>
      </c>
      <c r="EO48" s="160">
        <v>1.49</v>
      </c>
      <c r="EP48" s="160">
        <v>1.04</v>
      </c>
      <c r="EQ48" s="160" t="s">
        <v>186</v>
      </c>
      <c r="ER48" s="160">
        <v>1.49</v>
      </c>
      <c r="ES48" s="160" t="s">
        <v>186</v>
      </c>
      <c r="ET48" s="160" t="s">
        <v>186</v>
      </c>
      <c r="EU48" s="160" t="s">
        <v>186</v>
      </c>
      <c r="EV48" s="160">
        <v>9.4499999999999993</v>
      </c>
      <c r="EW48" s="160">
        <v>14.13</v>
      </c>
      <c r="EX48" s="160">
        <v>6.45</v>
      </c>
      <c r="EY48" s="276" t="s">
        <v>206</v>
      </c>
      <c r="EZ48" s="160">
        <v>1.56</v>
      </c>
      <c r="FA48" s="160">
        <v>3.8</v>
      </c>
      <c r="FB48" s="160" t="s">
        <v>186</v>
      </c>
      <c r="FC48" s="160" t="s">
        <v>186</v>
      </c>
      <c r="FD48" s="160" t="s">
        <v>186</v>
      </c>
      <c r="FE48" s="160" t="s">
        <v>186</v>
      </c>
      <c r="FF48" s="160" t="s">
        <v>186</v>
      </c>
      <c r="FG48" s="160" t="s">
        <v>186</v>
      </c>
      <c r="FH48" s="160" t="s">
        <v>186</v>
      </c>
      <c r="FI48" s="160" t="s">
        <v>186</v>
      </c>
      <c r="FJ48" s="160" t="s">
        <v>186</v>
      </c>
      <c r="FK48" s="160" t="s">
        <v>186</v>
      </c>
      <c r="FL48" s="160">
        <v>7.89</v>
      </c>
      <c r="FM48" s="160">
        <v>10.33</v>
      </c>
      <c r="FN48" s="160">
        <v>6.45</v>
      </c>
      <c r="FO48" s="160" t="s">
        <v>186</v>
      </c>
      <c r="FP48" s="160" t="s">
        <v>186</v>
      </c>
      <c r="FQ48" s="160" t="s">
        <v>186</v>
      </c>
      <c r="FR48" s="160" t="s">
        <v>186</v>
      </c>
      <c r="FS48" s="160" t="s">
        <v>186</v>
      </c>
      <c r="FT48" s="160" t="s">
        <v>186</v>
      </c>
      <c r="FU48" s="276" t="s">
        <v>206</v>
      </c>
      <c r="FV48" s="160">
        <v>79.17</v>
      </c>
      <c r="FW48" s="160">
        <v>136.30000000000001</v>
      </c>
      <c r="FX48" s="160">
        <v>33.72</v>
      </c>
      <c r="FY48" s="160">
        <v>0.52</v>
      </c>
      <c r="FZ48" s="160" t="s">
        <v>186</v>
      </c>
      <c r="GA48" s="160">
        <v>0.74</v>
      </c>
      <c r="GB48" s="160">
        <v>0.52</v>
      </c>
      <c r="GC48" s="160" t="s">
        <v>186</v>
      </c>
      <c r="GD48" s="160">
        <v>0.74</v>
      </c>
      <c r="GE48" s="160" t="s">
        <v>186</v>
      </c>
      <c r="GF48" s="160" t="s">
        <v>186</v>
      </c>
      <c r="GG48" s="160" t="s">
        <v>186</v>
      </c>
      <c r="GH48" s="160">
        <v>45.03</v>
      </c>
      <c r="GI48" s="160">
        <v>82.57</v>
      </c>
      <c r="GJ48" s="160">
        <v>14.38</v>
      </c>
      <c r="GK48" s="160" t="s">
        <v>186</v>
      </c>
      <c r="GL48" s="160" t="s">
        <v>186</v>
      </c>
      <c r="GM48" s="160" t="s">
        <v>186</v>
      </c>
      <c r="GN48" s="160">
        <v>10.91</v>
      </c>
      <c r="GO48" s="160">
        <v>22.47</v>
      </c>
      <c r="GP48" s="160">
        <v>2.23</v>
      </c>
      <c r="GQ48" s="276" t="s">
        <v>206</v>
      </c>
      <c r="GR48" s="160">
        <v>12.39</v>
      </c>
      <c r="GS48" s="160">
        <v>24.47</v>
      </c>
      <c r="GT48" s="160">
        <v>1.49</v>
      </c>
      <c r="GU48" s="160">
        <v>2.08</v>
      </c>
      <c r="GV48" s="160" t="s">
        <v>186</v>
      </c>
      <c r="GW48" s="160">
        <v>3.39</v>
      </c>
      <c r="GX48" s="160">
        <v>1.01</v>
      </c>
      <c r="GY48" s="160" t="s">
        <v>186</v>
      </c>
      <c r="GZ48" s="160">
        <v>1.64</v>
      </c>
      <c r="HA48" s="160">
        <v>5.43</v>
      </c>
      <c r="HB48" s="160">
        <v>10.7</v>
      </c>
      <c r="HC48" s="160">
        <v>0.74</v>
      </c>
      <c r="HD48" s="160">
        <v>11.14</v>
      </c>
      <c r="HE48" s="160">
        <v>23.22</v>
      </c>
      <c r="HF48" s="160">
        <v>2.23</v>
      </c>
      <c r="HG48" s="160">
        <v>2.08</v>
      </c>
      <c r="HH48" s="160">
        <v>1.7</v>
      </c>
      <c r="HI48" s="160">
        <v>2.65</v>
      </c>
      <c r="HJ48" s="160">
        <v>27.28</v>
      </c>
      <c r="HK48" s="160">
        <v>44.24</v>
      </c>
      <c r="HL48" s="160">
        <v>14.06</v>
      </c>
      <c r="HM48" s="276" t="s">
        <v>206</v>
      </c>
      <c r="HN48" s="160" t="s">
        <v>186</v>
      </c>
      <c r="HO48" s="160" t="s">
        <v>186</v>
      </c>
      <c r="HP48" s="160" t="s">
        <v>186</v>
      </c>
      <c r="HQ48" s="160">
        <v>14.39</v>
      </c>
      <c r="HR48" s="160">
        <v>24.46</v>
      </c>
      <c r="HS48" s="160">
        <v>6.04</v>
      </c>
      <c r="HT48" s="160">
        <v>11.33</v>
      </c>
      <c r="HU48" s="160">
        <v>15.99</v>
      </c>
      <c r="HV48" s="160">
        <v>8.01</v>
      </c>
      <c r="HW48" s="160">
        <v>1.56</v>
      </c>
      <c r="HX48" s="160">
        <v>3.8</v>
      </c>
      <c r="HY48" s="160" t="s">
        <v>186</v>
      </c>
      <c r="HZ48" s="160">
        <v>3.69</v>
      </c>
      <c r="IA48" s="160">
        <v>7.79</v>
      </c>
      <c r="IB48" s="160">
        <v>0.74</v>
      </c>
      <c r="IC48" s="160">
        <v>2.64</v>
      </c>
      <c r="ID48" s="160">
        <v>1.7</v>
      </c>
      <c r="IE48" s="160">
        <v>3.8</v>
      </c>
      <c r="IF48" s="160">
        <v>28.85</v>
      </c>
      <c r="IG48" s="160">
        <v>41.16</v>
      </c>
      <c r="IH48" s="160">
        <v>22.21</v>
      </c>
    </row>
    <row r="49" spans="1:242" s="185" customFormat="1">
      <c r="A49" s="278" t="s">
        <v>205</v>
      </c>
      <c r="B49" s="160">
        <v>406.46</v>
      </c>
      <c r="C49" s="160">
        <v>579.30999999999995</v>
      </c>
      <c r="D49" s="160">
        <v>267.79000000000002</v>
      </c>
      <c r="E49" s="160">
        <v>9.35</v>
      </c>
      <c r="F49" s="160">
        <v>6.27</v>
      </c>
      <c r="G49" s="160">
        <v>11.76</v>
      </c>
      <c r="H49" s="160">
        <v>1.38</v>
      </c>
      <c r="I49" s="160">
        <v>0.92</v>
      </c>
      <c r="J49" s="160">
        <v>1.54</v>
      </c>
      <c r="K49" s="160">
        <v>0.37</v>
      </c>
      <c r="L49" s="160">
        <v>0.92</v>
      </c>
      <c r="M49" s="160" t="s">
        <v>186</v>
      </c>
      <c r="N49" s="160">
        <v>0.37</v>
      </c>
      <c r="O49" s="160">
        <v>0.92</v>
      </c>
      <c r="P49" s="160" t="s">
        <v>186</v>
      </c>
      <c r="Q49" s="160" t="s">
        <v>186</v>
      </c>
      <c r="R49" s="160" t="s">
        <v>186</v>
      </c>
      <c r="S49" s="160" t="s">
        <v>186</v>
      </c>
      <c r="T49" s="160">
        <v>3.81</v>
      </c>
      <c r="U49" s="160">
        <v>0.71</v>
      </c>
      <c r="V49" s="160">
        <v>6.52</v>
      </c>
      <c r="W49" s="278" t="s">
        <v>205</v>
      </c>
      <c r="X49" s="160">
        <v>2.87</v>
      </c>
      <c r="Y49" s="160">
        <v>2.4700000000000002</v>
      </c>
      <c r="Z49" s="160">
        <v>3.09</v>
      </c>
      <c r="AA49" s="160">
        <v>0.55000000000000004</v>
      </c>
      <c r="AB49" s="160" t="s">
        <v>186</v>
      </c>
      <c r="AC49" s="160">
        <v>0.97</v>
      </c>
      <c r="AD49" s="160">
        <v>2.33</v>
      </c>
      <c r="AE49" s="160">
        <v>2.4700000000000002</v>
      </c>
      <c r="AF49" s="160">
        <v>2.12</v>
      </c>
      <c r="AG49" s="160" t="s">
        <v>186</v>
      </c>
      <c r="AH49" s="160" t="s">
        <v>186</v>
      </c>
      <c r="AI49" s="160" t="s">
        <v>186</v>
      </c>
      <c r="AJ49" s="160" t="s">
        <v>186</v>
      </c>
      <c r="AK49" s="160" t="s">
        <v>186</v>
      </c>
      <c r="AL49" s="160" t="s">
        <v>186</v>
      </c>
      <c r="AM49" s="160">
        <v>0.92</v>
      </c>
      <c r="AN49" s="160">
        <v>1.25</v>
      </c>
      <c r="AO49" s="160">
        <v>0.61</v>
      </c>
      <c r="AP49" s="160">
        <v>126.52</v>
      </c>
      <c r="AQ49" s="160">
        <v>194.23</v>
      </c>
      <c r="AR49" s="160">
        <v>71.59</v>
      </c>
      <c r="AS49" s="278" t="s">
        <v>205</v>
      </c>
      <c r="AT49" s="160">
        <v>124.29</v>
      </c>
      <c r="AU49" s="160">
        <v>192.81</v>
      </c>
      <c r="AV49" s="160">
        <v>68.819999999999993</v>
      </c>
      <c r="AW49" s="160">
        <v>3.88</v>
      </c>
      <c r="AX49" s="160">
        <v>7.79</v>
      </c>
      <c r="AY49" s="160">
        <v>0.61</v>
      </c>
      <c r="AZ49" s="160">
        <v>6</v>
      </c>
      <c r="BA49" s="160">
        <v>11.62</v>
      </c>
      <c r="BB49" s="160">
        <v>1.32</v>
      </c>
      <c r="BC49" s="160">
        <v>18.649999999999999</v>
      </c>
      <c r="BD49" s="160">
        <v>33.200000000000003</v>
      </c>
      <c r="BE49" s="160">
        <v>6.13</v>
      </c>
      <c r="BF49" s="160">
        <v>8.31</v>
      </c>
      <c r="BG49" s="160">
        <v>15.59</v>
      </c>
      <c r="BH49" s="160">
        <v>1.89</v>
      </c>
      <c r="BI49" s="160">
        <v>2.0099999999999998</v>
      </c>
      <c r="BJ49" s="160">
        <v>2.5099999999999998</v>
      </c>
      <c r="BK49" s="160">
        <v>1.58</v>
      </c>
      <c r="BL49" s="160">
        <v>5.08</v>
      </c>
      <c r="BM49" s="160">
        <v>8.34</v>
      </c>
      <c r="BN49" s="160">
        <v>2.5499999999999998</v>
      </c>
      <c r="BO49" s="278" t="s">
        <v>205</v>
      </c>
      <c r="BP49" s="160">
        <v>4.96</v>
      </c>
      <c r="BQ49" s="160">
        <v>4.0999999999999996</v>
      </c>
      <c r="BR49" s="160">
        <v>5.68</v>
      </c>
      <c r="BS49" s="160">
        <v>6.94</v>
      </c>
      <c r="BT49" s="160">
        <v>9.25</v>
      </c>
      <c r="BU49" s="160">
        <v>5.61</v>
      </c>
      <c r="BV49" s="160" t="s">
        <v>186</v>
      </c>
      <c r="BW49" s="160" t="s">
        <v>186</v>
      </c>
      <c r="BX49" s="160" t="s">
        <v>186</v>
      </c>
      <c r="BY49" s="160">
        <v>24.98</v>
      </c>
      <c r="BZ49" s="160">
        <v>43.36</v>
      </c>
      <c r="CA49" s="160">
        <v>11.17</v>
      </c>
      <c r="CB49" s="160">
        <v>0.55000000000000004</v>
      </c>
      <c r="CC49" s="160">
        <v>1.25</v>
      </c>
      <c r="CD49" s="160" t="s">
        <v>186</v>
      </c>
      <c r="CE49" s="160">
        <v>3.31</v>
      </c>
      <c r="CF49" s="160" t="s">
        <v>186</v>
      </c>
      <c r="CG49" s="160">
        <v>6.31</v>
      </c>
      <c r="CH49" s="160" t="s">
        <v>188</v>
      </c>
      <c r="CI49" s="160" t="s">
        <v>188</v>
      </c>
      <c r="CJ49" s="160" t="s">
        <v>186</v>
      </c>
      <c r="CK49" s="278" t="s">
        <v>205</v>
      </c>
      <c r="CL49" s="160" t="s">
        <v>188</v>
      </c>
      <c r="CM49" s="160" t="s">
        <v>188</v>
      </c>
      <c r="CN49" s="160">
        <v>9.14</v>
      </c>
      <c r="CO49" s="160" t="s">
        <v>188</v>
      </c>
      <c r="CP49" s="160">
        <v>4.2699999999999996</v>
      </c>
      <c r="CQ49" s="160" t="s">
        <v>188</v>
      </c>
      <c r="CR49" s="160">
        <v>3.23</v>
      </c>
      <c r="CS49" s="160">
        <v>6.74</v>
      </c>
      <c r="CT49" s="160">
        <v>0.61</v>
      </c>
      <c r="CU49" s="160" t="s">
        <v>186</v>
      </c>
      <c r="CV49" s="160" t="s">
        <v>186</v>
      </c>
      <c r="CW49" s="160" t="s">
        <v>186</v>
      </c>
      <c r="CX49" s="160">
        <v>2.4700000000000002</v>
      </c>
      <c r="CY49" s="160">
        <v>0.92</v>
      </c>
      <c r="CZ49" s="160">
        <v>3.75</v>
      </c>
      <c r="DA49" s="160">
        <v>9.8000000000000007</v>
      </c>
      <c r="DB49" s="160">
        <v>17.079999999999998</v>
      </c>
      <c r="DC49" s="160">
        <v>3.48</v>
      </c>
      <c r="DD49" s="160">
        <v>1.68</v>
      </c>
      <c r="DE49" s="160">
        <v>3.21</v>
      </c>
      <c r="DF49" s="160">
        <v>0.61</v>
      </c>
      <c r="DG49" s="278" t="s">
        <v>205</v>
      </c>
      <c r="DH49" s="160">
        <v>15.82</v>
      </c>
      <c r="DI49" s="160">
        <v>23.58</v>
      </c>
      <c r="DJ49" s="160">
        <v>8.3800000000000008</v>
      </c>
      <c r="DK49" s="160">
        <v>2.23</v>
      </c>
      <c r="DL49" s="160">
        <v>1.41</v>
      </c>
      <c r="DM49" s="160">
        <v>2.76</v>
      </c>
      <c r="DN49" s="160">
        <v>0.8</v>
      </c>
      <c r="DO49" s="160" t="s">
        <v>186</v>
      </c>
      <c r="DP49" s="160">
        <v>1.23</v>
      </c>
      <c r="DQ49" s="160">
        <v>1.44</v>
      </c>
      <c r="DR49" s="160">
        <v>1.41</v>
      </c>
      <c r="DS49" s="160">
        <v>1.54</v>
      </c>
      <c r="DT49" s="160">
        <v>1.1299999999999999</v>
      </c>
      <c r="DU49" s="160">
        <v>2.88</v>
      </c>
      <c r="DV49" s="160" t="s">
        <v>186</v>
      </c>
      <c r="DW49" s="160">
        <v>0.37</v>
      </c>
      <c r="DX49" s="160">
        <v>0.92</v>
      </c>
      <c r="DY49" s="160" t="s">
        <v>186</v>
      </c>
      <c r="DZ49" s="160">
        <v>0.76</v>
      </c>
      <c r="EA49" s="160">
        <v>1.96</v>
      </c>
      <c r="EB49" s="160" t="s">
        <v>186</v>
      </c>
      <c r="EC49" s="278" t="s">
        <v>205</v>
      </c>
      <c r="ED49" s="160">
        <v>7.57</v>
      </c>
      <c r="EE49" s="160">
        <v>11.69</v>
      </c>
      <c r="EF49" s="160">
        <v>3.96</v>
      </c>
      <c r="EG49" s="160">
        <v>5.49</v>
      </c>
      <c r="EH49" s="160">
        <v>9.52</v>
      </c>
      <c r="EI49" s="160">
        <v>2.12</v>
      </c>
      <c r="EJ49" s="160">
        <v>2.08</v>
      </c>
      <c r="EK49" s="160">
        <v>2.17</v>
      </c>
      <c r="EL49" s="160">
        <v>1.84</v>
      </c>
      <c r="EM49" s="160">
        <v>5.45</v>
      </c>
      <c r="EN49" s="160">
        <v>8.42</v>
      </c>
      <c r="EO49" s="160">
        <v>3.07</v>
      </c>
      <c r="EP49" s="160">
        <v>4.7300000000000004</v>
      </c>
      <c r="EQ49" s="160">
        <v>6.81</v>
      </c>
      <c r="ER49" s="160">
        <v>3.07</v>
      </c>
      <c r="ES49" s="160">
        <v>0.72</v>
      </c>
      <c r="ET49" s="160">
        <v>1.6</v>
      </c>
      <c r="EU49" s="160" t="s">
        <v>186</v>
      </c>
      <c r="EV49" s="160">
        <v>9.09</v>
      </c>
      <c r="EW49" s="160">
        <v>15.24</v>
      </c>
      <c r="EX49" s="160">
        <v>4.08</v>
      </c>
      <c r="EY49" s="278" t="s">
        <v>205</v>
      </c>
      <c r="EZ49" s="160" t="s">
        <v>186</v>
      </c>
      <c r="FA49" s="160" t="s">
        <v>186</v>
      </c>
      <c r="FB49" s="160" t="s">
        <v>186</v>
      </c>
      <c r="FC49" s="160">
        <v>0.92</v>
      </c>
      <c r="FD49" s="160">
        <v>1.25</v>
      </c>
      <c r="FE49" s="160">
        <v>0.61</v>
      </c>
      <c r="FF49" s="160">
        <v>2.4700000000000002</v>
      </c>
      <c r="FG49" s="160">
        <v>5.76</v>
      </c>
      <c r="FH49" s="160">
        <v>0.31</v>
      </c>
      <c r="FI49" s="160">
        <v>2.14</v>
      </c>
      <c r="FJ49" s="160">
        <v>2.17</v>
      </c>
      <c r="FK49" s="160">
        <v>1.84</v>
      </c>
      <c r="FL49" s="160">
        <v>3.56</v>
      </c>
      <c r="FM49" s="160">
        <v>6.05</v>
      </c>
      <c r="FN49" s="160">
        <v>1.32</v>
      </c>
      <c r="FO49" s="160" t="s">
        <v>186</v>
      </c>
      <c r="FP49" s="160" t="s">
        <v>186</v>
      </c>
      <c r="FQ49" s="160" t="s">
        <v>186</v>
      </c>
      <c r="FR49" s="160" t="s">
        <v>186</v>
      </c>
      <c r="FS49" s="160" t="s">
        <v>186</v>
      </c>
      <c r="FT49" s="160" t="s">
        <v>186</v>
      </c>
      <c r="FU49" s="278" t="s">
        <v>205</v>
      </c>
      <c r="FV49" s="160">
        <v>103.9</v>
      </c>
      <c r="FW49" s="160">
        <v>154.78</v>
      </c>
      <c r="FX49" s="160">
        <v>62.84</v>
      </c>
      <c r="FY49" s="160">
        <v>1.1499999999999999</v>
      </c>
      <c r="FZ49" s="160" t="s">
        <v>186</v>
      </c>
      <c r="GA49" s="160">
        <v>1.93</v>
      </c>
      <c r="GB49" s="160">
        <v>0.21</v>
      </c>
      <c r="GC49" s="160" t="s">
        <v>186</v>
      </c>
      <c r="GD49" s="160">
        <v>0.31</v>
      </c>
      <c r="GE49" s="160">
        <v>0.94</v>
      </c>
      <c r="GF49" s="160" t="s">
        <v>186</v>
      </c>
      <c r="GG49" s="160">
        <v>1.63</v>
      </c>
      <c r="GH49" s="160">
        <v>57.96</v>
      </c>
      <c r="GI49" s="160">
        <v>95.84</v>
      </c>
      <c r="GJ49" s="160">
        <v>25.78</v>
      </c>
      <c r="GK49" s="160">
        <v>0.21</v>
      </c>
      <c r="GL49" s="160" t="s">
        <v>186</v>
      </c>
      <c r="GM49" s="160">
        <v>0.31</v>
      </c>
      <c r="GN49" s="160">
        <v>19.28</v>
      </c>
      <c r="GO49" s="160">
        <v>34.83</v>
      </c>
      <c r="GP49" s="160">
        <v>6.55</v>
      </c>
      <c r="GQ49" s="278" t="s">
        <v>205</v>
      </c>
      <c r="GR49" s="160">
        <v>14.97</v>
      </c>
      <c r="GS49" s="160">
        <v>30.71</v>
      </c>
      <c r="GT49" s="160">
        <v>2.81</v>
      </c>
      <c r="GU49" s="160">
        <v>2.08</v>
      </c>
      <c r="GV49" s="160">
        <v>0.71</v>
      </c>
      <c r="GW49" s="160">
        <v>2.76</v>
      </c>
      <c r="GX49" s="160">
        <v>0.72</v>
      </c>
      <c r="GY49" s="160">
        <v>1.6</v>
      </c>
      <c r="GZ49" s="160" t="s">
        <v>186</v>
      </c>
      <c r="HA49" s="160">
        <v>9.06</v>
      </c>
      <c r="HB49" s="160">
        <v>14.14</v>
      </c>
      <c r="HC49" s="160">
        <v>4.3499999999999996</v>
      </c>
      <c r="HD49" s="160">
        <v>9.4600000000000009</v>
      </c>
      <c r="HE49" s="160">
        <v>11.38</v>
      </c>
      <c r="HF49" s="160">
        <v>7.2</v>
      </c>
      <c r="HG49" s="160">
        <v>2.17</v>
      </c>
      <c r="HH49" s="160">
        <v>2.4700000000000002</v>
      </c>
      <c r="HI49" s="160">
        <v>1.81</v>
      </c>
      <c r="HJ49" s="160">
        <v>38.08</v>
      </c>
      <c r="HK49" s="160">
        <v>49.58</v>
      </c>
      <c r="HL49" s="160">
        <v>30.11</v>
      </c>
      <c r="HM49" s="278" t="s">
        <v>205</v>
      </c>
      <c r="HN49" s="160">
        <v>7.33</v>
      </c>
      <c r="HO49" s="160">
        <v>6.06</v>
      </c>
      <c r="HP49" s="160">
        <v>8.59</v>
      </c>
      <c r="HQ49" s="160">
        <v>11.31</v>
      </c>
      <c r="HR49" s="160">
        <v>10.91</v>
      </c>
      <c r="HS49" s="160">
        <v>12.53</v>
      </c>
      <c r="HT49" s="160">
        <v>17.77</v>
      </c>
      <c r="HU49" s="160">
        <v>30.09</v>
      </c>
      <c r="HV49" s="160">
        <v>8.07</v>
      </c>
      <c r="HW49" s="160">
        <v>1.67</v>
      </c>
      <c r="HX49" s="160">
        <v>2.52</v>
      </c>
      <c r="HY49" s="160">
        <v>0.92</v>
      </c>
      <c r="HZ49" s="160">
        <v>4.01</v>
      </c>
      <c r="IA49" s="160">
        <v>5.43</v>
      </c>
      <c r="IB49" s="160">
        <v>3.12</v>
      </c>
      <c r="IC49" s="160">
        <v>2.71</v>
      </c>
      <c r="ID49" s="160">
        <v>3.93</v>
      </c>
      <c r="IE49" s="160">
        <v>1.89</v>
      </c>
      <c r="IF49" s="160">
        <v>44.53</v>
      </c>
      <c r="IG49" s="160">
        <v>69.52</v>
      </c>
      <c r="IH49" s="160">
        <v>27.47</v>
      </c>
    </row>
    <row r="50" spans="1:242" s="185" customFormat="1">
      <c r="A50" s="278" t="s">
        <v>204</v>
      </c>
      <c r="B50" s="161">
        <v>358.93</v>
      </c>
      <c r="C50" s="161">
        <v>511.89</v>
      </c>
      <c r="D50" s="161">
        <v>232.45</v>
      </c>
      <c r="E50" s="161">
        <v>6.1</v>
      </c>
      <c r="F50" s="161">
        <v>8.4</v>
      </c>
      <c r="G50" s="161">
        <v>3.65</v>
      </c>
      <c r="H50" s="161">
        <v>0.81</v>
      </c>
      <c r="I50" s="161">
        <v>1.41</v>
      </c>
      <c r="J50" s="161">
        <v>0.3</v>
      </c>
      <c r="K50" s="161">
        <v>0.4</v>
      </c>
      <c r="L50" s="161">
        <v>0.91</v>
      </c>
      <c r="M50" s="161" t="s">
        <v>186</v>
      </c>
      <c r="N50" s="161">
        <v>0.4</v>
      </c>
      <c r="O50" s="161">
        <v>0.91</v>
      </c>
      <c r="P50" s="161" t="s">
        <v>186</v>
      </c>
      <c r="Q50" s="161" t="s">
        <v>186</v>
      </c>
      <c r="R50" s="161" t="s">
        <v>186</v>
      </c>
      <c r="S50" s="161" t="s">
        <v>186</v>
      </c>
      <c r="T50" s="161">
        <v>1.41</v>
      </c>
      <c r="U50" s="161">
        <v>0.69</v>
      </c>
      <c r="V50" s="161">
        <v>2.0499999999999998</v>
      </c>
      <c r="W50" s="278" t="s">
        <v>204</v>
      </c>
      <c r="X50" s="161">
        <v>0.21</v>
      </c>
      <c r="Y50" s="161" t="s">
        <v>186</v>
      </c>
      <c r="Z50" s="161">
        <v>0.3</v>
      </c>
      <c r="AA50" s="161" t="s">
        <v>186</v>
      </c>
      <c r="AB50" s="161" t="s">
        <v>186</v>
      </c>
      <c r="AC50" s="161" t="s">
        <v>186</v>
      </c>
      <c r="AD50" s="161">
        <v>0.21</v>
      </c>
      <c r="AE50" s="161" t="s">
        <v>186</v>
      </c>
      <c r="AF50" s="161">
        <v>0.3</v>
      </c>
      <c r="AG50" s="161" t="s">
        <v>186</v>
      </c>
      <c r="AH50" s="161" t="s">
        <v>186</v>
      </c>
      <c r="AI50" s="161" t="s">
        <v>186</v>
      </c>
      <c r="AJ50" s="161">
        <v>1.33</v>
      </c>
      <c r="AK50" s="161">
        <v>2.7</v>
      </c>
      <c r="AL50" s="161" t="s">
        <v>186</v>
      </c>
      <c r="AM50" s="161">
        <v>1.94</v>
      </c>
      <c r="AN50" s="161">
        <v>2.7</v>
      </c>
      <c r="AO50" s="161">
        <v>1</v>
      </c>
      <c r="AP50" s="161">
        <v>102.74</v>
      </c>
      <c r="AQ50" s="161">
        <v>163.9</v>
      </c>
      <c r="AR50" s="161">
        <v>52.78</v>
      </c>
      <c r="AS50" s="278" t="s">
        <v>204</v>
      </c>
      <c r="AT50" s="161">
        <v>101.33</v>
      </c>
      <c r="AU50" s="161">
        <v>160.88999999999999</v>
      </c>
      <c r="AV50" s="161">
        <v>52.48</v>
      </c>
      <c r="AW50" s="161">
        <v>0.42</v>
      </c>
      <c r="AX50" s="161">
        <v>0.69</v>
      </c>
      <c r="AY50" s="161">
        <v>0.3</v>
      </c>
      <c r="AZ50" s="161">
        <v>2.19</v>
      </c>
      <c r="BA50" s="161">
        <v>5.15</v>
      </c>
      <c r="BB50" s="161" t="s">
        <v>186</v>
      </c>
      <c r="BC50" s="161">
        <v>11.79</v>
      </c>
      <c r="BD50" s="161">
        <v>22.14</v>
      </c>
      <c r="BE50" s="161">
        <v>3</v>
      </c>
      <c r="BF50" s="161">
        <v>7.63</v>
      </c>
      <c r="BG50" s="161">
        <v>15.01</v>
      </c>
      <c r="BH50" s="161">
        <v>1.3</v>
      </c>
      <c r="BI50" s="161">
        <v>3.19</v>
      </c>
      <c r="BJ50" s="161">
        <v>6.06</v>
      </c>
      <c r="BK50" s="161">
        <v>0.9</v>
      </c>
      <c r="BL50" s="161">
        <v>8.24</v>
      </c>
      <c r="BM50" s="161">
        <v>14.41</v>
      </c>
      <c r="BN50" s="161">
        <v>3.57</v>
      </c>
      <c r="BO50" s="278" t="s">
        <v>204</v>
      </c>
      <c r="BP50" s="161">
        <v>9.84</v>
      </c>
      <c r="BQ50" s="161">
        <v>7.65</v>
      </c>
      <c r="BR50" s="161">
        <v>11.81</v>
      </c>
      <c r="BS50" s="161">
        <v>9.89</v>
      </c>
      <c r="BT50" s="161">
        <v>11.17</v>
      </c>
      <c r="BU50" s="161">
        <v>9.17</v>
      </c>
      <c r="BV50" s="161" t="s">
        <v>186</v>
      </c>
      <c r="BW50" s="161" t="s">
        <v>186</v>
      </c>
      <c r="BX50" s="161" t="s">
        <v>186</v>
      </c>
      <c r="BY50" s="161">
        <v>24.22</v>
      </c>
      <c r="BZ50" s="161">
        <v>42.22</v>
      </c>
      <c r="CA50" s="161">
        <v>9.19</v>
      </c>
      <c r="CB50" s="161">
        <v>0.21</v>
      </c>
      <c r="CC50" s="161" t="s">
        <v>186</v>
      </c>
      <c r="CD50" s="161">
        <v>0.3</v>
      </c>
      <c r="CE50" s="161">
        <v>3.69</v>
      </c>
      <c r="CF50" s="161" t="s">
        <v>186</v>
      </c>
      <c r="CG50" s="161">
        <v>6.88</v>
      </c>
      <c r="CH50" s="161" t="s">
        <v>188</v>
      </c>
      <c r="CI50" s="161" t="s">
        <v>188</v>
      </c>
      <c r="CJ50" s="161" t="s">
        <v>186</v>
      </c>
      <c r="CK50" s="278" t="s">
        <v>204</v>
      </c>
      <c r="CL50" s="161" t="s">
        <v>188</v>
      </c>
      <c r="CM50" s="161" t="s">
        <v>188</v>
      </c>
      <c r="CN50" s="161" t="s">
        <v>186</v>
      </c>
      <c r="CO50" s="161" t="s">
        <v>188</v>
      </c>
      <c r="CP50" s="161">
        <v>9.7899999999999991</v>
      </c>
      <c r="CQ50" s="161" t="s">
        <v>188</v>
      </c>
      <c r="CR50" s="161">
        <v>0.6</v>
      </c>
      <c r="CS50" s="161">
        <v>1.41</v>
      </c>
      <c r="CT50" s="161" t="s">
        <v>186</v>
      </c>
      <c r="CU50" s="161">
        <v>2.5099999999999998</v>
      </c>
      <c r="CV50" s="161">
        <v>3.9</v>
      </c>
      <c r="CW50" s="161">
        <v>1.05</v>
      </c>
      <c r="CX50" s="161">
        <v>6.1</v>
      </c>
      <c r="CY50" s="161">
        <v>13.27</v>
      </c>
      <c r="CZ50" s="161" t="s">
        <v>186</v>
      </c>
      <c r="DA50" s="161">
        <v>2.44</v>
      </c>
      <c r="DB50" s="161">
        <v>2.81</v>
      </c>
      <c r="DC50" s="161">
        <v>2.08</v>
      </c>
      <c r="DD50" s="161">
        <v>0.21</v>
      </c>
      <c r="DE50" s="161" t="s">
        <v>186</v>
      </c>
      <c r="DF50" s="161">
        <v>0.3</v>
      </c>
      <c r="DG50" s="278" t="s">
        <v>204</v>
      </c>
      <c r="DH50" s="161">
        <v>3.98</v>
      </c>
      <c r="DI50" s="161">
        <v>5.21</v>
      </c>
      <c r="DJ50" s="161">
        <v>2.65</v>
      </c>
      <c r="DK50" s="161">
        <v>1.41</v>
      </c>
      <c r="DL50" s="161">
        <v>3.01</v>
      </c>
      <c r="DM50" s="161">
        <v>0.3</v>
      </c>
      <c r="DN50" s="161">
        <v>0.21</v>
      </c>
      <c r="DO50" s="161" t="s">
        <v>186</v>
      </c>
      <c r="DP50" s="161">
        <v>0.3</v>
      </c>
      <c r="DQ50" s="161">
        <v>1.21</v>
      </c>
      <c r="DR50" s="161">
        <v>3.01</v>
      </c>
      <c r="DS50" s="161" t="s">
        <v>186</v>
      </c>
      <c r="DT50" s="161">
        <v>1.77</v>
      </c>
      <c r="DU50" s="161">
        <v>3.78</v>
      </c>
      <c r="DV50" s="161" t="s">
        <v>186</v>
      </c>
      <c r="DW50" s="161">
        <v>0.82</v>
      </c>
      <c r="DX50" s="161">
        <v>1.83</v>
      </c>
      <c r="DY50" s="161" t="s">
        <v>186</v>
      </c>
      <c r="DZ50" s="161">
        <v>0.95</v>
      </c>
      <c r="EA50" s="161">
        <v>1.95</v>
      </c>
      <c r="EB50" s="161" t="s">
        <v>186</v>
      </c>
      <c r="EC50" s="278" t="s">
        <v>204</v>
      </c>
      <c r="ED50" s="161">
        <v>7.45</v>
      </c>
      <c r="EE50" s="161">
        <v>9.86</v>
      </c>
      <c r="EF50" s="161">
        <v>5.92</v>
      </c>
      <c r="EG50" s="161">
        <v>4.99</v>
      </c>
      <c r="EH50" s="161">
        <v>7.57</v>
      </c>
      <c r="EI50" s="161">
        <v>3.24</v>
      </c>
      <c r="EJ50" s="161">
        <v>2.4700000000000002</v>
      </c>
      <c r="EK50" s="161">
        <v>2.29</v>
      </c>
      <c r="EL50" s="161">
        <v>2.68</v>
      </c>
      <c r="EM50" s="161">
        <v>3.26</v>
      </c>
      <c r="EN50" s="161">
        <v>4.58</v>
      </c>
      <c r="EO50" s="161">
        <v>2.6</v>
      </c>
      <c r="EP50" s="161">
        <v>2.84</v>
      </c>
      <c r="EQ50" s="161">
        <v>3.2</v>
      </c>
      <c r="ER50" s="161">
        <v>2.6</v>
      </c>
      <c r="ES50" s="161">
        <v>0.42</v>
      </c>
      <c r="ET50" s="161">
        <v>1.38</v>
      </c>
      <c r="EU50" s="161" t="s">
        <v>186</v>
      </c>
      <c r="EV50" s="161">
        <v>12.06</v>
      </c>
      <c r="EW50" s="161">
        <v>15.91</v>
      </c>
      <c r="EX50" s="161">
        <v>7.97</v>
      </c>
      <c r="EY50" s="278" t="s">
        <v>204</v>
      </c>
      <c r="EZ50" s="161">
        <v>0.21</v>
      </c>
      <c r="FA50" s="161" t="s">
        <v>186</v>
      </c>
      <c r="FB50" s="161">
        <v>0.3</v>
      </c>
      <c r="FC50" s="161">
        <v>2.3199999999999998</v>
      </c>
      <c r="FD50" s="161">
        <v>3.94</v>
      </c>
      <c r="FE50" s="161">
        <v>0.7</v>
      </c>
      <c r="FF50" s="161">
        <v>1.63</v>
      </c>
      <c r="FG50" s="161">
        <v>1.83</v>
      </c>
      <c r="FH50" s="161">
        <v>1.3</v>
      </c>
      <c r="FI50" s="161">
        <v>1.6</v>
      </c>
      <c r="FJ50" s="161">
        <v>0.69</v>
      </c>
      <c r="FK50" s="161">
        <v>2.4500000000000002</v>
      </c>
      <c r="FL50" s="161">
        <v>6.3</v>
      </c>
      <c r="FM50" s="161">
        <v>9.4499999999999993</v>
      </c>
      <c r="FN50" s="161">
        <v>3.22</v>
      </c>
      <c r="FO50" s="161" t="s">
        <v>186</v>
      </c>
      <c r="FP50" s="161" t="s">
        <v>186</v>
      </c>
      <c r="FQ50" s="161" t="s">
        <v>186</v>
      </c>
      <c r="FR50" s="161" t="s">
        <v>186</v>
      </c>
      <c r="FS50" s="161" t="s">
        <v>186</v>
      </c>
      <c r="FT50" s="161" t="s">
        <v>186</v>
      </c>
      <c r="FU50" s="278" t="s">
        <v>204</v>
      </c>
      <c r="FV50" s="161">
        <v>100.47</v>
      </c>
      <c r="FW50" s="161">
        <v>135.16999999999999</v>
      </c>
      <c r="FX50" s="161">
        <v>71.930000000000007</v>
      </c>
      <c r="FY50" s="161">
        <v>0.84</v>
      </c>
      <c r="FZ50" s="161" t="s">
        <v>186</v>
      </c>
      <c r="GA50" s="161">
        <v>1.2</v>
      </c>
      <c r="GB50" s="161">
        <v>0.21</v>
      </c>
      <c r="GC50" s="161" t="s">
        <v>186</v>
      </c>
      <c r="GD50" s="161">
        <v>0.3</v>
      </c>
      <c r="GE50" s="161">
        <v>0.63</v>
      </c>
      <c r="GF50" s="161" t="s">
        <v>186</v>
      </c>
      <c r="GG50" s="161">
        <v>0.9</v>
      </c>
      <c r="GH50" s="161">
        <v>48.8</v>
      </c>
      <c r="GI50" s="161">
        <v>65.55</v>
      </c>
      <c r="GJ50" s="161">
        <v>34.04</v>
      </c>
      <c r="GK50" s="161">
        <v>0.21</v>
      </c>
      <c r="GL50" s="161">
        <v>0.69</v>
      </c>
      <c r="GM50" s="161" t="s">
        <v>186</v>
      </c>
      <c r="GN50" s="161">
        <v>14</v>
      </c>
      <c r="GO50" s="161">
        <v>23.88</v>
      </c>
      <c r="GP50" s="161">
        <v>5.95</v>
      </c>
      <c r="GQ50" s="278" t="s">
        <v>204</v>
      </c>
      <c r="GR50" s="161">
        <v>6.81</v>
      </c>
      <c r="GS50" s="161">
        <v>7.6</v>
      </c>
      <c r="GT50" s="161">
        <v>5.48</v>
      </c>
      <c r="GU50" s="161">
        <v>2.86</v>
      </c>
      <c r="GV50" s="161">
        <v>5.03</v>
      </c>
      <c r="GW50" s="161">
        <v>1.2</v>
      </c>
      <c r="GX50" s="161">
        <v>1.03</v>
      </c>
      <c r="GY50" s="161">
        <v>1.83</v>
      </c>
      <c r="GZ50" s="161">
        <v>0.3</v>
      </c>
      <c r="HA50" s="161">
        <v>9.44</v>
      </c>
      <c r="HB50" s="161">
        <v>9.64</v>
      </c>
      <c r="HC50" s="161">
        <v>9.14</v>
      </c>
      <c r="HD50" s="161">
        <v>13.26</v>
      </c>
      <c r="HE50" s="161">
        <v>15.97</v>
      </c>
      <c r="HF50" s="161">
        <v>10.57</v>
      </c>
      <c r="HG50" s="161">
        <v>1.19</v>
      </c>
      <c r="HH50" s="161">
        <v>0.91</v>
      </c>
      <c r="HI50" s="161">
        <v>1.4</v>
      </c>
      <c r="HJ50" s="161">
        <v>39.31</v>
      </c>
      <c r="HK50" s="161">
        <v>46.07</v>
      </c>
      <c r="HL50" s="161">
        <v>35.79</v>
      </c>
      <c r="HM50" s="278" t="s">
        <v>204</v>
      </c>
      <c r="HN50" s="161">
        <v>12.58</v>
      </c>
      <c r="HO50" s="161">
        <v>9.08</v>
      </c>
      <c r="HP50" s="161">
        <v>15.7</v>
      </c>
      <c r="HQ50" s="161">
        <v>10.25</v>
      </c>
      <c r="HR50" s="161">
        <v>14.87</v>
      </c>
      <c r="HS50" s="161">
        <v>6.69</v>
      </c>
      <c r="HT50" s="161">
        <v>16.07</v>
      </c>
      <c r="HU50" s="161">
        <v>20.74</v>
      </c>
      <c r="HV50" s="161">
        <v>13.4</v>
      </c>
      <c r="HW50" s="161">
        <v>0.42</v>
      </c>
      <c r="HX50" s="161">
        <v>1.38</v>
      </c>
      <c r="HY50" s="161" t="s">
        <v>186</v>
      </c>
      <c r="HZ50" s="161">
        <v>11.31</v>
      </c>
      <c r="IA50" s="161">
        <v>22.87</v>
      </c>
      <c r="IB50" s="161">
        <v>0.9</v>
      </c>
      <c r="IC50" s="161">
        <v>0.21</v>
      </c>
      <c r="ID50" s="161">
        <v>0.69</v>
      </c>
      <c r="IE50" s="161" t="s">
        <v>186</v>
      </c>
      <c r="IF50" s="161">
        <v>40.42</v>
      </c>
      <c r="IG50" s="161">
        <v>65.099999999999994</v>
      </c>
      <c r="IH50" s="161">
        <v>19.86</v>
      </c>
    </row>
    <row r="51" spans="1:242" s="184" customFormat="1">
      <c r="A51" s="276" t="s">
        <v>203</v>
      </c>
      <c r="B51" s="160">
        <v>317.83999999999997</v>
      </c>
      <c r="C51" s="160">
        <v>502.94</v>
      </c>
      <c r="D51" s="160">
        <v>174.45</v>
      </c>
      <c r="E51" s="160">
        <v>7.64</v>
      </c>
      <c r="F51" s="160">
        <v>11.3</v>
      </c>
      <c r="G51" s="160">
        <v>4.58</v>
      </c>
      <c r="H51" s="160">
        <v>2.76</v>
      </c>
      <c r="I51" s="160">
        <v>6.28</v>
      </c>
      <c r="J51" s="160" t="s">
        <v>186</v>
      </c>
      <c r="K51" s="160">
        <v>1.98</v>
      </c>
      <c r="L51" s="160">
        <v>5.0199999999999996</v>
      </c>
      <c r="M51" s="160" t="s">
        <v>186</v>
      </c>
      <c r="N51" s="160">
        <v>1.98</v>
      </c>
      <c r="O51" s="160">
        <v>5.0199999999999996</v>
      </c>
      <c r="P51" s="160" t="s">
        <v>186</v>
      </c>
      <c r="Q51" s="160" t="s">
        <v>186</v>
      </c>
      <c r="R51" s="160" t="s">
        <v>186</v>
      </c>
      <c r="S51" s="160" t="s">
        <v>186</v>
      </c>
      <c r="T51" s="160">
        <v>1.98</v>
      </c>
      <c r="U51" s="160" t="s">
        <v>186</v>
      </c>
      <c r="V51" s="160">
        <v>3.27</v>
      </c>
      <c r="W51" s="276" t="s">
        <v>203</v>
      </c>
      <c r="X51" s="160" t="s">
        <v>186</v>
      </c>
      <c r="Y51" s="160" t="s">
        <v>186</v>
      </c>
      <c r="Z51" s="160" t="s">
        <v>186</v>
      </c>
      <c r="AA51" s="160" t="s">
        <v>186</v>
      </c>
      <c r="AB51" s="160" t="s">
        <v>186</v>
      </c>
      <c r="AC51" s="160" t="s">
        <v>186</v>
      </c>
      <c r="AD51" s="160" t="s">
        <v>186</v>
      </c>
      <c r="AE51" s="160" t="s">
        <v>186</v>
      </c>
      <c r="AF51" s="160" t="s">
        <v>186</v>
      </c>
      <c r="AG51" s="160" t="s">
        <v>186</v>
      </c>
      <c r="AH51" s="160" t="s">
        <v>186</v>
      </c>
      <c r="AI51" s="160" t="s">
        <v>186</v>
      </c>
      <c r="AJ51" s="160" t="s">
        <v>186</v>
      </c>
      <c r="AK51" s="160" t="s">
        <v>186</v>
      </c>
      <c r="AL51" s="160" t="s">
        <v>186</v>
      </c>
      <c r="AM51" s="160">
        <v>0.93</v>
      </c>
      <c r="AN51" s="160" t="s">
        <v>186</v>
      </c>
      <c r="AO51" s="160">
        <v>1.32</v>
      </c>
      <c r="AP51" s="160">
        <v>109.56</v>
      </c>
      <c r="AQ51" s="160">
        <v>168.42</v>
      </c>
      <c r="AR51" s="160">
        <v>61.25</v>
      </c>
      <c r="AS51" s="276" t="s">
        <v>203</v>
      </c>
      <c r="AT51" s="160">
        <v>109.56</v>
      </c>
      <c r="AU51" s="160">
        <v>168.42</v>
      </c>
      <c r="AV51" s="160">
        <v>61.25</v>
      </c>
      <c r="AW51" s="160" t="s">
        <v>186</v>
      </c>
      <c r="AX51" s="160" t="s">
        <v>186</v>
      </c>
      <c r="AY51" s="160" t="s">
        <v>186</v>
      </c>
      <c r="AZ51" s="160">
        <v>4.42</v>
      </c>
      <c r="BA51" s="160">
        <v>10.43</v>
      </c>
      <c r="BB51" s="160" t="s">
        <v>186</v>
      </c>
      <c r="BC51" s="160">
        <v>8.42</v>
      </c>
      <c r="BD51" s="160">
        <v>11.3</v>
      </c>
      <c r="BE51" s="160">
        <v>6.23</v>
      </c>
      <c r="BF51" s="160">
        <v>2.91</v>
      </c>
      <c r="BG51" s="160">
        <v>5.0199999999999996</v>
      </c>
      <c r="BH51" s="160">
        <v>1.32</v>
      </c>
      <c r="BI51" s="160">
        <v>4.42</v>
      </c>
      <c r="BJ51" s="160">
        <v>7.28</v>
      </c>
      <c r="BK51" s="160">
        <v>1.32</v>
      </c>
      <c r="BL51" s="160">
        <v>11.88</v>
      </c>
      <c r="BM51" s="160">
        <v>21.27</v>
      </c>
      <c r="BN51" s="160">
        <v>3.27</v>
      </c>
      <c r="BO51" s="276" t="s">
        <v>203</v>
      </c>
      <c r="BP51" s="160">
        <v>21.29</v>
      </c>
      <c r="BQ51" s="160">
        <v>9.41</v>
      </c>
      <c r="BR51" s="160">
        <v>33.25</v>
      </c>
      <c r="BS51" s="160">
        <v>3.49</v>
      </c>
      <c r="BT51" s="160" t="s">
        <v>186</v>
      </c>
      <c r="BU51" s="160">
        <v>6.71</v>
      </c>
      <c r="BV51" s="160" t="s">
        <v>186</v>
      </c>
      <c r="BW51" s="160" t="s">
        <v>186</v>
      </c>
      <c r="BX51" s="160" t="s">
        <v>186</v>
      </c>
      <c r="BY51" s="160">
        <v>28.96</v>
      </c>
      <c r="BZ51" s="160">
        <v>59</v>
      </c>
      <c r="CA51" s="160">
        <v>3.27</v>
      </c>
      <c r="CB51" s="160" t="s">
        <v>186</v>
      </c>
      <c r="CC51" s="160" t="s">
        <v>186</v>
      </c>
      <c r="CD51" s="160" t="s">
        <v>186</v>
      </c>
      <c r="CE51" s="160">
        <v>0.93</v>
      </c>
      <c r="CF51" s="160" t="s">
        <v>186</v>
      </c>
      <c r="CG51" s="160">
        <v>1.32</v>
      </c>
      <c r="CH51" s="160" t="s">
        <v>188</v>
      </c>
      <c r="CI51" s="160" t="s">
        <v>188</v>
      </c>
      <c r="CJ51" s="160" t="s">
        <v>186</v>
      </c>
      <c r="CK51" s="276" t="s">
        <v>203</v>
      </c>
      <c r="CL51" s="160" t="s">
        <v>188</v>
      </c>
      <c r="CM51" s="160" t="s">
        <v>188</v>
      </c>
      <c r="CN51" s="160" t="s">
        <v>186</v>
      </c>
      <c r="CO51" s="160" t="s">
        <v>188</v>
      </c>
      <c r="CP51" s="160">
        <v>15.45</v>
      </c>
      <c r="CQ51" s="160" t="s">
        <v>188</v>
      </c>
      <c r="CR51" s="160" t="s">
        <v>186</v>
      </c>
      <c r="CS51" s="160" t="s">
        <v>186</v>
      </c>
      <c r="CT51" s="160" t="s">
        <v>186</v>
      </c>
      <c r="CU51" s="160">
        <v>3.49</v>
      </c>
      <c r="CV51" s="160">
        <v>7.28</v>
      </c>
      <c r="CW51" s="160" t="s">
        <v>186</v>
      </c>
      <c r="CX51" s="160">
        <v>5.51</v>
      </c>
      <c r="CY51" s="160">
        <v>12.57</v>
      </c>
      <c r="CZ51" s="160" t="s">
        <v>186</v>
      </c>
      <c r="DA51" s="160">
        <v>0.93</v>
      </c>
      <c r="DB51" s="160" t="s">
        <v>186</v>
      </c>
      <c r="DC51" s="160">
        <v>1.32</v>
      </c>
      <c r="DD51" s="160" t="s">
        <v>186</v>
      </c>
      <c r="DE51" s="160" t="s">
        <v>186</v>
      </c>
      <c r="DF51" s="160" t="s">
        <v>186</v>
      </c>
      <c r="DG51" s="276" t="s">
        <v>203</v>
      </c>
      <c r="DH51" s="160">
        <v>6.51</v>
      </c>
      <c r="DI51" s="160">
        <v>9.41</v>
      </c>
      <c r="DJ51" s="160">
        <v>3.27</v>
      </c>
      <c r="DK51" s="160" t="s">
        <v>186</v>
      </c>
      <c r="DL51" s="160" t="s">
        <v>186</v>
      </c>
      <c r="DM51" s="160" t="s">
        <v>186</v>
      </c>
      <c r="DN51" s="160" t="s">
        <v>186</v>
      </c>
      <c r="DO51" s="160" t="s">
        <v>186</v>
      </c>
      <c r="DP51" s="160" t="s">
        <v>186</v>
      </c>
      <c r="DQ51" s="160" t="s">
        <v>186</v>
      </c>
      <c r="DR51" s="160" t="s">
        <v>186</v>
      </c>
      <c r="DS51" s="160" t="s">
        <v>186</v>
      </c>
      <c r="DT51" s="160" t="s">
        <v>186</v>
      </c>
      <c r="DU51" s="160" t="s">
        <v>186</v>
      </c>
      <c r="DV51" s="160" t="s">
        <v>186</v>
      </c>
      <c r="DW51" s="160" t="s">
        <v>186</v>
      </c>
      <c r="DX51" s="160" t="s">
        <v>186</v>
      </c>
      <c r="DY51" s="160" t="s">
        <v>186</v>
      </c>
      <c r="DZ51" s="160" t="s">
        <v>186</v>
      </c>
      <c r="EA51" s="160" t="s">
        <v>186</v>
      </c>
      <c r="EB51" s="160" t="s">
        <v>186</v>
      </c>
      <c r="EC51" s="276" t="s">
        <v>203</v>
      </c>
      <c r="ED51" s="160">
        <v>5.37</v>
      </c>
      <c r="EE51" s="160">
        <v>11.86</v>
      </c>
      <c r="EF51" s="160" t="s">
        <v>186</v>
      </c>
      <c r="EG51" s="160">
        <v>5.37</v>
      </c>
      <c r="EH51" s="160">
        <v>11.86</v>
      </c>
      <c r="EI51" s="160" t="s">
        <v>186</v>
      </c>
      <c r="EJ51" s="160" t="s">
        <v>186</v>
      </c>
      <c r="EK51" s="160" t="s">
        <v>186</v>
      </c>
      <c r="EL51" s="160" t="s">
        <v>186</v>
      </c>
      <c r="EM51" s="160">
        <v>2.79</v>
      </c>
      <c r="EN51" s="160">
        <v>6.3</v>
      </c>
      <c r="EO51" s="160">
        <v>1.32</v>
      </c>
      <c r="EP51" s="160">
        <v>1.86</v>
      </c>
      <c r="EQ51" s="160">
        <v>3.15</v>
      </c>
      <c r="ER51" s="160">
        <v>1.32</v>
      </c>
      <c r="ES51" s="160">
        <v>0.93</v>
      </c>
      <c r="ET51" s="160">
        <v>3.15</v>
      </c>
      <c r="EU51" s="160" t="s">
        <v>186</v>
      </c>
      <c r="EV51" s="160">
        <v>9.0500000000000007</v>
      </c>
      <c r="EW51" s="160">
        <v>3.15</v>
      </c>
      <c r="EX51" s="160">
        <v>14.88</v>
      </c>
      <c r="EY51" s="276" t="s">
        <v>203</v>
      </c>
      <c r="EZ51" s="160" t="s">
        <v>186</v>
      </c>
      <c r="FA51" s="160" t="s">
        <v>186</v>
      </c>
      <c r="FB51" s="160" t="s">
        <v>186</v>
      </c>
      <c r="FC51" s="160" t="s">
        <v>186</v>
      </c>
      <c r="FD51" s="160" t="s">
        <v>186</v>
      </c>
      <c r="FE51" s="160" t="s">
        <v>186</v>
      </c>
      <c r="FF51" s="160" t="s">
        <v>186</v>
      </c>
      <c r="FG51" s="160" t="s">
        <v>186</v>
      </c>
      <c r="FH51" s="160" t="s">
        <v>186</v>
      </c>
      <c r="FI51" s="160">
        <v>2.91</v>
      </c>
      <c r="FJ51" s="160">
        <v>3.15</v>
      </c>
      <c r="FK51" s="160">
        <v>3.27</v>
      </c>
      <c r="FL51" s="160">
        <v>6.14</v>
      </c>
      <c r="FM51" s="160" t="s">
        <v>186</v>
      </c>
      <c r="FN51" s="160">
        <v>11.62</v>
      </c>
      <c r="FO51" s="160" t="s">
        <v>186</v>
      </c>
      <c r="FP51" s="160" t="s">
        <v>186</v>
      </c>
      <c r="FQ51" s="160" t="s">
        <v>186</v>
      </c>
      <c r="FR51" s="160" t="s">
        <v>186</v>
      </c>
      <c r="FS51" s="160" t="s">
        <v>186</v>
      </c>
      <c r="FT51" s="160" t="s">
        <v>186</v>
      </c>
      <c r="FU51" s="276" t="s">
        <v>203</v>
      </c>
      <c r="FV51" s="160">
        <v>88.84</v>
      </c>
      <c r="FW51" s="160">
        <v>134.47</v>
      </c>
      <c r="FX51" s="160">
        <v>55.96</v>
      </c>
      <c r="FY51" s="160" t="s">
        <v>186</v>
      </c>
      <c r="FZ51" s="160" t="s">
        <v>186</v>
      </c>
      <c r="GA51" s="160" t="s">
        <v>186</v>
      </c>
      <c r="GB51" s="160" t="s">
        <v>186</v>
      </c>
      <c r="GC51" s="160" t="s">
        <v>186</v>
      </c>
      <c r="GD51" s="160" t="s">
        <v>186</v>
      </c>
      <c r="GE51" s="160" t="s">
        <v>186</v>
      </c>
      <c r="GF51" s="160" t="s">
        <v>186</v>
      </c>
      <c r="GG51" s="160" t="s">
        <v>186</v>
      </c>
      <c r="GH51" s="160">
        <v>38.659999999999997</v>
      </c>
      <c r="GI51" s="160">
        <v>63.75</v>
      </c>
      <c r="GJ51" s="160">
        <v>19.82</v>
      </c>
      <c r="GK51" s="160" t="s">
        <v>186</v>
      </c>
      <c r="GL51" s="160" t="s">
        <v>186</v>
      </c>
      <c r="GM51" s="160" t="s">
        <v>186</v>
      </c>
      <c r="GN51" s="160">
        <v>18.79</v>
      </c>
      <c r="GO51" s="160">
        <v>29.84</v>
      </c>
      <c r="GP51" s="160">
        <v>9.9700000000000006</v>
      </c>
      <c r="GQ51" s="276" t="s">
        <v>203</v>
      </c>
      <c r="GR51" s="160">
        <v>4.53</v>
      </c>
      <c r="GS51" s="160">
        <v>9.41</v>
      </c>
      <c r="GT51" s="160" t="s">
        <v>186</v>
      </c>
      <c r="GU51" s="160">
        <v>0.93</v>
      </c>
      <c r="GV51" s="160">
        <v>3.15</v>
      </c>
      <c r="GW51" s="160" t="s">
        <v>186</v>
      </c>
      <c r="GX51" s="160">
        <v>0.93</v>
      </c>
      <c r="GY51" s="160" t="s">
        <v>186</v>
      </c>
      <c r="GZ51" s="160">
        <v>1.32</v>
      </c>
      <c r="HA51" s="160">
        <v>3.83</v>
      </c>
      <c r="HB51" s="160" t="s">
        <v>186</v>
      </c>
      <c r="HC51" s="160">
        <v>5.9</v>
      </c>
      <c r="HD51" s="160">
        <v>9.65</v>
      </c>
      <c r="HE51" s="160">
        <v>21.35</v>
      </c>
      <c r="HF51" s="160">
        <v>2.63</v>
      </c>
      <c r="HG51" s="160" t="s">
        <v>186</v>
      </c>
      <c r="HH51" s="160" t="s">
        <v>186</v>
      </c>
      <c r="HI51" s="160" t="s">
        <v>186</v>
      </c>
      <c r="HJ51" s="160">
        <v>44.66</v>
      </c>
      <c r="HK51" s="160">
        <v>58.15</v>
      </c>
      <c r="HL51" s="160">
        <v>36.14</v>
      </c>
      <c r="HM51" s="276" t="s">
        <v>203</v>
      </c>
      <c r="HN51" s="160">
        <v>19.57</v>
      </c>
      <c r="HO51" s="160">
        <v>13.25</v>
      </c>
      <c r="HP51" s="160">
        <v>25.66</v>
      </c>
      <c r="HQ51" s="160">
        <v>8.23</v>
      </c>
      <c r="HR51" s="160">
        <v>18.579999999999998</v>
      </c>
      <c r="HS51" s="160" t="s">
        <v>186</v>
      </c>
      <c r="HT51" s="160">
        <v>15.94</v>
      </c>
      <c r="HU51" s="160">
        <v>23.18</v>
      </c>
      <c r="HV51" s="160">
        <v>10.48</v>
      </c>
      <c r="HW51" s="160">
        <v>0.93</v>
      </c>
      <c r="HX51" s="160">
        <v>3.15</v>
      </c>
      <c r="HY51" s="160" t="s">
        <v>186</v>
      </c>
      <c r="HZ51" s="160">
        <v>5.51</v>
      </c>
      <c r="IA51" s="160">
        <v>12.57</v>
      </c>
      <c r="IB51" s="160" t="s">
        <v>186</v>
      </c>
      <c r="IC51" s="160" t="s">
        <v>186</v>
      </c>
      <c r="ID51" s="160" t="s">
        <v>186</v>
      </c>
      <c r="IE51" s="160" t="s">
        <v>186</v>
      </c>
      <c r="IF51" s="160">
        <v>37.840000000000003</v>
      </c>
      <c r="IG51" s="160">
        <v>70.959999999999994</v>
      </c>
      <c r="IH51" s="160">
        <v>9.85</v>
      </c>
    </row>
    <row r="52" spans="1:242" s="184" customFormat="1">
      <c r="A52" s="276" t="s">
        <v>202</v>
      </c>
      <c r="B52" s="160">
        <v>286.72000000000003</v>
      </c>
      <c r="C52" s="160">
        <v>374.3</v>
      </c>
      <c r="D52" s="160">
        <v>224.36</v>
      </c>
      <c r="E52" s="160">
        <v>11.14</v>
      </c>
      <c r="F52" s="160">
        <v>13.97</v>
      </c>
      <c r="G52" s="160">
        <v>6.93</v>
      </c>
      <c r="H52" s="160" t="s">
        <v>186</v>
      </c>
      <c r="I52" s="160" t="s">
        <v>186</v>
      </c>
      <c r="J52" s="160" t="s">
        <v>186</v>
      </c>
      <c r="K52" s="160" t="s">
        <v>186</v>
      </c>
      <c r="L52" s="160" t="s">
        <v>186</v>
      </c>
      <c r="M52" s="160" t="s">
        <v>186</v>
      </c>
      <c r="N52" s="160" t="s">
        <v>186</v>
      </c>
      <c r="O52" s="160" t="s">
        <v>186</v>
      </c>
      <c r="P52" s="160" t="s">
        <v>186</v>
      </c>
      <c r="Q52" s="160" t="s">
        <v>186</v>
      </c>
      <c r="R52" s="160" t="s">
        <v>186</v>
      </c>
      <c r="S52" s="160" t="s">
        <v>186</v>
      </c>
      <c r="T52" s="160">
        <v>4.12</v>
      </c>
      <c r="U52" s="160" t="s">
        <v>186</v>
      </c>
      <c r="V52" s="160">
        <v>6.93</v>
      </c>
      <c r="W52" s="276" t="s">
        <v>202</v>
      </c>
      <c r="X52" s="160" t="s">
        <v>186</v>
      </c>
      <c r="Y52" s="160" t="s">
        <v>186</v>
      </c>
      <c r="Z52" s="160" t="s">
        <v>186</v>
      </c>
      <c r="AA52" s="160" t="s">
        <v>186</v>
      </c>
      <c r="AB52" s="160" t="s">
        <v>186</v>
      </c>
      <c r="AC52" s="160" t="s">
        <v>186</v>
      </c>
      <c r="AD52" s="160" t="s">
        <v>186</v>
      </c>
      <c r="AE52" s="160" t="s">
        <v>186</v>
      </c>
      <c r="AF52" s="160" t="s">
        <v>186</v>
      </c>
      <c r="AG52" s="160" t="s">
        <v>186</v>
      </c>
      <c r="AH52" s="160" t="s">
        <v>186</v>
      </c>
      <c r="AI52" s="160" t="s">
        <v>186</v>
      </c>
      <c r="AJ52" s="160" t="s">
        <v>186</v>
      </c>
      <c r="AK52" s="160" t="s">
        <v>186</v>
      </c>
      <c r="AL52" s="160" t="s">
        <v>186</v>
      </c>
      <c r="AM52" s="160">
        <v>7.02</v>
      </c>
      <c r="AN52" s="160">
        <v>13.97</v>
      </c>
      <c r="AO52" s="160" t="s">
        <v>186</v>
      </c>
      <c r="AP52" s="160">
        <v>89.98</v>
      </c>
      <c r="AQ52" s="160">
        <v>134.44</v>
      </c>
      <c r="AR52" s="160">
        <v>63.69</v>
      </c>
      <c r="AS52" s="276" t="s">
        <v>202</v>
      </c>
      <c r="AT52" s="160">
        <v>89.98</v>
      </c>
      <c r="AU52" s="160">
        <v>134.44</v>
      </c>
      <c r="AV52" s="160">
        <v>63.69</v>
      </c>
      <c r="AW52" s="160">
        <v>1.31</v>
      </c>
      <c r="AX52" s="160">
        <v>4.72</v>
      </c>
      <c r="AY52" s="160" t="s">
        <v>186</v>
      </c>
      <c r="AZ52" s="160">
        <v>1.31</v>
      </c>
      <c r="BA52" s="160">
        <v>4.72</v>
      </c>
      <c r="BB52" s="160" t="s">
        <v>186</v>
      </c>
      <c r="BC52" s="160">
        <v>6.57</v>
      </c>
      <c r="BD52" s="160">
        <v>10.220000000000001</v>
      </c>
      <c r="BE52" s="160">
        <v>1.81</v>
      </c>
      <c r="BF52" s="160">
        <v>4.0599999999999996</v>
      </c>
      <c r="BG52" s="160">
        <v>10.91</v>
      </c>
      <c r="BH52" s="160" t="s">
        <v>186</v>
      </c>
      <c r="BI52" s="160">
        <v>2.62</v>
      </c>
      <c r="BJ52" s="160">
        <v>4.72</v>
      </c>
      <c r="BK52" s="160">
        <v>1.81</v>
      </c>
      <c r="BL52" s="160" t="s">
        <v>186</v>
      </c>
      <c r="BM52" s="160" t="s">
        <v>186</v>
      </c>
      <c r="BN52" s="160" t="s">
        <v>186</v>
      </c>
      <c r="BO52" s="276" t="s">
        <v>202</v>
      </c>
      <c r="BP52" s="160" t="s">
        <v>186</v>
      </c>
      <c r="BQ52" s="160" t="s">
        <v>186</v>
      </c>
      <c r="BR52" s="160" t="s">
        <v>186</v>
      </c>
      <c r="BS52" s="160">
        <v>28.89</v>
      </c>
      <c r="BT52" s="160">
        <v>41.2</v>
      </c>
      <c r="BU52" s="160">
        <v>21.33</v>
      </c>
      <c r="BV52" s="160" t="s">
        <v>186</v>
      </c>
      <c r="BW52" s="160" t="s">
        <v>186</v>
      </c>
      <c r="BX52" s="160" t="s">
        <v>186</v>
      </c>
      <c r="BY52" s="160">
        <v>28.66</v>
      </c>
      <c r="BZ52" s="160">
        <v>47.75</v>
      </c>
      <c r="CA52" s="160">
        <v>15.91</v>
      </c>
      <c r="CB52" s="160" t="s">
        <v>186</v>
      </c>
      <c r="CC52" s="160" t="s">
        <v>186</v>
      </c>
      <c r="CD52" s="160" t="s">
        <v>186</v>
      </c>
      <c r="CE52" s="160">
        <v>7.02</v>
      </c>
      <c r="CF52" s="160" t="s">
        <v>186</v>
      </c>
      <c r="CG52" s="160">
        <v>14.1</v>
      </c>
      <c r="CH52" s="160" t="s">
        <v>188</v>
      </c>
      <c r="CI52" s="160" t="s">
        <v>188</v>
      </c>
      <c r="CJ52" s="160" t="s">
        <v>186</v>
      </c>
      <c r="CK52" s="276" t="s">
        <v>202</v>
      </c>
      <c r="CL52" s="160" t="s">
        <v>188</v>
      </c>
      <c r="CM52" s="160" t="s">
        <v>188</v>
      </c>
      <c r="CN52" s="160" t="s">
        <v>186</v>
      </c>
      <c r="CO52" s="160" t="s">
        <v>188</v>
      </c>
      <c r="CP52" s="160" t="s">
        <v>186</v>
      </c>
      <c r="CQ52" s="160" t="s">
        <v>188</v>
      </c>
      <c r="CR52" s="160" t="s">
        <v>186</v>
      </c>
      <c r="CS52" s="160" t="s">
        <v>186</v>
      </c>
      <c r="CT52" s="160" t="s">
        <v>186</v>
      </c>
      <c r="CU52" s="160" t="s">
        <v>186</v>
      </c>
      <c r="CV52" s="160" t="s">
        <v>186</v>
      </c>
      <c r="CW52" s="160" t="s">
        <v>186</v>
      </c>
      <c r="CX52" s="160" t="s">
        <v>186</v>
      </c>
      <c r="CY52" s="160" t="s">
        <v>186</v>
      </c>
      <c r="CZ52" s="160" t="s">
        <v>186</v>
      </c>
      <c r="DA52" s="160">
        <v>4.12</v>
      </c>
      <c r="DB52" s="160">
        <v>10.199999999999999</v>
      </c>
      <c r="DC52" s="160" t="s">
        <v>186</v>
      </c>
      <c r="DD52" s="160">
        <v>1.31</v>
      </c>
      <c r="DE52" s="160" t="s">
        <v>186</v>
      </c>
      <c r="DF52" s="160">
        <v>1.81</v>
      </c>
      <c r="DG52" s="276" t="s">
        <v>202</v>
      </c>
      <c r="DH52" s="160">
        <v>4.12</v>
      </c>
      <c r="DI52" s="160" t="s">
        <v>186</v>
      </c>
      <c r="DJ52" s="160">
        <v>6.93</v>
      </c>
      <c r="DK52" s="160" t="s">
        <v>186</v>
      </c>
      <c r="DL52" s="160" t="s">
        <v>186</v>
      </c>
      <c r="DM52" s="160" t="s">
        <v>186</v>
      </c>
      <c r="DN52" s="160" t="s">
        <v>186</v>
      </c>
      <c r="DO52" s="160" t="s">
        <v>186</v>
      </c>
      <c r="DP52" s="160" t="s">
        <v>186</v>
      </c>
      <c r="DQ52" s="160" t="s">
        <v>186</v>
      </c>
      <c r="DR52" s="160" t="s">
        <v>186</v>
      </c>
      <c r="DS52" s="160" t="s">
        <v>186</v>
      </c>
      <c r="DT52" s="160" t="s">
        <v>186</v>
      </c>
      <c r="DU52" s="160" t="s">
        <v>186</v>
      </c>
      <c r="DV52" s="160" t="s">
        <v>186</v>
      </c>
      <c r="DW52" s="160" t="s">
        <v>186</v>
      </c>
      <c r="DX52" s="160" t="s">
        <v>186</v>
      </c>
      <c r="DY52" s="160" t="s">
        <v>186</v>
      </c>
      <c r="DZ52" s="160" t="s">
        <v>186</v>
      </c>
      <c r="EA52" s="160" t="s">
        <v>186</v>
      </c>
      <c r="EB52" s="160" t="s">
        <v>186</v>
      </c>
      <c r="EC52" s="276" t="s">
        <v>202</v>
      </c>
      <c r="ED52" s="160">
        <v>10.95</v>
      </c>
      <c r="EE52" s="160">
        <v>22.61</v>
      </c>
      <c r="EF52" s="160">
        <v>1.81</v>
      </c>
      <c r="EG52" s="160">
        <v>6.89</v>
      </c>
      <c r="EH52" s="160">
        <v>11.7</v>
      </c>
      <c r="EI52" s="160">
        <v>1.81</v>
      </c>
      <c r="EJ52" s="160">
        <v>4.0599999999999996</v>
      </c>
      <c r="EK52" s="160">
        <v>10.91</v>
      </c>
      <c r="EL52" s="160" t="s">
        <v>186</v>
      </c>
      <c r="EM52" s="160">
        <v>5.37</v>
      </c>
      <c r="EN52" s="160">
        <v>4.72</v>
      </c>
      <c r="EO52" s="160">
        <v>6.76</v>
      </c>
      <c r="EP52" s="160">
        <v>4.0599999999999996</v>
      </c>
      <c r="EQ52" s="160" t="s">
        <v>186</v>
      </c>
      <c r="ER52" s="160">
        <v>6.76</v>
      </c>
      <c r="ES52" s="160">
        <v>1.31</v>
      </c>
      <c r="ET52" s="160">
        <v>4.72</v>
      </c>
      <c r="EU52" s="160" t="s">
        <v>186</v>
      </c>
      <c r="EV52" s="160">
        <v>5.58</v>
      </c>
      <c r="EW52" s="160">
        <v>11.7</v>
      </c>
      <c r="EX52" s="160" t="s">
        <v>186</v>
      </c>
      <c r="EY52" s="276" t="s">
        <v>202</v>
      </c>
      <c r="EZ52" s="160" t="s">
        <v>186</v>
      </c>
      <c r="FA52" s="160" t="s">
        <v>186</v>
      </c>
      <c r="FB52" s="160" t="s">
        <v>186</v>
      </c>
      <c r="FC52" s="160" t="s">
        <v>186</v>
      </c>
      <c r="FD52" s="160" t="s">
        <v>186</v>
      </c>
      <c r="FE52" s="160" t="s">
        <v>186</v>
      </c>
      <c r="FF52" s="160">
        <v>5.58</v>
      </c>
      <c r="FG52" s="160">
        <v>11.7</v>
      </c>
      <c r="FH52" s="160" t="s">
        <v>186</v>
      </c>
      <c r="FI52" s="160" t="s">
        <v>186</v>
      </c>
      <c r="FJ52" s="160" t="s">
        <v>186</v>
      </c>
      <c r="FK52" s="160" t="s">
        <v>186</v>
      </c>
      <c r="FL52" s="160" t="s">
        <v>186</v>
      </c>
      <c r="FM52" s="160" t="s">
        <v>186</v>
      </c>
      <c r="FN52" s="160" t="s">
        <v>186</v>
      </c>
      <c r="FO52" s="160" t="s">
        <v>186</v>
      </c>
      <c r="FP52" s="160" t="s">
        <v>186</v>
      </c>
      <c r="FQ52" s="160" t="s">
        <v>186</v>
      </c>
      <c r="FR52" s="160" t="s">
        <v>186</v>
      </c>
      <c r="FS52" s="160" t="s">
        <v>186</v>
      </c>
      <c r="FT52" s="160" t="s">
        <v>186</v>
      </c>
      <c r="FU52" s="276" t="s">
        <v>202</v>
      </c>
      <c r="FV52" s="160">
        <v>69.44</v>
      </c>
      <c r="FW52" s="160">
        <v>99.53</v>
      </c>
      <c r="FX52" s="160">
        <v>45.58</v>
      </c>
      <c r="FY52" s="160">
        <v>1.31</v>
      </c>
      <c r="FZ52" s="160" t="s">
        <v>186</v>
      </c>
      <c r="GA52" s="160">
        <v>1.81</v>
      </c>
      <c r="GB52" s="160" t="s">
        <v>186</v>
      </c>
      <c r="GC52" s="160" t="s">
        <v>186</v>
      </c>
      <c r="GD52" s="160" t="s">
        <v>186</v>
      </c>
      <c r="GE52" s="160">
        <v>1.31</v>
      </c>
      <c r="GF52" s="160" t="s">
        <v>186</v>
      </c>
      <c r="GG52" s="160">
        <v>1.81</v>
      </c>
      <c r="GH52" s="160">
        <v>31.45</v>
      </c>
      <c r="GI52" s="160">
        <v>32.799999999999997</v>
      </c>
      <c r="GJ52" s="160">
        <v>30.08</v>
      </c>
      <c r="GK52" s="160" t="s">
        <v>186</v>
      </c>
      <c r="GL52" s="160" t="s">
        <v>186</v>
      </c>
      <c r="GM52" s="160" t="s">
        <v>186</v>
      </c>
      <c r="GN52" s="160">
        <v>5.58</v>
      </c>
      <c r="GO52" s="160">
        <v>11.7</v>
      </c>
      <c r="GP52" s="160" t="s">
        <v>186</v>
      </c>
      <c r="GQ52" s="276" t="s">
        <v>202</v>
      </c>
      <c r="GR52" s="160">
        <v>1.31</v>
      </c>
      <c r="GS52" s="160">
        <v>4.72</v>
      </c>
      <c r="GT52" s="160" t="s">
        <v>186</v>
      </c>
      <c r="GU52" s="160" t="s">
        <v>186</v>
      </c>
      <c r="GV52" s="160" t="s">
        <v>186</v>
      </c>
      <c r="GW52" s="160" t="s">
        <v>186</v>
      </c>
      <c r="GX52" s="160" t="s">
        <v>186</v>
      </c>
      <c r="GY52" s="160" t="s">
        <v>186</v>
      </c>
      <c r="GZ52" s="160" t="s">
        <v>186</v>
      </c>
      <c r="HA52" s="160">
        <v>5.43</v>
      </c>
      <c r="HB52" s="160">
        <v>10.199999999999999</v>
      </c>
      <c r="HC52" s="160">
        <v>1.81</v>
      </c>
      <c r="HD52" s="160">
        <v>19.13</v>
      </c>
      <c r="HE52" s="160">
        <v>6.18</v>
      </c>
      <c r="HF52" s="160">
        <v>28.27</v>
      </c>
      <c r="HG52" s="160" t="s">
        <v>186</v>
      </c>
      <c r="HH52" s="160" t="s">
        <v>186</v>
      </c>
      <c r="HI52" s="160" t="s">
        <v>186</v>
      </c>
      <c r="HJ52" s="160">
        <v>32.630000000000003</v>
      </c>
      <c r="HK52" s="160">
        <v>55.82</v>
      </c>
      <c r="HL52" s="160">
        <v>13.69</v>
      </c>
      <c r="HM52" s="276" t="s">
        <v>202</v>
      </c>
      <c r="HN52" s="160">
        <v>12.2</v>
      </c>
      <c r="HO52" s="160">
        <v>23.8</v>
      </c>
      <c r="HP52" s="160" t="s">
        <v>186</v>
      </c>
      <c r="HQ52" s="160">
        <v>10.87</v>
      </c>
      <c r="HR52" s="160">
        <v>14.92</v>
      </c>
      <c r="HS52" s="160">
        <v>8.74</v>
      </c>
      <c r="HT52" s="160">
        <v>9.56</v>
      </c>
      <c r="HU52" s="160">
        <v>17.09</v>
      </c>
      <c r="HV52" s="160">
        <v>4.95</v>
      </c>
      <c r="HW52" s="160" t="s">
        <v>186</v>
      </c>
      <c r="HX52" s="160" t="s">
        <v>186</v>
      </c>
      <c r="HY52" s="160" t="s">
        <v>186</v>
      </c>
      <c r="HZ52" s="160">
        <v>4.0599999999999996</v>
      </c>
      <c r="IA52" s="160">
        <v>10.91</v>
      </c>
      <c r="IB52" s="160" t="s">
        <v>186</v>
      </c>
      <c r="IC52" s="160" t="s">
        <v>186</v>
      </c>
      <c r="ID52" s="160" t="s">
        <v>186</v>
      </c>
      <c r="IE52" s="160" t="s">
        <v>186</v>
      </c>
      <c r="IF52" s="160">
        <v>22.98</v>
      </c>
      <c r="IG52" s="160">
        <v>38.200000000000003</v>
      </c>
      <c r="IH52" s="160">
        <v>12.19</v>
      </c>
    </row>
    <row r="53" spans="1:242" s="184" customFormat="1">
      <c r="A53" s="276" t="s">
        <v>201</v>
      </c>
      <c r="B53" s="160">
        <v>435.07</v>
      </c>
      <c r="C53" s="160">
        <v>530.20000000000005</v>
      </c>
      <c r="D53" s="160">
        <v>361.17</v>
      </c>
      <c r="E53" s="160">
        <v>1.65</v>
      </c>
      <c r="F53" s="160">
        <v>2.67</v>
      </c>
      <c r="G53" s="160">
        <v>1.19</v>
      </c>
      <c r="H53" s="160">
        <v>0.82</v>
      </c>
      <c r="I53" s="160" t="s">
        <v>186</v>
      </c>
      <c r="J53" s="160">
        <v>1.19</v>
      </c>
      <c r="K53" s="160" t="s">
        <v>186</v>
      </c>
      <c r="L53" s="160" t="s">
        <v>186</v>
      </c>
      <c r="M53" s="160" t="s">
        <v>186</v>
      </c>
      <c r="N53" s="160" t="s">
        <v>186</v>
      </c>
      <c r="O53" s="160" t="s">
        <v>186</v>
      </c>
      <c r="P53" s="160" t="s">
        <v>186</v>
      </c>
      <c r="Q53" s="160" t="s">
        <v>186</v>
      </c>
      <c r="R53" s="160" t="s">
        <v>186</v>
      </c>
      <c r="S53" s="160" t="s">
        <v>186</v>
      </c>
      <c r="T53" s="160">
        <v>0.82</v>
      </c>
      <c r="U53" s="160">
        <v>2.67</v>
      </c>
      <c r="V53" s="160" t="s">
        <v>186</v>
      </c>
      <c r="W53" s="276" t="s">
        <v>201</v>
      </c>
      <c r="X53" s="160" t="s">
        <v>186</v>
      </c>
      <c r="Y53" s="160" t="s">
        <v>186</v>
      </c>
      <c r="Z53" s="160" t="s">
        <v>186</v>
      </c>
      <c r="AA53" s="160" t="s">
        <v>186</v>
      </c>
      <c r="AB53" s="160" t="s">
        <v>186</v>
      </c>
      <c r="AC53" s="160" t="s">
        <v>186</v>
      </c>
      <c r="AD53" s="160" t="s">
        <v>186</v>
      </c>
      <c r="AE53" s="160" t="s">
        <v>186</v>
      </c>
      <c r="AF53" s="160" t="s">
        <v>186</v>
      </c>
      <c r="AG53" s="160" t="s">
        <v>186</v>
      </c>
      <c r="AH53" s="160" t="s">
        <v>186</v>
      </c>
      <c r="AI53" s="160" t="s">
        <v>186</v>
      </c>
      <c r="AJ53" s="160" t="s">
        <v>186</v>
      </c>
      <c r="AK53" s="160" t="s">
        <v>186</v>
      </c>
      <c r="AL53" s="160" t="s">
        <v>186</v>
      </c>
      <c r="AM53" s="160" t="s">
        <v>186</v>
      </c>
      <c r="AN53" s="160" t="s">
        <v>186</v>
      </c>
      <c r="AO53" s="160" t="s">
        <v>186</v>
      </c>
      <c r="AP53" s="160">
        <v>109.88</v>
      </c>
      <c r="AQ53" s="160">
        <v>167.94</v>
      </c>
      <c r="AR53" s="160">
        <v>62.47</v>
      </c>
      <c r="AS53" s="276" t="s">
        <v>201</v>
      </c>
      <c r="AT53" s="160">
        <v>107.57</v>
      </c>
      <c r="AU53" s="160">
        <v>164.52</v>
      </c>
      <c r="AV53" s="160">
        <v>61.28</v>
      </c>
      <c r="AW53" s="160">
        <v>0.82</v>
      </c>
      <c r="AX53" s="160" t="s">
        <v>186</v>
      </c>
      <c r="AY53" s="160">
        <v>1.19</v>
      </c>
      <c r="AZ53" s="160">
        <v>3.59</v>
      </c>
      <c r="BA53" s="160">
        <v>7.85</v>
      </c>
      <c r="BB53" s="160" t="s">
        <v>186</v>
      </c>
      <c r="BC53" s="160">
        <v>6.66</v>
      </c>
      <c r="BD53" s="160">
        <v>15.61</v>
      </c>
      <c r="BE53" s="160" t="s">
        <v>186</v>
      </c>
      <c r="BF53" s="160">
        <v>9.3800000000000008</v>
      </c>
      <c r="BG53" s="160">
        <v>16.72</v>
      </c>
      <c r="BH53" s="160">
        <v>2.61</v>
      </c>
      <c r="BI53" s="160">
        <v>2.2999999999999998</v>
      </c>
      <c r="BJ53" s="160">
        <v>6.09</v>
      </c>
      <c r="BK53" s="160" t="s">
        <v>186</v>
      </c>
      <c r="BL53" s="160">
        <v>14.33</v>
      </c>
      <c r="BM53" s="160">
        <v>20.3</v>
      </c>
      <c r="BN53" s="160">
        <v>10.99</v>
      </c>
      <c r="BO53" s="276" t="s">
        <v>201</v>
      </c>
      <c r="BP53" s="160">
        <v>5.9</v>
      </c>
      <c r="BQ53" s="160">
        <v>6.09</v>
      </c>
      <c r="BR53" s="160">
        <v>6.63</v>
      </c>
      <c r="BS53" s="160">
        <v>2.2999999999999998</v>
      </c>
      <c r="BT53" s="160">
        <v>2.67</v>
      </c>
      <c r="BU53" s="160">
        <v>2.61</v>
      </c>
      <c r="BV53" s="160" t="s">
        <v>186</v>
      </c>
      <c r="BW53" s="160" t="s">
        <v>186</v>
      </c>
      <c r="BX53" s="160" t="s">
        <v>186</v>
      </c>
      <c r="BY53" s="160">
        <v>30.96</v>
      </c>
      <c r="BZ53" s="160">
        <v>49.35</v>
      </c>
      <c r="CA53" s="160">
        <v>13.36</v>
      </c>
      <c r="CB53" s="160">
        <v>0.82</v>
      </c>
      <c r="CC53" s="160" t="s">
        <v>186</v>
      </c>
      <c r="CD53" s="160">
        <v>1.19</v>
      </c>
      <c r="CE53" s="160">
        <v>7.07</v>
      </c>
      <c r="CF53" s="160" t="s">
        <v>186</v>
      </c>
      <c r="CG53" s="160">
        <v>13.68</v>
      </c>
      <c r="CH53" s="160" t="s">
        <v>188</v>
      </c>
      <c r="CI53" s="160" t="s">
        <v>188</v>
      </c>
      <c r="CJ53" s="160" t="s">
        <v>186</v>
      </c>
      <c r="CK53" s="276" t="s">
        <v>201</v>
      </c>
      <c r="CL53" s="160" t="s">
        <v>188</v>
      </c>
      <c r="CM53" s="160" t="s">
        <v>188</v>
      </c>
      <c r="CN53" s="160" t="s">
        <v>186</v>
      </c>
      <c r="CO53" s="160" t="s">
        <v>188</v>
      </c>
      <c r="CP53" s="160">
        <v>8.77</v>
      </c>
      <c r="CQ53" s="160" t="s">
        <v>188</v>
      </c>
      <c r="CR53" s="160" t="s">
        <v>186</v>
      </c>
      <c r="CS53" s="160" t="s">
        <v>186</v>
      </c>
      <c r="CT53" s="160" t="s">
        <v>186</v>
      </c>
      <c r="CU53" s="160">
        <v>4.3099999999999996</v>
      </c>
      <c r="CV53" s="160">
        <v>8.8699999999999992</v>
      </c>
      <c r="CW53" s="160" t="s">
        <v>186</v>
      </c>
      <c r="CX53" s="160">
        <v>9.6300000000000008</v>
      </c>
      <c r="CY53" s="160">
        <v>19.54</v>
      </c>
      <c r="CZ53" s="160" t="s">
        <v>186</v>
      </c>
      <c r="DA53" s="160">
        <v>3.59</v>
      </c>
      <c r="DB53" s="160" t="s">
        <v>186</v>
      </c>
      <c r="DC53" s="160">
        <v>6.63</v>
      </c>
      <c r="DD53" s="160" t="s">
        <v>186</v>
      </c>
      <c r="DE53" s="160" t="s">
        <v>186</v>
      </c>
      <c r="DF53" s="160" t="s">
        <v>186</v>
      </c>
      <c r="DG53" s="276" t="s">
        <v>201</v>
      </c>
      <c r="DH53" s="160">
        <v>2.4700000000000002</v>
      </c>
      <c r="DI53" s="160">
        <v>2.67</v>
      </c>
      <c r="DJ53" s="160">
        <v>2.38</v>
      </c>
      <c r="DK53" s="160">
        <v>2.2999999999999998</v>
      </c>
      <c r="DL53" s="160">
        <v>3.42</v>
      </c>
      <c r="DM53" s="160">
        <v>1.19</v>
      </c>
      <c r="DN53" s="160">
        <v>0.82</v>
      </c>
      <c r="DO53" s="160" t="s">
        <v>186</v>
      </c>
      <c r="DP53" s="160">
        <v>1.19</v>
      </c>
      <c r="DQ53" s="160">
        <v>1.48</v>
      </c>
      <c r="DR53" s="160">
        <v>3.42</v>
      </c>
      <c r="DS53" s="160" t="s">
        <v>186</v>
      </c>
      <c r="DT53" s="160" t="s">
        <v>186</v>
      </c>
      <c r="DU53" s="160" t="s">
        <v>186</v>
      </c>
      <c r="DV53" s="160" t="s">
        <v>186</v>
      </c>
      <c r="DW53" s="160" t="s">
        <v>186</v>
      </c>
      <c r="DX53" s="160" t="s">
        <v>186</v>
      </c>
      <c r="DY53" s="160" t="s">
        <v>186</v>
      </c>
      <c r="DZ53" s="160" t="s">
        <v>186</v>
      </c>
      <c r="EA53" s="160" t="s">
        <v>186</v>
      </c>
      <c r="EB53" s="160" t="s">
        <v>186</v>
      </c>
      <c r="EC53" s="276" t="s">
        <v>201</v>
      </c>
      <c r="ED53" s="160">
        <v>7.36</v>
      </c>
      <c r="EE53" s="160">
        <v>12.18</v>
      </c>
      <c r="EF53" s="160">
        <v>3.57</v>
      </c>
      <c r="EG53" s="160">
        <v>5.72</v>
      </c>
      <c r="EH53" s="160">
        <v>12.18</v>
      </c>
      <c r="EI53" s="160">
        <v>1.19</v>
      </c>
      <c r="EJ53" s="160">
        <v>1.65</v>
      </c>
      <c r="EK53" s="160" t="s">
        <v>186</v>
      </c>
      <c r="EL53" s="160">
        <v>2.38</v>
      </c>
      <c r="EM53" s="160">
        <v>4.6100000000000003</v>
      </c>
      <c r="EN53" s="160">
        <v>6.84</v>
      </c>
      <c r="EO53" s="160">
        <v>2.38</v>
      </c>
      <c r="EP53" s="160">
        <v>4.6100000000000003</v>
      </c>
      <c r="EQ53" s="160">
        <v>6.84</v>
      </c>
      <c r="ER53" s="160">
        <v>2.38</v>
      </c>
      <c r="ES53" s="160" t="s">
        <v>186</v>
      </c>
      <c r="ET53" s="160" t="s">
        <v>186</v>
      </c>
      <c r="EU53" s="160" t="s">
        <v>186</v>
      </c>
      <c r="EV53" s="160">
        <v>7.04</v>
      </c>
      <c r="EW53" s="160">
        <v>3.42</v>
      </c>
      <c r="EX53" s="160">
        <v>9.74</v>
      </c>
      <c r="EY53" s="276" t="s">
        <v>201</v>
      </c>
      <c r="EZ53" s="160" t="s">
        <v>186</v>
      </c>
      <c r="FA53" s="160" t="s">
        <v>186</v>
      </c>
      <c r="FB53" s="160" t="s">
        <v>186</v>
      </c>
      <c r="FC53" s="160" t="s">
        <v>186</v>
      </c>
      <c r="FD53" s="160" t="s">
        <v>186</v>
      </c>
      <c r="FE53" s="160" t="s">
        <v>186</v>
      </c>
      <c r="FF53" s="160">
        <v>1.48</v>
      </c>
      <c r="FG53" s="160" t="s">
        <v>186</v>
      </c>
      <c r="FH53" s="160">
        <v>2.61</v>
      </c>
      <c r="FI53" s="160">
        <v>2.59</v>
      </c>
      <c r="FJ53" s="160" t="s">
        <v>186</v>
      </c>
      <c r="FK53" s="160">
        <v>4.51</v>
      </c>
      <c r="FL53" s="160">
        <v>2.96</v>
      </c>
      <c r="FM53" s="160">
        <v>3.42</v>
      </c>
      <c r="FN53" s="160">
        <v>2.61</v>
      </c>
      <c r="FO53" s="160" t="s">
        <v>186</v>
      </c>
      <c r="FP53" s="160" t="s">
        <v>186</v>
      </c>
      <c r="FQ53" s="160" t="s">
        <v>186</v>
      </c>
      <c r="FR53" s="160" t="s">
        <v>186</v>
      </c>
      <c r="FS53" s="160" t="s">
        <v>186</v>
      </c>
      <c r="FT53" s="160" t="s">
        <v>186</v>
      </c>
      <c r="FU53" s="276" t="s">
        <v>201</v>
      </c>
      <c r="FV53" s="160">
        <v>117.17</v>
      </c>
      <c r="FW53" s="160">
        <v>147.71</v>
      </c>
      <c r="FX53" s="160">
        <v>93.11</v>
      </c>
      <c r="FY53" s="160">
        <v>0.82</v>
      </c>
      <c r="FZ53" s="160" t="s">
        <v>186</v>
      </c>
      <c r="GA53" s="160">
        <v>1.19</v>
      </c>
      <c r="GB53" s="160" t="s">
        <v>186</v>
      </c>
      <c r="GC53" s="160" t="s">
        <v>186</v>
      </c>
      <c r="GD53" s="160" t="s">
        <v>186</v>
      </c>
      <c r="GE53" s="160">
        <v>0.82</v>
      </c>
      <c r="GF53" s="160" t="s">
        <v>186</v>
      </c>
      <c r="GG53" s="160">
        <v>1.19</v>
      </c>
      <c r="GH53" s="160">
        <v>64.72</v>
      </c>
      <c r="GI53" s="160">
        <v>101.76</v>
      </c>
      <c r="GJ53" s="160">
        <v>30.89</v>
      </c>
      <c r="GK53" s="160" t="s">
        <v>186</v>
      </c>
      <c r="GL53" s="160" t="s">
        <v>186</v>
      </c>
      <c r="GM53" s="160" t="s">
        <v>186</v>
      </c>
      <c r="GN53" s="160">
        <v>16.100000000000001</v>
      </c>
      <c r="GO53" s="160">
        <v>21.26</v>
      </c>
      <c r="GP53" s="160">
        <v>11.62</v>
      </c>
      <c r="GQ53" s="276" t="s">
        <v>201</v>
      </c>
      <c r="GR53" s="160">
        <v>4.24</v>
      </c>
      <c r="GS53" s="160">
        <v>6.09</v>
      </c>
      <c r="GT53" s="160">
        <v>2.38</v>
      </c>
      <c r="GU53" s="160">
        <v>6.25</v>
      </c>
      <c r="GV53" s="160">
        <v>9.51</v>
      </c>
      <c r="GW53" s="160">
        <v>3.57</v>
      </c>
      <c r="GX53" s="160">
        <v>3.59</v>
      </c>
      <c r="GY53" s="160">
        <v>7.85</v>
      </c>
      <c r="GZ53" s="160" t="s">
        <v>186</v>
      </c>
      <c r="HA53" s="160">
        <v>20.100000000000001</v>
      </c>
      <c r="HB53" s="160">
        <v>36</v>
      </c>
      <c r="HC53" s="160">
        <v>4.76</v>
      </c>
      <c r="HD53" s="160">
        <v>12.95</v>
      </c>
      <c r="HE53" s="160">
        <v>21.05</v>
      </c>
      <c r="HF53" s="160">
        <v>5.95</v>
      </c>
      <c r="HG53" s="160">
        <v>1.48</v>
      </c>
      <c r="HH53" s="160" t="s">
        <v>186</v>
      </c>
      <c r="HI53" s="160">
        <v>2.61</v>
      </c>
      <c r="HJ53" s="160">
        <v>48.34</v>
      </c>
      <c r="HK53" s="160">
        <v>40.6</v>
      </c>
      <c r="HL53" s="160">
        <v>58.65</v>
      </c>
      <c r="HM53" s="276" t="s">
        <v>201</v>
      </c>
      <c r="HN53" s="160">
        <v>24.01</v>
      </c>
      <c r="HO53" s="160" t="s">
        <v>186</v>
      </c>
      <c r="HP53" s="160">
        <v>47.71</v>
      </c>
      <c r="HQ53" s="160">
        <v>11.74</v>
      </c>
      <c r="HR53" s="160">
        <v>17.73</v>
      </c>
      <c r="HS53" s="160">
        <v>4.99</v>
      </c>
      <c r="HT53" s="160">
        <v>11.77</v>
      </c>
      <c r="HU53" s="160">
        <v>20.2</v>
      </c>
      <c r="HV53" s="160">
        <v>5.95</v>
      </c>
      <c r="HW53" s="160">
        <v>0.82</v>
      </c>
      <c r="HX53" s="160">
        <v>2.67</v>
      </c>
      <c r="HY53" s="160" t="s">
        <v>186</v>
      </c>
      <c r="HZ53" s="160">
        <v>3.29</v>
      </c>
      <c r="IA53" s="160">
        <v>5.34</v>
      </c>
      <c r="IB53" s="160">
        <v>2.38</v>
      </c>
      <c r="IC53" s="160" t="s">
        <v>186</v>
      </c>
      <c r="ID53" s="160" t="s">
        <v>186</v>
      </c>
      <c r="IE53" s="160" t="s">
        <v>186</v>
      </c>
      <c r="IF53" s="160">
        <v>54.56</v>
      </c>
      <c r="IG53" s="160">
        <v>70.44</v>
      </c>
      <c r="IH53" s="160">
        <v>36.880000000000003</v>
      </c>
    </row>
    <row r="54" spans="1:242" s="184" customFormat="1">
      <c r="A54" s="276" t="s">
        <v>200</v>
      </c>
      <c r="B54" s="160">
        <v>425.12</v>
      </c>
      <c r="C54" s="160">
        <v>618</v>
      </c>
      <c r="D54" s="160">
        <v>260.41000000000003</v>
      </c>
      <c r="E54" s="160">
        <v>6.59</v>
      </c>
      <c r="F54" s="160">
        <v>8.85</v>
      </c>
      <c r="G54" s="160">
        <v>3.56</v>
      </c>
      <c r="H54" s="160" t="s">
        <v>186</v>
      </c>
      <c r="I54" s="160" t="s">
        <v>186</v>
      </c>
      <c r="J54" s="160" t="s">
        <v>186</v>
      </c>
      <c r="K54" s="160" t="s">
        <v>186</v>
      </c>
      <c r="L54" s="160" t="s">
        <v>186</v>
      </c>
      <c r="M54" s="160" t="s">
        <v>186</v>
      </c>
      <c r="N54" s="160" t="s">
        <v>186</v>
      </c>
      <c r="O54" s="160" t="s">
        <v>186</v>
      </c>
      <c r="P54" s="160" t="s">
        <v>186</v>
      </c>
      <c r="Q54" s="160" t="s">
        <v>186</v>
      </c>
      <c r="R54" s="160" t="s">
        <v>186</v>
      </c>
      <c r="S54" s="160" t="s">
        <v>186</v>
      </c>
      <c r="T54" s="160">
        <v>0.57999999999999996</v>
      </c>
      <c r="U54" s="160" t="s">
        <v>186</v>
      </c>
      <c r="V54" s="160">
        <v>0.85</v>
      </c>
      <c r="W54" s="276" t="s">
        <v>200</v>
      </c>
      <c r="X54" s="160">
        <v>0.57999999999999996</v>
      </c>
      <c r="Y54" s="160" t="s">
        <v>186</v>
      </c>
      <c r="Z54" s="160">
        <v>0.85</v>
      </c>
      <c r="AA54" s="160" t="s">
        <v>186</v>
      </c>
      <c r="AB54" s="160" t="s">
        <v>186</v>
      </c>
      <c r="AC54" s="160" t="s">
        <v>186</v>
      </c>
      <c r="AD54" s="160">
        <v>0.57999999999999996</v>
      </c>
      <c r="AE54" s="160" t="s">
        <v>186</v>
      </c>
      <c r="AF54" s="160">
        <v>0.85</v>
      </c>
      <c r="AG54" s="160" t="s">
        <v>186</v>
      </c>
      <c r="AH54" s="160" t="s">
        <v>186</v>
      </c>
      <c r="AI54" s="160" t="s">
        <v>186</v>
      </c>
      <c r="AJ54" s="160">
        <v>4.41</v>
      </c>
      <c r="AK54" s="160">
        <v>8.85</v>
      </c>
      <c r="AL54" s="160" t="s">
        <v>186</v>
      </c>
      <c r="AM54" s="160">
        <v>1.02</v>
      </c>
      <c r="AN54" s="160" t="s">
        <v>186</v>
      </c>
      <c r="AO54" s="160">
        <v>1.86</v>
      </c>
      <c r="AP54" s="160">
        <v>98.74</v>
      </c>
      <c r="AQ54" s="160">
        <v>177.84</v>
      </c>
      <c r="AR54" s="160">
        <v>32.659999999999997</v>
      </c>
      <c r="AS54" s="276" t="s">
        <v>200</v>
      </c>
      <c r="AT54" s="160">
        <v>96.67</v>
      </c>
      <c r="AU54" s="160">
        <v>172.56</v>
      </c>
      <c r="AV54" s="160">
        <v>32.659999999999997</v>
      </c>
      <c r="AW54" s="160" t="s">
        <v>186</v>
      </c>
      <c r="AX54" s="160" t="s">
        <v>186</v>
      </c>
      <c r="AY54" s="160" t="s">
        <v>186</v>
      </c>
      <c r="AZ54" s="160" t="s">
        <v>186</v>
      </c>
      <c r="BA54" s="160" t="s">
        <v>186</v>
      </c>
      <c r="BB54" s="160" t="s">
        <v>186</v>
      </c>
      <c r="BC54" s="160">
        <v>21.68</v>
      </c>
      <c r="BD54" s="160">
        <v>42.78</v>
      </c>
      <c r="BE54" s="160">
        <v>3.45</v>
      </c>
      <c r="BF54" s="160">
        <v>13.52</v>
      </c>
      <c r="BG54" s="160">
        <v>27.42</v>
      </c>
      <c r="BH54" s="160">
        <v>0.85</v>
      </c>
      <c r="BI54" s="160">
        <v>2.61</v>
      </c>
      <c r="BJ54" s="160">
        <v>4.5</v>
      </c>
      <c r="BK54" s="160">
        <v>0.85</v>
      </c>
      <c r="BL54" s="160">
        <v>5.71</v>
      </c>
      <c r="BM54" s="160">
        <v>11.97</v>
      </c>
      <c r="BN54" s="160">
        <v>0.85</v>
      </c>
      <c r="BO54" s="276" t="s">
        <v>200</v>
      </c>
      <c r="BP54" s="160">
        <v>6.49</v>
      </c>
      <c r="BQ54" s="160">
        <v>9.52</v>
      </c>
      <c r="BR54" s="160">
        <v>3.45</v>
      </c>
      <c r="BS54" s="160">
        <v>9.6300000000000008</v>
      </c>
      <c r="BT54" s="160">
        <v>9.15</v>
      </c>
      <c r="BU54" s="160">
        <v>10.119999999999999</v>
      </c>
      <c r="BV54" s="160" t="s">
        <v>186</v>
      </c>
      <c r="BW54" s="160" t="s">
        <v>186</v>
      </c>
      <c r="BX54" s="160" t="s">
        <v>186</v>
      </c>
      <c r="BY54" s="160">
        <v>14.89</v>
      </c>
      <c r="BZ54" s="160">
        <v>25.1</v>
      </c>
      <c r="CA54" s="160">
        <v>6.08</v>
      </c>
      <c r="CB54" s="160" t="s">
        <v>186</v>
      </c>
      <c r="CC54" s="160" t="s">
        <v>186</v>
      </c>
      <c r="CD54" s="160" t="s">
        <v>186</v>
      </c>
      <c r="CE54" s="160">
        <v>1.6</v>
      </c>
      <c r="CF54" s="160" t="s">
        <v>186</v>
      </c>
      <c r="CG54" s="160">
        <v>2.71</v>
      </c>
      <c r="CH54" s="160" t="s">
        <v>188</v>
      </c>
      <c r="CI54" s="160" t="s">
        <v>188</v>
      </c>
      <c r="CJ54" s="160" t="s">
        <v>186</v>
      </c>
      <c r="CK54" s="276" t="s">
        <v>200</v>
      </c>
      <c r="CL54" s="160" t="s">
        <v>188</v>
      </c>
      <c r="CM54" s="160" t="s">
        <v>188</v>
      </c>
      <c r="CN54" s="160" t="s">
        <v>186</v>
      </c>
      <c r="CO54" s="160" t="s">
        <v>188</v>
      </c>
      <c r="CP54" s="160">
        <v>11</v>
      </c>
      <c r="CQ54" s="160" t="s">
        <v>188</v>
      </c>
      <c r="CR54" s="160">
        <v>1.48</v>
      </c>
      <c r="CS54" s="160">
        <v>3.45</v>
      </c>
      <c r="CT54" s="160" t="s">
        <v>186</v>
      </c>
      <c r="CU54" s="160">
        <v>1.48</v>
      </c>
      <c r="CV54" s="160" t="s">
        <v>186</v>
      </c>
      <c r="CW54" s="160">
        <v>2.6</v>
      </c>
      <c r="CX54" s="160">
        <v>8.1999999999999993</v>
      </c>
      <c r="CY54" s="160">
        <v>18.920000000000002</v>
      </c>
      <c r="CZ54" s="160" t="s">
        <v>186</v>
      </c>
      <c r="DA54" s="160">
        <v>2.06</v>
      </c>
      <c r="DB54" s="160">
        <v>3.45</v>
      </c>
      <c r="DC54" s="160">
        <v>0.85</v>
      </c>
      <c r="DD54" s="160" t="s">
        <v>186</v>
      </c>
      <c r="DE54" s="160" t="s">
        <v>186</v>
      </c>
      <c r="DF54" s="160" t="s">
        <v>186</v>
      </c>
      <c r="DG54" s="276" t="s">
        <v>200</v>
      </c>
      <c r="DH54" s="160">
        <v>2.7</v>
      </c>
      <c r="DI54" s="160">
        <v>5.3</v>
      </c>
      <c r="DJ54" s="160">
        <v>0.85</v>
      </c>
      <c r="DK54" s="160">
        <v>2.06</v>
      </c>
      <c r="DL54" s="160">
        <v>5.28</v>
      </c>
      <c r="DM54" s="160" t="s">
        <v>186</v>
      </c>
      <c r="DN54" s="160" t="s">
        <v>186</v>
      </c>
      <c r="DO54" s="160" t="s">
        <v>186</v>
      </c>
      <c r="DP54" s="160" t="s">
        <v>186</v>
      </c>
      <c r="DQ54" s="160">
        <v>2.06</v>
      </c>
      <c r="DR54" s="160">
        <v>5.28</v>
      </c>
      <c r="DS54" s="160" t="s">
        <v>186</v>
      </c>
      <c r="DT54" s="160">
        <v>5.07</v>
      </c>
      <c r="DU54" s="160">
        <v>11.37</v>
      </c>
      <c r="DV54" s="160" t="s">
        <v>186</v>
      </c>
      <c r="DW54" s="160">
        <v>2.12</v>
      </c>
      <c r="DX54" s="160">
        <v>5.3</v>
      </c>
      <c r="DY54" s="160" t="s">
        <v>186</v>
      </c>
      <c r="DZ54" s="160">
        <v>2.95</v>
      </c>
      <c r="EA54" s="160">
        <v>6.07</v>
      </c>
      <c r="EB54" s="160" t="s">
        <v>186</v>
      </c>
      <c r="EC54" s="276" t="s">
        <v>200</v>
      </c>
      <c r="ED54" s="160">
        <v>8.27</v>
      </c>
      <c r="EE54" s="160">
        <v>1.83</v>
      </c>
      <c r="EF54" s="160">
        <v>14.03</v>
      </c>
      <c r="EG54" s="160">
        <v>4.41</v>
      </c>
      <c r="EH54" s="160" t="s">
        <v>186</v>
      </c>
      <c r="EI54" s="160">
        <v>8.8000000000000007</v>
      </c>
      <c r="EJ54" s="160">
        <v>3.86</v>
      </c>
      <c r="EK54" s="160">
        <v>1.83</v>
      </c>
      <c r="EL54" s="160">
        <v>5.23</v>
      </c>
      <c r="EM54" s="160">
        <v>1.6</v>
      </c>
      <c r="EN54" s="160">
        <v>1.83</v>
      </c>
      <c r="EO54" s="160">
        <v>1.86</v>
      </c>
      <c r="EP54" s="160">
        <v>1.6</v>
      </c>
      <c r="EQ54" s="160">
        <v>1.83</v>
      </c>
      <c r="ER54" s="160">
        <v>1.86</v>
      </c>
      <c r="ES54" s="160" t="s">
        <v>186</v>
      </c>
      <c r="ET54" s="160" t="s">
        <v>186</v>
      </c>
      <c r="EU54" s="160" t="s">
        <v>186</v>
      </c>
      <c r="EV54" s="160">
        <v>27.47</v>
      </c>
      <c r="EW54" s="160">
        <v>47.87</v>
      </c>
      <c r="EX54" s="160">
        <v>6.27</v>
      </c>
      <c r="EY54" s="276" t="s">
        <v>200</v>
      </c>
      <c r="EZ54" s="160">
        <v>0.57999999999999996</v>
      </c>
      <c r="FA54" s="160" t="s">
        <v>186</v>
      </c>
      <c r="FB54" s="160">
        <v>0.85</v>
      </c>
      <c r="FC54" s="160">
        <v>7.49</v>
      </c>
      <c r="FD54" s="160">
        <v>12.93</v>
      </c>
      <c r="FE54" s="160">
        <v>1.86</v>
      </c>
      <c r="FF54" s="160">
        <v>1.1599999999999999</v>
      </c>
      <c r="FG54" s="160" t="s">
        <v>186</v>
      </c>
      <c r="FH54" s="160">
        <v>1.7</v>
      </c>
      <c r="FI54" s="160">
        <v>1.02</v>
      </c>
      <c r="FJ54" s="160" t="s">
        <v>186</v>
      </c>
      <c r="FK54" s="160">
        <v>1.86</v>
      </c>
      <c r="FL54" s="160">
        <v>17.22</v>
      </c>
      <c r="FM54" s="160">
        <v>34.93</v>
      </c>
      <c r="FN54" s="160" t="s">
        <v>186</v>
      </c>
      <c r="FO54" s="160" t="s">
        <v>186</v>
      </c>
      <c r="FP54" s="160" t="s">
        <v>186</v>
      </c>
      <c r="FQ54" s="160" t="s">
        <v>186</v>
      </c>
      <c r="FR54" s="160" t="s">
        <v>186</v>
      </c>
      <c r="FS54" s="160" t="s">
        <v>186</v>
      </c>
      <c r="FT54" s="160" t="s">
        <v>186</v>
      </c>
      <c r="FU54" s="276" t="s">
        <v>200</v>
      </c>
      <c r="FV54" s="160">
        <v>128.07</v>
      </c>
      <c r="FW54" s="160">
        <v>168.01</v>
      </c>
      <c r="FX54" s="160">
        <v>90.82</v>
      </c>
      <c r="FY54" s="160">
        <v>1.1599999999999999</v>
      </c>
      <c r="FZ54" s="160" t="s">
        <v>186</v>
      </c>
      <c r="GA54" s="160">
        <v>1.7</v>
      </c>
      <c r="GB54" s="160">
        <v>0.57999999999999996</v>
      </c>
      <c r="GC54" s="160" t="s">
        <v>186</v>
      </c>
      <c r="GD54" s="160">
        <v>0.85</v>
      </c>
      <c r="GE54" s="160">
        <v>0.57999999999999996</v>
      </c>
      <c r="GF54" s="160" t="s">
        <v>186</v>
      </c>
      <c r="GG54" s="160">
        <v>0.85</v>
      </c>
      <c r="GH54" s="160">
        <v>60.06</v>
      </c>
      <c r="GI54" s="160">
        <v>68.08</v>
      </c>
      <c r="GJ54" s="160">
        <v>52.08</v>
      </c>
      <c r="GK54" s="160">
        <v>0.57999999999999996</v>
      </c>
      <c r="GL54" s="160">
        <v>1.83</v>
      </c>
      <c r="GM54" s="160" t="s">
        <v>186</v>
      </c>
      <c r="GN54" s="160">
        <v>14.67</v>
      </c>
      <c r="GO54" s="160">
        <v>29.13</v>
      </c>
      <c r="GP54" s="160">
        <v>1.7</v>
      </c>
      <c r="GQ54" s="276" t="s">
        <v>200</v>
      </c>
      <c r="GR54" s="160">
        <v>11.72</v>
      </c>
      <c r="GS54" s="160">
        <v>6.9</v>
      </c>
      <c r="GT54" s="160">
        <v>14.26</v>
      </c>
      <c r="GU54" s="160">
        <v>2.7</v>
      </c>
      <c r="GV54" s="160">
        <v>5.3</v>
      </c>
      <c r="GW54" s="160">
        <v>0.85</v>
      </c>
      <c r="GX54" s="160" t="s">
        <v>186</v>
      </c>
      <c r="GY54" s="160" t="s">
        <v>186</v>
      </c>
      <c r="GZ54" s="160" t="s">
        <v>186</v>
      </c>
      <c r="HA54" s="160">
        <v>13.18</v>
      </c>
      <c r="HB54" s="160">
        <v>3.65</v>
      </c>
      <c r="HC54" s="160">
        <v>23.92</v>
      </c>
      <c r="HD54" s="160">
        <v>15.17</v>
      </c>
      <c r="HE54" s="160">
        <v>19.02</v>
      </c>
      <c r="HF54" s="160">
        <v>9.49</v>
      </c>
      <c r="HG54" s="160">
        <v>2.0299999999999998</v>
      </c>
      <c r="HH54" s="160">
        <v>2.25</v>
      </c>
      <c r="HI54" s="160">
        <v>1.86</v>
      </c>
      <c r="HJ54" s="160">
        <v>33.29</v>
      </c>
      <c r="HK54" s="160">
        <v>33.909999999999997</v>
      </c>
      <c r="HL54" s="160">
        <v>36.18</v>
      </c>
      <c r="HM54" s="276" t="s">
        <v>200</v>
      </c>
      <c r="HN54" s="160" t="s">
        <v>186</v>
      </c>
      <c r="HO54" s="160" t="s">
        <v>186</v>
      </c>
      <c r="HP54" s="160" t="s">
        <v>186</v>
      </c>
      <c r="HQ54" s="160">
        <v>11.24</v>
      </c>
      <c r="HR54" s="160">
        <v>12.4</v>
      </c>
      <c r="HS54" s="160">
        <v>12.34</v>
      </c>
      <c r="HT54" s="160">
        <v>22.04</v>
      </c>
      <c r="HU54" s="160">
        <v>21.51</v>
      </c>
      <c r="HV54" s="160">
        <v>23.84</v>
      </c>
      <c r="HW54" s="160" t="s">
        <v>186</v>
      </c>
      <c r="HX54" s="160" t="s">
        <v>186</v>
      </c>
      <c r="HY54" s="160" t="s">
        <v>186</v>
      </c>
      <c r="HZ54" s="160">
        <v>32.979999999999997</v>
      </c>
      <c r="IA54" s="160">
        <v>64.19</v>
      </c>
      <c r="IB54" s="160">
        <v>0.85</v>
      </c>
      <c r="IC54" s="160">
        <v>0.57999999999999996</v>
      </c>
      <c r="ID54" s="160">
        <v>1.83</v>
      </c>
      <c r="IE54" s="160" t="s">
        <v>186</v>
      </c>
      <c r="IF54" s="160">
        <v>42.44</v>
      </c>
      <c r="IG54" s="160">
        <v>73.2</v>
      </c>
      <c r="IH54" s="160">
        <v>18.649999999999999</v>
      </c>
    </row>
    <row r="55" spans="1:242" s="184" customFormat="1">
      <c r="A55" s="276"/>
      <c r="B55" s="160"/>
      <c r="C55" s="160"/>
      <c r="D55" s="160"/>
      <c r="E55" s="160"/>
      <c r="F55" s="160"/>
      <c r="G55" s="160"/>
      <c r="H55" s="160"/>
      <c r="I55" s="160"/>
      <c r="J55" s="160"/>
      <c r="K55" s="160"/>
      <c r="L55" s="160"/>
      <c r="M55" s="160"/>
      <c r="N55" s="160"/>
      <c r="O55" s="160"/>
      <c r="P55" s="160"/>
      <c r="Q55" s="160"/>
      <c r="R55" s="160"/>
      <c r="S55" s="160"/>
      <c r="T55" s="160"/>
      <c r="U55" s="160"/>
      <c r="V55" s="160"/>
      <c r="W55" s="276"/>
      <c r="X55" s="160"/>
      <c r="Y55" s="160"/>
      <c r="Z55" s="160"/>
      <c r="AA55" s="160"/>
      <c r="AB55" s="160"/>
      <c r="AC55" s="160"/>
      <c r="AD55" s="160"/>
      <c r="AE55" s="160"/>
      <c r="AF55" s="160"/>
      <c r="AG55" s="160"/>
      <c r="AH55" s="160"/>
      <c r="AI55" s="160"/>
      <c r="AJ55" s="160"/>
      <c r="AK55" s="160"/>
      <c r="AL55" s="160"/>
      <c r="AM55" s="160"/>
      <c r="AN55" s="160"/>
      <c r="AO55" s="160"/>
      <c r="AP55" s="160"/>
      <c r="AQ55" s="160"/>
      <c r="AR55" s="160"/>
      <c r="AS55" s="276"/>
      <c r="AT55" s="160"/>
      <c r="AU55" s="160"/>
      <c r="AV55" s="160"/>
      <c r="AW55" s="160"/>
      <c r="AX55" s="160"/>
      <c r="AY55" s="160"/>
      <c r="AZ55" s="160"/>
      <c r="BA55" s="160"/>
      <c r="BB55" s="160"/>
      <c r="BC55" s="160"/>
      <c r="BD55" s="160"/>
      <c r="BE55" s="160"/>
      <c r="BF55" s="160"/>
      <c r="BG55" s="160"/>
      <c r="BH55" s="160"/>
      <c r="BI55" s="160"/>
      <c r="BJ55" s="160"/>
      <c r="BK55" s="160"/>
      <c r="BL55" s="160"/>
      <c r="BM55" s="160"/>
      <c r="BN55" s="160"/>
      <c r="BO55" s="276"/>
      <c r="BP55" s="160"/>
      <c r="BQ55" s="160"/>
      <c r="BR55" s="160"/>
      <c r="BS55" s="160"/>
      <c r="BT55" s="160"/>
      <c r="BU55" s="160"/>
      <c r="BV55" s="160"/>
      <c r="BW55" s="160"/>
      <c r="BX55" s="160"/>
      <c r="BY55" s="160"/>
      <c r="BZ55" s="160"/>
      <c r="CA55" s="160"/>
      <c r="CB55" s="160"/>
      <c r="CC55" s="160"/>
      <c r="CD55" s="160"/>
      <c r="CE55" s="160"/>
      <c r="CF55" s="160"/>
      <c r="CG55" s="160"/>
      <c r="CH55" s="160"/>
      <c r="CI55" s="160"/>
      <c r="CJ55" s="160"/>
      <c r="CK55" s="276"/>
      <c r="CL55" s="160"/>
      <c r="CM55" s="160"/>
      <c r="CN55" s="160"/>
      <c r="CO55" s="160"/>
      <c r="CP55" s="160"/>
      <c r="CQ55" s="160"/>
      <c r="CR55" s="160"/>
      <c r="CS55" s="160"/>
      <c r="CT55" s="160"/>
      <c r="CU55" s="160"/>
      <c r="CV55" s="160"/>
      <c r="CW55" s="160"/>
      <c r="CX55" s="160"/>
      <c r="CY55" s="160"/>
      <c r="CZ55" s="160"/>
      <c r="DA55" s="160"/>
      <c r="DB55" s="160"/>
      <c r="DC55" s="160"/>
      <c r="DD55" s="160"/>
      <c r="DE55" s="160"/>
      <c r="DF55" s="160"/>
      <c r="DG55" s="276"/>
      <c r="DH55" s="160"/>
      <c r="DI55" s="160"/>
      <c r="DJ55" s="160"/>
      <c r="DK55" s="160"/>
      <c r="DL55" s="160"/>
      <c r="DM55" s="160"/>
      <c r="DN55" s="160"/>
      <c r="DO55" s="160"/>
      <c r="DP55" s="160"/>
      <c r="DQ55" s="160"/>
      <c r="DR55" s="160"/>
      <c r="DS55" s="160"/>
      <c r="DT55" s="160"/>
      <c r="DU55" s="160"/>
      <c r="DV55" s="160"/>
      <c r="DW55" s="160"/>
      <c r="DX55" s="160"/>
      <c r="DY55" s="160"/>
      <c r="DZ55" s="160"/>
      <c r="EA55" s="160"/>
      <c r="EB55" s="160"/>
      <c r="EC55" s="276"/>
      <c r="ED55" s="160"/>
      <c r="EE55" s="160"/>
      <c r="EF55" s="160"/>
      <c r="EG55" s="160"/>
      <c r="EH55" s="160"/>
      <c r="EI55" s="160"/>
      <c r="EJ55" s="160"/>
      <c r="EK55" s="160"/>
      <c r="EL55" s="160"/>
      <c r="EM55" s="160"/>
      <c r="EN55" s="160"/>
      <c r="EO55" s="160"/>
      <c r="EP55" s="160"/>
      <c r="EQ55" s="160"/>
      <c r="ER55" s="160"/>
      <c r="ES55" s="160"/>
      <c r="ET55" s="160"/>
      <c r="EU55" s="160"/>
      <c r="EV55" s="160"/>
      <c r="EW55" s="160"/>
      <c r="EX55" s="160"/>
      <c r="EY55" s="276"/>
      <c r="EZ55" s="160"/>
      <c r="FA55" s="160"/>
      <c r="FB55" s="160"/>
      <c r="FC55" s="160"/>
      <c r="FD55" s="160"/>
      <c r="FE55" s="160"/>
      <c r="FF55" s="160"/>
      <c r="FG55" s="160"/>
      <c r="FH55" s="160"/>
      <c r="FI55" s="160"/>
      <c r="FJ55" s="160"/>
      <c r="FK55" s="160"/>
      <c r="FL55" s="160"/>
      <c r="FM55" s="160"/>
      <c r="FN55" s="160"/>
      <c r="FO55" s="160"/>
      <c r="FP55" s="160"/>
      <c r="FQ55" s="160"/>
      <c r="FR55" s="160"/>
      <c r="FS55" s="160"/>
      <c r="FT55" s="160"/>
      <c r="FU55" s="276"/>
      <c r="FV55" s="160"/>
      <c r="FW55" s="160"/>
      <c r="FX55" s="160"/>
      <c r="FY55" s="160"/>
      <c r="FZ55" s="160"/>
      <c r="GA55" s="160"/>
      <c r="GB55" s="160"/>
      <c r="GC55" s="160"/>
      <c r="GD55" s="160"/>
      <c r="GE55" s="160"/>
      <c r="GF55" s="160"/>
      <c r="GG55" s="160"/>
      <c r="GH55" s="160"/>
      <c r="GI55" s="160"/>
      <c r="GJ55" s="160"/>
      <c r="GK55" s="160"/>
      <c r="GL55" s="160"/>
      <c r="GM55" s="160"/>
      <c r="GN55" s="160"/>
      <c r="GO55" s="160"/>
      <c r="GP55" s="160"/>
      <c r="GQ55" s="276"/>
      <c r="GR55" s="160"/>
      <c r="GS55" s="160"/>
      <c r="GT55" s="160"/>
      <c r="GU55" s="160"/>
      <c r="GV55" s="160"/>
      <c r="GW55" s="160"/>
      <c r="GX55" s="160"/>
      <c r="GY55" s="160"/>
      <c r="GZ55" s="160"/>
      <c r="HA55" s="160"/>
      <c r="HB55" s="160"/>
      <c r="HC55" s="160"/>
      <c r="HD55" s="160"/>
      <c r="HE55" s="160"/>
      <c r="HF55" s="160"/>
      <c r="HG55" s="160"/>
      <c r="HH55" s="160"/>
      <c r="HI55" s="160"/>
      <c r="HJ55" s="160"/>
      <c r="HK55" s="160"/>
      <c r="HL55" s="160"/>
      <c r="HM55" s="276"/>
      <c r="HN55" s="160"/>
      <c r="HO55" s="160"/>
      <c r="HP55" s="160"/>
      <c r="HQ55" s="160"/>
      <c r="HR55" s="160"/>
      <c r="HS55" s="160"/>
      <c r="HT55" s="160"/>
      <c r="HU55" s="160"/>
      <c r="HV55" s="160"/>
      <c r="HW55" s="160"/>
      <c r="HX55" s="160"/>
      <c r="HY55" s="160"/>
      <c r="HZ55" s="160"/>
      <c r="IA55" s="160"/>
      <c r="IB55" s="160"/>
      <c r="IC55" s="160"/>
      <c r="ID55" s="160"/>
      <c r="IE55" s="160"/>
      <c r="IF55" s="160"/>
      <c r="IG55" s="160"/>
      <c r="IH55" s="160"/>
    </row>
    <row r="56" spans="1:242" s="307" customFormat="1">
      <c r="A56" s="277" t="s">
        <v>199</v>
      </c>
      <c r="B56" s="163">
        <v>355.16</v>
      </c>
      <c r="C56" s="163">
        <v>469.33</v>
      </c>
      <c r="D56" s="163">
        <v>263.92</v>
      </c>
      <c r="E56" s="163">
        <v>9.9700000000000006</v>
      </c>
      <c r="F56" s="163">
        <v>11.39</v>
      </c>
      <c r="G56" s="163">
        <v>9.08</v>
      </c>
      <c r="H56" s="163">
        <v>1.46</v>
      </c>
      <c r="I56" s="163">
        <v>0.78</v>
      </c>
      <c r="J56" s="163">
        <v>2.27</v>
      </c>
      <c r="K56" s="163">
        <v>0.87</v>
      </c>
      <c r="L56" s="163">
        <v>1.72</v>
      </c>
      <c r="M56" s="163">
        <v>0.34</v>
      </c>
      <c r="N56" s="163">
        <v>0.87</v>
      </c>
      <c r="O56" s="163">
        <v>1.72</v>
      </c>
      <c r="P56" s="163">
        <v>0.34</v>
      </c>
      <c r="Q56" s="163" t="s">
        <v>186</v>
      </c>
      <c r="R56" s="163" t="s">
        <v>186</v>
      </c>
      <c r="S56" s="163" t="s">
        <v>186</v>
      </c>
      <c r="T56" s="163">
        <v>3.68</v>
      </c>
      <c r="U56" s="163">
        <v>4.33</v>
      </c>
      <c r="V56" s="163">
        <v>3.09</v>
      </c>
      <c r="W56" s="277" t="s">
        <v>199</v>
      </c>
      <c r="X56" s="163">
        <v>2.37</v>
      </c>
      <c r="Y56" s="163">
        <v>2.4900000000000002</v>
      </c>
      <c r="Z56" s="163">
        <v>2.13</v>
      </c>
      <c r="AA56" s="163" t="s">
        <v>186</v>
      </c>
      <c r="AB56" s="163" t="s">
        <v>186</v>
      </c>
      <c r="AC56" s="163" t="s">
        <v>186</v>
      </c>
      <c r="AD56" s="163">
        <v>1.87</v>
      </c>
      <c r="AE56" s="163">
        <v>2.4900000000000002</v>
      </c>
      <c r="AF56" s="163">
        <v>1.17</v>
      </c>
      <c r="AG56" s="163">
        <v>0.5</v>
      </c>
      <c r="AH56" s="163" t="s">
        <v>186</v>
      </c>
      <c r="AI56" s="163">
        <v>0.96</v>
      </c>
      <c r="AJ56" s="163" t="s">
        <v>186</v>
      </c>
      <c r="AK56" s="163" t="s">
        <v>186</v>
      </c>
      <c r="AL56" s="163" t="s">
        <v>186</v>
      </c>
      <c r="AM56" s="163">
        <v>1.59</v>
      </c>
      <c r="AN56" s="163">
        <v>2.0699999999999998</v>
      </c>
      <c r="AO56" s="163">
        <v>1.25</v>
      </c>
      <c r="AP56" s="163">
        <v>121.2</v>
      </c>
      <c r="AQ56" s="163">
        <v>166.98</v>
      </c>
      <c r="AR56" s="163">
        <v>82.89</v>
      </c>
      <c r="AS56" s="277" t="s">
        <v>199</v>
      </c>
      <c r="AT56" s="163">
        <v>119.77</v>
      </c>
      <c r="AU56" s="163">
        <v>165.34</v>
      </c>
      <c r="AV56" s="163">
        <v>81.5</v>
      </c>
      <c r="AW56" s="163">
        <v>3.46</v>
      </c>
      <c r="AX56" s="163">
        <v>5.31</v>
      </c>
      <c r="AY56" s="163">
        <v>1.83</v>
      </c>
      <c r="AZ56" s="163">
        <v>4.4000000000000004</v>
      </c>
      <c r="BA56" s="163">
        <v>8.75</v>
      </c>
      <c r="BB56" s="163">
        <v>0.79</v>
      </c>
      <c r="BC56" s="163">
        <v>16.600000000000001</v>
      </c>
      <c r="BD56" s="163">
        <v>23</v>
      </c>
      <c r="BE56" s="163">
        <v>11.46</v>
      </c>
      <c r="BF56" s="163">
        <v>11.48</v>
      </c>
      <c r="BG56" s="163">
        <v>16.61</v>
      </c>
      <c r="BH56" s="163">
        <v>7.05</v>
      </c>
      <c r="BI56" s="163">
        <v>5.45</v>
      </c>
      <c r="BJ56" s="163">
        <v>8.18</v>
      </c>
      <c r="BK56" s="163">
        <v>2.99</v>
      </c>
      <c r="BL56" s="163">
        <v>8.66</v>
      </c>
      <c r="BM56" s="163">
        <v>11.7</v>
      </c>
      <c r="BN56" s="163">
        <v>5.84</v>
      </c>
      <c r="BO56" s="277" t="s">
        <v>199</v>
      </c>
      <c r="BP56" s="163">
        <v>3.3</v>
      </c>
      <c r="BQ56" s="163">
        <v>2.92</v>
      </c>
      <c r="BR56" s="163">
        <v>3.66</v>
      </c>
      <c r="BS56" s="163">
        <v>9.6999999999999993</v>
      </c>
      <c r="BT56" s="163">
        <v>12.02</v>
      </c>
      <c r="BU56" s="163">
        <v>7.56</v>
      </c>
      <c r="BV56" s="163" t="s">
        <v>186</v>
      </c>
      <c r="BW56" s="163" t="s">
        <v>186</v>
      </c>
      <c r="BX56" s="163" t="s">
        <v>186</v>
      </c>
      <c r="BY56" s="163">
        <v>25.59</v>
      </c>
      <c r="BZ56" s="163">
        <v>44.05</v>
      </c>
      <c r="CA56" s="163">
        <v>9.8000000000000007</v>
      </c>
      <c r="CB56" s="163">
        <v>0.16</v>
      </c>
      <c r="CC56" s="163">
        <v>0.39</v>
      </c>
      <c r="CD56" s="163" t="s">
        <v>186</v>
      </c>
      <c r="CE56" s="163">
        <v>4.42</v>
      </c>
      <c r="CF56" s="163" t="s">
        <v>186</v>
      </c>
      <c r="CG56" s="163">
        <v>8.3000000000000007</v>
      </c>
      <c r="CH56" s="163" t="s">
        <v>188</v>
      </c>
      <c r="CI56" s="163" t="s">
        <v>188</v>
      </c>
      <c r="CJ56" s="163">
        <v>8.3000000000000007</v>
      </c>
      <c r="CK56" s="277" t="s">
        <v>199</v>
      </c>
      <c r="CL56" s="163" t="s">
        <v>188</v>
      </c>
      <c r="CM56" s="163" t="s">
        <v>188</v>
      </c>
      <c r="CN56" s="163">
        <v>4.17</v>
      </c>
      <c r="CO56" s="163" t="s">
        <v>188</v>
      </c>
      <c r="CP56" s="163">
        <v>8.52</v>
      </c>
      <c r="CQ56" s="163" t="s">
        <v>188</v>
      </c>
      <c r="CR56" s="163">
        <v>1.38</v>
      </c>
      <c r="CS56" s="163">
        <v>2.91</v>
      </c>
      <c r="CT56" s="163">
        <v>0.26</v>
      </c>
      <c r="CU56" s="163">
        <v>1.33</v>
      </c>
      <c r="CV56" s="163">
        <v>1.77</v>
      </c>
      <c r="CW56" s="163">
        <v>0.91</v>
      </c>
      <c r="CX56" s="163">
        <v>4.29</v>
      </c>
      <c r="CY56" s="163">
        <v>5.99</v>
      </c>
      <c r="CZ56" s="163">
        <v>2.96</v>
      </c>
      <c r="DA56" s="163">
        <v>0.8</v>
      </c>
      <c r="DB56" s="163">
        <v>1.31</v>
      </c>
      <c r="DC56" s="163">
        <v>0.38</v>
      </c>
      <c r="DD56" s="163">
        <v>0.75</v>
      </c>
      <c r="DE56" s="163">
        <v>1.51</v>
      </c>
      <c r="DF56" s="163" t="s">
        <v>186</v>
      </c>
      <c r="DG56" s="277" t="s">
        <v>199</v>
      </c>
      <c r="DH56" s="163">
        <v>7.73</v>
      </c>
      <c r="DI56" s="163">
        <v>10.41</v>
      </c>
      <c r="DJ56" s="163">
        <v>5.23</v>
      </c>
      <c r="DK56" s="163">
        <v>1.44</v>
      </c>
      <c r="DL56" s="163">
        <v>1.64</v>
      </c>
      <c r="DM56" s="163">
        <v>1.39</v>
      </c>
      <c r="DN56" s="163">
        <v>0.08</v>
      </c>
      <c r="DO56" s="163" t="s">
        <v>186</v>
      </c>
      <c r="DP56" s="163">
        <v>0.11</v>
      </c>
      <c r="DQ56" s="163">
        <v>1.35</v>
      </c>
      <c r="DR56" s="163">
        <v>1.64</v>
      </c>
      <c r="DS56" s="163">
        <v>1.28</v>
      </c>
      <c r="DT56" s="163">
        <v>1</v>
      </c>
      <c r="DU56" s="163">
        <v>0.79</v>
      </c>
      <c r="DV56" s="163">
        <v>1.17</v>
      </c>
      <c r="DW56" s="163">
        <v>0.51</v>
      </c>
      <c r="DX56" s="163" t="s">
        <v>186</v>
      </c>
      <c r="DY56" s="163">
        <v>0.91</v>
      </c>
      <c r="DZ56" s="163">
        <v>0.49</v>
      </c>
      <c r="EA56" s="163">
        <v>0.79</v>
      </c>
      <c r="EB56" s="163">
        <v>0.26</v>
      </c>
      <c r="EC56" s="277" t="s">
        <v>199</v>
      </c>
      <c r="ED56" s="163">
        <v>5.19</v>
      </c>
      <c r="EE56" s="163">
        <v>7.03</v>
      </c>
      <c r="EF56" s="163">
        <v>3.77</v>
      </c>
      <c r="EG56" s="163">
        <v>3.18</v>
      </c>
      <c r="EH56" s="163">
        <v>4.2699999999999996</v>
      </c>
      <c r="EI56" s="163">
        <v>2.3199999999999998</v>
      </c>
      <c r="EJ56" s="163">
        <v>2.0099999999999998</v>
      </c>
      <c r="EK56" s="163">
        <v>2.76</v>
      </c>
      <c r="EL56" s="163">
        <v>1.46</v>
      </c>
      <c r="EM56" s="163">
        <v>1.5</v>
      </c>
      <c r="EN56" s="163">
        <v>1.54</v>
      </c>
      <c r="EO56" s="163">
        <v>1.46</v>
      </c>
      <c r="EP56" s="163">
        <v>1.24</v>
      </c>
      <c r="EQ56" s="163">
        <v>1.54</v>
      </c>
      <c r="ER56" s="163">
        <v>0.98</v>
      </c>
      <c r="ES56" s="163">
        <v>0.25</v>
      </c>
      <c r="ET56" s="163" t="s">
        <v>186</v>
      </c>
      <c r="EU56" s="163">
        <v>0.48</v>
      </c>
      <c r="EV56" s="163">
        <v>9.11</v>
      </c>
      <c r="EW56" s="163">
        <v>8.0399999999999991</v>
      </c>
      <c r="EX56" s="163">
        <v>10.16</v>
      </c>
      <c r="EY56" s="277" t="s">
        <v>199</v>
      </c>
      <c r="EZ56" s="163" t="s">
        <v>186</v>
      </c>
      <c r="FA56" s="163" t="s">
        <v>186</v>
      </c>
      <c r="FB56" s="163" t="s">
        <v>186</v>
      </c>
      <c r="FC56" s="163">
        <v>1.45</v>
      </c>
      <c r="FD56" s="163">
        <v>0.54</v>
      </c>
      <c r="FE56" s="163">
        <v>2.25</v>
      </c>
      <c r="FF56" s="163">
        <v>3.13</v>
      </c>
      <c r="FG56" s="163">
        <v>3.06</v>
      </c>
      <c r="FH56" s="163">
        <v>3.24</v>
      </c>
      <c r="FI56" s="163">
        <v>1.66</v>
      </c>
      <c r="FJ56" s="163">
        <v>1.86</v>
      </c>
      <c r="FK56" s="163">
        <v>1.43</v>
      </c>
      <c r="FL56" s="163">
        <v>2.88</v>
      </c>
      <c r="FM56" s="163">
        <v>2.57</v>
      </c>
      <c r="FN56" s="163">
        <v>3.24</v>
      </c>
      <c r="FO56" s="163" t="s">
        <v>186</v>
      </c>
      <c r="FP56" s="163" t="s">
        <v>186</v>
      </c>
      <c r="FQ56" s="163" t="s">
        <v>186</v>
      </c>
      <c r="FR56" s="163" t="s">
        <v>186</v>
      </c>
      <c r="FS56" s="163" t="s">
        <v>186</v>
      </c>
      <c r="FT56" s="163" t="s">
        <v>186</v>
      </c>
      <c r="FU56" s="277" t="s">
        <v>199</v>
      </c>
      <c r="FV56" s="163">
        <v>78.040000000000006</v>
      </c>
      <c r="FW56" s="163">
        <v>107.3</v>
      </c>
      <c r="FX56" s="163">
        <v>53.85</v>
      </c>
      <c r="FY56" s="163">
        <v>1.68</v>
      </c>
      <c r="FZ56" s="163">
        <v>1.48</v>
      </c>
      <c r="GA56" s="163">
        <v>1.7</v>
      </c>
      <c r="GB56" s="163">
        <v>0.64</v>
      </c>
      <c r="GC56" s="163">
        <v>0.67</v>
      </c>
      <c r="GD56" s="163">
        <v>0.56999999999999995</v>
      </c>
      <c r="GE56" s="163">
        <v>1.04</v>
      </c>
      <c r="GF56" s="163">
        <v>0.82</v>
      </c>
      <c r="GG56" s="163">
        <v>1.1299999999999999</v>
      </c>
      <c r="GH56" s="163">
        <v>42.3</v>
      </c>
      <c r="GI56" s="163">
        <v>60.81</v>
      </c>
      <c r="GJ56" s="163">
        <v>26.34</v>
      </c>
      <c r="GK56" s="163">
        <v>0.46</v>
      </c>
      <c r="GL56" s="163" t="s">
        <v>186</v>
      </c>
      <c r="GM56" s="163">
        <v>0.75</v>
      </c>
      <c r="GN56" s="163">
        <v>14.27</v>
      </c>
      <c r="GO56" s="163">
        <v>21.58</v>
      </c>
      <c r="GP56" s="163">
        <v>7.56</v>
      </c>
      <c r="GQ56" s="277" t="s">
        <v>199</v>
      </c>
      <c r="GR56" s="163">
        <v>5.2</v>
      </c>
      <c r="GS56" s="163">
        <v>8.8000000000000007</v>
      </c>
      <c r="GT56" s="163">
        <v>2.77</v>
      </c>
      <c r="GU56" s="163">
        <v>2.27</v>
      </c>
      <c r="GV56" s="163">
        <v>3.16</v>
      </c>
      <c r="GW56" s="163">
        <v>1.39</v>
      </c>
      <c r="GX56" s="163">
        <v>1.48</v>
      </c>
      <c r="GY56" s="163">
        <v>3.05</v>
      </c>
      <c r="GZ56" s="163">
        <v>0.11</v>
      </c>
      <c r="HA56" s="163">
        <v>7.06</v>
      </c>
      <c r="HB56" s="163">
        <v>9.18</v>
      </c>
      <c r="HC56" s="163">
        <v>4.71</v>
      </c>
      <c r="HD56" s="163">
        <v>10.69</v>
      </c>
      <c r="HE56" s="163">
        <v>13.6</v>
      </c>
      <c r="HF56" s="163">
        <v>8.5399999999999991</v>
      </c>
      <c r="HG56" s="163">
        <v>0.86</v>
      </c>
      <c r="HH56" s="163">
        <v>1.43</v>
      </c>
      <c r="HI56" s="163">
        <v>0.49</v>
      </c>
      <c r="HJ56" s="163">
        <v>28.76</v>
      </c>
      <c r="HK56" s="163">
        <v>36.01</v>
      </c>
      <c r="HL56" s="163">
        <v>22.99</v>
      </c>
      <c r="HM56" s="277" t="s">
        <v>199</v>
      </c>
      <c r="HN56" s="163">
        <v>5.47</v>
      </c>
      <c r="HO56" s="163">
        <v>5.13</v>
      </c>
      <c r="HP56" s="163">
        <v>5.63</v>
      </c>
      <c r="HQ56" s="163">
        <v>10.17</v>
      </c>
      <c r="HR56" s="163">
        <v>13.54</v>
      </c>
      <c r="HS56" s="163">
        <v>7.31</v>
      </c>
      <c r="HT56" s="163">
        <v>11.98</v>
      </c>
      <c r="HU56" s="163">
        <v>15.64</v>
      </c>
      <c r="HV56" s="163">
        <v>9.2899999999999991</v>
      </c>
      <c r="HW56" s="163">
        <v>1.1499999999999999</v>
      </c>
      <c r="HX56" s="163">
        <v>1.7</v>
      </c>
      <c r="HY56" s="163">
        <v>0.76</v>
      </c>
      <c r="HZ56" s="163">
        <v>4.07</v>
      </c>
      <c r="IA56" s="163">
        <v>6.56</v>
      </c>
      <c r="IB56" s="163">
        <v>2.4500000000000002</v>
      </c>
      <c r="IC56" s="163">
        <v>1.24</v>
      </c>
      <c r="ID56" s="163">
        <v>2.44</v>
      </c>
      <c r="IE56" s="163">
        <v>0.38</v>
      </c>
      <c r="IF56" s="163">
        <v>39.39</v>
      </c>
      <c r="IG56" s="163">
        <v>66.45</v>
      </c>
      <c r="IH56" s="163">
        <v>21.71</v>
      </c>
    </row>
    <row r="57" spans="1:242" s="184" customFormat="1">
      <c r="A57" s="276" t="s">
        <v>198</v>
      </c>
      <c r="B57" s="160">
        <v>355.32</v>
      </c>
      <c r="C57" s="160">
        <v>452.71</v>
      </c>
      <c r="D57" s="160">
        <v>274.20999999999998</v>
      </c>
      <c r="E57" s="160">
        <v>6.37</v>
      </c>
      <c r="F57" s="160">
        <v>9.07</v>
      </c>
      <c r="G57" s="160">
        <v>4.03</v>
      </c>
      <c r="H57" s="160" t="s">
        <v>186</v>
      </c>
      <c r="I57" s="160" t="s">
        <v>186</v>
      </c>
      <c r="J57" s="160" t="s">
        <v>186</v>
      </c>
      <c r="K57" s="160">
        <v>0.65</v>
      </c>
      <c r="L57" s="160">
        <v>1.79</v>
      </c>
      <c r="M57" s="160" t="s">
        <v>186</v>
      </c>
      <c r="N57" s="160">
        <v>0.65</v>
      </c>
      <c r="O57" s="160">
        <v>1.79</v>
      </c>
      <c r="P57" s="160" t="s">
        <v>186</v>
      </c>
      <c r="Q57" s="160" t="s">
        <v>186</v>
      </c>
      <c r="R57" s="160" t="s">
        <v>186</v>
      </c>
      <c r="S57" s="160" t="s">
        <v>186</v>
      </c>
      <c r="T57" s="160">
        <v>1.28</v>
      </c>
      <c r="U57" s="160">
        <v>2.15</v>
      </c>
      <c r="V57" s="160">
        <v>0.33</v>
      </c>
      <c r="W57" s="276" t="s">
        <v>198</v>
      </c>
      <c r="X57" s="160">
        <v>2.94</v>
      </c>
      <c r="Y57" s="160">
        <v>2.2000000000000002</v>
      </c>
      <c r="Z57" s="160">
        <v>3.38</v>
      </c>
      <c r="AA57" s="160" t="s">
        <v>186</v>
      </c>
      <c r="AB57" s="160" t="s">
        <v>186</v>
      </c>
      <c r="AC57" s="160" t="s">
        <v>186</v>
      </c>
      <c r="AD57" s="160">
        <v>1.9</v>
      </c>
      <c r="AE57" s="160">
        <v>2.2000000000000002</v>
      </c>
      <c r="AF57" s="160">
        <v>1.44</v>
      </c>
      <c r="AG57" s="160">
        <v>1.04</v>
      </c>
      <c r="AH57" s="160" t="s">
        <v>186</v>
      </c>
      <c r="AI57" s="160">
        <v>1.94</v>
      </c>
      <c r="AJ57" s="160" t="s">
        <v>186</v>
      </c>
      <c r="AK57" s="160" t="s">
        <v>186</v>
      </c>
      <c r="AL57" s="160" t="s">
        <v>186</v>
      </c>
      <c r="AM57" s="160">
        <v>1.51</v>
      </c>
      <c r="AN57" s="160">
        <v>2.93</v>
      </c>
      <c r="AO57" s="160">
        <v>0.33</v>
      </c>
      <c r="AP57" s="160">
        <v>120.83</v>
      </c>
      <c r="AQ57" s="160">
        <v>164.91</v>
      </c>
      <c r="AR57" s="160">
        <v>82.28</v>
      </c>
      <c r="AS57" s="276" t="s">
        <v>198</v>
      </c>
      <c r="AT57" s="160">
        <v>119.39</v>
      </c>
      <c r="AU57" s="160">
        <v>162.61000000000001</v>
      </c>
      <c r="AV57" s="160">
        <v>80.94</v>
      </c>
      <c r="AW57" s="160">
        <v>4.5199999999999996</v>
      </c>
      <c r="AX57" s="160">
        <v>10.02</v>
      </c>
      <c r="AY57" s="160" t="s">
        <v>186</v>
      </c>
      <c r="AZ57" s="160">
        <v>4.99</v>
      </c>
      <c r="BA57" s="160">
        <v>9.0500000000000007</v>
      </c>
      <c r="BB57" s="160">
        <v>1.37</v>
      </c>
      <c r="BC57" s="160">
        <v>22.75</v>
      </c>
      <c r="BD57" s="160">
        <v>29.56</v>
      </c>
      <c r="BE57" s="160">
        <v>17.38</v>
      </c>
      <c r="BF57" s="160">
        <v>10.119999999999999</v>
      </c>
      <c r="BG57" s="160">
        <v>14.08</v>
      </c>
      <c r="BH57" s="160">
        <v>6.49</v>
      </c>
      <c r="BI57" s="160">
        <v>4.3099999999999996</v>
      </c>
      <c r="BJ57" s="160">
        <v>5.48</v>
      </c>
      <c r="BK57" s="160">
        <v>3.01</v>
      </c>
      <c r="BL57" s="160">
        <v>5.88</v>
      </c>
      <c r="BM57" s="160">
        <v>7.97</v>
      </c>
      <c r="BN57" s="160">
        <v>3.8</v>
      </c>
      <c r="BO57" s="276" t="s">
        <v>198</v>
      </c>
      <c r="BP57" s="160">
        <v>2.3199999999999998</v>
      </c>
      <c r="BQ57" s="160">
        <v>3.24</v>
      </c>
      <c r="BR57" s="160">
        <v>1.34</v>
      </c>
      <c r="BS57" s="160">
        <v>12.32</v>
      </c>
      <c r="BT57" s="160">
        <v>15.23</v>
      </c>
      <c r="BU57" s="160">
        <v>9.57</v>
      </c>
      <c r="BV57" s="160" t="s">
        <v>186</v>
      </c>
      <c r="BW57" s="160" t="s">
        <v>186</v>
      </c>
      <c r="BX57" s="160" t="s">
        <v>186</v>
      </c>
      <c r="BY57" s="160">
        <v>22.81</v>
      </c>
      <c r="BZ57" s="160">
        <v>37.94</v>
      </c>
      <c r="CA57" s="160">
        <v>9.3699999999999992</v>
      </c>
      <c r="CB57" s="160" t="s">
        <v>186</v>
      </c>
      <c r="CC57" s="160" t="s">
        <v>186</v>
      </c>
      <c r="CD57" s="160" t="s">
        <v>186</v>
      </c>
      <c r="CE57" s="160">
        <v>4.59</v>
      </c>
      <c r="CF57" s="160" t="s">
        <v>186</v>
      </c>
      <c r="CG57" s="160">
        <v>8.4700000000000006</v>
      </c>
      <c r="CH57" s="160" t="s">
        <v>188</v>
      </c>
      <c r="CI57" s="160" t="s">
        <v>188</v>
      </c>
      <c r="CJ57" s="160">
        <v>3.53</v>
      </c>
      <c r="CK57" s="276" t="s">
        <v>198</v>
      </c>
      <c r="CL57" s="160" t="s">
        <v>188</v>
      </c>
      <c r="CM57" s="160" t="s">
        <v>188</v>
      </c>
      <c r="CN57" s="160">
        <v>4.59</v>
      </c>
      <c r="CO57" s="160" t="s">
        <v>188</v>
      </c>
      <c r="CP57" s="160">
        <v>8.2899999999999991</v>
      </c>
      <c r="CQ57" s="160" t="s">
        <v>188</v>
      </c>
      <c r="CR57" s="160">
        <v>0.42</v>
      </c>
      <c r="CS57" s="160">
        <v>1.02</v>
      </c>
      <c r="CT57" s="160" t="s">
        <v>186</v>
      </c>
      <c r="CU57" s="160">
        <v>1.76</v>
      </c>
      <c r="CV57" s="160">
        <v>2.58</v>
      </c>
      <c r="CW57" s="160">
        <v>1.02</v>
      </c>
      <c r="CX57" s="160">
        <v>5.5</v>
      </c>
      <c r="CY57" s="160">
        <v>6.52</v>
      </c>
      <c r="CZ57" s="160">
        <v>4.71</v>
      </c>
      <c r="DA57" s="160">
        <v>1.06</v>
      </c>
      <c r="DB57" s="160">
        <v>2.21</v>
      </c>
      <c r="DC57" s="160" t="s">
        <v>186</v>
      </c>
      <c r="DD57" s="160" t="s">
        <v>186</v>
      </c>
      <c r="DE57" s="160" t="s">
        <v>186</v>
      </c>
      <c r="DF57" s="160" t="s">
        <v>186</v>
      </c>
      <c r="DG57" s="276" t="s">
        <v>198</v>
      </c>
      <c r="DH57" s="160">
        <v>7.73</v>
      </c>
      <c r="DI57" s="160">
        <v>9.4</v>
      </c>
      <c r="DJ57" s="160">
        <v>6.27</v>
      </c>
      <c r="DK57" s="160">
        <v>1.44</v>
      </c>
      <c r="DL57" s="160">
        <v>2.2999999999999998</v>
      </c>
      <c r="DM57" s="160">
        <v>1.34</v>
      </c>
      <c r="DN57" s="160" t="s">
        <v>186</v>
      </c>
      <c r="DO57" s="160" t="s">
        <v>186</v>
      </c>
      <c r="DP57" s="160" t="s">
        <v>186</v>
      </c>
      <c r="DQ57" s="160">
        <v>1.44</v>
      </c>
      <c r="DR57" s="160">
        <v>2.2999999999999998</v>
      </c>
      <c r="DS57" s="160">
        <v>1.34</v>
      </c>
      <c r="DT57" s="160" t="s">
        <v>186</v>
      </c>
      <c r="DU57" s="160" t="s">
        <v>186</v>
      </c>
      <c r="DV57" s="160" t="s">
        <v>186</v>
      </c>
      <c r="DW57" s="160" t="s">
        <v>186</v>
      </c>
      <c r="DX57" s="160" t="s">
        <v>186</v>
      </c>
      <c r="DY57" s="160" t="s">
        <v>186</v>
      </c>
      <c r="DZ57" s="160" t="s">
        <v>186</v>
      </c>
      <c r="EA57" s="160" t="s">
        <v>186</v>
      </c>
      <c r="EB57" s="160" t="s">
        <v>186</v>
      </c>
      <c r="EC57" s="276" t="s">
        <v>198</v>
      </c>
      <c r="ED57" s="160">
        <v>5.41</v>
      </c>
      <c r="EE57" s="160">
        <v>9.7799999999999994</v>
      </c>
      <c r="EF57" s="160">
        <v>2.0299999999999998</v>
      </c>
      <c r="EG57" s="160">
        <v>3.01</v>
      </c>
      <c r="EH57" s="160">
        <v>5.0199999999999996</v>
      </c>
      <c r="EI57" s="160">
        <v>1.37</v>
      </c>
      <c r="EJ57" s="160">
        <v>2.4</v>
      </c>
      <c r="EK57" s="160">
        <v>4.76</v>
      </c>
      <c r="EL57" s="160">
        <v>0.66</v>
      </c>
      <c r="EM57" s="160">
        <v>2.12</v>
      </c>
      <c r="EN57" s="160">
        <v>3.89</v>
      </c>
      <c r="EO57" s="160">
        <v>1.01</v>
      </c>
      <c r="EP57" s="160">
        <v>2.12</v>
      </c>
      <c r="EQ57" s="160">
        <v>3.89</v>
      </c>
      <c r="ER57" s="160">
        <v>1.01</v>
      </c>
      <c r="ES57" s="160" t="s">
        <v>186</v>
      </c>
      <c r="ET57" s="160" t="s">
        <v>186</v>
      </c>
      <c r="EU57" s="160" t="s">
        <v>186</v>
      </c>
      <c r="EV57" s="160">
        <v>12.55</v>
      </c>
      <c r="EW57" s="160">
        <v>9.59</v>
      </c>
      <c r="EX57" s="160">
        <v>15.47</v>
      </c>
      <c r="EY57" s="276" t="s">
        <v>198</v>
      </c>
      <c r="EZ57" s="160" t="s">
        <v>186</v>
      </c>
      <c r="FA57" s="160" t="s">
        <v>186</v>
      </c>
      <c r="FB57" s="160" t="s">
        <v>186</v>
      </c>
      <c r="FC57" s="160">
        <v>1.76</v>
      </c>
      <c r="FD57" s="160" t="s">
        <v>186</v>
      </c>
      <c r="FE57" s="160">
        <v>3.4</v>
      </c>
      <c r="FF57" s="160">
        <v>4.3099999999999996</v>
      </c>
      <c r="FG57" s="160">
        <v>4.25</v>
      </c>
      <c r="FH57" s="160">
        <v>4.4000000000000004</v>
      </c>
      <c r="FI57" s="160">
        <v>2.67</v>
      </c>
      <c r="FJ57" s="160">
        <v>2.87</v>
      </c>
      <c r="FK57" s="160">
        <v>2.48</v>
      </c>
      <c r="FL57" s="160">
        <v>3.81</v>
      </c>
      <c r="FM57" s="160">
        <v>2.4700000000000002</v>
      </c>
      <c r="FN57" s="160">
        <v>5.19</v>
      </c>
      <c r="FO57" s="160" t="s">
        <v>186</v>
      </c>
      <c r="FP57" s="160" t="s">
        <v>186</v>
      </c>
      <c r="FQ57" s="160" t="s">
        <v>186</v>
      </c>
      <c r="FR57" s="160" t="s">
        <v>186</v>
      </c>
      <c r="FS57" s="160" t="s">
        <v>186</v>
      </c>
      <c r="FT57" s="160" t="s">
        <v>186</v>
      </c>
      <c r="FU57" s="276" t="s">
        <v>198</v>
      </c>
      <c r="FV57" s="160">
        <v>70.56</v>
      </c>
      <c r="FW57" s="160">
        <v>90.09</v>
      </c>
      <c r="FX57" s="160">
        <v>54.23</v>
      </c>
      <c r="FY57" s="160">
        <v>0.52</v>
      </c>
      <c r="FZ57" s="160" t="s">
        <v>186</v>
      </c>
      <c r="GA57" s="160">
        <v>1.01</v>
      </c>
      <c r="GB57" s="160" t="s">
        <v>186</v>
      </c>
      <c r="GC57" s="160" t="s">
        <v>186</v>
      </c>
      <c r="GD57" s="160" t="s">
        <v>186</v>
      </c>
      <c r="GE57" s="160">
        <v>0.52</v>
      </c>
      <c r="GF57" s="160" t="s">
        <v>186</v>
      </c>
      <c r="GG57" s="160">
        <v>1.01</v>
      </c>
      <c r="GH57" s="160">
        <v>35.270000000000003</v>
      </c>
      <c r="GI57" s="160">
        <v>45.12</v>
      </c>
      <c r="GJ57" s="160">
        <v>26.3</v>
      </c>
      <c r="GK57" s="160">
        <v>0.52</v>
      </c>
      <c r="GL57" s="160" t="s">
        <v>186</v>
      </c>
      <c r="GM57" s="160">
        <v>1.01</v>
      </c>
      <c r="GN57" s="160">
        <v>6.52</v>
      </c>
      <c r="GO57" s="160">
        <v>10.58</v>
      </c>
      <c r="GP57" s="160">
        <v>3.05</v>
      </c>
      <c r="GQ57" s="276" t="s">
        <v>198</v>
      </c>
      <c r="GR57" s="160">
        <v>4.6100000000000003</v>
      </c>
      <c r="GS57" s="160">
        <v>7.12</v>
      </c>
      <c r="GT57" s="160">
        <v>2.42</v>
      </c>
      <c r="GU57" s="160">
        <v>3.19</v>
      </c>
      <c r="GV57" s="160">
        <v>4.78</v>
      </c>
      <c r="GW57" s="160">
        <v>1.66</v>
      </c>
      <c r="GX57" s="160">
        <v>0.46</v>
      </c>
      <c r="GY57" s="160">
        <v>1.54</v>
      </c>
      <c r="GZ57" s="160" t="s">
        <v>186</v>
      </c>
      <c r="HA57" s="160">
        <v>10.24</v>
      </c>
      <c r="HB57" s="160">
        <v>10.5</v>
      </c>
      <c r="HC57" s="160">
        <v>8.64</v>
      </c>
      <c r="HD57" s="160">
        <v>8.9700000000000006</v>
      </c>
      <c r="HE57" s="160">
        <v>8.75</v>
      </c>
      <c r="HF57" s="160">
        <v>9.51</v>
      </c>
      <c r="HG57" s="160">
        <v>0.75</v>
      </c>
      <c r="HH57" s="160">
        <v>1.85</v>
      </c>
      <c r="HI57" s="160" t="s">
        <v>186</v>
      </c>
      <c r="HJ57" s="160">
        <v>28.48</v>
      </c>
      <c r="HK57" s="160">
        <v>32.729999999999997</v>
      </c>
      <c r="HL57" s="160">
        <v>25.21</v>
      </c>
      <c r="HM57" s="276" t="s">
        <v>198</v>
      </c>
      <c r="HN57" s="160">
        <v>4.2</v>
      </c>
      <c r="HO57" s="160">
        <v>2.95</v>
      </c>
      <c r="HP57" s="160">
        <v>4.9000000000000004</v>
      </c>
      <c r="HQ57" s="160">
        <v>10.41</v>
      </c>
      <c r="HR57" s="160">
        <v>12.33</v>
      </c>
      <c r="HS57" s="160">
        <v>9.18</v>
      </c>
      <c r="HT57" s="160">
        <v>12.83</v>
      </c>
      <c r="HU57" s="160">
        <v>15.19</v>
      </c>
      <c r="HV57" s="160">
        <v>11.13</v>
      </c>
      <c r="HW57" s="160">
        <v>1.04</v>
      </c>
      <c r="HX57" s="160">
        <v>2.25</v>
      </c>
      <c r="HY57" s="160" t="s">
        <v>186</v>
      </c>
      <c r="HZ57" s="160">
        <v>3.94</v>
      </c>
      <c r="IA57" s="160">
        <v>8.18</v>
      </c>
      <c r="IB57" s="160">
        <v>0.66</v>
      </c>
      <c r="IC57" s="160">
        <v>2.34</v>
      </c>
      <c r="ID57" s="160">
        <v>4.0599999999999996</v>
      </c>
      <c r="IE57" s="160">
        <v>1.05</v>
      </c>
      <c r="IF57" s="160">
        <v>42.77</v>
      </c>
      <c r="IG57" s="160">
        <v>71.92</v>
      </c>
      <c r="IH57" s="160">
        <v>22.51</v>
      </c>
    </row>
    <row r="58" spans="1:242" s="184" customFormat="1">
      <c r="A58" s="276" t="s">
        <v>197</v>
      </c>
      <c r="B58" s="160">
        <v>354.52</v>
      </c>
      <c r="C58" s="160">
        <v>481.08</v>
      </c>
      <c r="D58" s="160">
        <v>254.28</v>
      </c>
      <c r="E58" s="160">
        <v>13.11</v>
      </c>
      <c r="F58" s="160">
        <v>13.14</v>
      </c>
      <c r="G58" s="160">
        <v>13.64</v>
      </c>
      <c r="H58" s="160">
        <v>2.73</v>
      </c>
      <c r="I58" s="160">
        <v>1.27</v>
      </c>
      <c r="J58" s="160">
        <v>4.4400000000000004</v>
      </c>
      <c r="K58" s="160">
        <v>1</v>
      </c>
      <c r="L58" s="160">
        <v>1.69</v>
      </c>
      <c r="M58" s="160">
        <v>0.52</v>
      </c>
      <c r="N58" s="160">
        <v>1</v>
      </c>
      <c r="O58" s="160">
        <v>1.69</v>
      </c>
      <c r="P58" s="160">
        <v>0.52</v>
      </c>
      <c r="Q58" s="160" t="s">
        <v>186</v>
      </c>
      <c r="R58" s="160" t="s">
        <v>186</v>
      </c>
      <c r="S58" s="160" t="s">
        <v>186</v>
      </c>
      <c r="T58" s="160">
        <v>5.83</v>
      </c>
      <c r="U58" s="160">
        <v>6.16</v>
      </c>
      <c r="V58" s="160">
        <v>5.68</v>
      </c>
      <c r="W58" s="276" t="s">
        <v>197</v>
      </c>
      <c r="X58" s="160">
        <v>1.83</v>
      </c>
      <c r="Y58" s="160">
        <v>2.5499999999999998</v>
      </c>
      <c r="Z58" s="160">
        <v>1.01</v>
      </c>
      <c r="AA58" s="160" t="s">
        <v>186</v>
      </c>
      <c r="AB58" s="160" t="s">
        <v>186</v>
      </c>
      <c r="AC58" s="160" t="s">
        <v>186</v>
      </c>
      <c r="AD58" s="160">
        <v>1.83</v>
      </c>
      <c r="AE58" s="160">
        <v>2.5499999999999998</v>
      </c>
      <c r="AF58" s="160">
        <v>1.01</v>
      </c>
      <c r="AG58" s="160" t="s">
        <v>186</v>
      </c>
      <c r="AH58" s="160" t="s">
        <v>186</v>
      </c>
      <c r="AI58" s="160" t="s">
        <v>186</v>
      </c>
      <c r="AJ58" s="160" t="s">
        <v>186</v>
      </c>
      <c r="AK58" s="160" t="s">
        <v>186</v>
      </c>
      <c r="AL58" s="160" t="s">
        <v>186</v>
      </c>
      <c r="AM58" s="160">
        <v>1.73</v>
      </c>
      <c r="AN58" s="160">
        <v>1.47</v>
      </c>
      <c r="AO58" s="160">
        <v>1.98</v>
      </c>
      <c r="AP58" s="160">
        <v>121.73</v>
      </c>
      <c r="AQ58" s="160">
        <v>168.01</v>
      </c>
      <c r="AR58" s="160">
        <v>83.68</v>
      </c>
      <c r="AS58" s="276" t="s">
        <v>197</v>
      </c>
      <c r="AT58" s="160">
        <v>120.24</v>
      </c>
      <c r="AU58" s="160">
        <v>166.54</v>
      </c>
      <c r="AV58" s="160">
        <v>82.32</v>
      </c>
      <c r="AW58" s="160">
        <v>2.44</v>
      </c>
      <c r="AX58" s="160">
        <v>1.43</v>
      </c>
      <c r="AY58" s="160">
        <v>3.25</v>
      </c>
      <c r="AZ58" s="160">
        <v>3.89</v>
      </c>
      <c r="BA58" s="160">
        <v>8.3699999999999992</v>
      </c>
      <c r="BB58" s="160">
        <v>0.17</v>
      </c>
      <c r="BC58" s="160">
        <v>11.27</v>
      </c>
      <c r="BD58" s="160">
        <v>17.7</v>
      </c>
      <c r="BE58" s="160">
        <v>5.83</v>
      </c>
      <c r="BF58" s="160">
        <v>12.88</v>
      </c>
      <c r="BG58" s="160">
        <v>18.79</v>
      </c>
      <c r="BH58" s="160">
        <v>7.91</v>
      </c>
      <c r="BI58" s="160">
        <v>6.67</v>
      </c>
      <c r="BJ58" s="160">
        <v>10.49</v>
      </c>
      <c r="BK58" s="160">
        <v>3.46</v>
      </c>
      <c r="BL58" s="160">
        <v>11.24</v>
      </c>
      <c r="BM58" s="160">
        <v>14.85</v>
      </c>
      <c r="BN58" s="160">
        <v>7.86</v>
      </c>
      <c r="BO58" s="276" t="s">
        <v>197</v>
      </c>
      <c r="BP58" s="160">
        <v>4.12</v>
      </c>
      <c r="BQ58" s="160">
        <v>2.4900000000000002</v>
      </c>
      <c r="BR58" s="160">
        <v>5.56</v>
      </c>
      <c r="BS58" s="160">
        <v>7.4</v>
      </c>
      <c r="BT58" s="160">
        <v>9.27</v>
      </c>
      <c r="BU58" s="160">
        <v>5.66</v>
      </c>
      <c r="BV58" s="160" t="s">
        <v>186</v>
      </c>
      <c r="BW58" s="160" t="s">
        <v>186</v>
      </c>
      <c r="BX58" s="160" t="s">
        <v>186</v>
      </c>
      <c r="BY58" s="160">
        <v>27.55</v>
      </c>
      <c r="BZ58" s="160">
        <v>48.15</v>
      </c>
      <c r="CA58" s="160">
        <v>10.19</v>
      </c>
      <c r="CB58" s="160">
        <v>0.25</v>
      </c>
      <c r="CC58" s="160">
        <v>0.63</v>
      </c>
      <c r="CD58" s="160" t="s">
        <v>186</v>
      </c>
      <c r="CE58" s="160">
        <v>4.28</v>
      </c>
      <c r="CF58" s="160" t="s">
        <v>186</v>
      </c>
      <c r="CG58" s="160">
        <v>8.23</v>
      </c>
      <c r="CH58" s="160" t="s">
        <v>188</v>
      </c>
      <c r="CI58" s="160" t="s">
        <v>188</v>
      </c>
      <c r="CJ58" s="160">
        <v>12.97</v>
      </c>
      <c r="CK58" s="276" t="s">
        <v>197</v>
      </c>
      <c r="CL58" s="160" t="s">
        <v>188</v>
      </c>
      <c r="CM58" s="160" t="s">
        <v>188</v>
      </c>
      <c r="CN58" s="160">
        <v>3.45</v>
      </c>
      <c r="CO58" s="160" t="s">
        <v>188</v>
      </c>
      <c r="CP58" s="160">
        <v>8.6199999999999992</v>
      </c>
      <c r="CQ58" s="160" t="s">
        <v>188</v>
      </c>
      <c r="CR58" s="160">
        <v>2.04</v>
      </c>
      <c r="CS58" s="160">
        <v>4.37</v>
      </c>
      <c r="CT58" s="160">
        <v>0.42</v>
      </c>
      <c r="CU58" s="160">
        <v>0.88</v>
      </c>
      <c r="CV58" s="160">
        <v>1</v>
      </c>
      <c r="CW58" s="160">
        <v>0.69</v>
      </c>
      <c r="CX58" s="160">
        <v>3.17</v>
      </c>
      <c r="CY58" s="160">
        <v>5.41</v>
      </c>
      <c r="CZ58" s="160">
        <v>1.52</v>
      </c>
      <c r="DA58" s="160">
        <v>0.5</v>
      </c>
      <c r="DB58" s="160">
        <v>0.43</v>
      </c>
      <c r="DC58" s="160">
        <v>0.59</v>
      </c>
      <c r="DD58" s="160">
        <v>1.4</v>
      </c>
      <c r="DE58" s="160">
        <v>2.77</v>
      </c>
      <c r="DF58" s="160" t="s">
        <v>186</v>
      </c>
      <c r="DG58" s="276" t="s">
        <v>197</v>
      </c>
      <c r="DH58" s="160">
        <v>8.1</v>
      </c>
      <c r="DI58" s="160">
        <v>11.78</v>
      </c>
      <c r="DJ58" s="160">
        <v>4.57</v>
      </c>
      <c r="DK58" s="160">
        <v>1.48</v>
      </c>
      <c r="DL58" s="160">
        <v>1.47</v>
      </c>
      <c r="DM58" s="160">
        <v>1.35</v>
      </c>
      <c r="DN58" s="160">
        <v>0.12</v>
      </c>
      <c r="DO58" s="160" t="s">
        <v>186</v>
      </c>
      <c r="DP58" s="160">
        <v>0.17</v>
      </c>
      <c r="DQ58" s="160">
        <v>1.36</v>
      </c>
      <c r="DR58" s="160">
        <v>1.47</v>
      </c>
      <c r="DS58" s="160">
        <v>1.18</v>
      </c>
      <c r="DT58" s="160">
        <v>1.8</v>
      </c>
      <c r="DU58" s="160">
        <v>1.43</v>
      </c>
      <c r="DV58" s="160">
        <v>2.11</v>
      </c>
      <c r="DW58" s="160">
        <v>0.93</v>
      </c>
      <c r="DX58" s="160" t="s">
        <v>186</v>
      </c>
      <c r="DY58" s="160">
        <v>1.7</v>
      </c>
      <c r="DZ58" s="160">
        <v>0.87</v>
      </c>
      <c r="EA58" s="160">
        <v>1.43</v>
      </c>
      <c r="EB58" s="160">
        <v>0.42</v>
      </c>
      <c r="EC58" s="276" t="s">
        <v>197</v>
      </c>
      <c r="ED58" s="160">
        <v>5.22</v>
      </c>
      <c r="EE58" s="160">
        <v>5.2</v>
      </c>
      <c r="EF58" s="160">
        <v>5.37</v>
      </c>
      <c r="EG58" s="160">
        <v>3.46</v>
      </c>
      <c r="EH58" s="160">
        <v>3.88</v>
      </c>
      <c r="EI58" s="160">
        <v>3.25</v>
      </c>
      <c r="EJ58" s="160">
        <v>1.76</v>
      </c>
      <c r="EK58" s="160">
        <v>1.32</v>
      </c>
      <c r="EL58" s="160">
        <v>2.12</v>
      </c>
      <c r="EM58" s="160">
        <v>1.1100000000000001</v>
      </c>
      <c r="EN58" s="160" t="s">
        <v>186</v>
      </c>
      <c r="EO58" s="160">
        <v>1.79</v>
      </c>
      <c r="EP58" s="160">
        <v>0.62</v>
      </c>
      <c r="EQ58" s="160" t="s">
        <v>186</v>
      </c>
      <c r="ER58" s="160">
        <v>0.87</v>
      </c>
      <c r="ES58" s="160">
        <v>0.49</v>
      </c>
      <c r="ET58" s="160" t="s">
        <v>186</v>
      </c>
      <c r="EU58" s="160">
        <v>0.92</v>
      </c>
      <c r="EV58" s="160">
        <v>6.38</v>
      </c>
      <c r="EW58" s="160">
        <v>7.03</v>
      </c>
      <c r="EX58" s="160">
        <v>5.59</v>
      </c>
      <c r="EY58" s="276" t="s">
        <v>197</v>
      </c>
      <c r="EZ58" s="160" t="s">
        <v>186</v>
      </c>
      <c r="FA58" s="160" t="s">
        <v>186</v>
      </c>
      <c r="FB58" s="160" t="s">
        <v>186</v>
      </c>
      <c r="FC58" s="160">
        <v>1.1000000000000001</v>
      </c>
      <c r="FD58" s="160">
        <v>1.04</v>
      </c>
      <c r="FE58" s="160">
        <v>1.0900000000000001</v>
      </c>
      <c r="FF58" s="160">
        <v>2.0299999999999998</v>
      </c>
      <c r="FG58" s="160">
        <v>1.9</v>
      </c>
      <c r="FH58" s="160">
        <v>2.14</v>
      </c>
      <c r="FI58" s="160">
        <v>1.19</v>
      </c>
      <c r="FJ58" s="160">
        <v>1.38</v>
      </c>
      <c r="FK58" s="160">
        <v>0.86</v>
      </c>
      <c r="FL58" s="160">
        <v>2.06</v>
      </c>
      <c r="FM58" s="160">
        <v>2.7</v>
      </c>
      <c r="FN58" s="160">
        <v>1.51</v>
      </c>
      <c r="FO58" s="160" t="s">
        <v>186</v>
      </c>
      <c r="FP58" s="160" t="s">
        <v>186</v>
      </c>
      <c r="FQ58" s="160" t="s">
        <v>186</v>
      </c>
      <c r="FR58" s="160" t="s">
        <v>186</v>
      </c>
      <c r="FS58" s="160" t="s">
        <v>186</v>
      </c>
      <c r="FT58" s="160" t="s">
        <v>186</v>
      </c>
      <c r="FU58" s="276" t="s">
        <v>197</v>
      </c>
      <c r="FV58" s="160">
        <v>85.24</v>
      </c>
      <c r="FW58" s="160">
        <v>122.32</v>
      </c>
      <c r="FX58" s="160">
        <v>53.91</v>
      </c>
      <c r="FY58" s="160">
        <v>2.35</v>
      </c>
      <c r="FZ58" s="160">
        <v>2.5299999999999998</v>
      </c>
      <c r="GA58" s="160">
        <v>1.98</v>
      </c>
      <c r="GB58" s="160">
        <v>0.99</v>
      </c>
      <c r="GC58" s="160">
        <v>1.06</v>
      </c>
      <c r="GD58" s="160">
        <v>0.87</v>
      </c>
      <c r="GE58" s="160">
        <v>1.36</v>
      </c>
      <c r="GF58" s="160">
        <v>1.47</v>
      </c>
      <c r="GG58" s="160">
        <v>1.1100000000000001</v>
      </c>
      <c r="GH58" s="160">
        <v>48.7</v>
      </c>
      <c r="GI58" s="160">
        <v>73.77</v>
      </c>
      <c r="GJ58" s="160">
        <v>26.55</v>
      </c>
      <c r="GK58" s="160">
        <v>0.37</v>
      </c>
      <c r="GL58" s="160" t="s">
        <v>186</v>
      </c>
      <c r="GM58" s="160">
        <v>0.52</v>
      </c>
      <c r="GN58" s="160">
        <v>20.58</v>
      </c>
      <c r="GO58" s="160">
        <v>30.65</v>
      </c>
      <c r="GP58" s="160">
        <v>10.59</v>
      </c>
      <c r="GQ58" s="276" t="s">
        <v>197</v>
      </c>
      <c r="GR58" s="160">
        <v>5.83</v>
      </c>
      <c r="GS58" s="160">
        <v>9.98</v>
      </c>
      <c r="GT58" s="160">
        <v>3.29</v>
      </c>
      <c r="GU58" s="160">
        <v>1.38</v>
      </c>
      <c r="GV58" s="160">
        <v>1.74</v>
      </c>
      <c r="GW58" s="160">
        <v>1.04</v>
      </c>
      <c r="GX58" s="160">
        <v>2.5</v>
      </c>
      <c r="GY58" s="160">
        <v>4.74</v>
      </c>
      <c r="GZ58" s="160">
        <v>0.17</v>
      </c>
      <c r="HA58" s="160">
        <v>5.22</v>
      </c>
      <c r="HB58" s="160">
        <v>8.16</v>
      </c>
      <c r="HC58" s="160">
        <v>2.56</v>
      </c>
      <c r="HD58" s="160">
        <v>11.95</v>
      </c>
      <c r="HE58" s="160">
        <v>17.440000000000001</v>
      </c>
      <c r="HF58" s="160">
        <v>7.6</v>
      </c>
      <c r="HG58" s="160">
        <v>0.87</v>
      </c>
      <c r="HH58" s="160">
        <v>1.06</v>
      </c>
      <c r="HI58" s="160">
        <v>0.76</v>
      </c>
      <c r="HJ58" s="160">
        <v>29.47</v>
      </c>
      <c r="HK58" s="160">
        <v>39.479999999999997</v>
      </c>
      <c r="HL58" s="160">
        <v>21.58</v>
      </c>
      <c r="HM58" s="276" t="s">
        <v>197</v>
      </c>
      <c r="HN58" s="160">
        <v>6.82</v>
      </c>
      <c r="HO58" s="160">
        <v>7.05</v>
      </c>
      <c r="HP58" s="160">
        <v>6.82</v>
      </c>
      <c r="HQ58" s="160">
        <v>10.31</v>
      </c>
      <c r="HR58" s="160">
        <v>15.18</v>
      </c>
      <c r="HS58" s="160">
        <v>5.83</v>
      </c>
      <c r="HT58" s="160">
        <v>11.22</v>
      </c>
      <c r="HU58" s="160">
        <v>16.190000000000001</v>
      </c>
      <c r="HV58" s="160">
        <v>7.53</v>
      </c>
      <c r="HW58" s="160">
        <v>1.1200000000000001</v>
      </c>
      <c r="HX58" s="160">
        <v>1.06</v>
      </c>
      <c r="HY58" s="160">
        <v>1.39</v>
      </c>
      <c r="HZ58" s="160">
        <v>4.34</v>
      </c>
      <c r="IA58" s="160">
        <v>5.48</v>
      </c>
      <c r="IB58" s="160">
        <v>3.8</v>
      </c>
      <c r="IC58" s="160">
        <v>0.37</v>
      </c>
      <c r="ID58" s="160">
        <v>1.06</v>
      </c>
      <c r="IE58" s="160" t="s">
        <v>186</v>
      </c>
      <c r="IF58" s="160">
        <v>36.33</v>
      </c>
      <c r="IG58" s="160">
        <v>61.42</v>
      </c>
      <c r="IH58" s="160">
        <v>21.44</v>
      </c>
    </row>
    <row r="59" spans="1:242" s="184" customFormat="1">
      <c r="A59" s="276"/>
      <c r="B59" s="160"/>
      <c r="C59" s="160"/>
      <c r="D59" s="160"/>
      <c r="E59" s="160"/>
      <c r="F59" s="160"/>
      <c r="G59" s="160"/>
      <c r="H59" s="160"/>
      <c r="I59" s="160"/>
      <c r="J59" s="160"/>
      <c r="K59" s="160"/>
      <c r="L59" s="160"/>
      <c r="M59" s="160"/>
      <c r="N59" s="160"/>
      <c r="O59" s="160"/>
      <c r="P59" s="160"/>
      <c r="Q59" s="160"/>
      <c r="R59" s="160"/>
      <c r="S59" s="160"/>
      <c r="T59" s="160"/>
      <c r="U59" s="160"/>
      <c r="V59" s="160"/>
      <c r="W59" s="276"/>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276"/>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276"/>
      <c r="BP59" s="160"/>
      <c r="BQ59" s="160"/>
      <c r="BR59" s="160"/>
      <c r="BS59" s="160"/>
      <c r="BT59" s="160"/>
      <c r="BU59" s="160"/>
      <c r="BV59" s="160"/>
      <c r="BW59" s="160"/>
      <c r="BX59" s="160"/>
      <c r="BY59" s="160"/>
      <c r="BZ59" s="160"/>
      <c r="CA59" s="160"/>
      <c r="CB59" s="160"/>
      <c r="CC59" s="160"/>
      <c r="CD59" s="160"/>
      <c r="CE59" s="160"/>
      <c r="CF59" s="160"/>
      <c r="CG59" s="160"/>
      <c r="CH59" s="160"/>
      <c r="CI59" s="160"/>
      <c r="CJ59" s="160"/>
      <c r="CK59" s="276"/>
      <c r="CL59" s="160"/>
      <c r="CM59" s="160"/>
      <c r="CN59" s="160"/>
      <c r="CO59" s="160"/>
      <c r="CP59" s="160"/>
      <c r="CQ59" s="160"/>
      <c r="CR59" s="160"/>
      <c r="CS59" s="160"/>
      <c r="CT59" s="160"/>
      <c r="CU59" s="160"/>
      <c r="CV59" s="160"/>
      <c r="CW59" s="160"/>
      <c r="CX59" s="160"/>
      <c r="CY59" s="160"/>
      <c r="CZ59" s="160"/>
      <c r="DA59" s="160"/>
      <c r="DB59" s="160"/>
      <c r="DC59" s="160"/>
      <c r="DD59" s="160"/>
      <c r="DE59" s="160"/>
      <c r="DF59" s="160"/>
      <c r="DG59" s="276"/>
      <c r="DH59" s="160"/>
      <c r="DI59" s="160"/>
      <c r="DJ59" s="160"/>
      <c r="DK59" s="160"/>
      <c r="DL59" s="160"/>
      <c r="DM59" s="160"/>
      <c r="DN59" s="160"/>
      <c r="DO59" s="160"/>
      <c r="DP59" s="160"/>
      <c r="DQ59" s="160"/>
      <c r="DR59" s="160"/>
      <c r="DS59" s="160"/>
      <c r="DT59" s="160"/>
      <c r="DU59" s="160"/>
      <c r="DV59" s="160"/>
      <c r="DW59" s="160"/>
      <c r="DX59" s="160"/>
      <c r="DY59" s="160"/>
      <c r="DZ59" s="160"/>
      <c r="EA59" s="160"/>
      <c r="EB59" s="160"/>
      <c r="EC59" s="276"/>
      <c r="ED59" s="160"/>
      <c r="EE59" s="160"/>
      <c r="EF59" s="160"/>
      <c r="EG59" s="160"/>
      <c r="EH59" s="160"/>
      <c r="EI59" s="160"/>
      <c r="EJ59" s="160"/>
      <c r="EK59" s="160"/>
      <c r="EL59" s="160"/>
      <c r="EM59" s="160"/>
      <c r="EN59" s="160"/>
      <c r="EO59" s="160"/>
      <c r="EP59" s="160"/>
      <c r="EQ59" s="160"/>
      <c r="ER59" s="160"/>
      <c r="ES59" s="160"/>
      <c r="ET59" s="160"/>
      <c r="EU59" s="160"/>
      <c r="EV59" s="160"/>
      <c r="EW59" s="160"/>
      <c r="EX59" s="160"/>
      <c r="EY59" s="276"/>
      <c r="EZ59" s="160"/>
      <c r="FA59" s="160"/>
      <c r="FB59" s="160"/>
      <c r="FC59" s="160"/>
      <c r="FD59" s="160"/>
      <c r="FE59" s="160"/>
      <c r="FF59" s="160"/>
      <c r="FG59" s="160"/>
      <c r="FH59" s="160"/>
      <c r="FI59" s="160"/>
      <c r="FJ59" s="160"/>
      <c r="FK59" s="160"/>
      <c r="FL59" s="160"/>
      <c r="FM59" s="160"/>
      <c r="FN59" s="160"/>
      <c r="FO59" s="160"/>
      <c r="FP59" s="160"/>
      <c r="FQ59" s="160"/>
      <c r="FR59" s="160"/>
      <c r="FS59" s="160"/>
      <c r="FT59" s="160"/>
      <c r="FU59" s="276"/>
      <c r="FV59" s="160"/>
      <c r="FW59" s="160"/>
      <c r="FX59" s="160"/>
      <c r="FY59" s="160"/>
      <c r="FZ59" s="160"/>
      <c r="GA59" s="160"/>
      <c r="GB59" s="160"/>
      <c r="GC59" s="160"/>
      <c r="GD59" s="160"/>
      <c r="GE59" s="160"/>
      <c r="GF59" s="160"/>
      <c r="GG59" s="160"/>
      <c r="GH59" s="160"/>
      <c r="GI59" s="160"/>
      <c r="GJ59" s="160"/>
      <c r="GK59" s="160"/>
      <c r="GL59" s="160"/>
      <c r="GM59" s="160"/>
      <c r="GN59" s="160"/>
      <c r="GO59" s="160"/>
      <c r="GP59" s="160"/>
      <c r="GQ59" s="276"/>
      <c r="GR59" s="160"/>
      <c r="GS59" s="160"/>
      <c r="GT59" s="160"/>
      <c r="GU59" s="160"/>
      <c r="GV59" s="160"/>
      <c r="GW59" s="160"/>
      <c r="GX59" s="160"/>
      <c r="GY59" s="160"/>
      <c r="GZ59" s="160"/>
      <c r="HA59" s="160"/>
      <c r="HB59" s="160"/>
      <c r="HC59" s="160"/>
      <c r="HD59" s="160"/>
      <c r="HE59" s="160"/>
      <c r="HF59" s="160"/>
      <c r="HG59" s="160"/>
      <c r="HH59" s="160"/>
      <c r="HI59" s="160"/>
      <c r="HJ59" s="160"/>
      <c r="HK59" s="160"/>
      <c r="HL59" s="160"/>
      <c r="HM59" s="276"/>
      <c r="HN59" s="160"/>
      <c r="HO59" s="160"/>
      <c r="HP59" s="160"/>
      <c r="HQ59" s="160"/>
      <c r="HR59" s="160"/>
      <c r="HS59" s="160"/>
      <c r="HT59" s="160"/>
      <c r="HU59" s="160"/>
      <c r="HV59" s="160"/>
      <c r="HW59" s="160"/>
      <c r="HX59" s="160"/>
      <c r="HY59" s="160"/>
      <c r="HZ59" s="160"/>
      <c r="IA59" s="160"/>
      <c r="IB59" s="160"/>
      <c r="IC59" s="160"/>
      <c r="ID59" s="160"/>
      <c r="IE59" s="160"/>
      <c r="IF59" s="160"/>
      <c r="IG59" s="160"/>
      <c r="IH59" s="160"/>
    </row>
    <row r="60" spans="1:242" s="307" customFormat="1">
      <c r="A60" s="277" t="s">
        <v>196</v>
      </c>
      <c r="B60" s="163">
        <v>445.81</v>
      </c>
      <c r="C60" s="163">
        <v>643.28</v>
      </c>
      <c r="D60" s="163">
        <v>282.87</v>
      </c>
      <c r="E60" s="163">
        <v>7.98</v>
      </c>
      <c r="F60" s="163">
        <v>15.48</v>
      </c>
      <c r="G60" s="163">
        <v>1.68</v>
      </c>
      <c r="H60" s="163">
        <v>0.99</v>
      </c>
      <c r="I60" s="163" t="s">
        <v>186</v>
      </c>
      <c r="J60" s="163">
        <v>1.68</v>
      </c>
      <c r="K60" s="163">
        <v>0.53</v>
      </c>
      <c r="L60" s="163">
        <v>1.78</v>
      </c>
      <c r="M60" s="163" t="s">
        <v>186</v>
      </c>
      <c r="N60" s="163">
        <v>0.53</v>
      </c>
      <c r="O60" s="163">
        <v>1.78</v>
      </c>
      <c r="P60" s="163" t="s">
        <v>186</v>
      </c>
      <c r="Q60" s="163" t="s">
        <v>186</v>
      </c>
      <c r="R60" s="163" t="s">
        <v>186</v>
      </c>
      <c r="S60" s="163" t="s">
        <v>186</v>
      </c>
      <c r="T60" s="163">
        <v>0.99</v>
      </c>
      <c r="U60" s="163">
        <v>2.52</v>
      </c>
      <c r="V60" s="163" t="s">
        <v>186</v>
      </c>
      <c r="W60" s="277" t="s">
        <v>196</v>
      </c>
      <c r="X60" s="163">
        <v>0.27</v>
      </c>
      <c r="Y60" s="163">
        <v>0.89</v>
      </c>
      <c r="Z60" s="163" t="s">
        <v>186</v>
      </c>
      <c r="AA60" s="163" t="s">
        <v>186</v>
      </c>
      <c r="AB60" s="163" t="s">
        <v>186</v>
      </c>
      <c r="AC60" s="163" t="s">
        <v>186</v>
      </c>
      <c r="AD60" s="163">
        <v>0.27</v>
      </c>
      <c r="AE60" s="163">
        <v>0.89</v>
      </c>
      <c r="AF60" s="163" t="s">
        <v>186</v>
      </c>
      <c r="AG60" s="163" t="s">
        <v>186</v>
      </c>
      <c r="AH60" s="163" t="s">
        <v>186</v>
      </c>
      <c r="AI60" s="163" t="s">
        <v>186</v>
      </c>
      <c r="AJ60" s="163" t="s">
        <v>186</v>
      </c>
      <c r="AK60" s="163" t="s">
        <v>186</v>
      </c>
      <c r="AL60" s="163" t="s">
        <v>186</v>
      </c>
      <c r="AM60" s="163">
        <v>5.2</v>
      </c>
      <c r="AN60" s="163">
        <v>10.28</v>
      </c>
      <c r="AO60" s="163" t="s">
        <v>186</v>
      </c>
      <c r="AP60" s="163">
        <v>124.95</v>
      </c>
      <c r="AQ60" s="163">
        <v>199.78</v>
      </c>
      <c r="AR60" s="163">
        <v>65.209999999999994</v>
      </c>
      <c r="AS60" s="277" t="s">
        <v>196</v>
      </c>
      <c r="AT60" s="163">
        <v>122.36</v>
      </c>
      <c r="AU60" s="163">
        <v>198.62</v>
      </c>
      <c r="AV60" s="163">
        <v>61.46</v>
      </c>
      <c r="AW60" s="163">
        <v>1.01</v>
      </c>
      <c r="AX60" s="163">
        <v>0.89</v>
      </c>
      <c r="AY60" s="163">
        <v>1.2</v>
      </c>
      <c r="AZ60" s="163">
        <v>1.6</v>
      </c>
      <c r="BA60" s="163">
        <v>3.59</v>
      </c>
      <c r="BB60" s="163" t="s">
        <v>186</v>
      </c>
      <c r="BC60" s="163">
        <v>13.2</v>
      </c>
      <c r="BD60" s="163">
        <v>24.29</v>
      </c>
      <c r="BE60" s="163">
        <v>4.92</v>
      </c>
      <c r="BF60" s="163">
        <v>10.64</v>
      </c>
      <c r="BG60" s="163">
        <v>10.64</v>
      </c>
      <c r="BH60" s="163">
        <v>11.42</v>
      </c>
      <c r="BI60" s="163">
        <v>9.17</v>
      </c>
      <c r="BJ60" s="163">
        <v>14.35</v>
      </c>
      <c r="BK60" s="163">
        <v>4.4400000000000004</v>
      </c>
      <c r="BL60" s="163">
        <v>17.03</v>
      </c>
      <c r="BM60" s="163">
        <v>31.75</v>
      </c>
      <c r="BN60" s="163">
        <v>4.83</v>
      </c>
      <c r="BO60" s="277" t="s">
        <v>196</v>
      </c>
      <c r="BP60" s="163">
        <v>7.15</v>
      </c>
      <c r="BQ60" s="163">
        <v>11.86</v>
      </c>
      <c r="BR60" s="163">
        <v>2.34</v>
      </c>
      <c r="BS60" s="163">
        <v>11.82</v>
      </c>
      <c r="BT60" s="163">
        <v>20.7</v>
      </c>
      <c r="BU60" s="163">
        <v>4.2</v>
      </c>
      <c r="BV60" s="163">
        <v>0.89</v>
      </c>
      <c r="BW60" s="163">
        <v>2.0099999999999998</v>
      </c>
      <c r="BX60" s="163" t="s">
        <v>186</v>
      </c>
      <c r="BY60" s="163">
        <v>23.39</v>
      </c>
      <c r="BZ60" s="163">
        <v>45.38</v>
      </c>
      <c r="CA60" s="163">
        <v>6.06</v>
      </c>
      <c r="CB60" s="163" t="s">
        <v>186</v>
      </c>
      <c r="CC60" s="163" t="s">
        <v>186</v>
      </c>
      <c r="CD60" s="163" t="s">
        <v>186</v>
      </c>
      <c r="CE60" s="163">
        <v>2.39</v>
      </c>
      <c r="CF60" s="163" t="s">
        <v>186</v>
      </c>
      <c r="CG60" s="163">
        <v>4.4400000000000004</v>
      </c>
      <c r="CH60" s="163" t="s">
        <v>188</v>
      </c>
      <c r="CI60" s="163" t="s">
        <v>188</v>
      </c>
      <c r="CJ60" s="163">
        <v>5.32</v>
      </c>
      <c r="CK60" s="277" t="s">
        <v>196</v>
      </c>
      <c r="CL60" s="163" t="s">
        <v>188</v>
      </c>
      <c r="CM60" s="163" t="s">
        <v>188</v>
      </c>
      <c r="CN60" s="163">
        <v>0.38</v>
      </c>
      <c r="CO60" s="163" t="s">
        <v>188</v>
      </c>
      <c r="CP60" s="163">
        <v>6.16</v>
      </c>
      <c r="CQ60" s="163" t="s">
        <v>188</v>
      </c>
      <c r="CR60" s="163">
        <v>1.91</v>
      </c>
      <c r="CS60" s="163">
        <v>4.95</v>
      </c>
      <c r="CT60" s="163" t="s">
        <v>186</v>
      </c>
      <c r="CU60" s="163">
        <v>1.84</v>
      </c>
      <c r="CV60" s="163">
        <v>2.42</v>
      </c>
      <c r="CW60" s="163">
        <v>1.3</v>
      </c>
      <c r="CX60" s="163">
        <v>2.56</v>
      </c>
      <c r="CY60" s="163">
        <v>5.92</v>
      </c>
      <c r="CZ60" s="163" t="s">
        <v>186</v>
      </c>
      <c r="DA60" s="163">
        <v>5.77</v>
      </c>
      <c r="DB60" s="163">
        <v>6.11</v>
      </c>
      <c r="DC60" s="163">
        <v>5.57</v>
      </c>
      <c r="DD60" s="163">
        <v>0.27</v>
      </c>
      <c r="DE60" s="163" t="s">
        <v>186</v>
      </c>
      <c r="DF60" s="163">
        <v>0.38</v>
      </c>
      <c r="DG60" s="277" t="s">
        <v>196</v>
      </c>
      <c r="DH60" s="163">
        <v>6.09</v>
      </c>
      <c r="DI60" s="163">
        <v>7.6</v>
      </c>
      <c r="DJ60" s="163">
        <v>4.66</v>
      </c>
      <c r="DK60" s="163">
        <v>2.59</v>
      </c>
      <c r="DL60" s="163">
        <v>1.1599999999999999</v>
      </c>
      <c r="DM60" s="163">
        <v>3.76</v>
      </c>
      <c r="DN60" s="163" t="s">
        <v>186</v>
      </c>
      <c r="DO60" s="163" t="s">
        <v>186</v>
      </c>
      <c r="DP60" s="163" t="s">
        <v>186</v>
      </c>
      <c r="DQ60" s="163">
        <v>2.59</v>
      </c>
      <c r="DR60" s="163">
        <v>1.1599999999999999</v>
      </c>
      <c r="DS60" s="163">
        <v>3.76</v>
      </c>
      <c r="DT60" s="163">
        <v>2.46</v>
      </c>
      <c r="DU60" s="163">
        <v>0.89</v>
      </c>
      <c r="DV60" s="163">
        <v>3.81</v>
      </c>
      <c r="DW60" s="163">
        <v>1.74</v>
      </c>
      <c r="DX60" s="163">
        <v>0.89</v>
      </c>
      <c r="DY60" s="163">
        <v>2.5</v>
      </c>
      <c r="DZ60" s="163">
        <v>0.72</v>
      </c>
      <c r="EA60" s="163" t="s">
        <v>186</v>
      </c>
      <c r="EB60" s="163">
        <v>1.3</v>
      </c>
      <c r="EC60" s="277" t="s">
        <v>196</v>
      </c>
      <c r="ED60" s="163">
        <v>4.28</v>
      </c>
      <c r="EE60" s="163">
        <v>5.42</v>
      </c>
      <c r="EF60" s="163">
        <v>3.66</v>
      </c>
      <c r="EG60" s="163">
        <v>2.15</v>
      </c>
      <c r="EH60" s="163">
        <v>4.53</v>
      </c>
      <c r="EI60" s="163">
        <v>0.38</v>
      </c>
      <c r="EJ60" s="163">
        <v>2.13</v>
      </c>
      <c r="EK60" s="163">
        <v>0.89</v>
      </c>
      <c r="EL60" s="163">
        <v>3.28</v>
      </c>
      <c r="EM60" s="163">
        <v>4.6399999999999997</v>
      </c>
      <c r="EN60" s="163">
        <v>6.65</v>
      </c>
      <c r="EO60" s="163">
        <v>2.4</v>
      </c>
      <c r="EP60" s="163">
        <v>3.92</v>
      </c>
      <c r="EQ60" s="163">
        <v>5.01</v>
      </c>
      <c r="ER60" s="163">
        <v>2.4</v>
      </c>
      <c r="ES60" s="163">
        <v>0.72</v>
      </c>
      <c r="ET60" s="163">
        <v>1.63</v>
      </c>
      <c r="EU60" s="163" t="s">
        <v>186</v>
      </c>
      <c r="EV60" s="163">
        <v>16.59</v>
      </c>
      <c r="EW60" s="163">
        <v>21.58</v>
      </c>
      <c r="EX60" s="163">
        <v>12.4</v>
      </c>
      <c r="EY60" s="277" t="s">
        <v>196</v>
      </c>
      <c r="EZ60" s="163" t="s">
        <v>186</v>
      </c>
      <c r="FA60" s="163" t="s">
        <v>186</v>
      </c>
      <c r="FB60" s="163" t="s">
        <v>186</v>
      </c>
      <c r="FC60" s="163">
        <v>1.71</v>
      </c>
      <c r="FD60" s="163">
        <v>2.52</v>
      </c>
      <c r="FE60" s="163">
        <v>1.3</v>
      </c>
      <c r="FF60" s="163">
        <v>3.42</v>
      </c>
      <c r="FG60" s="163">
        <v>2.0499999999999998</v>
      </c>
      <c r="FH60" s="163">
        <v>4.63</v>
      </c>
      <c r="FI60" s="163">
        <v>5.32</v>
      </c>
      <c r="FJ60" s="163">
        <v>6.95</v>
      </c>
      <c r="FK60" s="163">
        <v>3.57</v>
      </c>
      <c r="FL60" s="163">
        <v>6.13</v>
      </c>
      <c r="FM60" s="163">
        <v>10.06</v>
      </c>
      <c r="FN60" s="163">
        <v>2.9</v>
      </c>
      <c r="FO60" s="163" t="s">
        <v>186</v>
      </c>
      <c r="FP60" s="163" t="s">
        <v>186</v>
      </c>
      <c r="FQ60" s="163" t="s">
        <v>186</v>
      </c>
      <c r="FR60" s="163" t="s">
        <v>186</v>
      </c>
      <c r="FS60" s="163" t="s">
        <v>186</v>
      </c>
      <c r="FT60" s="163" t="s">
        <v>186</v>
      </c>
      <c r="FU60" s="277" t="s">
        <v>196</v>
      </c>
      <c r="FV60" s="163">
        <v>109.61</v>
      </c>
      <c r="FW60" s="163">
        <v>153.15</v>
      </c>
      <c r="FX60" s="163">
        <v>72.94</v>
      </c>
      <c r="FY60" s="163">
        <v>2.6</v>
      </c>
      <c r="FZ60" s="163">
        <v>4.49</v>
      </c>
      <c r="GA60" s="163">
        <v>0.82</v>
      </c>
      <c r="GB60" s="163">
        <v>0.48</v>
      </c>
      <c r="GC60" s="163" t="s">
        <v>186</v>
      </c>
      <c r="GD60" s="163">
        <v>0.82</v>
      </c>
      <c r="GE60" s="163">
        <v>2.12</v>
      </c>
      <c r="GF60" s="163">
        <v>4.49</v>
      </c>
      <c r="GG60" s="163" t="s">
        <v>186</v>
      </c>
      <c r="GH60" s="163">
        <v>56.7</v>
      </c>
      <c r="GI60" s="163">
        <v>76.22</v>
      </c>
      <c r="GJ60" s="163">
        <v>39.909999999999997</v>
      </c>
      <c r="GK60" s="163" t="s">
        <v>186</v>
      </c>
      <c r="GL60" s="163" t="s">
        <v>186</v>
      </c>
      <c r="GM60" s="163" t="s">
        <v>186</v>
      </c>
      <c r="GN60" s="163">
        <v>24.79</v>
      </c>
      <c r="GO60" s="163">
        <v>37.46</v>
      </c>
      <c r="GP60" s="163">
        <v>14.21</v>
      </c>
      <c r="GQ60" s="277" t="s">
        <v>196</v>
      </c>
      <c r="GR60" s="163">
        <v>6.85</v>
      </c>
      <c r="GS60" s="163">
        <v>9.2799999999999994</v>
      </c>
      <c r="GT60" s="163">
        <v>5.04</v>
      </c>
      <c r="GU60" s="163">
        <v>2.34</v>
      </c>
      <c r="GV60" s="163">
        <v>1.1599999999999999</v>
      </c>
      <c r="GW60" s="163">
        <v>2.65</v>
      </c>
      <c r="GX60" s="163">
        <v>1.76</v>
      </c>
      <c r="GY60" s="163">
        <v>4.1100000000000003</v>
      </c>
      <c r="GZ60" s="163">
        <v>0.38</v>
      </c>
      <c r="HA60" s="163">
        <v>9.07</v>
      </c>
      <c r="HB60" s="163">
        <v>13.31</v>
      </c>
      <c r="HC60" s="163">
        <v>5.81</v>
      </c>
      <c r="HD60" s="163">
        <v>11.62</v>
      </c>
      <c r="HE60" s="163">
        <v>10.9</v>
      </c>
      <c r="HF60" s="163">
        <v>11.45</v>
      </c>
      <c r="HG60" s="163">
        <v>0.27</v>
      </c>
      <c r="HH60" s="163" t="s">
        <v>186</v>
      </c>
      <c r="HI60" s="163">
        <v>0.38</v>
      </c>
      <c r="HJ60" s="163">
        <v>39.17</v>
      </c>
      <c r="HK60" s="163">
        <v>55.82</v>
      </c>
      <c r="HL60" s="163">
        <v>25.16</v>
      </c>
      <c r="HM60" s="277" t="s">
        <v>196</v>
      </c>
      <c r="HN60" s="163">
        <v>6.64</v>
      </c>
      <c r="HO60" s="163">
        <v>12.23</v>
      </c>
      <c r="HP60" s="163">
        <v>1.1299999999999999</v>
      </c>
      <c r="HQ60" s="163">
        <v>10.61</v>
      </c>
      <c r="HR60" s="163">
        <v>16.510000000000002</v>
      </c>
      <c r="HS60" s="163">
        <v>6.33</v>
      </c>
      <c r="HT60" s="163">
        <v>20.95</v>
      </c>
      <c r="HU60" s="163">
        <v>25.91</v>
      </c>
      <c r="HV60" s="163">
        <v>16.87</v>
      </c>
      <c r="HW60" s="163">
        <v>0.96</v>
      </c>
      <c r="HX60" s="163">
        <v>1.1599999999999999</v>
      </c>
      <c r="HY60" s="163">
        <v>0.82</v>
      </c>
      <c r="HZ60" s="163">
        <v>10.61</v>
      </c>
      <c r="IA60" s="163">
        <v>15.74</v>
      </c>
      <c r="IB60" s="163">
        <v>6.67</v>
      </c>
      <c r="IC60" s="163">
        <v>0.53</v>
      </c>
      <c r="ID60" s="163">
        <v>0.89</v>
      </c>
      <c r="IE60" s="163">
        <v>0.38</v>
      </c>
      <c r="IF60" s="163">
        <v>43.33</v>
      </c>
      <c r="IG60" s="163">
        <v>67.27</v>
      </c>
      <c r="IH60" s="163">
        <v>29.09</v>
      </c>
    </row>
    <row r="61" spans="1:242" s="185" customFormat="1">
      <c r="A61" s="278" t="s">
        <v>195</v>
      </c>
      <c r="B61" s="160">
        <v>457.69</v>
      </c>
      <c r="C61" s="160">
        <v>664.42</v>
      </c>
      <c r="D61" s="160">
        <v>283.83999999999997</v>
      </c>
      <c r="E61" s="160">
        <v>2.5299999999999998</v>
      </c>
      <c r="F61" s="160">
        <v>3.63</v>
      </c>
      <c r="G61" s="160">
        <v>2.4700000000000002</v>
      </c>
      <c r="H61" s="160">
        <v>1.38</v>
      </c>
      <c r="I61" s="160" t="s">
        <v>186</v>
      </c>
      <c r="J61" s="160">
        <v>2.4700000000000002</v>
      </c>
      <c r="K61" s="160">
        <v>1.1499999999999999</v>
      </c>
      <c r="L61" s="160">
        <v>3.63</v>
      </c>
      <c r="M61" s="160" t="s">
        <v>186</v>
      </c>
      <c r="N61" s="160">
        <v>1.1499999999999999</v>
      </c>
      <c r="O61" s="160">
        <v>3.63</v>
      </c>
      <c r="P61" s="160" t="s">
        <v>186</v>
      </c>
      <c r="Q61" s="160" t="s">
        <v>186</v>
      </c>
      <c r="R61" s="160" t="s">
        <v>186</v>
      </c>
      <c r="S61" s="160" t="s">
        <v>186</v>
      </c>
      <c r="T61" s="160" t="s">
        <v>186</v>
      </c>
      <c r="U61" s="160" t="s">
        <v>186</v>
      </c>
      <c r="V61" s="160" t="s">
        <v>186</v>
      </c>
      <c r="W61" s="278" t="s">
        <v>195</v>
      </c>
      <c r="X61" s="160" t="s">
        <v>186</v>
      </c>
      <c r="Y61" s="160" t="s">
        <v>186</v>
      </c>
      <c r="Z61" s="160" t="s">
        <v>186</v>
      </c>
      <c r="AA61" s="160" t="s">
        <v>186</v>
      </c>
      <c r="AB61" s="160" t="s">
        <v>186</v>
      </c>
      <c r="AC61" s="160" t="s">
        <v>186</v>
      </c>
      <c r="AD61" s="160" t="s">
        <v>186</v>
      </c>
      <c r="AE61" s="160" t="s">
        <v>186</v>
      </c>
      <c r="AF61" s="160" t="s">
        <v>186</v>
      </c>
      <c r="AG61" s="160" t="s">
        <v>186</v>
      </c>
      <c r="AH61" s="160" t="s">
        <v>186</v>
      </c>
      <c r="AI61" s="160" t="s">
        <v>186</v>
      </c>
      <c r="AJ61" s="160" t="s">
        <v>186</v>
      </c>
      <c r="AK61" s="160" t="s">
        <v>186</v>
      </c>
      <c r="AL61" s="160" t="s">
        <v>186</v>
      </c>
      <c r="AM61" s="160" t="s">
        <v>186</v>
      </c>
      <c r="AN61" s="160" t="s">
        <v>186</v>
      </c>
      <c r="AO61" s="160" t="s">
        <v>186</v>
      </c>
      <c r="AP61" s="160">
        <v>111.42</v>
      </c>
      <c r="AQ61" s="160">
        <v>201.74</v>
      </c>
      <c r="AR61" s="160">
        <v>35.119999999999997</v>
      </c>
      <c r="AS61" s="278" t="s">
        <v>195</v>
      </c>
      <c r="AT61" s="160">
        <v>109.46</v>
      </c>
      <c r="AU61" s="160">
        <v>201.74</v>
      </c>
      <c r="AV61" s="160">
        <v>31.81</v>
      </c>
      <c r="AW61" s="160">
        <v>2.1</v>
      </c>
      <c r="AX61" s="160">
        <v>1.82</v>
      </c>
      <c r="AY61" s="160">
        <v>2.46</v>
      </c>
      <c r="AZ61" s="160" t="s">
        <v>186</v>
      </c>
      <c r="BA61" s="160" t="s">
        <v>186</v>
      </c>
      <c r="BB61" s="160" t="s">
        <v>186</v>
      </c>
      <c r="BC61" s="160">
        <v>11.37</v>
      </c>
      <c r="BD61" s="160">
        <v>22.81</v>
      </c>
      <c r="BE61" s="160">
        <v>2.46</v>
      </c>
      <c r="BF61" s="160">
        <v>3.67</v>
      </c>
      <c r="BG61" s="160">
        <v>4.95</v>
      </c>
      <c r="BH61" s="160">
        <v>2.5099999999999998</v>
      </c>
      <c r="BI61" s="160">
        <v>11.67</v>
      </c>
      <c r="BJ61" s="160">
        <v>22.83</v>
      </c>
      <c r="BK61" s="160">
        <v>1.63</v>
      </c>
      <c r="BL61" s="160">
        <v>18.37</v>
      </c>
      <c r="BM61" s="160">
        <v>32.9</v>
      </c>
      <c r="BN61" s="160">
        <v>6.23</v>
      </c>
      <c r="BO61" s="278" t="s">
        <v>195</v>
      </c>
      <c r="BP61" s="160">
        <v>7.83</v>
      </c>
      <c r="BQ61" s="160">
        <v>14.48</v>
      </c>
      <c r="BR61" s="160">
        <v>1.68</v>
      </c>
      <c r="BS61" s="160">
        <v>12.36</v>
      </c>
      <c r="BT61" s="160">
        <v>21.53</v>
      </c>
      <c r="BU61" s="160">
        <v>4.09</v>
      </c>
      <c r="BV61" s="160">
        <v>1.64</v>
      </c>
      <c r="BW61" s="160">
        <v>3.73</v>
      </c>
      <c r="BX61" s="160" t="s">
        <v>186</v>
      </c>
      <c r="BY61" s="160">
        <v>22</v>
      </c>
      <c r="BZ61" s="160">
        <v>47.67</v>
      </c>
      <c r="CA61" s="160">
        <v>1.63</v>
      </c>
      <c r="CB61" s="160" t="s">
        <v>186</v>
      </c>
      <c r="CC61" s="160" t="s">
        <v>186</v>
      </c>
      <c r="CD61" s="160" t="s">
        <v>186</v>
      </c>
      <c r="CE61" s="160">
        <v>0.56999999999999995</v>
      </c>
      <c r="CF61" s="160" t="s">
        <v>186</v>
      </c>
      <c r="CG61" s="160">
        <v>0.84</v>
      </c>
      <c r="CH61" s="160" t="s">
        <v>188</v>
      </c>
      <c r="CI61" s="160" t="s">
        <v>188</v>
      </c>
      <c r="CJ61" s="160" t="s">
        <v>186</v>
      </c>
      <c r="CK61" s="278" t="s">
        <v>195</v>
      </c>
      <c r="CL61" s="160" t="s">
        <v>188</v>
      </c>
      <c r="CM61" s="160" t="s">
        <v>188</v>
      </c>
      <c r="CN61" s="160">
        <v>0.84</v>
      </c>
      <c r="CO61" s="160" t="s">
        <v>188</v>
      </c>
      <c r="CP61" s="160">
        <v>6.87</v>
      </c>
      <c r="CQ61" s="160" t="s">
        <v>188</v>
      </c>
      <c r="CR61" s="160" t="s">
        <v>186</v>
      </c>
      <c r="CS61" s="160" t="s">
        <v>186</v>
      </c>
      <c r="CT61" s="160" t="s">
        <v>186</v>
      </c>
      <c r="CU61" s="160" t="s">
        <v>186</v>
      </c>
      <c r="CV61" s="160" t="s">
        <v>186</v>
      </c>
      <c r="CW61" s="160" t="s">
        <v>186</v>
      </c>
      <c r="CX61" s="160">
        <v>4.96</v>
      </c>
      <c r="CY61" s="160">
        <v>11.48</v>
      </c>
      <c r="CZ61" s="160" t="s">
        <v>186</v>
      </c>
      <c r="DA61" s="160">
        <v>5.73</v>
      </c>
      <c r="DB61" s="160">
        <v>6.93</v>
      </c>
      <c r="DC61" s="160">
        <v>4.1399999999999997</v>
      </c>
      <c r="DD61" s="160">
        <v>0.56999999999999995</v>
      </c>
      <c r="DE61" s="160" t="s">
        <v>186</v>
      </c>
      <c r="DF61" s="160">
        <v>0.84</v>
      </c>
      <c r="DG61" s="278" t="s">
        <v>195</v>
      </c>
      <c r="DH61" s="160">
        <v>3.02</v>
      </c>
      <c r="DI61" s="160">
        <v>3.73</v>
      </c>
      <c r="DJ61" s="160">
        <v>2.4700000000000002</v>
      </c>
      <c r="DK61" s="160">
        <v>1.95</v>
      </c>
      <c r="DL61" s="160" t="s">
        <v>186</v>
      </c>
      <c r="DM61" s="160">
        <v>3.31</v>
      </c>
      <c r="DN61" s="160" t="s">
        <v>186</v>
      </c>
      <c r="DO61" s="160" t="s">
        <v>186</v>
      </c>
      <c r="DP61" s="160" t="s">
        <v>186</v>
      </c>
      <c r="DQ61" s="160">
        <v>1.95</v>
      </c>
      <c r="DR61" s="160" t="s">
        <v>186</v>
      </c>
      <c r="DS61" s="160">
        <v>3.31</v>
      </c>
      <c r="DT61" s="160">
        <v>1.95</v>
      </c>
      <c r="DU61" s="160" t="s">
        <v>186</v>
      </c>
      <c r="DV61" s="160">
        <v>3.31</v>
      </c>
      <c r="DW61" s="160">
        <v>0.56999999999999995</v>
      </c>
      <c r="DX61" s="160" t="s">
        <v>186</v>
      </c>
      <c r="DY61" s="160">
        <v>0.84</v>
      </c>
      <c r="DZ61" s="160">
        <v>1.38</v>
      </c>
      <c r="EA61" s="160" t="s">
        <v>186</v>
      </c>
      <c r="EB61" s="160">
        <v>2.4700000000000002</v>
      </c>
      <c r="EC61" s="278" t="s">
        <v>195</v>
      </c>
      <c r="ED61" s="160">
        <v>6.16</v>
      </c>
      <c r="EE61" s="160">
        <v>4.95</v>
      </c>
      <c r="EF61" s="160">
        <v>7.17</v>
      </c>
      <c r="EG61" s="160">
        <v>2.5299999999999998</v>
      </c>
      <c r="EH61" s="160">
        <v>4.95</v>
      </c>
      <c r="EI61" s="160">
        <v>0.84</v>
      </c>
      <c r="EJ61" s="160">
        <v>3.63</v>
      </c>
      <c r="EK61" s="160" t="s">
        <v>186</v>
      </c>
      <c r="EL61" s="160">
        <v>6.33</v>
      </c>
      <c r="EM61" s="160">
        <v>6</v>
      </c>
      <c r="EN61" s="160">
        <v>9.2100000000000009</v>
      </c>
      <c r="EO61" s="160">
        <v>2.46</v>
      </c>
      <c r="EP61" s="160">
        <v>6</v>
      </c>
      <c r="EQ61" s="160">
        <v>9.2100000000000009</v>
      </c>
      <c r="ER61" s="160">
        <v>2.46</v>
      </c>
      <c r="ES61" s="160" t="s">
        <v>186</v>
      </c>
      <c r="ET61" s="160" t="s">
        <v>186</v>
      </c>
      <c r="EU61" s="160" t="s">
        <v>186</v>
      </c>
      <c r="EV61" s="160">
        <v>19.440000000000001</v>
      </c>
      <c r="EW61" s="160">
        <v>25.47</v>
      </c>
      <c r="EX61" s="160">
        <v>14.61</v>
      </c>
      <c r="EY61" s="278" t="s">
        <v>195</v>
      </c>
      <c r="EZ61" s="160" t="s">
        <v>186</v>
      </c>
      <c r="FA61" s="160" t="s">
        <v>186</v>
      </c>
      <c r="FB61" s="160" t="s">
        <v>186</v>
      </c>
      <c r="FC61" s="160">
        <v>1.95</v>
      </c>
      <c r="FD61" s="160">
        <v>1.82</v>
      </c>
      <c r="FE61" s="160">
        <v>2.4700000000000002</v>
      </c>
      <c r="FF61" s="160">
        <v>1.52</v>
      </c>
      <c r="FG61" s="160">
        <v>1.82</v>
      </c>
      <c r="FH61" s="160">
        <v>1.63</v>
      </c>
      <c r="FI61" s="160">
        <v>9.15</v>
      </c>
      <c r="FJ61" s="160">
        <v>13.33</v>
      </c>
      <c r="FK61" s="160">
        <v>5.03</v>
      </c>
      <c r="FL61" s="160">
        <v>6.82</v>
      </c>
      <c r="FM61" s="160">
        <v>8.51</v>
      </c>
      <c r="FN61" s="160">
        <v>5.49</v>
      </c>
      <c r="FO61" s="160" t="s">
        <v>186</v>
      </c>
      <c r="FP61" s="160" t="s">
        <v>186</v>
      </c>
      <c r="FQ61" s="160" t="s">
        <v>186</v>
      </c>
      <c r="FR61" s="160" t="s">
        <v>186</v>
      </c>
      <c r="FS61" s="160" t="s">
        <v>186</v>
      </c>
      <c r="FT61" s="160" t="s">
        <v>186</v>
      </c>
      <c r="FU61" s="278" t="s">
        <v>195</v>
      </c>
      <c r="FV61" s="160">
        <v>113.62</v>
      </c>
      <c r="FW61" s="160">
        <v>157.54</v>
      </c>
      <c r="FX61" s="160">
        <v>76.47</v>
      </c>
      <c r="FY61" s="160">
        <v>5.09</v>
      </c>
      <c r="FZ61" s="160">
        <v>8.9700000000000006</v>
      </c>
      <c r="GA61" s="160">
        <v>1.63</v>
      </c>
      <c r="GB61" s="160">
        <v>0.95</v>
      </c>
      <c r="GC61" s="160" t="s">
        <v>186</v>
      </c>
      <c r="GD61" s="160">
        <v>1.63</v>
      </c>
      <c r="GE61" s="160">
        <v>4.1399999999999997</v>
      </c>
      <c r="GF61" s="160">
        <v>8.9700000000000006</v>
      </c>
      <c r="GG61" s="160" t="s">
        <v>186</v>
      </c>
      <c r="GH61" s="160">
        <v>61.27</v>
      </c>
      <c r="GI61" s="160">
        <v>83.33</v>
      </c>
      <c r="GJ61" s="160">
        <v>43.29</v>
      </c>
      <c r="GK61" s="160" t="s">
        <v>186</v>
      </c>
      <c r="GL61" s="160" t="s">
        <v>186</v>
      </c>
      <c r="GM61" s="160" t="s">
        <v>186</v>
      </c>
      <c r="GN61" s="160">
        <v>29.66</v>
      </c>
      <c r="GO61" s="160">
        <v>43.28</v>
      </c>
      <c r="GP61" s="160">
        <v>19.559999999999999</v>
      </c>
      <c r="GQ61" s="278" t="s">
        <v>195</v>
      </c>
      <c r="GR61" s="160">
        <v>3.85</v>
      </c>
      <c r="GS61" s="160">
        <v>6.37</v>
      </c>
      <c r="GT61" s="160">
        <v>2.4700000000000002</v>
      </c>
      <c r="GU61" s="160">
        <v>3.24</v>
      </c>
      <c r="GV61" s="160">
        <v>2.2799999999999998</v>
      </c>
      <c r="GW61" s="160">
        <v>3.35</v>
      </c>
      <c r="GX61" s="160">
        <v>2.1</v>
      </c>
      <c r="GY61" s="160">
        <v>4.09</v>
      </c>
      <c r="GZ61" s="160">
        <v>0.84</v>
      </c>
      <c r="HA61" s="160">
        <v>8.67</v>
      </c>
      <c r="HB61" s="160">
        <v>12.18</v>
      </c>
      <c r="HC61" s="160">
        <v>5.81</v>
      </c>
      <c r="HD61" s="160">
        <v>13.75</v>
      </c>
      <c r="HE61" s="160">
        <v>15.12</v>
      </c>
      <c r="HF61" s="160">
        <v>11.26</v>
      </c>
      <c r="HG61" s="160" t="s">
        <v>186</v>
      </c>
      <c r="HH61" s="160" t="s">
        <v>186</v>
      </c>
      <c r="HI61" s="160" t="s">
        <v>186</v>
      </c>
      <c r="HJ61" s="160">
        <v>39.44</v>
      </c>
      <c r="HK61" s="160">
        <v>55.5</v>
      </c>
      <c r="HL61" s="160">
        <v>25.31</v>
      </c>
      <c r="HM61" s="278" t="s">
        <v>195</v>
      </c>
      <c r="HN61" s="160">
        <v>4.47</v>
      </c>
      <c r="HO61" s="160">
        <v>9.2100000000000009</v>
      </c>
      <c r="HP61" s="160" t="s">
        <v>186</v>
      </c>
      <c r="HQ61" s="160">
        <v>14.95</v>
      </c>
      <c r="HR61" s="160">
        <v>22.39</v>
      </c>
      <c r="HS61" s="160">
        <v>9.44</v>
      </c>
      <c r="HT61" s="160">
        <v>19.07</v>
      </c>
      <c r="HU61" s="160">
        <v>21.62</v>
      </c>
      <c r="HV61" s="160">
        <v>15.87</v>
      </c>
      <c r="HW61" s="160">
        <v>0.95</v>
      </c>
      <c r="HX61" s="160">
        <v>2.2799999999999998</v>
      </c>
      <c r="HY61" s="160" t="s">
        <v>186</v>
      </c>
      <c r="HZ61" s="160">
        <v>7.26</v>
      </c>
      <c r="IA61" s="160">
        <v>9.75</v>
      </c>
      <c r="IB61" s="160">
        <v>5.4</v>
      </c>
      <c r="IC61" s="160">
        <v>0.56999999999999995</v>
      </c>
      <c r="ID61" s="160" t="s">
        <v>186</v>
      </c>
      <c r="IE61" s="160">
        <v>0.84</v>
      </c>
      <c r="IF61" s="160">
        <v>47.25</v>
      </c>
      <c r="IG61" s="160">
        <v>74.209999999999994</v>
      </c>
      <c r="IH61" s="160">
        <v>31.02</v>
      </c>
    </row>
    <row r="62" spans="1:242" s="185" customFormat="1">
      <c r="A62" s="278" t="s">
        <v>194</v>
      </c>
      <c r="B62" s="161">
        <v>436.55</v>
      </c>
      <c r="C62" s="161">
        <v>622.59</v>
      </c>
      <c r="D62" s="161">
        <v>287.94</v>
      </c>
      <c r="E62" s="161">
        <v>14.09</v>
      </c>
      <c r="F62" s="161">
        <v>28.83</v>
      </c>
      <c r="G62" s="161">
        <v>0.69</v>
      </c>
      <c r="H62" s="161">
        <v>0.49</v>
      </c>
      <c r="I62" s="161" t="s">
        <v>186</v>
      </c>
      <c r="J62" s="161">
        <v>0.69</v>
      </c>
      <c r="K62" s="161" t="s">
        <v>186</v>
      </c>
      <c r="L62" s="161" t="s">
        <v>186</v>
      </c>
      <c r="M62" s="161" t="s">
        <v>186</v>
      </c>
      <c r="N62" s="161" t="s">
        <v>186</v>
      </c>
      <c r="O62" s="161" t="s">
        <v>186</v>
      </c>
      <c r="P62" s="161" t="s">
        <v>186</v>
      </c>
      <c r="Q62" s="161" t="s">
        <v>186</v>
      </c>
      <c r="R62" s="161" t="s">
        <v>186</v>
      </c>
      <c r="S62" s="161" t="s">
        <v>186</v>
      </c>
      <c r="T62" s="161">
        <v>2.02</v>
      </c>
      <c r="U62" s="161">
        <v>5.15</v>
      </c>
      <c r="V62" s="161" t="s">
        <v>186</v>
      </c>
      <c r="W62" s="278" t="s">
        <v>194</v>
      </c>
      <c r="X62" s="161">
        <v>0.49</v>
      </c>
      <c r="Y62" s="161">
        <v>1.75</v>
      </c>
      <c r="Z62" s="161" t="s">
        <v>186</v>
      </c>
      <c r="AA62" s="161" t="s">
        <v>186</v>
      </c>
      <c r="AB62" s="161" t="s">
        <v>186</v>
      </c>
      <c r="AC62" s="161" t="s">
        <v>186</v>
      </c>
      <c r="AD62" s="161">
        <v>0.49</v>
      </c>
      <c r="AE62" s="161">
        <v>1.75</v>
      </c>
      <c r="AF62" s="161" t="s">
        <v>186</v>
      </c>
      <c r="AG62" s="161" t="s">
        <v>186</v>
      </c>
      <c r="AH62" s="161" t="s">
        <v>186</v>
      </c>
      <c r="AI62" s="161" t="s">
        <v>186</v>
      </c>
      <c r="AJ62" s="161" t="s">
        <v>186</v>
      </c>
      <c r="AK62" s="161" t="s">
        <v>186</v>
      </c>
      <c r="AL62" s="161" t="s">
        <v>186</v>
      </c>
      <c r="AM62" s="161">
        <v>11.08</v>
      </c>
      <c r="AN62" s="161">
        <v>21.94</v>
      </c>
      <c r="AO62" s="161" t="s">
        <v>186</v>
      </c>
      <c r="AP62" s="161">
        <v>139.94</v>
      </c>
      <c r="AQ62" s="161">
        <v>196.37</v>
      </c>
      <c r="AR62" s="161">
        <v>100.37</v>
      </c>
      <c r="AS62" s="278" t="s">
        <v>194</v>
      </c>
      <c r="AT62" s="161">
        <v>136.59</v>
      </c>
      <c r="AU62" s="161">
        <v>193.99</v>
      </c>
      <c r="AV62" s="161">
        <v>95.88</v>
      </c>
      <c r="AW62" s="161" t="s">
        <v>186</v>
      </c>
      <c r="AX62" s="161" t="s">
        <v>186</v>
      </c>
      <c r="AY62" s="161" t="s">
        <v>186</v>
      </c>
      <c r="AZ62" s="161">
        <v>3.36</v>
      </c>
      <c r="BA62" s="161">
        <v>7.44</v>
      </c>
      <c r="BB62" s="161" t="s">
        <v>186</v>
      </c>
      <c r="BC62" s="161">
        <v>15.06</v>
      </c>
      <c r="BD62" s="161">
        <v>25.06</v>
      </c>
      <c r="BE62" s="161">
        <v>7.82</v>
      </c>
      <c r="BF62" s="161">
        <v>18.59</v>
      </c>
      <c r="BG62" s="161">
        <v>16.93</v>
      </c>
      <c r="BH62" s="161">
        <v>21.25</v>
      </c>
      <c r="BI62" s="161">
        <v>6.25</v>
      </c>
      <c r="BJ62" s="161">
        <v>5.0599999999999996</v>
      </c>
      <c r="BK62" s="161">
        <v>7.6</v>
      </c>
      <c r="BL62" s="161">
        <v>15.72</v>
      </c>
      <c r="BM62" s="161">
        <v>30.97</v>
      </c>
      <c r="BN62" s="161">
        <v>3.33</v>
      </c>
      <c r="BO62" s="278" t="s">
        <v>194</v>
      </c>
      <c r="BP62" s="161">
        <v>6.32</v>
      </c>
      <c r="BQ62" s="161">
        <v>8.98</v>
      </c>
      <c r="BR62" s="161">
        <v>3.04</v>
      </c>
      <c r="BS62" s="161">
        <v>11.13</v>
      </c>
      <c r="BT62" s="161">
        <v>19.18</v>
      </c>
      <c r="BU62" s="161">
        <v>4.49</v>
      </c>
      <c r="BV62" s="161" t="s">
        <v>186</v>
      </c>
      <c r="BW62" s="161" t="s">
        <v>186</v>
      </c>
      <c r="BX62" s="161" t="s">
        <v>186</v>
      </c>
      <c r="BY62" s="161">
        <v>24.98</v>
      </c>
      <c r="BZ62" s="161">
        <v>43</v>
      </c>
      <c r="CA62" s="161">
        <v>11.12</v>
      </c>
      <c r="CB62" s="161" t="s">
        <v>186</v>
      </c>
      <c r="CC62" s="161" t="s">
        <v>186</v>
      </c>
      <c r="CD62" s="161" t="s">
        <v>186</v>
      </c>
      <c r="CE62" s="161">
        <v>4.3499999999999996</v>
      </c>
      <c r="CF62" s="161" t="s">
        <v>186</v>
      </c>
      <c r="CG62" s="161">
        <v>8.58</v>
      </c>
      <c r="CH62" s="161" t="s">
        <v>188</v>
      </c>
      <c r="CI62" s="161" t="s">
        <v>188</v>
      </c>
      <c r="CJ62" s="161">
        <v>11.4</v>
      </c>
      <c r="CK62" s="278" t="s">
        <v>194</v>
      </c>
      <c r="CL62" s="161" t="s">
        <v>188</v>
      </c>
      <c r="CM62" s="161" t="s">
        <v>188</v>
      </c>
      <c r="CN62" s="161" t="s">
        <v>186</v>
      </c>
      <c r="CO62" s="161" t="s">
        <v>188</v>
      </c>
      <c r="CP62" s="161">
        <v>5.15</v>
      </c>
      <c r="CQ62" s="161" t="s">
        <v>188</v>
      </c>
      <c r="CR62" s="161">
        <v>3.92</v>
      </c>
      <c r="CS62" s="161">
        <v>10.220000000000001</v>
      </c>
      <c r="CT62" s="161" t="s">
        <v>186</v>
      </c>
      <c r="CU62" s="161">
        <v>3.9</v>
      </c>
      <c r="CV62" s="161">
        <v>5.0599999999999996</v>
      </c>
      <c r="CW62" s="161">
        <v>2.76</v>
      </c>
      <c r="CX62" s="161" t="s">
        <v>186</v>
      </c>
      <c r="CY62" s="161" t="s">
        <v>186</v>
      </c>
      <c r="CZ62" s="161" t="s">
        <v>186</v>
      </c>
      <c r="DA62" s="161">
        <v>5.89</v>
      </c>
      <c r="DB62" s="161">
        <v>5.15</v>
      </c>
      <c r="DC62" s="161">
        <v>7.6</v>
      </c>
      <c r="DD62" s="161" t="s">
        <v>186</v>
      </c>
      <c r="DE62" s="161" t="s">
        <v>186</v>
      </c>
      <c r="DF62" s="161" t="s">
        <v>186</v>
      </c>
      <c r="DG62" s="278" t="s">
        <v>194</v>
      </c>
      <c r="DH62" s="161">
        <v>9.35</v>
      </c>
      <c r="DI62" s="161">
        <v>11.79</v>
      </c>
      <c r="DJ62" s="161">
        <v>6.89</v>
      </c>
      <c r="DK62" s="161">
        <v>3.36</v>
      </c>
      <c r="DL62" s="161">
        <v>2.38</v>
      </c>
      <c r="DM62" s="161">
        <v>4.49</v>
      </c>
      <c r="DN62" s="161" t="s">
        <v>186</v>
      </c>
      <c r="DO62" s="161" t="s">
        <v>186</v>
      </c>
      <c r="DP62" s="161" t="s">
        <v>186</v>
      </c>
      <c r="DQ62" s="161">
        <v>3.36</v>
      </c>
      <c r="DR62" s="161">
        <v>2.38</v>
      </c>
      <c r="DS62" s="161">
        <v>4.49</v>
      </c>
      <c r="DT62" s="161">
        <v>3</v>
      </c>
      <c r="DU62" s="161">
        <v>1.75</v>
      </c>
      <c r="DV62" s="161">
        <v>4.42</v>
      </c>
      <c r="DW62" s="161">
        <v>3</v>
      </c>
      <c r="DX62" s="161">
        <v>1.75</v>
      </c>
      <c r="DY62" s="161">
        <v>4.42</v>
      </c>
      <c r="DZ62" s="161" t="s">
        <v>186</v>
      </c>
      <c r="EA62" s="161" t="s">
        <v>186</v>
      </c>
      <c r="EB62" s="161" t="s">
        <v>186</v>
      </c>
      <c r="EC62" s="278" t="s">
        <v>194</v>
      </c>
      <c r="ED62" s="161">
        <v>2.4500000000000002</v>
      </c>
      <c r="EE62" s="161">
        <v>6.09</v>
      </c>
      <c r="EF62" s="161" t="s">
        <v>186</v>
      </c>
      <c r="EG62" s="161">
        <v>1.96</v>
      </c>
      <c r="EH62" s="161">
        <v>4.3499999999999996</v>
      </c>
      <c r="EI62" s="161" t="s">
        <v>186</v>
      </c>
      <c r="EJ62" s="161">
        <v>0.49</v>
      </c>
      <c r="EK62" s="161">
        <v>1.75</v>
      </c>
      <c r="EL62" s="161" t="s">
        <v>186</v>
      </c>
      <c r="EM62" s="161">
        <v>3</v>
      </c>
      <c r="EN62" s="161">
        <v>3.4</v>
      </c>
      <c r="EO62" s="161">
        <v>2.35</v>
      </c>
      <c r="EP62" s="161">
        <v>1.47</v>
      </c>
      <c r="EQ62" s="161" t="s">
        <v>186</v>
      </c>
      <c r="ER62" s="161">
        <v>2.35</v>
      </c>
      <c r="ES62" s="161">
        <v>1.52</v>
      </c>
      <c r="ET62" s="161">
        <v>3.4</v>
      </c>
      <c r="EU62" s="161" t="s">
        <v>186</v>
      </c>
      <c r="EV62" s="161">
        <v>13.93</v>
      </c>
      <c r="EW62" s="161">
        <v>17.52</v>
      </c>
      <c r="EX62" s="161">
        <v>10.62</v>
      </c>
      <c r="EY62" s="278" t="s">
        <v>194</v>
      </c>
      <c r="EZ62" s="161" t="s">
        <v>186</v>
      </c>
      <c r="FA62" s="161" t="s">
        <v>186</v>
      </c>
      <c r="FB62" s="161" t="s">
        <v>186</v>
      </c>
      <c r="FC62" s="161">
        <v>1.52</v>
      </c>
      <c r="FD62" s="161">
        <v>3.4</v>
      </c>
      <c r="FE62" s="161" t="s">
        <v>186</v>
      </c>
      <c r="FF62" s="161">
        <v>5.5</v>
      </c>
      <c r="FG62" s="161">
        <v>2.38</v>
      </c>
      <c r="FH62" s="161">
        <v>7.87</v>
      </c>
      <c r="FI62" s="161">
        <v>1.52</v>
      </c>
      <c r="FJ62" s="161" t="s">
        <v>186</v>
      </c>
      <c r="FK62" s="161">
        <v>2.76</v>
      </c>
      <c r="FL62" s="161">
        <v>5.39</v>
      </c>
      <c r="FM62" s="161">
        <v>11.74</v>
      </c>
      <c r="FN62" s="161" t="s">
        <v>186</v>
      </c>
      <c r="FO62" s="161" t="s">
        <v>186</v>
      </c>
      <c r="FP62" s="161" t="s">
        <v>186</v>
      </c>
      <c r="FQ62" s="161" t="s">
        <v>186</v>
      </c>
      <c r="FR62" s="161" t="s">
        <v>186</v>
      </c>
      <c r="FS62" s="161" t="s">
        <v>186</v>
      </c>
      <c r="FT62" s="161" t="s">
        <v>186</v>
      </c>
      <c r="FU62" s="278" t="s">
        <v>194</v>
      </c>
      <c r="FV62" s="161">
        <v>104.66</v>
      </c>
      <c r="FW62" s="161">
        <v>148.80000000000001</v>
      </c>
      <c r="FX62" s="161">
        <v>68.930000000000007</v>
      </c>
      <c r="FY62" s="161" t="s">
        <v>186</v>
      </c>
      <c r="FZ62" s="161" t="s">
        <v>186</v>
      </c>
      <c r="GA62" s="161" t="s">
        <v>186</v>
      </c>
      <c r="GB62" s="161" t="s">
        <v>186</v>
      </c>
      <c r="GC62" s="161" t="s">
        <v>186</v>
      </c>
      <c r="GD62" s="161" t="s">
        <v>186</v>
      </c>
      <c r="GE62" s="161" t="s">
        <v>186</v>
      </c>
      <c r="GF62" s="161" t="s">
        <v>186</v>
      </c>
      <c r="GG62" s="161" t="s">
        <v>186</v>
      </c>
      <c r="GH62" s="161">
        <v>52.2</v>
      </c>
      <c r="GI62" s="161">
        <v>70.099999999999994</v>
      </c>
      <c r="GJ62" s="161">
        <v>36.479999999999997</v>
      </c>
      <c r="GK62" s="161" t="s">
        <v>186</v>
      </c>
      <c r="GL62" s="161" t="s">
        <v>186</v>
      </c>
      <c r="GM62" s="161" t="s">
        <v>186</v>
      </c>
      <c r="GN62" s="161">
        <v>19.940000000000001</v>
      </c>
      <c r="GO62" s="161">
        <v>33.1</v>
      </c>
      <c r="GP62" s="161">
        <v>8.3800000000000008</v>
      </c>
      <c r="GQ62" s="278" t="s">
        <v>194</v>
      </c>
      <c r="GR62" s="161">
        <v>10.07</v>
      </c>
      <c r="GS62" s="161">
        <v>12.58</v>
      </c>
      <c r="GT62" s="161">
        <v>7.58</v>
      </c>
      <c r="GU62" s="161">
        <v>1.48</v>
      </c>
      <c r="GV62" s="161" t="s">
        <v>186</v>
      </c>
      <c r="GW62" s="161">
        <v>2.0699999999999998</v>
      </c>
      <c r="GX62" s="161">
        <v>1.47</v>
      </c>
      <c r="GY62" s="161">
        <v>4.13</v>
      </c>
      <c r="GZ62" s="161" t="s">
        <v>186</v>
      </c>
      <c r="HA62" s="161">
        <v>9.4499999999999993</v>
      </c>
      <c r="HB62" s="161">
        <v>14.42</v>
      </c>
      <c r="HC62" s="161">
        <v>5.8</v>
      </c>
      <c r="HD62" s="161">
        <v>9.27</v>
      </c>
      <c r="HE62" s="161">
        <v>5.88</v>
      </c>
      <c r="HF62" s="161">
        <v>11.95</v>
      </c>
      <c r="HG62" s="161">
        <v>0.49</v>
      </c>
      <c r="HH62" s="161" t="s">
        <v>186</v>
      </c>
      <c r="HI62" s="161">
        <v>0.69</v>
      </c>
      <c r="HJ62" s="161">
        <v>37.869999999999997</v>
      </c>
      <c r="HK62" s="161">
        <v>54.68</v>
      </c>
      <c r="HL62" s="161">
        <v>24.51</v>
      </c>
      <c r="HM62" s="278" t="s">
        <v>194</v>
      </c>
      <c r="HN62" s="161">
        <v>8.66</v>
      </c>
      <c r="HO62" s="161">
        <v>15.2</v>
      </c>
      <c r="HP62" s="161">
        <v>2.0699999999999998</v>
      </c>
      <c r="HQ62" s="161">
        <v>5.94</v>
      </c>
      <c r="HR62" s="161">
        <v>9.91</v>
      </c>
      <c r="HS62" s="161">
        <v>3.04</v>
      </c>
      <c r="HT62" s="161">
        <v>22.28</v>
      </c>
      <c r="HU62" s="161">
        <v>29.57</v>
      </c>
      <c r="HV62" s="161">
        <v>17.739999999999998</v>
      </c>
      <c r="HW62" s="161">
        <v>0.98</v>
      </c>
      <c r="HX62" s="161" t="s">
        <v>186</v>
      </c>
      <c r="HY62" s="161">
        <v>1.66</v>
      </c>
      <c r="HZ62" s="161">
        <v>14.1</v>
      </c>
      <c r="IA62" s="161">
        <v>22.28</v>
      </c>
      <c r="IB62" s="161">
        <v>7.94</v>
      </c>
      <c r="IC62" s="161">
        <v>0.49</v>
      </c>
      <c r="ID62" s="161">
        <v>1.75</v>
      </c>
      <c r="IE62" s="161" t="s">
        <v>186</v>
      </c>
      <c r="IF62" s="161">
        <v>39.78</v>
      </c>
      <c r="IG62" s="161">
        <v>59.93</v>
      </c>
      <c r="IH62" s="161">
        <v>27.73</v>
      </c>
    </row>
    <row r="63" spans="1:242" s="184" customFormat="1">
      <c r="A63" s="276" t="s">
        <v>193</v>
      </c>
      <c r="B63" s="160">
        <v>436.55</v>
      </c>
      <c r="C63" s="160">
        <v>622.59</v>
      </c>
      <c r="D63" s="160">
        <v>287.94</v>
      </c>
      <c r="E63" s="160">
        <v>14.09</v>
      </c>
      <c r="F63" s="160">
        <v>28.83</v>
      </c>
      <c r="G63" s="160">
        <v>0.69</v>
      </c>
      <c r="H63" s="160">
        <v>0.49</v>
      </c>
      <c r="I63" s="160" t="s">
        <v>186</v>
      </c>
      <c r="J63" s="160">
        <v>0.69</v>
      </c>
      <c r="K63" s="160" t="s">
        <v>186</v>
      </c>
      <c r="L63" s="160" t="s">
        <v>186</v>
      </c>
      <c r="M63" s="160" t="s">
        <v>186</v>
      </c>
      <c r="N63" s="160" t="s">
        <v>186</v>
      </c>
      <c r="O63" s="160" t="s">
        <v>186</v>
      </c>
      <c r="P63" s="160" t="s">
        <v>186</v>
      </c>
      <c r="Q63" s="160" t="s">
        <v>186</v>
      </c>
      <c r="R63" s="160" t="s">
        <v>186</v>
      </c>
      <c r="S63" s="160" t="s">
        <v>186</v>
      </c>
      <c r="T63" s="160">
        <v>2.02</v>
      </c>
      <c r="U63" s="160">
        <v>5.15</v>
      </c>
      <c r="V63" s="160" t="s">
        <v>186</v>
      </c>
      <c r="W63" s="276" t="s">
        <v>193</v>
      </c>
      <c r="X63" s="160">
        <v>0.49</v>
      </c>
      <c r="Y63" s="160">
        <v>1.75</v>
      </c>
      <c r="Z63" s="160" t="s">
        <v>186</v>
      </c>
      <c r="AA63" s="160" t="s">
        <v>186</v>
      </c>
      <c r="AB63" s="160" t="s">
        <v>186</v>
      </c>
      <c r="AC63" s="160" t="s">
        <v>186</v>
      </c>
      <c r="AD63" s="160">
        <v>0.49</v>
      </c>
      <c r="AE63" s="160">
        <v>1.75</v>
      </c>
      <c r="AF63" s="160" t="s">
        <v>186</v>
      </c>
      <c r="AG63" s="160" t="s">
        <v>186</v>
      </c>
      <c r="AH63" s="160" t="s">
        <v>186</v>
      </c>
      <c r="AI63" s="160" t="s">
        <v>186</v>
      </c>
      <c r="AJ63" s="160" t="s">
        <v>186</v>
      </c>
      <c r="AK63" s="160" t="s">
        <v>186</v>
      </c>
      <c r="AL63" s="160" t="s">
        <v>186</v>
      </c>
      <c r="AM63" s="160">
        <v>11.08</v>
      </c>
      <c r="AN63" s="160">
        <v>21.94</v>
      </c>
      <c r="AO63" s="160" t="s">
        <v>186</v>
      </c>
      <c r="AP63" s="160">
        <v>139.94</v>
      </c>
      <c r="AQ63" s="160">
        <v>196.37</v>
      </c>
      <c r="AR63" s="160">
        <v>100.37</v>
      </c>
      <c r="AS63" s="276" t="s">
        <v>193</v>
      </c>
      <c r="AT63" s="160">
        <v>136.59</v>
      </c>
      <c r="AU63" s="160">
        <v>193.99</v>
      </c>
      <c r="AV63" s="160">
        <v>95.88</v>
      </c>
      <c r="AW63" s="160" t="s">
        <v>186</v>
      </c>
      <c r="AX63" s="160" t="s">
        <v>186</v>
      </c>
      <c r="AY63" s="160" t="s">
        <v>186</v>
      </c>
      <c r="AZ63" s="160">
        <v>3.36</v>
      </c>
      <c r="BA63" s="160">
        <v>7.44</v>
      </c>
      <c r="BB63" s="160" t="s">
        <v>186</v>
      </c>
      <c r="BC63" s="160">
        <v>15.06</v>
      </c>
      <c r="BD63" s="160">
        <v>25.06</v>
      </c>
      <c r="BE63" s="160">
        <v>7.82</v>
      </c>
      <c r="BF63" s="160">
        <v>18.59</v>
      </c>
      <c r="BG63" s="160">
        <v>16.93</v>
      </c>
      <c r="BH63" s="160">
        <v>21.25</v>
      </c>
      <c r="BI63" s="160">
        <v>6.25</v>
      </c>
      <c r="BJ63" s="160">
        <v>5.0599999999999996</v>
      </c>
      <c r="BK63" s="160">
        <v>7.6</v>
      </c>
      <c r="BL63" s="160">
        <v>15.72</v>
      </c>
      <c r="BM63" s="160">
        <v>30.97</v>
      </c>
      <c r="BN63" s="160">
        <v>3.33</v>
      </c>
      <c r="BO63" s="276" t="s">
        <v>193</v>
      </c>
      <c r="BP63" s="160">
        <v>6.32</v>
      </c>
      <c r="BQ63" s="160">
        <v>8.98</v>
      </c>
      <c r="BR63" s="160">
        <v>3.04</v>
      </c>
      <c r="BS63" s="160">
        <v>11.13</v>
      </c>
      <c r="BT63" s="160">
        <v>19.18</v>
      </c>
      <c r="BU63" s="160">
        <v>4.49</v>
      </c>
      <c r="BV63" s="160" t="s">
        <v>186</v>
      </c>
      <c r="BW63" s="160" t="s">
        <v>186</v>
      </c>
      <c r="BX63" s="160" t="s">
        <v>186</v>
      </c>
      <c r="BY63" s="160">
        <v>24.98</v>
      </c>
      <c r="BZ63" s="160">
        <v>43</v>
      </c>
      <c r="CA63" s="160">
        <v>11.12</v>
      </c>
      <c r="CB63" s="160" t="s">
        <v>186</v>
      </c>
      <c r="CC63" s="160" t="s">
        <v>186</v>
      </c>
      <c r="CD63" s="160" t="s">
        <v>186</v>
      </c>
      <c r="CE63" s="160">
        <v>4.3499999999999996</v>
      </c>
      <c r="CF63" s="160" t="s">
        <v>186</v>
      </c>
      <c r="CG63" s="160">
        <v>8.58</v>
      </c>
      <c r="CH63" s="160" t="s">
        <v>188</v>
      </c>
      <c r="CI63" s="160" t="s">
        <v>188</v>
      </c>
      <c r="CJ63" s="160">
        <v>11.4</v>
      </c>
      <c r="CK63" s="276" t="s">
        <v>193</v>
      </c>
      <c r="CL63" s="160" t="s">
        <v>188</v>
      </c>
      <c r="CM63" s="160" t="s">
        <v>188</v>
      </c>
      <c r="CN63" s="160" t="s">
        <v>186</v>
      </c>
      <c r="CO63" s="160" t="s">
        <v>188</v>
      </c>
      <c r="CP63" s="160">
        <v>5.15</v>
      </c>
      <c r="CQ63" s="160" t="s">
        <v>188</v>
      </c>
      <c r="CR63" s="160">
        <v>3.92</v>
      </c>
      <c r="CS63" s="160">
        <v>10.220000000000001</v>
      </c>
      <c r="CT63" s="160" t="s">
        <v>186</v>
      </c>
      <c r="CU63" s="160">
        <v>3.9</v>
      </c>
      <c r="CV63" s="160">
        <v>5.0599999999999996</v>
      </c>
      <c r="CW63" s="160">
        <v>2.76</v>
      </c>
      <c r="CX63" s="160" t="s">
        <v>186</v>
      </c>
      <c r="CY63" s="160" t="s">
        <v>186</v>
      </c>
      <c r="CZ63" s="160" t="s">
        <v>186</v>
      </c>
      <c r="DA63" s="160">
        <v>5.89</v>
      </c>
      <c r="DB63" s="160">
        <v>5.15</v>
      </c>
      <c r="DC63" s="160">
        <v>7.6</v>
      </c>
      <c r="DD63" s="160" t="s">
        <v>186</v>
      </c>
      <c r="DE63" s="160" t="s">
        <v>186</v>
      </c>
      <c r="DF63" s="160" t="s">
        <v>186</v>
      </c>
      <c r="DG63" s="276" t="s">
        <v>193</v>
      </c>
      <c r="DH63" s="160">
        <v>9.35</v>
      </c>
      <c r="DI63" s="160">
        <v>11.79</v>
      </c>
      <c r="DJ63" s="160">
        <v>6.89</v>
      </c>
      <c r="DK63" s="160">
        <v>3.36</v>
      </c>
      <c r="DL63" s="160">
        <v>2.38</v>
      </c>
      <c r="DM63" s="160">
        <v>4.49</v>
      </c>
      <c r="DN63" s="160" t="s">
        <v>186</v>
      </c>
      <c r="DO63" s="160" t="s">
        <v>186</v>
      </c>
      <c r="DP63" s="160" t="s">
        <v>186</v>
      </c>
      <c r="DQ63" s="160">
        <v>3.36</v>
      </c>
      <c r="DR63" s="160">
        <v>2.38</v>
      </c>
      <c r="DS63" s="160">
        <v>4.49</v>
      </c>
      <c r="DT63" s="160">
        <v>3</v>
      </c>
      <c r="DU63" s="160">
        <v>1.75</v>
      </c>
      <c r="DV63" s="160">
        <v>4.42</v>
      </c>
      <c r="DW63" s="160">
        <v>3</v>
      </c>
      <c r="DX63" s="160">
        <v>1.75</v>
      </c>
      <c r="DY63" s="160">
        <v>4.42</v>
      </c>
      <c r="DZ63" s="160" t="s">
        <v>186</v>
      </c>
      <c r="EA63" s="160" t="s">
        <v>186</v>
      </c>
      <c r="EB63" s="160" t="s">
        <v>186</v>
      </c>
      <c r="EC63" s="276" t="s">
        <v>193</v>
      </c>
      <c r="ED63" s="160">
        <v>2.4500000000000002</v>
      </c>
      <c r="EE63" s="160">
        <v>6.09</v>
      </c>
      <c r="EF63" s="160" t="s">
        <v>186</v>
      </c>
      <c r="EG63" s="160">
        <v>1.96</v>
      </c>
      <c r="EH63" s="160">
        <v>4.3499999999999996</v>
      </c>
      <c r="EI63" s="160" t="s">
        <v>186</v>
      </c>
      <c r="EJ63" s="160">
        <v>0.49</v>
      </c>
      <c r="EK63" s="160">
        <v>1.75</v>
      </c>
      <c r="EL63" s="160" t="s">
        <v>186</v>
      </c>
      <c r="EM63" s="160">
        <v>3</v>
      </c>
      <c r="EN63" s="160">
        <v>3.4</v>
      </c>
      <c r="EO63" s="160">
        <v>2.35</v>
      </c>
      <c r="EP63" s="160">
        <v>1.47</v>
      </c>
      <c r="EQ63" s="160" t="s">
        <v>186</v>
      </c>
      <c r="ER63" s="160">
        <v>2.35</v>
      </c>
      <c r="ES63" s="160">
        <v>1.52</v>
      </c>
      <c r="ET63" s="160">
        <v>3.4</v>
      </c>
      <c r="EU63" s="160" t="s">
        <v>186</v>
      </c>
      <c r="EV63" s="160">
        <v>13.93</v>
      </c>
      <c r="EW63" s="160">
        <v>17.52</v>
      </c>
      <c r="EX63" s="160">
        <v>10.62</v>
      </c>
      <c r="EY63" s="276" t="s">
        <v>193</v>
      </c>
      <c r="EZ63" s="160" t="s">
        <v>186</v>
      </c>
      <c r="FA63" s="160" t="s">
        <v>186</v>
      </c>
      <c r="FB63" s="160" t="s">
        <v>186</v>
      </c>
      <c r="FC63" s="160">
        <v>1.52</v>
      </c>
      <c r="FD63" s="160">
        <v>3.4</v>
      </c>
      <c r="FE63" s="160" t="s">
        <v>186</v>
      </c>
      <c r="FF63" s="160">
        <v>5.5</v>
      </c>
      <c r="FG63" s="160">
        <v>2.38</v>
      </c>
      <c r="FH63" s="160">
        <v>7.87</v>
      </c>
      <c r="FI63" s="160">
        <v>1.52</v>
      </c>
      <c r="FJ63" s="160" t="s">
        <v>186</v>
      </c>
      <c r="FK63" s="160">
        <v>2.76</v>
      </c>
      <c r="FL63" s="160">
        <v>5.39</v>
      </c>
      <c r="FM63" s="160">
        <v>11.74</v>
      </c>
      <c r="FN63" s="160" t="s">
        <v>186</v>
      </c>
      <c r="FO63" s="160" t="s">
        <v>186</v>
      </c>
      <c r="FP63" s="160" t="s">
        <v>186</v>
      </c>
      <c r="FQ63" s="160" t="s">
        <v>186</v>
      </c>
      <c r="FR63" s="160" t="s">
        <v>186</v>
      </c>
      <c r="FS63" s="160" t="s">
        <v>186</v>
      </c>
      <c r="FT63" s="160" t="s">
        <v>186</v>
      </c>
      <c r="FU63" s="276" t="s">
        <v>193</v>
      </c>
      <c r="FV63" s="160">
        <v>104.66</v>
      </c>
      <c r="FW63" s="160">
        <v>148.80000000000001</v>
      </c>
      <c r="FX63" s="160">
        <v>68.930000000000007</v>
      </c>
      <c r="FY63" s="160" t="s">
        <v>186</v>
      </c>
      <c r="FZ63" s="160" t="s">
        <v>186</v>
      </c>
      <c r="GA63" s="160" t="s">
        <v>186</v>
      </c>
      <c r="GB63" s="160" t="s">
        <v>186</v>
      </c>
      <c r="GC63" s="160" t="s">
        <v>186</v>
      </c>
      <c r="GD63" s="160" t="s">
        <v>186</v>
      </c>
      <c r="GE63" s="160" t="s">
        <v>186</v>
      </c>
      <c r="GF63" s="160" t="s">
        <v>186</v>
      </c>
      <c r="GG63" s="160" t="s">
        <v>186</v>
      </c>
      <c r="GH63" s="160">
        <v>52.2</v>
      </c>
      <c r="GI63" s="160">
        <v>70.099999999999994</v>
      </c>
      <c r="GJ63" s="160">
        <v>36.479999999999997</v>
      </c>
      <c r="GK63" s="160" t="s">
        <v>186</v>
      </c>
      <c r="GL63" s="160" t="s">
        <v>186</v>
      </c>
      <c r="GM63" s="160" t="s">
        <v>186</v>
      </c>
      <c r="GN63" s="160">
        <v>19.940000000000001</v>
      </c>
      <c r="GO63" s="160">
        <v>33.1</v>
      </c>
      <c r="GP63" s="160">
        <v>8.3800000000000008</v>
      </c>
      <c r="GQ63" s="276" t="s">
        <v>193</v>
      </c>
      <c r="GR63" s="160">
        <v>10.07</v>
      </c>
      <c r="GS63" s="160">
        <v>12.58</v>
      </c>
      <c r="GT63" s="160">
        <v>7.58</v>
      </c>
      <c r="GU63" s="160">
        <v>1.48</v>
      </c>
      <c r="GV63" s="160" t="s">
        <v>186</v>
      </c>
      <c r="GW63" s="160">
        <v>2.0699999999999998</v>
      </c>
      <c r="GX63" s="160">
        <v>1.47</v>
      </c>
      <c r="GY63" s="160">
        <v>4.13</v>
      </c>
      <c r="GZ63" s="160" t="s">
        <v>186</v>
      </c>
      <c r="HA63" s="160">
        <v>9.4499999999999993</v>
      </c>
      <c r="HB63" s="160">
        <v>14.42</v>
      </c>
      <c r="HC63" s="160">
        <v>5.8</v>
      </c>
      <c r="HD63" s="160">
        <v>9.27</v>
      </c>
      <c r="HE63" s="160">
        <v>5.88</v>
      </c>
      <c r="HF63" s="160">
        <v>11.95</v>
      </c>
      <c r="HG63" s="160">
        <v>0.49</v>
      </c>
      <c r="HH63" s="160" t="s">
        <v>186</v>
      </c>
      <c r="HI63" s="160">
        <v>0.69</v>
      </c>
      <c r="HJ63" s="160">
        <v>37.869999999999997</v>
      </c>
      <c r="HK63" s="160">
        <v>54.68</v>
      </c>
      <c r="HL63" s="160">
        <v>24.51</v>
      </c>
      <c r="HM63" s="276" t="s">
        <v>193</v>
      </c>
      <c r="HN63" s="160">
        <v>8.66</v>
      </c>
      <c r="HO63" s="160">
        <v>15.2</v>
      </c>
      <c r="HP63" s="160">
        <v>2.0699999999999998</v>
      </c>
      <c r="HQ63" s="160">
        <v>5.94</v>
      </c>
      <c r="HR63" s="160">
        <v>9.91</v>
      </c>
      <c r="HS63" s="160">
        <v>3.04</v>
      </c>
      <c r="HT63" s="160">
        <v>22.28</v>
      </c>
      <c r="HU63" s="160">
        <v>29.57</v>
      </c>
      <c r="HV63" s="160">
        <v>17.739999999999998</v>
      </c>
      <c r="HW63" s="160">
        <v>0.98</v>
      </c>
      <c r="HX63" s="160" t="s">
        <v>186</v>
      </c>
      <c r="HY63" s="160">
        <v>1.66</v>
      </c>
      <c r="HZ63" s="160">
        <v>14.1</v>
      </c>
      <c r="IA63" s="160">
        <v>22.28</v>
      </c>
      <c r="IB63" s="160">
        <v>7.94</v>
      </c>
      <c r="IC63" s="160">
        <v>0.49</v>
      </c>
      <c r="ID63" s="160">
        <v>1.75</v>
      </c>
      <c r="IE63" s="160" t="s">
        <v>186</v>
      </c>
      <c r="IF63" s="160">
        <v>39.78</v>
      </c>
      <c r="IG63" s="160">
        <v>59.93</v>
      </c>
      <c r="IH63" s="160">
        <v>27.73</v>
      </c>
    </row>
    <row r="64" spans="1:242" s="184" customFormat="1">
      <c r="A64" s="276"/>
      <c r="B64" s="160"/>
      <c r="C64" s="160"/>
      <c r="D64" s="160"/>
      <c r="E64" s="160"/>
      <c r="F64" s="160"/>
      <c r="G64" s="160"/>
      <c r="H64" s="160"/>
      <c r="I64" s="160"/>
      <c r="J64" s="160"/>
      <c r="K64" s="160"/>
      <c r="L64" s="160"/>
      <c r="M64" s="160"/>
      <c r="N64" s="160"/>
      <c r="O64" s="160"/>
      <c r="P64" s="160"/>
      <c r="Q64" s="160"/>
      <c r="R64" s="160"/>
      <c r="S64" s="160"/>
      <c r="T64" s="160"/>
      <c r="U64" s="160"/>
      <c r="V64" s="160"/>
      <c r="W64" s="276"/>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276"/>
      <c r="AT64" s="160"/>
      <c r="AU64" s="160"/>
      <c r="AV64" s="160"/>
      <c r="AW64" s="160"/>
      <c r="AX64" s="160"/>
      <c r="AY64" s="160"/>
      <c r="AZ64" s="160"/>
      <c r="BA64" s="160"/>
      <c r="BB64" s="160"/>
      <c r="BC64" s="160"/>
      <c r="BD64" s="160"/>
      <c r="BE64" s="160"/>
      <c r="BF64" s="160"/>
      <c r="BG64" s="160"/>
      <c r="BH64" s="160"/>
      <c r="BI64" s="160"/>
      <c r="BJ64" s="160"/>
      <c r="BK64" s="160"/>
      <c r="BL64" s="160"/>
      <c r="BM64" s="160"/>
      <c r="BN64" s="160"/>
      <c r="BO64" s="276"/>
      <c r="BP64" s="160"/>
      <c r="BQ64" s="160"/>
      <c r="BR64" s="160"/>
      <c r="BS64" s="160"/>
      <c r="BT64" s="160"/>
      <c r="BU64" s="160"/>
      <c r="BV64" s="160"/>
      <c r="BW64" s="160"/>
      <c r="BX64" s="160"/>
      <c r="BY64" s="160"/>
      <c r="BZ64" s="160"/>
      <c r="CA64" s="160"/>
      <c r="CB64" s="160"/>
      <c r="CC64" s="160"/>
      <c r="CD64" s="160"/>
      <c r="CE64" s="160"/>
      <c r="CF64" s="160"/>
      <c r="CG64" s="160"/>
      <c r="CH64" s="160"/>
      <c r="CI64" s="160"/>
      <c r="CJ64" s="160"/>
      <c r="CK64" s="276"/>
      <c r="CL64" s="160"/>
      <c r="CM64" s="160"/>
      <c r="CN64" s="160"/>
      <c r="CO64" s="160"/>
      <c r="CP64" s="160"/>
      <c r="CQ64" s="160"/>
      <c r="CR64" s="160"/>
      <c r="CS64" s="160"/>
      <c r="CT64" s="160"/>
      <c r="CU64" s="160"/>
      <c r="CV64" s="160"/>
      <c r="CW64" s="160"/>
      <c r="CX64" s="160"/>
      <c r="CY64" s="160"/>
      <c r="CZ64" s="160"/>
      <c r="DA64" s="160"/>
      <c r="DB64" s="160"/>
      <c r="DC64" s="160"/>
      <c r="DD64" s="160"/>
      <c r="DE64" s="160"/>
      <c r="DF64" s="160"/>
      <c r="DG64" s="276"/>
      <c r="DH64" s="160"/>
      <c r="DI64" s="160"/>
      <c r="DJ64" s="160"/>
      <c r="DK64" s="160"/>
      <c r="DL64" s="160"/>
      <c r="DM64" s="160"/>
      <c r="DN64" s="160"/>
      <c r="DO64" s="160"/>
      <c r="DP64" s="160"/>
      <c r="DQ64" s="160"/>
      <c r="DR64" s="160"/>
      <c r="DS64" s="160"/>
      <c r="DT64" s="160"/>
      <c r="DU64" s="160"/>
      <c r="DV64" s="160"/>
      <c r="DW64" s="160"/>
      <c r="DX64" s="160"/>
      <c r="DY64" s="160"/>
      <c r="DZ64" s="160"/>
      <c r="EA64" s="160"/>
      <c r="EB64" s="160"/>
      <c r="EC64" s="276"/>
      <c r="ED64" s="160"/>
      <c r="EE64" s="160"/>
      <c r="EF64" s="160"/>
      <c r="EG64" s="160"/>
      <c r="EH64" s="160"/>
      <c r="EI64" s="160"/>
      <c r="EJ64" s="160"/>
      <c r="EK64" s="160"/>
      <c r="EL64" s="160"/>
      <c r="EM64" s="160"/>
      <c r="EN64" s="160"/>
      <c r="EO64" s="160"/>
      <c r="EP64" s="160"/>
      <c r="EQ64" s="160"/>
      <c r="ER64" s="160"/>
      <c r="ES64" s="160"/>
      <c r="ET64" s="160"/>
      <c r="EU64" s="160"/>
      <c r="EV64" s="160"/>
      <c r="EW64" s="160"/>
      <c r="EX64" s="160"/>
      <c r="EY64" s="276"/>
      <c r="EZ64" s="160"/>
      <c r="FA64" s="160"/>
      <c r="FB64" s="160"/>
      <c r="FC64" s="160"/>
      <c r="FD64" s="160"/>
      <c r="FE64" s="160"/>
      <c r="FF64" s="160"/>
      <c r="FG64" s="160"/>
      <c r="FH64" s="160"/>
      <c r="FI64" s="160"/>
      <c r="FJ64" s="160"/>
      <c r="FK64" s="160"/>
      <c r="FL64" s="160"/>
      <c r="FM64" s="160"/>
      <c r="FN64" s="160"/>
      <c r="FO64" s="160"/>
      <c r="FP64" s="160"/>
      <c r="FQ64" s="160"/>
      <c r="FR64" s="160"/>
      <c r="FS64" s="160"/>
      <c r="FT64" s="160"/>
      <c r="FU64" s="276"/>
      <c r="FV64" s="160"/>
      <c r="FW64" s="160"/>
      <c r="FX64" s="160"/>
      <c r="FY64" s="160"/>
      <c r="FZ64" s="160"/>
      <c r="GA64" s="160"/>
      <c r="GB64" s="160"/>
      <c r="GC64" s="160"/>
      <c r="GD64" s="160"/>
      <c r="GE64" s="160"/>
      <c r="GF64" s="160"/>
      <c r="GG64" s="160"/>
      <c r="GH64" s="160"/>
      <c r="GI64" s="160"/>
      <c r="GJ64" s="160"/>
      <c r="GK64" s="160"/>
      <c r="GL64" s="160"/>
      <c r="GM64" s="160"/>
      <c r="GN64" s="160"/>
      <c r="GO64" s="160"/>
      <c r="GP64" s="160"/>
      <c r="GQ64" s="276"/>
      <c r="GR64" s="160"/>
      <c r="GS64" s="160"/>
      <c r="GT64" s="160"/>
      <c r="GU64" s="160"/>
      <c r="GV64" s="160"/>
      <c r="GW64" s="160"/>
      <c r="GX64" s="160"/>
      <c r="GY64" s="160"/>
      <c r="GZ64" s="160"/>
      <c r="HA64" s="160"/>
      <c r="HB64" s="160"/>
      <c r="HC64" s="160"/>
      <c r="HD64" s="160"/>
      <c r="HE64" s="160"/>
      <c r="HF64" s="160"/>
      <c r="HG64" s="160"/>
      <c r="HH64" s="160"/>
      <c r="HI64" s="160"/>
      <c r="HJ64" s="160"/>
      <c r="HK64" s="160"/>
      <c r="HL64" s="160"/>
      <c r="HM64" s="276"/>
      <c r="HN64" s="160"/>
      <c r="HO64" s="160"/>
      <c r="HP64" s="160"/>
      <c r="HQ64" s="160"/>
      <c r="HR64" s="160"/>
      <c r="HS64" s="160"/>
      <c r="HT64" s="160"/>
      <c r="HU64" s="160"/>
      <c r="HV64" s="160"/>
      <c r="HW64" s="160"/>
      <c r="HX64" s="160"/>
      <c r="HY64" s="160"/>
      <c r="HZ64" s="160"/>
      <c r="IA64" s="160"/>
      <c r="IB64" s="160"/>
      <c r="IC64" s="160"/>
      <c r="ID64" s="160"/>
      <c r="IE64" s="160"/>
      <c r="IF64" s="160"/>
      <c r="IG64" s="160"/>
      <c r="IH64" s="160"/>
    </row>
    <row r="65" spans="1:256" s="307" customFormat="1">
      <c r="A65" s="277" t="s">
        <v>192</v>
      </c>
      <c r="B65" s="163">
        <v>392.21</v>
      </c>
      <c r="C65" s="163">
        <v>529.34</v>
      </c>
      <c r="D65" s="163">
        <v>285.93</v>
      </c>
      <c r="E65" s="163">
        <v>4.18</v>
      </c>
      <c r="F65" s="163">
        <v>4.51</v>
      </c>
      <c r="G65" s="163">
        <v>4.49</v>
      </c>
      <c r="H65" s="163" t="s">
        <v>186</v>
      </c>
      <c r="I65" s="163" t="s">
        <v>186</v>
      </c>
      <c r="J65" s="163" t="s">
        <v>186</v>
      </c>
      <c r="K65" s="163">
        <v>0.71</v>
      </c>
      <c r="L65" s="163">
        <v>1.63</v>
      </c>
      <c r="M65" s="163">
        <v>0.34</v>
      </c>
      <c r="N65" s="163">
        <v>0.71</v>
      </c>
      <c r="O65" s="163">
        <v>1.63</v>
      </c>
      <c r="P65" s="163">
        <v>0.34</v>
      </c>
      <c r="Q65" s="163" t="s">
        <v>186</v>
      </c>
      <c r="R65" s="163" t="s">
        <v>186</v>
      </c>
      <c r="S65" s="163" t="s">
        <v>186</v>
      </c>
      <c r="T65" s="163">
        <v>0.48</v>
      </c>
      <c r="U65" s="163">
        <v>0.81</v>
      </c>
      <c r="V65" s="163">
        <v>0.34</v>
      </c>
      <c r="W65" s="277" t="s">
        <v>192</v>
      </c>
      <c r="X65" s="163" t="s">
        <v>186</v>
      </c>
      <c r="Y65" s="163" t="s">
        <v>186</v>
      </c>
      <c r="Z65" s="163" t="s">
        <v>186</v>
      </c>
      <c r="AA65" s="163" t="s">
        <v>186</v>
      </c>
      <c r="AB65" s="163" t="s">
        <v>186</v>
      </c>
      <c r="AC65" s="163" t="s">
        <v>186</v>
      </c>
      <c r="AD65" s="163" t="s">
        <v>186</v>
      </c>
      <c r="AE65" s="163" t="s">
        <v>186</v>
      </c>
      <c r="AF65" s="163" t="s">
        <v>186</v>
      </c>
      <c r="AG65" s="163" t="s">
        <v>186</v>
      </c>
      <c r="AH65" s="163" t="s">
        <v>186</v>
      </c>
      <c r="AI65" s="163" t="s">
        <v>186</v>
      </c>
      <c r="AJ65" s="163" t="s">
        <v>186</v>
      </c>
      <c r="AK65" s="163" t="s">
        <v>186</v>
      </c>
      <c r="AL65" s="163" t="s">
        <v>186</v>
      </c>
      <c r="AM65" s="163">
        <v>2.99</v>
      </c>
      <c r="AN65" s="163">
        <v>2.0699999999999998</v>
      </c>
      <c r="AO65" s="163">
        <v>3.81</v>
      </c>
      <c r="AP65" s="163">
        <v>126.13</v>
      </c>
      <c r="AQ65" s="163">
        <v>172.58</v>
      </c>
      <c r="AR65" s="163">
        <v>94.46</v>
      </c>
      <c r="AS65" s="277" t="s">
        <v>192</v>
      </c>
      <c r="AT65" s="163">
        <v>121.12</v>
      </c>
      <c r="AU65" s="163">
        <v>164.35</v>
      </c>
      <c r="AV65" s="163">
        <v>91.5</v>
      </c>
      <c r="AW65" s="163" t="s">
        <v>186</v>
      </c>
      <c r="AX65" s="163" t="s">
        <v>186</v>
      </c>
      <c r="AY65" s="163" t="s">
        <v>186</v>
      </c>
      <c r="AZ65" s="163">
        <v>2.4700000000000002</v>
      </c>
      <c r="BA65" s="163">
        <v>6.03</v>
      </c>
      <c r="BB65" s="163" t="s">
        <v>186</v>
      </c>
      <c r="BC65" s="163">
        <v>17.72</v>
      </c>
      <c r="BD65" s="163">
        <v>31.31</v>
      </c>
      <c r="BE65" s="163">
        <v>6.74</v>
      </c>
      <c r="BF65" s="163">
        <v>16.579999999999998</v>
      </c>
      <c r="BG65" s="163">
        <v>22.36</v>
      </c>
      <c r="BH65" s="163">
        <v>12.62</v>
      </c>
      <c r="BI65" s="163">
        <v>12.56</v>
      </c>
      <c r="BJ65" s="163">
        <v>13.18</v>
      </c>
      <c r="BK65" s="163">
        <v>13.24</v>
      </c>
      <c r="BL65" s="163">
        <v>4.5999999999999996</v>
      </c>
      <c r="BM65" s="163">
        <v>8.9</v>
      </c>
      <c r="BN65" s="163">
        <v>1.46</v>
      </c>
      <c r="BO65" s="277" t="s">
        <v>192</v>
      </c>
      <c r="BP65" s="163">
        <v>6.13</v>
      </c>
      <c r="BQ65" s="163">
        <v>8.92</v>
      </c>
      <c r="BR65" s="163">
        <v>4.1500000000000004</v>
      </c>
      <c r="BS65" s="163">
        <v>10.41</v>
      </c>
      <c r="BT65" s="163">
        <v>5.09</v>
      </c>
      <c r="BU65" s="163">
        <v>14.43</v>
      </c>
      <c r="BV65" s="163" t="s">
        <v>186</v>
      </c>
      <c r="BW65" s="163" t="s">
        <v>186</v>
      </c>
      <c r="BX65" s="163" t="s">
        <v>186</v>
      </c>
      <c r="BY65" s="163">
        <v>36.03</v>
      </c>
      <c r="BZ65" s="163">
        <v>53.32</v>
      </c>
      <c r="CA65" s="163">
        <v>22.61</v>
      </c>
      <c r="CB65" s="163" t="s">
        <v>186</v>
      </c>
      <c r="CC65" s="163" t="s">
        <v>186</v>
      </c>
      <c r="CD65" s="163" t="s">
        <v>186</v>
      </c>
      <c r="CE65" s="163">
        <v>2.8</v>
      </c>
      <c r="CF65" s="163" t="s">
        <v>186</v>
      </c>
      <c r="CG65" s="163">
        <v>5.01</v>
      </c>
      <c r="CH65" s="163" t="s">
        <v>188</v>
      </c>
      <c r="CI65" s="163" t="s">
        <v>188</v>
      </c>
      <c r="CJ65" s="163" t="s">
        <v>186</v>
      </c>
      <c r="CK65" s="277" t="s">
        <v>192</v>
      </c>
      <c r="CL65" s="163" t="s">
        <v>188</v>
      </c>
      <c r="CM65" s="163" t="s">
        <v>188</v>
      </c>
      <c r="CN65" s="163">
        <v>1.99</v>
      </c>
      <c r="CO65" s="163" t="s">
        <v>188</v>
      </c>
      <c r="CP65" s="163">
        <v>4.0599999999999996</v>
      </c>
      <c r="CQ65" s="163" t="s">
        <v>188</v>
      </c>
      <c r="CR65" s="163">
        <v>1.19</v>
      </c>
      <c r="CS65" s="163">
        <v>3.66</v>
      </c>
      <c r="CT65" s="163" t="s">
        <v>186</v>
      </c>
      <c r="CU65" s="163" t="s">
        <v>186</v>
      </c>
      <c r="CV65" s="163" t="s">
        <v>186</v>
      </c>
      <c r="CW65" s="163" t="s">
        <v>186</v>
      </c>
      <c r="CX65" s="163">
        <v>1.78</v>
      </c>
      <c r="CY65" s="163">
        <v>3.97</v>
      </c>
      <c r="CZ65" s="163" t="s">
        <v>186</v>
      </c>
      <c r="DA65" s="163">
        <v>2.02</v>
      </c>
      <c r="DB65" s="163">
        <v>0.81</v>
      </c>
      <c r="DC65" s="163">
        <v>3.11</v>
      </c>
      <c r="DD65" s="163" t="s">
        <v>186</v>
      </c>
      <c r="DE65" s="163" t="s">
        <v>186</v>
      </c>
      <c r="DF65" s="163" t="s">
        <v>186</v>
      </c>
      <c r="DG65" s="277" t="s">
        <v>192</v>
      </c>
      <c r="DH65" s="163">
        <v>4.34</v>
      </c>
      <c r="DI65" s="163">
        <v>2.75</v>
      </c>
      <c r="DJ65" s="163">
        <v>6.14</v>
      </c>
      <c r="DK65" s="163">
        <v>5</v>
      </c>
      <c r="DL65" s="163">
        <v>8.2200000000000006</v>
      </c>
      <c r="DM65" s="163">
        <v>2.95</v>
      </c>
      <c r="DN65" s="163">
        <v>1.45</v>
      </c>
      <c r="DO65" s="163">
        <v>1.22</v>
      </c>
      <c r="DP65" s="163">
        <v>1.83</v>
      </c>
      <c r="DQ65" s="163">
        <v>3.56</v>
      </c>
      <c r="DR65" s="163">
        <v>7.01</v>
      </c>
      <c r="DS65" s="163">
        <v>1.1200000000000001</v>
      </c>
      <c r="DT65" s="163">
        <v>0.48</v>
      </c>
      <c r="DU65" s="163" t="s">
        <v>186</v>
      </c>
      <c r="DV65" s="163">
        <v>0.67</v>
      </c>
      <c r="DW65" s="163">
        <v>0.48</v>
      </c>
      <c r="DX65" s="163" t="s">
        <v>186</v>
      </c>
      <c r="DY65" s="163">
        <v>0.67</v>
      </c>
      <c r="DZ65" s="163" t="s">
        <v>186</v>
      </c>
      <c r="EA65" s="163" t="s">
        <v>186</v>
      </c>
      <c r="EB65" s="163" t="s">
        <v>186</v>
      </c>
      <c r="EC65" s="277" t="s">
        <v>192</v>
      </c>
      <c r="ED65" s="163">
        <v>8.9600000000000009</v>
      </c>
      <c r="EE65" s="163">
        <v>13.88</v>
      </c>
      <c r="EF65" s="163">
        <v>3.25</v>
      </c>
      <c r="EG65" s="163">
        <v>8.01</v>
      </c>
      <c r="EH65" s="163">
        <v>13.88</v>
      </c>
      <c r="EI65" s="163">
        <v>1.79</v>
      </c>
      <c r="EJ65" s="163">
        <v>0.95</v>
      </c>
      <c r="EK65" s="163" t="s">
        <v>186</v>
      </c>
      <c r="EL65" s="163">
        <v>1.46</v>
      </c>
      <c r="EM65" s="163">
        <v>2.14</v>
      </c>
      <c r="EN65" s="163">
        <v>1.22</v>
      </c>
      <c r="EO65" s="163">
        <v>2.35</v>
      </c>
      <c r="EP65" s="163">
        <v>1.9</v>
      </c>
      <c r="EQ65" s="163">
        <v>1.22</v>
      </c>
      <c r="ER65" s="163">
        <v>2.02</v>
      </c>
      <c r="ES65" s="163">
        <v>0.24</v>
      </c>
      <c r="ET65" s="163" t="s">
        <v>186</v>
      </c>
      <c r="EU65" s="163">
        <v>0.34</v>
      </c>
      <c r="EV65" s="163">
        <v>7.43</v>
      </c>
      <c r="EW65" s="163">
        <v>12.41</v>
      </c>
      <c r="EX65" s="163">
        <v>3.44</v>
      </c>
      <c r="EY65" s="277" t="s">
        <v>192</v>
      </c>
      <c r="EZ65" s="163">
        <v>0.48</v>
      </c>
      <c r="FA65" s="163">
        <v>1.22</v>
      </c>
      <c r="FB65" s="163" t="s">
        <v>186</v>
      </c>
      <c r="FC65" s="163" t="s">
        <v>186</v>
      </c>
      <c r="FD65" s="163" t="s">
        <v>186</v>
      </c>
      <c r="FE65" s="163" t="s">
        <v>186</v>
      </c>
      <c r="FF65" s="163">
        <v>1.19</v>
      </c>
      <c r="FG65" s="163">
        <v>1.22</v>
      </c>
      <c r="FH65" s="163">
        <v>1.1200000000000001</v>
      </c>
      <c r="FI65" s="163">
        <v>1.92</v>
      </c>
      <c r="FJ65" s="163">
        <v>2.88</v>
      </c>
      <c r="FK65" s="163">
        <v>1.01</v>
      </c>
      <c r="FL65" s="163">
        <v>3.83</v>
      </c>
      <c r="FM65" s="163">
        <v>7.1</v>
      </c>
      <c r="FN65" s="163">
        <v>1.31</v>
      </c>
      <c r="FO65" s="163" t="s">
        <v>186</v>
      </c>
      <c r="FP65" s="163" t="s">
        <v>186</v>
      </c>
      <c r="FQ65" s="163" t="s">
        <v>186</v>
      </c>
      <c r="FR65" s="163" t="s">
        <v>186</v>
      </c>
      <c r="FS65" s="163" t="s">
        <v>186</v>
      </c>
      <c r="FT65" s="163" t="s">
        <v>186</v>
      </c>
      <c r="FU65" s="277" t="s">
        <v>192</v>
      </c>
      <c r="FV65" s="163">
        <v>85.93</v>
      </c>
      <c r="FW65" s="163">
        <v>105.33</v>
      </c>
      <c r="FX65" s="163">
        <v>68.63</v>
      </c>
      <c r="FY65" s="163">
        <v>1.73</v>
      </c>
      <c r="FZ65" s="163">
        <v>2.75</v>
      </c>
      <c r="GA65" s="163">
        <v>1.1200000000000001</v>
      </c>
      <c r="GB65" s="163">
        <v>0.95</v>
      </c>
      <c r="GC65" s="163">
        <v>0.81</v>
      </c>
      <c r="GD65" s="163">
        <v>1.1200000000000001</v>
      </c>
      <c r="GE65" s="163">
        <v>0.78</v>
      </c>
      <c r="GF65" s="163">
        <v>1.93</v>
      </c>
      <c r="GG65" s="163" t="s">
        <v>186</v>
      </c>
      <c r="GH65" s="163">
        <v>45.09</v>
      </c>
      <c r="GI65" s="163">
        <v>58.35</v>
      </c>
      <c r="GJ65" s="163">
        <v>32.5</v>
      </c>
      <c r="GK65" s="163" t="s">
        <v>186</v>
      </c>
      <c r="GL65" s="163" t="s">
        <v>186</v>
      </c>
      <c r="GM65" s="163" t="s">
        <v>186</v>
      </c>
      <c r="GN65" s="163">
        <v>18.350000000000001</v>
      </c>
      <c r="GO65" s="163">
        <v>29.53</v>
      </c>
      <c r="GP65" s="163">
        <v>8.2899999999999991</v>
      </c>
      <c r="GQ65" s="277" t="s">
        <v>192</v>
      </c>
      <c r="GR65" s="163">
        <v>4.37</v>
      </c>
      <c r="GS65" s="163">
        <v>3.96</v>
      </c>
      <c r="GT65" s="163">
        <v>4.63</v>
      </c>
      <c r="GU65" s="163">
        <v>1.43</v>
      </c>
      <c r="GV65" s="163" t="s">
        <v>186</v>
      </c>
      <c r="GW65" s="163">
        <v>2.13</v>
      </c>
      <c r="GX65" s="163">
        <v>0.48</v>
      </c>
      <c r="GY65" s="163">
        <v>0.81</v>
      </c>
      <c r="GZ65" s="163">
        <v>0.34</v>
      </c>
      <c r="HA65" s="163">
        <v>8.41</v>
      </c>
      <c r="HB65" s="163">
        <v>9.2200000000000006</v>
      </c>
      <c r="HC65" s="163">
        <v>7.92</v>
      </c>
      <c r="HD65" s="163">
        <v>11.82</v>
      </c>
      <c r="HE65" s="163">
        <v>14.83</v>
      </c>
      <c r="HF65" s="163">
        <v>8.85</v>
      </c>
      <c r="HG65" s="163">
        <v>0.24</v>
      </c>
      <c r="HH65" s="163" t="s">
        <v>186</v>
      </c>
      <c r="HI65" s="163">
        <v>0.34</v>
      </c>
      <c r="HJ65" s="163">
        <v>32.51</v>
      </c>
      <c r="HK65" s="163">
        <v>40.53</v>
      </c>
      <c r="HL65" s="163">
        <v>26.1</v>
      </c>
      <c r="HM65" s="277" t="s">
        <v>192</v>
      </c>
      <c r="HN65" s="163">
        <v>4.42</v>
      </c>
      <c r="HO65" s="163" t="s">
        <v>186</v>
      </c>
      <c r="HP65" s="163">
        <v>7.89</v>
      </c>
      <c r="HQ65" s="163">
        <v>12.36</v>
      </c>
      <c r="HR65" s="163">
        <v>18.7</v>
      </c>
      <c r="HS65" s="163">
        <v>6.31</v>
      </c>
      <c r="HT65" s="163">
        <v>14.19</v>
      </c>
      <c r="HU65" s="163">
        <v>21.02</v>
      </c>
      <c r="HV65" s="163">
        <v>9.57</v>
      </c>
      <c r="HW65" s="163">
        <v>1.54</v>
      </c>
      <c r="HX65" s="163">
        <v>0.81</v>
      </c>
      <c r="HY65" s="163">
        <v>2.33</v>
      </c>
      <c r="HZ65" s="163">
        <v>4.42</v>
      </c>
      <c r="IA65" s="163">
        <v>1.63</v>
      </c>
      <c r="IB65" s="163">
        <v>6.74</v>
      </c>
      <c r="IC65" s="163">
        <v>2.1800000000000002</v>
      </c>
      <c r="ID65" s="163">
        <v>2.0699999999999998</v>
      </c>
      <c r="IE65" s="163">
        <v>2.17</v>
      </c>
      <c r="IF65" s="163">
        <v>48.57</v>
      </c>
      <c r="IG65" s="163">
        <v>72.86</v>
      </c>
      <c r="IH65" s="163">
        <v>36.24</v>
      </c>
    </row>
    <row r="66" spans="1:256" s="185" customFormat="1">
      <c r="A66" s="278" t="s">
        <v>191</v>
      </c>
      <c r="B66" s="160">
        <v>388.96</v>
      </c>
      <c r="C66" s="160">
        <v>455.16</v>
      </c>
      <c r="D66" s="160">
        <v>347.14</v>
      </c>
      <c r="E66" s="160">
        <v>3.68</v>
      </c>
      <c r="F66" s="160">
        <v>1.59</v>
      </c>
      <c r="G66" s="160">
        <v>6.31</v>
      </c>
      <c r="H66" s="160" t="s">
        <v>186</v>
      </c>
      <c r="I66" s="160" t="s">
        <v>186</v>
      </c>
      <c r="J66" s="160" t="s">
        <v>186</v>
      </c>
      <c r="K66" s="160">
        <v>0.48</v>
      </c>
      <c r="L66" s="160">
        <v>1.59</v>
      </c>
      <c r="M66" s="160" t="s">
        <v>186</v>
      </c>
      <c r="N66" s="160">
        <v>0.48</v>
      </c>
      <c r="O66" s="160">
        <v>1.59</v>
      </c>
      <c r="P66" s="160" t="s">
        <v>186</v>
      </c>
      <c r="Q66" s="160" t="s">
        <v>186</v>
      </c>
      <c r="R66" s="160" t="s">
        <v>186</v>
      </c>
      <c r="S66" s="160" t="s">
        <v>186</v>
      </c>
      <c r="T66" s="160" t="s">
        <v>186</v>
      </c>
      <c r="U66" s="160" t="s">
        <v>186</v>
      </c>
      <c r="V66" s="160" t="s">
        <v>186</v>
      </c>
      <c r="W66" s="278" t="s">
        <v>191</v>
      </c>
      <c r="X66" s="160" t="s">
        <v>186</v>
      </c>
      <c r="Y66" s="160" t="s">
        <v>186</v>
      </c>
      <c r="Z66" s="160" t="s">
        <v>186</v>
      </c>
      <c r="AA66" s="160" t="s">
        <v>186</v>
      </c>
      <c r="AB66" s="160" t="s">
        <v>186</v>
      </c>
      <c r="AC66" s="160" t="s">
        <v>186</v>
      </c>
      <c r="AD66" s="160" t="s">
        <v>186</v>
      </c>
      <c r="AE66" s="160" t="s">
        <v>186</v>
      </c>
      <c r="AF66" s="160" t="s">
        <v>186</v>
      </c>
      <c r="AG66" s="160" t="s">
        <v>186</v>
      </c>
      <c r="AH66" s="160" t="s">
        <v>186</v>
      </c>
      <c r="AI66" s="160" t="s">
        <v>186</v>
      </c>
      <c r="AJ66" s="160" t="s">
        <v>186</v>
      </c>
      <c r="AK66" s="160" t="s">
        <v>186</v>
      </c>
      <c r="AL66" s="160" t="s">
        <v>186</v>
      </c>
      <c r="AM66" s="160">
        <v>3.2</v>
      </c>
      <c r="AN66" s="160" t="s">
        <v>186</v>
      </c>
      <c r="AO66" s="160">
        <v>6.31</v>
      </c>
      <c r="AP66" s="160">
        <v>133.09</v>
      </c>
      <c r="AQ66" s="160">
        <v>161.66999999999999</v>
      </c>
      <c r="AR66" s="160">
        <v>117.01</v>
      </c>
      <c r="AS66" s="278" t="s">
        <v>191</v>
      </c>
      <c r="AT66" s="160">
        <v>127.72</v>
      </c>
      <c r="AU66" s="160">
        <v>149.88</v>
      </c>
      <c r="AV66" s="160">
        <v>117.01</v>
      </c>
      <c r="AW66" s="160" t="s">
        <v>186</v>
      </c>
      <c r="AX66" s="160" t="s">
        <v>186</v>
      </c>
      <c r="AY66" s="160" t="s">
        <v>186</v>
      </c>
      <c r="AZ66" s="160">
        <v>4.76</v>
      </c>
      <c r="BA66" s="160">
        <v>11.75</v>
      </c>
      <c r="BB66" s="160" t="s">
        <v>186</v>
      </c>
      <c r="BC66" s="160">
        <v>22.8</v>
      </c>
      <c r="BD66" s="160">
        <v>42.46</v>
      </c>
      <c r="BE66" s="160">
        <v>5.74</v>
      </c>
      <c r="BF66" s="160">
        <v>17.489999999999998</v>
      </c>
      <c r="BG66" s="160">
        <v>9.4600000000000009</v>
      </c>
      <c r="BH66" s="160">
        <v>25.43</v>
      </c>
      <c r="BI66" s="160">
        <v>10.67</v>
      </c>
      <c r="BJ66" s="160">
        <v>18.7</v>
      </c>
      <c r="BK66" s="160">
        <v>4.22</v>
      </c>
      <c r="BL66" s="160">
        <v>7.1</v>
      </c>
      <c r="BM66" s="160">
        <v>13.78</v>
      </c>
      <c r="BN66" s="160">
        <v>2.19</v>
      </c>
      <c r="BO66" s="278" t="s">
        <v>191</v>
      </c>
      <c r="BP66" s="160">
        <v>4.16</v>
      </c>
      <c r="BQ66" s="160">
        <v>1.59</v>
      </c>
      <c r="BR66" s="160">
        <v>6.99</v>
      </c>
      <c r="BS66" s="160">
        <v>4.3899999999999997</v>
      </c>
      <c r="BT66" s="160" t="s">
        <v>186</v>
      </c>
      <c r="BU66" s="160">
        <v>7.22</v>
      </c>
      <c r="BV66" s="160" t="s">
        <v>186</v>
      </c>
      <c r="BW66" s="160" t="s">
        <v>186</v>
      </c>
      <c r="BX66" s="160" t="s">
        <v>186</v>
      </c>
      <c r="BY66" s="160">
        <v>30.97</v>
      </c>
      <c r="BZ66" s="160">
        <v>30.13</v>
      </c>
      <c r="CA66" s="160">
        <v>33.74</v>
      </c>
      <c r="CB66" s="160" t="s">
        <v>186</v>
      </c>
      <c r="CC66" s="160" t="s">
        <v>186</v>
      </c>
      <c r="CD66" s="160" t="s">
        <v>186</v>
      </c>
      <c r="CE66" s="160">
        <v>5.18</v>
      </c>
      <c r="CF66" s="160" t="s">
        <v>186</v>
      </c>
      <c r="CG66" s="160">
        <v>9.51</v>
      </c>
      <c r="CH66" s="160" t="s">
        <v>188</v>
      </c>
      <c r="CI66" s="160" t="s">
        <v>188</v>
      </c>
      <c r="CJ66" s="160" t="s">
        <v>186</v>
      </c>
      <c r="CK66" s="278" t="s">
        <v>191</v>
      </c>
      <c r="CL66" s="160" t="s">
        <v>188</v>
      </c>
      <c r="CM66" s="160" t="s">
        <v>188</v>
      </c>
      <c r="CN66" s="160">
        <v>4.22</v>
      </c>
      <c r="CO66" s="160" t="s">
        <v>188</v>
      </c>
      <c r="CP66" s="160">
        <v>3.88</v>
      </c>
      <c r="CQ66" s="160" t="s">
        <v>188</v>
      </c>
      <c r="CR66" s="160">
        <v>0.95</v>
      </c>
      <c r="CS66" s="160">
        <v>3.17</v>
      </c>
      <c r="CT66" s="160" t="s">
        <v>186</v>
      </c>
      <c r="CU66" s="160" t="s">
        <v>186</v>
      </c>
      <c r="CV66" s="160" t="s">
        <v>186</v>
      </c>
      <c r="CW66" s="160" t="s">
        <v>186</v>
      </c>
      <c r="CX66" s="160">
        <v>3.68</v>
      </c>
      <c r="CY66" s="160">
        <v>8.09</v>
      </c>
      <c r="CZ66" s="160" t="s">
        <v>186</v>
      </c>
      <c r="DA66" s="160">
        <v>3.62</v>
      </c>
      <c r="DB66" s="160">
        <v>1.59</v>
      </c>
      <c r="DC66" s="160">
        <v>5.72</v>
      </c>
      <c r="DD66" s="160" t="s">
        <v>186</v>
      </c>
      <c r="DE66" s="160" t="s">
        <v>186</v>
      </c>
      <c r="DF66" s="160" t="s">
        <v>186</v>
      </c>
      <c r="DG66" s="278" t="s">
        <v>191</v>
      </c>
      <c r="DH66" s="160">
        <v>8.32</v>
      </c>
      <c r="DI66" s="160">
        <v>5.31</v>
      </c>
      <c r="DJ66" s="160">
        <v>12.03</v>
      </c>
      <c r="DK66" s="160">
        <v>5.38</v>
      </c>
      <c r="DL66" s="160">
        <v>11.79</v>
      </c>
      <c r="DM66" s="160" t="s">
        <v>186</v>
      </c>
      <c r="DN66" s="160">
        <v>0.91</v>
      </c>
      <c r="DO66" s="160">
        <v>2.29</v>
      </c>
      <c r="DP66" s="160" t="s">
        <v>186</v>
      </c>
      <c r="DQ66" s="160">
        <v>4.47</v>
      </c>
      <c r="DR66" s="160">
        <v>9.49</v>
      </c>
      <c r="DS66" s="160" t="s">
        <v>186</v>
      </c>
      <c r="DT66" s="160">
        <v>0.48</v>
      </c>
      <c r="DU66" s="160" t="s">
        <v>186</v>
      </c>
      <c r="DV66" s="160">
        <v>0.68</v>
      </c>
      <c r="DW66" s="160">
        <v>0.48</v>
      </c>
      <c r="DX66" s="160" t="s">
        <v>186</v>
      </c>
      <c r="DY66" s="160">
        <v>0.68</v>
      </c>
      <c r="DZ66" s="160" t="s">
        <v>186</v>
      </c>
      <c r="EA66" s="160" t="s">
        <v>186</v>
      </c>
      <c r="EB66" s="160" t="s">
        <v>186</v>
      </c>
      <c r="EC66" s="278" t="s">
        <v>191</v>
      </c>
      <c r="ED66" s="160">
        <v>11.13</v>
      </c>
      <c r="EE66" s="160">
        <v>16.27</v>
      </c>
      <c r="EF66" s="160">
        <v>5.0599999999999996</v>
      </c>
      <c r="EG66" s="160">
        <v>9.74</v>
      </c>
      <c r="EH66" s="160">
        <v>16.27</v>
      </c>
      <c r="EI66" s="160">
        <v>2.87</v>
      </c>
      <c r="EJ66" s="160">
        <v>1.39</v>
      </c>
      <c r="EK66" s="160" t="s">
        <v>186</v>
      </c>
      <c r="EL66" s="160">
        <v>2.19</v>
      </c>
      <c r="EM66" s="160">
        <v>1.91</v>
      </c>
      <c r="EN66" s="160" t="s">
        <v>186</v>
      </c>
      <c r="EO66" s="160">
        <v>2.73</v>
      </c>
      <c r="EP66" s="160">
        <v>1.91</v>
      </c>
      <c r="EQ66" s="160" t="s">
        <v>186</v>
      </c>
      <c r="ER66" s="160">
        <v>2.73</v>
      </c>
      <c r="ES66" s="160" t="s">
        <v>186</v>
      </c>
      <c r="ET66" s="160" t="s">
        <v>186</v>
      </c>
      <c r="EU66" s="160" t="s">
        <v>186</v>
      </c>
      <c r="EV66" s="160">
        <v>9.4499999999999993</v>
      </c>
      <c r="EW66" s="160">
        <v>14.46</v>
      </c>
      <c r="EX66" s="160">
        <v>5.25</v>
      </c>
      <c r="EY66" s="278" t="s">
        <v>191</v>
      </c>
      <c r="EZ66" s="160">
        <v>0.91</v>
      </c>
      <c r="FA66" s="160">
        <v>2.29</v>
      </c>
      <c r="FB66" s="160" t="s">
        <v>186</v>
      </c>
      <c r="FC66" s="160" t="s">
        <v>186</v>
      </c>
      <c r="FD66" s="160" t="s">
        <v>186</v>
      </c>
      <c r="FE66" s="160" t="s">
        <v>186</v>
      </c>
      <c r="FF66" s="160">
        <v>1.39</v>
      </c>
      <c r="FG66" s="160">
        <v>2.29</v>
      </c>
      <c r="FH66" s="160">
        <v>0.68</v>
      </c>
      <c r="FI66" s="160">
        <v>3.3</v>
      </c>
      <c r="FJ66" s="160">
        <v>4.1500000000000004</v>
      </c>
      <c r="FK66" s="160">
        <v>2.0499999999999998</v>
      </c>
      <c r="FL66" s="160">
        <v>3.85</v>
      </c>
      <c r="FM66" s="160">
        <v>5.73</v>
      </c>
      <c r="FN66" s="160">
        <v>2.52</v>
      </c>
      <c r="FO66" s="160" t="s">
        <v>186</v>
      </c>
      <c r="FP66" s="160" t="s">
        <v>186</v>
      </c>
      <c r="FQ66" s="160" t="s">
        <v>186</v>
      </c>
      <c r="FR66" s="160" t="s">
        <v>186</v>
      </c>
      <c r="FS66" s="160" t="s">
        <v>186</v>
      </c>
      <c r="FT66" s="160" t="s">
        <v>186</v>
      </c>
      <c r="FU66" s="278" t="s">
        <v>191</v>
      </c>
      <c r="FV66" s="160">
        <v>81.680000000000007</v>
      </c>
      <c r="FW66" s="160">
        <v>97.43</v>
      </c>
      <c r="FX66" s="160">
        <v>66.569999999999993</v>
      </c>
      <c r="FY66" s="160">
        <v>0.91</v>
      </c>
      <c r="FZ66" s="160" t="s">
        <v>186</v>
      </c>
      <c r="GA66" s="160">
        <v>1.5</v>
      </c>
      <c r="GB66" s="160">
        <v>0.91</v>
      </c>
      <c r="GC66" s="160" t="s">
        <v>186</v>
      </c>
      <c r="GD66" s="160">
        <v>1.5</v>
      </c>
      <c r="GE66" s="160" t="s">
        <v>186</v>
      </c>
      <c r="GF66" s="160" t="s">
        <v>186</v>
      </c>
      <c r="GG66" s="160" t="s">
        <v>186</v>
      </c>
      <c r="GH66" s="160">
        <v>38.57</v>
      </c>
      <c r="GI66" s="160">
        <v>39.6</v>
      </c>
      <c r="GJ66" s="160">
        <v>36.4</v>
      </c>
      <c r="GK66" s="160" t="s">
        <v>186</v>
      </c>
      <c r="GL66" s="160" t="s">
        <v>186</v>
      </c>
      <c r="GM66" s="160" t="s">
        <v>186</v>
      </c>
      <c r="GN66" s="160">
        <v>14.88</v>
      </c>
      <c r="GO66" s="160">
        <v>18.61</v>
      </c>
      <c r="GP66" s="160">
        <v>10.79</v>
      </c>
      <c r="GQ66" s="278" t="s">
        <v>191</v>
      </c>
      <c r="GR66" s="160">
        <v>6.67</v>
      </c>
      <c r="GS66" s="160">
        <v>7.6</v>
      </c>
      <c r="GT66" s="160">
        <v>6.15</v>
      </c>
      <c r="GU66" s="160">
        <v>0.48</v>
      </c>
      <c r="GV66" s="160" t="s">
        <v>186</v>
      </c>
      <c r="GW66" s="160">
        <v>0.68</v>
      </c>
      <c r="GX66" s="160">
        <v>0.95</v>
      </c>
      <c r="GY66" s="160">
        <v>1.59</v>
      </c>
      <c r="GZ66" s="160">
        <v>0.68</v>
      </c>
      <c r="HA66" s="160">
        <v>4.8</v>
      </c>
      <c r="HB66" s="160">
        <v>3.17</v>
      </c>
      <c r="HC66" s="160">
        <v>6.07</v>
      </c>
      <c r="HD66" s="160">
        <v>10.31</v>
      </c>
      <c r="HE66" s="160">
        <v>8.64</v>
      </c>
      <c r="HF66" s="160">
        <v>11.34</v>
      </c>
      <c r="HG66" s="160">
        <v>0.48</v>
      </c>
      <c r="HH66" s="160" t="s">
        <v>186</v>
      </c>
      <c r="HI66" s="160">
        <v>0.68</v>
      </c>
      <c r="HJ66" s="160">
        <v>31.06</v>
      </c>
      <c r="HK66" s="160">
        <v>52.1</v>
      </c>
      <c r="HL66" s="160">
        <v>13.39</v>
      </c>
      <c r="HM66" s="278" t="s">
        <v>191</v>
      </c>
      <c r="HN66" s="160">
        <v>1.86</v>
      </c>
      <c r="HO66" s="160" t="s">
        <v>186</v>
      </c>
      <c r="HP66" s="160">
        <v>2.87</v>
      </c>
      <c r="HQ66" s="160">
        <v>17.329999999999998</v>
      </c>
      <c r="HR66" s="160">
        <v>32.69</v>
      </c>
      <c r="HS66" s="160">
        <v>2.87</v>
      </c>
      <c r="HT66" s="160">
        <v>11.38</v>
      </c>
      <c r="HU66" s="160">
        <v>19.41</v>
      </c>
      <c r="HV66" s="160">
        <v>6.96</v>
      </c>
      <c r="HW66" s="160">
        <v>0.48</v>
      </c>
      <c r="HX66" s="160" t="s">
        <v>186</v>
      </c>
      <c r="HY66" s="160">
        <v>0.68</v>
      </c>
      <c r="HZ66" s="160">
        <v>6.92</v>
      </c>
      <c r="IA66" s="160">
        <v>1.59</v>
      </c>
      <c r="IB66" s="160">
        <v>11.19</v>
      </c>
      <c r="IC66" s="160">
        <v>4.22</v>
      </c>
      <c r="ID66" s="160">
        <v>4.1500000000000004</v>
      </c>
      <c r="IE66" s="160">
        <v>4.0999999999999996</v>
      </c>
      <c r="IF66" s="160">
        <v>58.55</v>
      </c>
      <c r="IG66" s="160">
        <v>72.05</v>
      </c>
      <c r="IH66" s="160">
        <v>54.93</v>
      </c>
    </row>
    <row r="67" spans="1:256" s="185" customFormat="1">
      <c r="A67" s="278" t="s">
        <v>190</v>
      </c>
      <c r="B67" s="161">
        <v>388.19</v>
      </c>
      <c r="C67" s="161">
        <v>583.92999999999995</v>
      </c>
      <c r="D67" s="161">
        <v>228.6</v>
      </c>
      <c r="E67" s="161">
        <v>4.92</v>
      </c>
      <c r="F67" s="161">
        <v>7.46</v>
      </c>
      <c r="G67" s="161">
        <v>2.96</v>
      </c>
      <c r="H67" s="161" t="s">
        <v>186</v>
      </c>
      <c r="I67" s="161" t="s">
        <v>186</v>
      </c>
      <c r="J67" s="161" t="s">
        <v>186</v>
      </c>
      <c r="K67" s="161">
        <v>0.95</v>
      </c>
      <c r="L67" s="161">
        <v>1.67</v>
      </c>
      <c r="M67" s="161">
        <v>0.66</v>
      </c>
      <c r="N67" s="161">
        <v>0.95</v>
      </c>
      <c r="O67" s="161">
        <v>1.67</v>
      </c>
      <c r="P67" s="161">
        <v>0.66</v>
      </c>
      <c r="Q67" s="161" t="s">
        <v>186</v>
      </c>
      <c r="R67" s="161" t="s">
        <v>186</v>
      </c>
      <c r="S67" s="161" t="s">
        <v>186</v>
      </c>
      <c r="T67" s="161">
        <v>0.95</v>
      </c>
      <c r="U67" s="161">
        <v>1.67</v>
      </c>
      <c r="V67" s="161">
        <v>0.66</v>
      </c>
      <c r="W67" s="278" t="s">
        <v>190</v>
      </c>
      <c r="X67" s="161" t="s">
        <v>186</v>
      </c>
      <c r="Y67" s="161" t="s">
        <v>186</v>
      </c>
      <c r="Z67" s="161" t="s">
        <v>186</v>
      </c>
      <c r="AA67" s="161" t="s">
        <v>186</v>
      </c>
      <c r="AB67" s="161" t="s">
        <v>186</v>
      </c>
      <c r="AC67" s="161" t="s">
        <v>186</v>
      </c>
      <c r="AD67" s="161" t="s">
        <v>186</v>
      </c>
      <c r="AE67" s="161" t="s">
        <v>186</v>
      </c>
      <c r="AF67" s="161" t="s">
        <v>186</v>
      </c>
      <c r="AG67" s="161" t="s">
        <v>186</v>
      </c>
      <c r="AH67" s="161" t="s">
        <v>186</v>
      </c>
      <c r="AI67" s="161" t="s">
        <v>186</v>
      </c>
      <c r="AJ67" s="161" t="s">
        <v>186</v>
      </c>
      <c r="AK67" s="161" t="s">
        <v>186</v>
      </c>
      <c r="AL67" s="161" t="s">
        <v>186</v>
      </c>
      <c r="AM67" s="161">
        <v>3.02</v>
      </c>
      <c r="AN67" s="161">
        <v>4.12</v>
      </c>
      <c r="AO67" s="161">
        <v>1.64</v>
      </c>
      <c r="AP67" s="161">
        <v>117.73</v>
      </c>
      <c r="AQ67" s="161">
        <v>179.91</v>
      </c>
      <c r="AR67" s="161">
        <v>71.319999999999993</v>
      </c>
      <c r="AS67" s="278" t="s">
        <v>190</v>
      </c>
      <c r="AT67" s="161">
        <v>112.81</v>
      </c>
      <c r="AU67" s="161">
        <v>174.9</v>
      </c>
      <c r="AV67" s="161">
        <v>65.06</v>
      </c>
      <c r="AW67" s="161" t="s">
        <v>186</v>
      </c>
      <c r="AX67" s="161" t="s">
        <v>186</v>
      </c>
      <c r="AY67" s="161" t="s">
        <v>186</v>
      </c>
      <c r="AZ67" s="161" t="s">
        <v>186</v>
      </c>
      <c r="BA67" s="161" t="s">
        <v>186</v>
      </c>
      <c r="BB67" s="161" t="s">
        <v>186</v>
      </c>
      <c r="BC67" s="161">
        <v>13.04</v>
      </c>
      <c r="BD67" s="161">
        <v>20.58</v>
      </c>
      <c r="BE67" s="161">
        <v>7.74</v>
      </c>
      <c r="BF67" s="161">
        <v>15.84</v>
      </c>
      <c r="BG67" s="161">
        <v>34.67</v>
      </c>
      <c r="BH67" s="161">
        <v>0.66</v>
      </c>
      <c r="BI67" s="161">
        <v>14.06</v>
      </c>
      <c r="BJ67" s="161">
        <v>8.0500000000000007</v>
      </c>
      <c r="BK67" s="161">
        <v>20.73</v>
      </c>
      <c r="BL67" s="161">
        <v>2.1</v>
      </c>
      <c r="BM67" s="161">
        <v>4.03</v>
      </c>
      <c r="BN67" s="161">
        <v>0.66</v>
      </c>
      <c r="BO67" s="278" t="s">
        <v>190</v>
      </c>
      <c r="BP67" s="161">
        <v>8.07</v>
      </c>
      <c r="BQ67" s="161">
        <v>15.52</v>
      </c>
      <c r="BR67" s="161">
        <v>1.64</v>
      </c>
      <c r="BS67" s="161">
        <v>15.64</v>
      </c>
      <c r="BT67" s="161">
        <v>10.16</v>
      </c>
      <c r="BU67" s="161">
        <v>19.93</v>
      </c>
      <c r="BV67" s="161" t="s">
        <v>186</v>
      </c>
      <c r="BW67" s="161" t="s">
        <v>186</v>
      </c>
      <c r="BX67" s="161" t="s">
        <v>186</v>
      </c>
      <c r="BY67" s="161">
        <v>39.69</v>
      </c>
      <c r="BZ67" s="161">
        <v>73.37</v>
      </c>
      <c r="CA67" s="161">
        <v>11.71</v>
      </c>
      <c r="CB67" s="161" t="s">
        <v>186</v>
      </c>
      <c r="CC67" s="161" t="s">
        <v>186</v>
      </c>
      <c r="CD67" s="161" t="s">
        <v>186</v>
      </c>
      <c r="CE67" s="161">
        <v>0.47</v>
      </c>
      <c r="CF67" s="161" t="s">
        <v>186</v>
      </c>
      <c r="CG67" s="161">
        <v>0.66</v>
      </c>
      <c r="CH67" s="161" t="s">
        <v>188</v>
      </c>
      <c r="CI67" s="161" t="s">
        <v>188</v>
      </c>
      <c r="CJ67" s="161" t="s">
        <v>186</v>
      </c>
      <c r="CK67" s="278" t="s">
        <v>190</v>
      </c>
      <c r="CL67" s="161" t="s">
        <v>188</v>
      </c>
      <c r="CM67" s="161" t="s">
        <v>188</v>
      </c>
      <c r="CN67" s="161" t="s">
        <v>186</v>
      </c>
      <c r="CO67" s="161" t="s">
        <v>188</v>
      </c>
      <c r="CP67" s="161">
        <v>4.26</v>
      </c>
      <c r="CQ67" s="161" t="s">
        <v>188</v>
      </c>
      <c r="CR67" s="161">
        <v>1.48</v>
      </c>
      <c r="CS67" s="161">
        <v>4.26</v>
      </c>
      <c r="CT67" s="161" t="s">
        <v>186</v>
      </c>
      <c r="CU67" s="161" t="s">
        <v>186</v>
      </c>
      <c r="CV67" s="161" t="s">
        <v>186</v>
      </c>
      <c r="CW67" s="161" t="s">
        <v>186</v>
      </c>
      <c r="CX67" s="161" t="s">
        <v>186</v>
      </c>
      <c r="CY67" s="161" t="s">
        <v>186</v>
      </c>
      <c r="CZ67" s="161" t="s">
        <v>186</v>
      </c>
      <c r="DA67" s="161">
        <v>0.47</v>
      </c>
      <c r="DB67" s="161" t="s">
        <v>186</v>
      </c>
      <c r="DC67" s="161">
        <v>0.66</v>
      </c>
      <c r="DD67" s="161" t="s">
        <v>186</v>
      </c>
      <c r="DE67" s="161" t="s">
        <v>186</v>
      </c>
      <c r="DF67" s="161" t="s">
        <v>186</v>
      </c>
      <c r="DG67" s="278" t="s">
        <v>190</v>
      </c>
      <c r="DH67" s="161">
        <v>0.47</v>
      </c>
      <c r="DI67" s="161" t="s">
        <v>186</v>
      </c>
      <c r="DJ67" s="161">
        <v>0.66</v>
      </c>
      <c r="DK67" s="161">
        <v>4.92</v>
      </c>
      <c r="DL67" s="161">
        <v>5.01</v>
      </c>
      <c r="DM67" s="161">
        <v>6.26</v>
      </c>
      <c r="DN67" s="161">
        <v>2.02</v>
      </c>
      <c r="DO67" s="161" t="s">
        <v>186</v>
      </c>
      <c r="DP67" s="161">
        <v>3.96</v>
      </c>
      <c r="DQ67" s="161">
        <v>2.9</v>
      </c>
      <c r="DR67" s="161">
        <v>5.01</v>
      </c>
      <c r="DS67" s="161">
        <v>2.2999999999999998</v>
      </c>
      <c r="DT67" s="161">
        <v>0.47</v>
      </c>
      <c r="DU67" s="161" t="s">
        <v>186</v>
      </c>
      <c r="DV67" s="161">
        <v>0.66</v>
      </c>
      <c r="DW67" s="161">
        <v>0.47</v>
      </c>
      <c r="DX67" s="161" t="s">
        <v>186</v>
      </c>
      <c r="DY67" s="161">
        <v>0.66</v>
      </c>
      <c r="DZ67" s="161" t="s">
        <v>186</v>
      </c>
      <c r="EA67" s="161" t="s">
        <v>186</v>
      </c>
      <c r="EB67" s="161" t="s">
        <v>186</v>
      </c>
      <c r="EC67" s="278" t="s">
        <v>190</v>
      </c>
      <c r="ED67" s="161">
        <v>6.92</v>
      </c>
      <c r="EE67" s="161">
        <v>12.26</v>
      </c>
      <c r="EF67" s="161">
        <v>1.32</v>
      </c>
      <c r="EG67" s="161">
        <v>6.45</v>
      </c>
      <c r="EH67" s="161">
        <v>12.26</v>
      </c>
      <c r="EI67" s="161">
        <v>0.66</v>
      </c>
      <c r="EJ67" s="161">
        <v>0.47</v>
      </c>
      <c r="EK67" s="161" t="s">
        <v>186</v>
      </c>
      <c r="EL67" s="161">
        <v>0.66</v>
      </c>
      <c r="EM67" s="161">
        <v>2.4300000000000002</v>
      </c>
      <c r="EN67" s="161">
        <v>2.59</v>
      </c>
      <c r="EO67" s="161">
        <v>1.99</v>
      </c>
      <c r="EP67" s="161">
        <v>1.95</v>
      </c>
      <c r="EQ67" s="161">
        <v>2.59</v>
      </c>
      <c r="ER67" s="161">
        <v>1.32</v>
      </c>
      <c r="ES67" s="161">
        <v>0.47</v>
      </c>
      <c r="ET67" s="161" t="s">
        <v>186</v>
      </c>
      <c r="EU67" s="161">
        <v>0.66</v>
      </c>
      <c r="EV67" s="161">
        <v>5.13</v>
      </c>
      <c r="EW67" s="161">
        <v>10.09</v>
      </c>
      <c r="EX67" s="161">
        <v>1.64</v>
      </c>
      <c r="EY67" s="278" t="s">
        <v>190</v>
      </c>
      <c r="EZ67" s="161" t="s">
        <v>186</v>
      </c>
      <c r="FA67" s="161" t="s">
        <v>186</v>
      </c>
      <c r="FB67" s="161" t="s">
        <v>186</v>
      </c>
      <c r="FC67" s="161" t="s">
        <v>186</v>
      </c>
      <c r="FD67" s="161" t="s">
        <v>186</v>
      </c>
      <c r="FE67" s="161" t="s">
        <v>186</v>
      </c>
      <c r="FF67" s="161">
        <v>1</v>
      </c>
      <c r="FG67" s="161" t="s">
        <v>186</v>
      </c>
      <c r="FH67" s="161">
        <v>1.64</v>
      </c>
      <c r="FI67" s="161">
        <v>0.47</v>
      </c>
      <c r="FJ67" s="161">
        <v>1.67</v>
      </c>
      <c r="FK67" s="161" t="s">
        <v>186</v>
      </c>
      <c r="FL67" s="161">
        <v>3.66</v>
      </c>
      <c r="FM67" s="161">
        <v>8.42</v>
      </c>
      <c r="FN67" s="161" t="s">
        <v>186</v>
      </c>
      <c r="FO67" s="161" t="s">
        <v>186</v>
      </c>
      <c r="FP67" s="161" t="s">
        <v>186</v>
      </c>
      <c r="FQ67" s="161" t="s">
        <v>186</v>
      </c>
      <c r="FR67" s="161" t="s">
        <v>186</v>
      </c>
      <c r="FS67" s="161" t="s">
        <v>186</v>
      </c>
      <c r="FT67" s="161" t="s">
        <v>186</v>
      </c>
      <c r="FU67" s="278" t="s">
        <v>190</v>
      </c>
      <c r="FV67" s="161">
        <v>89.77</v>
      </c>
      <c r="FW67" s="161">
        <v>111.82</v>
      </c>
      <c r="FX67" s="161">
        <v>70.33</v>
      </c>
      <c r="FY67" s="161">
        <v>2.57</v>
      </c>
      <c r="FZ67" s="161">
        <v>5.7</v>
      </c>
      <c r="GA67" s="161">
        <v>0.66</v>
      </c>
      <c r="GB67" s="161">
        <v>0.95</v>
      </c>
      <c r="GC67" s="161">
        <v>1.67</v>
      </c>
      <c r="GD67" s="161">
        <v>0.66</v>
      </c>
      <c r="GE67" s="161">
        <v>1.62</v>
      </c>
      <c r="GF67" s="161">
        <v>4.03</v>
      </c>
      <c r="GG67" s="161" t="s">
        <v>186</v>
      </c>
      <c r="GH67" s="161">
        <v>50.18</v>
      </c>
      <c r="GI67" s="161">
        <v>75.260000000000005</v>
      </c>
      <c r="GJ67" s="161">
        <v>27.94</v>
      </c>
      <c r="GK67" s="161" t="s">
        <v>186</v>
      </c>
      <c r="GL67" s="161" t="s">
        <v>186</v>
      </c>
      <c r="GM67" s="161" t="s">
        <v>186</v>
      </c>
      <c r="GN67" s="161">
        <v>20.97</v>
      </c>
      <c r="GO67" s="161">
        <v>39.83</v>
      </c>
      <c r="GP67" s="161">
        <v>5.61</v>
      </c>
      <c r="GQ67" s="278" t="s">
        <v>190</v>
      </c>
      <c r="GR67" s="161">
        <v>1.95</v>
      </c>
      <c r="GS67" s="161" t="s">
        <v>186</v>
      </c>
      <c r="GT67" s="161">
        <v>2.96</v>
      </c>
      <c r="GU67" s="161">
        <v>2.4300000000000002</v>
      </c>
      <c r="GV67" s="161" t="s">
        <v>186</v>
      </c>
      <c r="GW67" s="161">
        <v>3.63</v>
      </c>
      <c r="GX67" s="161" t="s">
        <v>186</v>
      </c>
      <c r="GY67" s="161" t="s">
        <v>186</v>
      </c>
      <c r="GZ67" s="161" t="s">
        <v>186</v>
      </c>
      <c r="HA67" s="161">
        <v>11.95</v>
      </c>
      <c r="HB67" s="161">
        <v>15.37</v>
      </c>
      <c r="HC67" s="161">
        <v>9.4600000000000009</v>
      </c>
      <c r="HD67" s="161">
        <v>12.88</v>
      </c>
      <c r="HE67" s="161">
        <v>20.059999999999999</v>
      </c>
      <c r="HF67" s="161">
        <v>6.28</v>
      </c>
      <c r="HG67" s="161" t="s">
        <v>186</v>
      </c>
      <c r="HH67" s="161" t="s">
        <v>186</v>
      </c>
      <c r="HI67" s="161" t="s">
        <v>186</v>
      </c>
      <c r="HJ67" s="161">
        <v>35.07</v>
      </c>
      <c r="HK67" s="161">
        <v>29.19</v>
      </c>
      <c r="HL67" s="161">
        <v>39.43</v>
      </c>
      <c r="HM67" s="278" t="s">
        <v>190</v>
      </c>
      <c r="HN67" s="161">
        <v>7.01</v>
      </c>
      <c r="HO67" s="161" t="s">
        <v>186</v>
      </c>
      <c r="HP67" s="161">
        <v>13.07</v>
      </c>
      <c r="HQ67" s="161">
        <v>8.7100000000000009</v>
      </c>
      <c r="HR67" s="161">
        <v>6.07</v>
      </c>
      <c r="HS67" s="161">
        <v>10.050000000000001</v>
      </c>
      <c r="HT67" s="161">
        <v>16.84</v>
      </c>
      <c r="HU67" s="161">
        <v>21.45</v>
      </c>
      <c r="HV67" s="161">
        <v>12.54</v>
      </c>
      <c r="HW67" s="161">
        <v>2.5099999999999998</v>
      </c>
      <c r="HX67" s="161">
        <v>1.67</v>
      </c>
      <c r="HY67" s="161">
        <v>3.78</v>
      </c>
      <c r="HZ67" s="161">
        <v>1.95</v>
      </c>
      <c r="IA67" s="161">
        <v>1.67</v>
      </c>
      <c r="IB67" s="161">
        <v>2.2999999999999998</v>
      </c>
      <c r="IC67" s="161" t="s">
        <v>186</v>
      </c>
      <c r="ID67" s="161" t="s">
        <v>186</v>
      </c>
      <c r="IE67" s="161" t="s">
        <v>186</v>
      </c>
      <c r="IF67" s="161">
        <v>40.1</v>
      </c>
      <c r="IG67" s="161">
        <v>73.38</v>
      </c>
      <c r="IH67" s="161">
        <v>19.75</v>
      </c>
    </row>
    <row r="68" spans="1:256" s="184" customFormat="1">
      <c r="A68" s="276" t="s">
        <v>189</v>
      </c>
      <c r="B68" s="160">
        <v>364.6</v>
      </c>
      <c r="C68" s="160">
        <v>597.59</v>
      </c>
      <c r="D68" s="160">
        <v>177.42</v>
      </c>
      <c r="E68" s="160">
        <v>3.86</v>
      </c>
      <c r="F68" s="160">
        <v>6.58</v>
      </c>
      <c r="G68" s="160">
        <v>2.73</v>
      </c>
      <c r="H68" s="160" t="s">
        <v>186</v>
      </c>
      <c r="I68" s="160" t="s">
        <v>186</v>
      </c>
      <c r="J68" s="160" t="s">
        <v>186</v>
      </c>
      <c r="K68" s="160">
        <v>1.93</v>
      </c>
      <c r="L68" s="160">
        <v>3.29</v>
      </c>
      <c r="M68" s="160">
        <v>1.36</v>
      </c>
      <c r="N68" s="160">
        <v>1.93</v>
      </c>
      <c r="O68" s="160">
        <v>3.29</v>
      </c>
      <c r="P68" s="160">
        <v>1.36</v>
      </c>
      <c r="Q68" s="160" t="s">
        <v>186</v>
      </c>
      <c r="R68" s="160" t="s">
        <v>186</v>
      </c>
      <c r="S68" s="160" t="s">
        <v>186</v>
      </c>
      <c r="T68" s="160">
        <v>1.93</v>
      </c>
      <c r="U68" s="160">
        <v>3.29</v>
      </c>
      <c r="V68" s="160">
        <v>1.36</v>
      </c>
      <c r="W68" s="276" t="s">
        <v>189</v>
      </c>
      <c r="X68" s="160" t="s">
        <v>186</v>
      </c>
      <c r="Y68" s="160" t="s">
        <v>186</v>
      </c>
      <c r="Z68" s="160" t="s">
        <v>186</v>
      </c>
      <c r="AA68" s="160" t="s">
        <v>186</v>
      </c>
      <c r="AB68" s="160" t="s">
        <v>186</v>
      </c>
      <c r="AC68" s="160" t="s">
        <v>186</v>
      </c>
      <c r="AD68" s="160" t="s">
        <v>186</v>
      </c>
      <c r="AE68" s="160" t="s">
        <v>186</v>
      </c>
      <c r="AF68" s="160" t="s">
        <v>186</v>
      </c>
      <c r="AG68" s="160" t="s">
        <v>186</v>
      </c>
      <c r="AH68" s="160" t="s">
        <v>186</v>
      </c>
      <c r="AI68" s="160" t="s">
        <v>186</v>
      </c>
      <c r="AJ68" s="160" t="s">
        <v>186</v>
      </c>
      <c r="AK68" s="160" t="s">
        <v>186</v>
      </c>
      <c r="AL68" s="160" t="s">
        <v>186</v>
      </c>
      <c r="AM68" s="160" t="s">
        <v>186</v>
      </c>
      <c r="AN68" s="160" t="s">
        <v>186</v>
      </c>
      <c r="AO68" s="160" t="s">
        <v>186</v>
      </c>
      <c r="AP68" s="160">
        <v>119.95</v>
      </c>
      <c r="AQ68" s="160">
        <v>202.88</v>
      </c>
      <c r="AR68" s="160">
        <v>56.63</v>
      </c>
      <c r="AS68" s="276" t="s">
        <v>189</v>
      </c>
      <c r="AT68" s="160">
        <v>110.52</v>
      </c>
      <c r="AU68" s="160">
        <v>196.29</v>
      </c>
      <c r="AV68" s="160">
        <v>43.13</v>
      </c>
      <c r="AW68" s="160" t="s">
        <v>186</v>
      </c>
      <c r="AX68" s="160" t="s">
        <v>186</v>
      </c>
      <c r="AY68" s="160" t="s">
        <v>186</v>
      </c>
      <c r="AZ68" s="160" t="s">
        <v>186</v>
      </c>
      <c r="BA68" s="160" t="s">
        <v>186</v>
      </c>
      <c r="BB68" s="160" t="s">
        <v>186</v>
      </c>
      <c r="BC68" s="160">
        <v>9.92</v>
      </c>
      <c r="BD68" s="160">
        <v>12.41</v>
      </c>
      <c r="BE68" s="160">
        <v>8.81</v>
      </c>
      <c r="BF68" s="160">
        <v>15.63</v>
      </c>
      <c r="BG68" s="160">
        <v>36.590000000000003</v>
      </c>
      <c r="BH68" s="160" t="s">
        <v>186</v>
      </c>
      <c r="BI68" s="160">
        <v>17.47</v>
      </c>
      <c r="BJ68" s="160">
        <v>17.27</v>
      </c>
      <c r="BK68" s="160">
        <v>19.850000000000001</v>
      </c>
      <c r="BL68" s="160">
        <v>4.4000000000000004</v>
      </c>
      <c r="BM68" s="160">
        <v>8.64</v>
      </c>
      <c r="BN68" s="160">
        <v>1.36</v>
      </c>
      <c r="BO68" s="276" t="s">
        <v>189</v>
      </c>
      <c r="BP68" s="160">
        <v>3.02</v>
      </c>
      <c r="BQ68" s="160">
        <v>3.29</v>
      </c>
      <c r="BR68" s="160">
        <v>3.32</v>
      </c>
      <c r="BS68" s="160">
        <v>15.8</v>
      </c>
      <c r="BT68" s="160">
        <v>22.74</v>
      </c>
      <c r="BU68" s="160">
        <v>8.43</v>
      </c>
      <c r="BV68" s="160" t="s">
        <v>186</v>
      </c>
      <c r="BW68" s="160" t="s">
        <v>186</v>
      </c>
      <c r="BX68" s="160" t="s">
        <v>186</v>
      </c>
      <c r="BY68" s="160">
        <v>40.29</v>
      </c>
      <c r="BZ68" s="160">
        <v>86.68</v>
      </c>
      <c r="CA68" s="160" t="s">
        <v>186</v>
      </c>
      <c r="CB68" s="160" t="s">
        <v>186</v>
      </c>
      <c r="CC68" s="160" t="s">
        <v>186</v>
      </c>
      <c r="CD68" s="160" t="s">
        <v>186</v>
      </c>
      <c r="CE68" s="160" t="s">
        <v>186</v>
      </c>
      <c r="CF68" s="160" t="s">
        <v>186</v>
      </c>
      <c r="CG68" s="160" t="s">
        <v>186</v>
      </c>
      <c r="CH68" s="160" t="s">
        <v>188</v>
      </c>
      <c r="CI68" s="160" t="s">
        <v>188</v>
      </c>
      <c r="CJ68" s="160" t="s">
        <v>186</v>
      </c>
      <c r="CK68" s="276" t="s">
        <v>189</v>
      </c>
      <c r="CL68" s="160" t="s">
        <v>188</v>
      </c>
      <c r="CM68" s="160" t="s">
        <v>188</v>
      </c>
      <c r="CN68" s="160" t="s">
        <v>186</v>
      </c>
      <c r="CO68" s="160" t="s">
        <v>188</v>
      </c>
      <c r="CP68" s="160">
        <v>8.68</v>
      </c>
      <c r="CQ68" s="160" t="s">
        <v>188</v>
      </c>
      <c r="CR68" s="160" t="s">
        <v>186</v>
      </c>
      <c r="CS68" s="160" t="s">
        <v>186</v>
      </c>
      <c r="CT68" s="160" t="s">
        <v>186</v>
      </c>
      <c r="CU68" s="160" t="s">
        <v>186</v>
      </c>
      <c r="CV68" s="160" t="s">
        <v>186</v>
      </c>
      <c r="CW68" s="160" t="s">
        <v>186</v>
      </c>
      <c r="CX68" s="160" t="s">
        <v>186</v>
      </c>
      <c r="CY68" s="160" t="s">
        <v>186</v>
      </c>
      <c r="CZ68" s="160" t="s">
        <v>186</v>
      </c>
      <c r="DA68" s="160" t="s">
        <v>186</v>
      </c>
      <c r="DB68" s="160" t="s">
        <v>186</v>
      </c>
      <c r="DC68" s="160" t="s">
        <v>186</v>
      </c>
      <c r="DD68" s="160" t="s">
        <v>186</v>
      </c>
      <c r="DE68" s="160" t="s">
        <v>186</v>
      </c>
      <c r="DF68" s="160" t="s">
        <v>186</v>
      </c>
      <c r="DG68" s="276" t="s">
        <v>189</v>
      </c>
      <c r="DH68" s="160">
        <v>0.96</v>
      </c>
      <c r="DI68" s="160" t="s">
        <v>186</v>
      </c>
      <c r="DJ68" s="160">
        <v>1.36</v>
      </c>
      <c r="DK68" s="160">
        <v>9.43</v>
      </c>
      <c r="DL68" s="160">
        <v>6.58</v>
      </c>
      <c r="DM68" s="160">
        <v>13.49</v>
      </c>
      <c r="DN68" s="160">
        <v>4.4800000000000004</v>
      </c>
      <c r="DO68" s="160" t="s">
        <v>186</v>
      </c>
      <c r="DP68" s="160">
        <v>8.81</v>
      </c>
      <c r="DQ68" s="160">
        <v>4.95</v>
      </c>
      <c r="DR68" s="160">
        <v>6.58</v>
      </c>
      <c r="DS68" s="160">
        <v>4.68</v>
      </c>
      <c r="DT68" s="160">
        <v>0.96</v>
      </c>
      <c r="DU68" s="160" t="s">
        <v>186</v>
      </c>
      <c r="DV68" s="160">
        <v>1.36</v>
      </c>
      <c r="DW68" s="160">
        <v>0.96</v>
      </c>
      <c r="DX68" s="160" t="s">
        <v>186</v>
      </c>
      <c r="DY68" s="160">
        <v>1.36</v>
      </c>
      <c r="DZ68" s="160" t="s">
        <v>186</v>
      </c>
      <c r="EA68" s="160" t="s">
        <v>186</v>
      </c>
      <c r="EB68" s="160" t="s">
        <v>186</v>
      </c>
      <c r="EC68" s="276" t="s">
        <v>189</v>
      </c>
      <c r="ED68" s="160">
        <v>7.97</v>
      </c>
      <c r="EE68" s="160">
        <v>14.1</v>
      </c>
      <c r="EF68" s="160">
        <v>1.36</v>
      </c>
      <c r="EG68" s="160">
        <v>7.01</v>
      </c>
      <c r="EH68" s="160">
        <v>14.1</v>
      </c>
      <c r="EI68" s="160" t="s">
        <v>186</v>
      </c>
      <c r="EJ68" s="160">
        <v>0.96</v>
      </c>
      <c r="EK68" s="160" t="s">
        <v>186</v>
      </c>
      <c r="EL68" s="160">
        <v>1.36</v>
      </c>
      <c r="EM68" s="160" t="s">
        <v>186</v>
      </c>
      <c r="EN68" s="160" t="s">
        <v>186</v>
      </c>
      <c r="EO68" s="160" t="s">
        <v>186</v>
      </c>
      <c r="EP68" s="160" t="s">
        <v>186</v>
      </c>
      <c r="EQ68" s="160" t="s">
        <v>186</v>
      </c>
      <c r="ER68" s="160" t="s">
        <v>186</v>
      </c>
      <c r="ES68" s="160" t="s">
        <v>186</v>
      </c>
      <c r="ET68" s="160" t="s">
        <v>186</v>
      </c>
      <c r="EU68" s="160" t="s">
        <v>186</v>
      </c>
      <c r="EV68" s="160">
        <v>0.96</v>
      </c>
      <c r="EW68" s="160">
        <v>3.29</v>
      </c>
      <c r="EX68" s="160" t="s">
        <v>186</v>
      </c>
      <c r="EY68" s="276" t="s">
        <v>189</v>
      </c>
      <c r="EZ68" s="160" t="s">
        <v>186</v>
      </c>
      <c r="FA68" s="160" t="s">
        <v>186</v>
      </c>
      <c r="FB68" s="160" t="s">
        <v>186</v>
      </c>
      <c r="FC68" s="160" t="s">
        <v>186</v>
      </c>
      <c r="FD68" s="160" t="s">
        <v>186</v>
      </c>
      <c r="FE68" s="160" t="s">
        <v>186</v>
      </c>
      <c r="FF68" s="160" t="s">
        <v>186</v>
      </c>
      <c r="FG68" s="160" t="s">
        <v>186</v>
      </c>
      <c r="FH68" s="160" t="s">
        <v>186</v>
      </c>
      <c r="FI68" s="160">
        <v>0.96</v>
      </c>
      <c r="FJ68" s="160">
        <v>3.29</v>
      </c>
      <c r="FK68" s="160" t="s">
        <v>186</v>
      </c>
      <c r="FL68" s="160" t="s">
        <v>186</v>
      </c>
      <c r="FM68" s="160" t="s">
        <v>186</v>
      </c>
      <c r="FN68" s="160" t="s">
        <v>186</v>
      </c>
      <c r="FO68" s="160" t="s">
        <v>186</v>
      </c>
      <c r="FP68" s="160" t="s">
        <v>186</v>
      </c>
      <c r="FQ68" s="160" t="s">
        <v>186</v>
      </c>
      <c r="FR68" s="160" t="s">
        <v>186</v>
      </c>
      <c r="FS68" s="160" t="s">
        <v>186</v>
      </c>
      <c r="FT68" s="160" t="s">
        <v>186</v>
      </c>
      <c r="FU68" s="276" t="s">
        <v>189</v>
      </c>
      <c r="FV68" s="160">
        <v>82.51</v>
      </c>
      <c r="FW68" s="160">
        <v>99.28</v>
      </c>
      <c r="FX68" s="160">
        <v>69.67</v>
      </c>
      <c r="FY68" s="160">
        <v>0.96</v>
      </c>
      <c r="FZ68" s="160" t="s">
        <v>186</v>
      </c>
      <c r="GA68" s="160">
        <v>1.36</v>
      </c>
      <c r="GB68" s="160">
        <v>0.96</v>
      </c>
      <c r="GC68" s="160" t="s">
        <v>186</v>
      </c>
      <c r="GD68" s="160">
        <v>1.36</v>
      </c>
      <c r="GE68" s="160" t="s">
        <v>186</v>
      </c>
      <c r="GF68" s="160" t="s">
        <v>186</v>
      </c>
      <c r="GG68" s="160" t="s">
        <v>186</v>
      </c>
      <c r="GH68" s="160">
        <v>45.71</v>
      </c>
      <c r="GI68" s="160">
        <v>71.7</v>
      </c>
      <c r="GJ68" s="160">
        <v>28.16</v>
      </c>
      <c r="GK68" s="160" t="s">
        <v>186</v>
      </c>
      <c r="GL68" s="160" t="s">
        <v>186</v>
      </c>
      <c r="GM68" s="160" t="s">
        <v>186</v>
      </c>
      <c r="GN68" s="160">
        <v>24.48</v>
      </c>
      <c r="GO68" s="160">
        <v>44.79</v>
      </c>
      <c r="GP68" s="160">
        <v>10.14</v>
      </c>
      <c r="GQ68" s="276" t="s">
        <v>189</v>
      </c>
      <c r="GR68" s="160" t="s">
        <v>186</v>
      </c>
      <c r="GS68" s="160" t="s">
        <v>186</v>
      </c>
      <c r="GT68" s="160" t="s">
        <v>186</v>
      </c>
      <c r="GU68" s="160">
        <v>0.96</v>
      </c>
      <c r="GV68" s="160" t="s">
        <v>186</v>
      </c>
      <c r="GW68" s="160">
        <v>1.36</v>
      </c>
      <c r="GX68" s="160" t="s">
        <v>186</v>
      </c>
      <c r="GY68" s="160" t="s">
        <v>186</v>
      </c>
      <c r="GZ68" s="160" t="s">
        <v>186</v>
      </c>
      <c r="HA68" s="160">
        <v>12.67</v>
      </c>
      <c r="HB68" s="160">
        <v>10.16</v>
      </c>
      <c r="HC68" s="160">
        <v>15.29</v>
      </c>
      <c r="HD68" s="160">
        <v>7.59</v>
      </c>
      <c r="HE68" s="160">
        <v>16.75</v>
      </c>
      <c r="HF68" s="160">
        <v>1.36</v>
      </c>
      <c r="HG68" s="160" t="s">
        <v>186</v>
      </c>
      <c r="HH68" s="160" t="s">
        <v>186</v>
      </c>
      <c r="HI68" s="160" t="s">
        <v>186</v>
      </c>
      <c r="HJ68" s="160">
        <v>34.880000000000003</v>
      </c>
      <c r="HK68" s="160">
        <v>24.29</v>
      </c>
      <c r="HL68" s="160">
        <v>40.15</v>
      </c>
      <c r="HM68" s="276" t="s">
        <v>189</v>
      </c>
      <c r="HN68" s="160">
        <v>9.06</v>
      </c>
      <c r="HO68" s="160" t="s">
        <v>186</v>
      </c>
      <c r="HP68" s="160">
        <v>17.25</v>
      </c>
      <c r="HQ68" s="160">
        <v>7.83</v>
      </c>
      <c r="HR68" s="160">
        <v>3.29</v>
      </c>
      <c r="HS68" s="160">
        <v>11.4</v>
      </c>
      <c r="HT68" s="160">
        <v>17.98</v>
      </c>
      <c r="HU68" s="160">
        <v>21</v>
      </c>
      <c r="HV68" s="160">
        <v>11.5</v>
      </c>
      <c r="HW68" s="160" t="s">
        <v>186</v>
      </c>
      <c r="HX68" s="160" t="s">
        <v>186</v>
      </c>
      <c r="HY68" s="160" t="s">
        <v>186</v>
      </c>
      <c r="HZ68" s="160">
        <v>0.96</v>
      </c>
      <c r="IA68" s="160">
        <v>3.29</v>
      </c>
      <c r="IB68" s="160" t="s">
        <v>186</v>
      </c>
      <c r="IC68" s="160" t="s">
        <v>186</v>
      </c>
      <c r="ID68" s="160" t="s">
        <v>186</v>
      </c>
      <c r="IE68" s="160" t="s">
        <v>186</v>
      </c>
      <c r="IF68" s="160">
        <v>34.49</v>
      </c>
      <c r="IG68" s="160">
        <v>68.400000000000006</v>
      </c>
      <c r="IH68" s="160">
        <v>15.84</v>
      </c>
    </row>
    <row r="69" spans="1:256" s="184" customFormat="1">
      <c r="A69" s="278" t="s">
        <v>187</v>
      </c>
      <c r="B69" s="158">
        <v>404.8</v>
      </c>
      <c r="C69" s="158">
        <v>573.89</v>
      </c>
      <c r="D69" s="158">
        <v>270.01</v>
      </c>
      <c r="E69" s="158">
        <v>5.64</v>
      </c>
      <c r="F69" s="158">
        <v>7.51</v>
      </c>
      <c r="G69" s="158">
        <v>3.24</v>
      </c>
      <c r="H69" s="158" t="s">
        <v>186</v>
      </c>
      <c r="I69" s="158" t="s">
        <v>186</v>
      </c>
      <c r="J69" s="158" t="s">
        <v>186</v>
      </c>
      <c r="K69" s="158" t="s">
        <v>186</v>
      </c>
      <c r="L69" s="158" t="s">
        <v>186</v>
      </c>
      <c r="M69" s="158" t="s">
        <v>186</v>
      </c>
      <c r="N69" s="158" t="s">
        <v>186</v>
      </c>
      <c r="O69" s="158" t="s">
        <v>186</v>
      </c>
      <c r="P69" s="158" t="s">
        <v>186</v>
      </c>
      <c r="Q69" s="158" t="s">
        <v>186</v>
      </c>
      <c r="R69" s="158" t="s">
        <v>186</v>
      </c>
      <c r="S69" s="158" t="s">
        <v>186</v>
      </c>
      <c r="T69" s="158" t="s">
        <v>186</v>
      </c>
      <c r="U69" s="158" t="s">
        <v>186</v>
      </c>
      <c r="V69" s="158" t="s">
        <v>186</v>
      </c>
      <c r="W69" s="278" t="s">
        <v>187</v>
      </c>
      <c r="X69" s="158" t="s">
        <v>186</v>
      </c>
      <c r="Y69" s="158" t="s">
        <v>186</v>
      </c>
      <c r="Z69" s="158" t="s">
        <v>186</v>
      </c>
      <c r="AA69" s="158" t="s">
        <v>186</v>
      </c>
      <c r="AB69" s="158" t="s">
        <v>186</v>
      </c>
      <c r="AC69" s="158" t="s">
        <v>186</v>
      </c>
      <c r="AD69" s="158" t="s">
        <v>186</v>
      </c>
      <c r="AE69" s="158" t="s">
        <v>186</v>
      </c>
      <c r="AF69" s="158" t="s">
        <v>186</v>
      </c>
      <c r="AG69" s="158" t="s">
        <v>186</v>
      </c>
      <c r="AH69" s="158" t="s">
        <v>186</v>
      </c>
      <c r="AI69" s="158" t="s">
        <v>186</v>
      </c>
      <c r="AJ69" s="158" t="s">
        <v>186</v>
      </c>
      <c r="AK69" s="158" t="s">
        <v>186</v>
      </c>
      <c r="AL69" s="158" t="s">
        <v>186</v>
      </c>
      <c r="AM69" s="158">
        <v>5.64</v>
      </c>
      <c r="AN69" s="158">
        <v>7.51</v>
      </c>
      <c r="AO69" s="158">
        <v>3.24</v>
      </c>
      <c r="AP69" s="158">
        <v>115.43</v>
      </c>
      <c r="AQ69" s="158">
        <v>162.82</v>
      </c>
      <c r="AR69" s="158">
        <v>80.98</v>
      </c>
      <c r="AS69" s="278" t="s">
        <v>187</v>
      </c>
      <c r="AT69" s="158">
        <v>114.49</v>
      </c>
      <c r="AU69" s="158">
        <v>159.41999999999999</v>
      </c>
      <c r="AV69" s="158">
        <v>80.98</v>
      </c>
      <c r="AW69" s="158" t="s">
        <v>186</v>
      </c>
      <c r="AX69" s="158" t="s">
        <v>186</v>
      </c>
      <c r="AY69" s="158" t="s">
        <v>186</v>
      </c>
      <c r="AZ69" s="158" t="s">
        <v>186</v>
      </c>
      <c r="BA69" s="158" t="s">
        <v>186</v>
      </c>
      <c r="BB69" s="158" t="s">
        <v>186</v>
      </c>
      <c r="BC69" s="158">
        <v>15.26</v>
      </c>
      <c r="BD69" s="158">
        <v>26.99</v>
      </c>
      <c r="BE69" s="158">
        <v>6.65</v>
      </c>
      <c r="BF69" s="158">
        <v>16.02</v>
      </c>
      <c r="BG69" s="158">
        <v>33.229999999999997</v>
      </c>
      <c r="BH69" s="158">
        <v>1.29</v>
      </c>
      <c r="BI69" s="158">
        <v>10.42</v>
      </c>
      <c r="BJ69" s="158" t="s">
        <v>186</v>
      </c>
      <c r="BK69" s="158">
        <v>20.05</v>
      </c>
      <c r="BL69" s="158" t="s">
        <v>186</v>
      </c>
      <c r="BM69" s="158" t="s">
        <v>186</v>
      </c>
      <c r="BN69" s="158" t="s">
        <v>186</v>
      </c>
      <c r="BO69" s="278" t="s">
        <v>187</v>
      </c>
      <c r="BP69" s="158">
        <v>12</v>
      </c>
      <c r="BQ69" s="158">
        <v>25.69</v>
      </c>
      <c r="BR69" s="158" t="s">
        <v>186</v>
      </c>
      <c r="BS69" s="158">
        <v>15.22</v>
      </c>
      <c r="BT69" s="158" t="s">
        <v>186</v>
      </c>
      <c r="BU69" s="158">
        <v>29.12</v>
      </c>
      <c r="BV69" s="158" t="s">
        <v>186</v>
      </c>
      <c r="BW69" s="158" t="s">
        <v>186</v>
      </c>
      <c r="BX69" s="158" t="s">
        <v>186</v>
      </c>
      <c r="BY69" s="158">
        <v>40.81</v>
      </c>
      <c r="BZ69" s="158">
        <v>65.13</v>
      </c>
      <c r="CA69" s="158">
        <v>21.29</v>
      </c>
      <c r="CB69" s="158" t="s">
        <v>186</v>
      </c>
      <c r="CC69" s="158" t="s">
        <v>186</v>
      </c>
      <c r="CD69" s="158" t="s">
        <v>186</v>
      </c>
      <c r="CE69" s="158">
        <v>0.93</v>
      </c>
      <c r="CF69" s="158" t="s">
        <v>186</v>
      </c>
      <c r="CG69" s="158">
        <v>1.29</v>
      </c>
      <c r="CH69" s="158" t="s">
        <v>188</v>
      </c>
      <c r="CI69" s="158" t="s">
        <v>188</v>
      </c>
      <c r="CJ69" s="158" t="s">
        <v>186</v>
      </c>
      <c r="CK69" s="278" t="s">
        <v>187</v>
      </c>
      <c r="CL69" s="158" t="s">
        <v>188</v>
      </c>
      <c r="CM69" s="158" t="s">
        <v>188</v>
      </c>
      <c r="CN69" s="158" t="s">
        <v>186</v>
      </c>
      <c r="CO69" s="158" t="s">
        <v>188</v>
      </c>
      <c r="CP69" s="158" t="s">
        <v>186</v>
      </c>
      <c r="CQ69" s="158" t="s">
        <v>188</v>
      </c>
      <c r="CR69" s="158">
        <v>2.9</v>
      </c>
      <c r="CS69" s="158">
        <v>8.39</v>
      </c>
      <c r="CT69" s="158" t="s">
        <v>186</v>
      </c>
      <c r="CU69" s="158" t="s">
        <v>186</v>
      </c>
      <c r="CV69" s="158" t="s">
        <v>186</v>
      </c>
      <c r="CW69" s="158" t="s">
        <v>186</v>
      </c>
      <c r="CX69" s="158" t="s">
        <v>186</v>
      </c>
      <c r="CY69" s="158" t="s">
        <v>186</v>
      </c>
      <c r="CZ69" s="158" t="s">
        <v>186</v>
      </c>
      <c r="DA69" s="158">
        <v>0.93</v>
      </c>
      <c r="DB69" s="158" t="s">
        <v>186</v>
      </c>
      <c r="DC69" s="158">
        <v>1.29</v>
      </c>
      <c r="DD69" s="158" t="s">
        <v>186</v>
      </c>
      <c r="DE69" s="158" t="s">
        <v>186</v>
      </c>
      <c r="DF69" s="158" t="s">
        <v>186</v>
      </c>
      <c r="DG69" s="278" t="s">
        <v>187</v>
      </c>
      <c r="DH69" s="158" t="s">
        <v>186</v>
      </c>
      <c r="DI69" s="158" t="s">
        <v>186</v>
      </c>
      <c r="DJ69" s="158" t="s">
        <v>186</v>
      </c>
      <c r="DK69" s="158">
        <v>0.93</v>
      </c>
      <c r="DL69" s="158">
        <v>3.39</v>
      </c>
      <c r="DM69" s="158" t="s">
        <v>186</v>
      </c>
      <c r="DN69" s="158" t="s">
        <v>186</v>
      </c>
      <c r="DO69" s="158" t="s">
        <v>186</v>
      </c>
      <c r="DP69" s="158" t="s">
        <v>186</v>
      </c>
      <c r="DQ69" s="158">
        <v>0.93</v>
      </c>
      <c r="DR69" s="158">
        <v>3.39</v>
      </c>
      <c r="DS69" s="158" t="s">
        <v>186</v>
      </c>
      <c r="DT69" s="158" t="s">
        <v>186</v>
      </c>
      <c r="DU69" s="158" t="s">
        <v>186</v>
      </c>
      <c r="DV69" s="158" t="s">
        <v>186</v>
      </c>
      <c r="DW69" s="158" t="s">
        <v>186</v>
      </c>
      <c r="DX69" s="158" t="s">
        <v>186</v>
      </c>
      <c r="DY69" s="158" t="s">
        <v>186</v>
      </c>
      <c r="DZ69" s="158" t="s">
        <v>186</v>
      </c>
      <c r="EA69" s="158" t="s">
        <v>186</v>
      </c>
      <c r="EB69" s="158" t="s">
        <v>186</v>
      </c>
      <c r="EC69" s="278" t="s">
        <v>187</v>
      </c>
      <c r="ED69" s="158">
        <v>6.14</v>
      </c>
      <c r="EE69" s="158">
        <v>10.85</v>
      </c>
      <c r="EF69" s="158">
        <v>1.29</v>
      </c>
      <c r="EG69" s="158">
        <v>6.14</v>
      </c>
      <c r="EH69" s="158">
        <v>10.85</v>
      </c>
      <c r="EI69" s="158">
        <v>1.29</v>
      </c>
      <c r="EJ69" s="158" t="s">
        <v>186</v>
      </c>
      <c r="EK69" s="158" t="s">
        <v>186</v>
      </c>
      <c r="EL69" s="158" t="s">
        <v>186</v>
      </c>
      <c r="EM69" s="158">
        <v>4.7699999999999996</v>
      </c>
      <c r="EN69" s="158">
        <v>5</v>
      </c>
      <c r="EO69" s="158">
        <v>3.86</v>
      </c>
      <c r="EP69" s="158">
        <v>3.83</v>
      </c>
      <c r="EQ69" s="158">
        <v>5</v>
      </c>
      <c r="ER69" s="158">
        <v>2.58</v>
      </c>
      <c r="ES69" s="158">
        <v>0.93</v>
      </c>
      <c r="ET69" s="158" t="s">
        <v>186</v>
      </c>
      <c r="EU69" s="158">
        <v>1.29</v>
      </c>
      <c r="EV69" s="158">
        <v>8.6300000000000008</v>
      </c>
      <c r="EW69" s="158">
        <v>15.29</v>
      </c>
      <c r="EX69" s="158">
        <v>3.24</v>
      </c>
      <c r="EY69" s="278" t="s">
        <v>187</v>
      </c>
      <c r="EZ69" s="158" t="s">
        <v>186</v>
      </c>
      <c r="FA69" s="158" t="s">
        <v>186</v>
      </c>
      <c r="FB69" s="158" t="s">
        <v>186</v>
      </c>
      <c r="FC69" s="158" t="s">
        <v>186</v>
      </c>
      <c r="FD69" s="158" t="s">
        <v>186</v>
      </c>
      <c r="FE69" s="158" t="s">
        <v>186</v>
      </c>
      <c r="FF69" s="158">
        <v>1.96</v>
      </c>
      <c r="FG69" s="158" t="s">
        <v>186</v>
      </c>
      <c r="FH69" s="158">
        <v>3.24</v>
      </c>
      <c r="FI69" s="158" t="s">
        <v>186</v>
      </c>
      <c r="FJ69" s="158" t="s">
        <v>186</v>
      </c>
      <c r="FK69" s="158" t="s">
        <v>186</v>
      </c>
      <c r="FL69" s="158">
        <v>6.66</v>
      </c>
      <c r="FM69" s="158">
        <v>15.29</v>
      </c>
      <c r="FN69" s="158" t="s">
        <v>186</v>
      </c>
      <c r="FO69" s="158" t="s">
        <v>186</v>
      </c>
      <c r="FP69" s="158" t="s">
        <v>186</v>
      </c>
      <c r="FQ69" s="158" t="s">
        <v>186</v>
      </c>
      <c r="FR69" s="158" t="s">
        <v>186</v>
      </c>
      <c r="FS69" s="158" t="s">
        <v>186</v>
      </c>
      <c r="FT69" s="158" t="s">
        <v>186</v>
      </c>
      <c r="FU69" s="278" t="s">
        <v>187</v>
      </c>
      <c r="FV69" s="158">
        <v>97.33</v>
      </c>
      <c r="FW69" s="158">
        <v>123.04</v>
      </c>
      <c r="FX69" s="158">
        <v>73.349999999999994</v>
      </c>
      <c r="FY69" s="158">
        <v>4.0199999999999996</v>
      </c>
      <c r="FZ69" s="158">
        <v>10.94</v>
      </c>
      <c r="GA69" s="158" t="s">
        <v>186</v>
      </c>
      <c r="GB69" s="158">
        <v>0.93</v>
      </c>
      <c r="GC69" s="158">
        <v>3.39</v>
      </c>
      <c r="GD69" s="158" t="s">
        <v>186</v>
      </c>
      <c r="GE69" s="158">
        <v>3.08</v>
      </c>
      <c r="GF69" s="158">
        <v>7.54</v>
      </c>
      <c r="GG69" s="158" t="s">
        <v>186</v>
      </c>
      <c r="GH69" s="158">
        <v>54.95</v>
      </c>
      <c r="GI69" s="158">
        <v>78.28</v>
      </c>
      <c r="GJ69" s="158">
        <v>29.7</v>
      </c>
      <c r="GK69" s="158" t="s">
        <v>186</v>
      </c>
      <c r="GL69" s="158" t="s">
        <v>186</v>
      </c>
      <c r="GM69" s="158" t="s">
        <v>186</v>
      </c>
      <c r="GN69" s="158">
        <v>17.059999999999999</v>
      </c>
      <c r="GO69" s="158">
        <v>34.21</v>
      </c>
      <c r="GP69" s="158">
        <v>1.29</v>
      </c>
      <c r="GQ69" s="278" t="s">
        <v>187</v>
      </c>
      <c r="GR69" s="158">
        <v>3.83</v>
      </c>
      <c r="GS69" s="158" t="s">
        <v>186</v>
      </c>
      <c r="GT69" s="158">
        <v>5.81</v>
      </c>
      <c r="GU69" s="158">
        <v>3.83</v>
      </c>
      <c r="GV69" s="158" t="s">
        <v>186</v>
      </c>
      <c r="GW69" s="158">
        <v>5.81</v>
      </c>
      <c r="GX69" s="158" t="s">
        <v>186</v>
      </c>
      <c r="GY69" s="158" t="s">
        <v>186</v>
      </c>
      <c r="GZ69" s="158" t="s">
        <v>186</v>
      </c>
      <c r="HA69" s="158">
        <v>12.37</v>
      </c>
      <c r="HB69" s="158">
        <v>20.89</v>
      </c>
      <c r="HC69" s="158">
        <v>5.81</v>
      </c>
      <c r="HD69" s="158">
        <v>17.86</v>
      </c>
      <c r="HE69" s="158">
        <v>23.18</v>
      </c>
      <c r="HF69" s="158">
        <v>10.97</v>
      </c>
      <c r="HG69" s="158" t="s">
        <v>186</v>
      </c>
      <c r="HH69" s="158" t="s">
        <v>186</v>
      </c>
      <c r="HI69" s="158" t="s">
        <v>186</v>
      </c>
      <c r="HJ69" s="158">
        <v>35.47</v>
      </c>
      <c r="HK69" s="158">
        <v>33.83</v>
      </c>
      <c r="HL69" s="158">
        <v>39.130000000000003</v>
      </c>
      <c r="HM69" s="278" t="s">
        <v>187</v>
      </c>
      <c r="HN69" s="158">
        <v>5.64</v>
      </c>
      <c r="HO69" s="158" t="s">
        <v>186</v>
      </c>
      <c r="HP69" s="158">
        <v>10.43</v>
      </c>
      <c r="HQ69" s="158">
        <v>9.3699999999999992</v>
      </c>
      <c r="HR69" s="158">
        <v>7.75</v>
      </c>
      <c r="HS69" s="158">
        <v>9.0500000000000007</v>
      </c>
      <c r="HT69" s="158">
        <v>15.94</v>
      </c>
      <c r="HU69" s="158">
        <v>22.69</v>
      </c>
      <c r="HV69" s="158">
        <v>13</v>
      </c>
      <c r="HW69" s="158">
        <v>4.51</v>
      </c>
      <c r="HX69" s="158">
        <v>3.39</v>
      </c>
      <c r="HY69" s="158">
        <v>6.65</v>
      </c>
      <c r="HZ69" s="158">
        <v>2.9</v>
      </c>
      <c r="IA69" s="158" t="s">
        <v>186</v>
      </c>
      <c r="IB69" s="158">
        <v>4.53</v>
      </c>
      <c r="IC69" s="158" t="s">
        <v>186</v>
      </c>
      <c r="ID69" s="158" t="s">
        <v>186</v>
      </c>
      <c r="IE69" s="158" t="s">
        <v>186</v>
      </c>
      <c r="IF69" s="158">
        <v>44.66</v>
      </c>
      <c r="IG69" s="158">
        <v>76.739999999999995</v>
      </c>
      <c r="IH69" s="158">
        <v>23.31</v>
      </c>
    </row>
    <row r="70" spans="1:256" ht="18.75">
      <c r="A70" s="254" t="s">
        <v>292</v>
      </c>
      <c r="B70" s="254"/>
      <c r="K70" s="254"/>
      <c r="W70" s="288" t="s">
        <v>291</v>
      </c>
      <c r="X70" s="308"/>
      <c r="Y70" s="308"/>
      <c r="Z70" s="308"/>
      <c r="AA70" s="308"/>
      <c r="AB70" s="308"/>
      <c r="AC70" s="308"/>
      <c r="AD70" s="308"/>
      <c r="AE70" s="308"/>
      <c r="AF70" s="308"/>
      <c r="AG70" s="308"/>
      <c r="AH70" s="308"/>
      <c r="AI70" s="308"/>
      <c r="AJ70" s="308"/>
      <c r="AK70" s="308"/>
      <c r="AL70" s="308"/>
      <c r="AM70" s="308"/>
      <c r="AN70" s="308"/>
      <c r="AO70" s="308"/>
      <c r="AP70" s="308"/>
      <c r="AQ70" s="308"/>
      <c r="AR70" s="308"/>
      <c r="AS70" s="288" t="s">
        <v>290</v>
      </c>
      <c r="AT70" s="308"/>
      <c r="AU70" s="308"/>
      <c r="AV70" s="308"/>
      <c r="AW70" s="308"/>
      <c r="AX70" s="308"/>
      <c r="AY70" s="308"/>
      <c r="AZ70" s="308"/>
      <c r="BA70" s="308"/>
      <c r="BB70" s="308"/>
      <c r="BC70" s="308"/>
      <c r="BD70" s="308"/>
      <c r="BE70" s="308"/>
      <c r="BF70" s="308"/>
      <c r="BG70" s="308"/>
      <c r="BH70" s="308"/>
      <c r="BI70" s="308"/>
      <c r="BJ70" s="308"/>
      <c r="BK70" s="308"/>
      <c r="BL70" s="308"/>
      <c r="BM70" s="308"/>
      <c r="BN70" s="308"/>
      <c r="BO70" s="288" t="s">
        <v>289</v>
      </c>
      <c r="BP70" s="309"/>
      <c r="BQ70" s="309"/>
      <c r="BR70" s="309"/>
      <c r="BS70" s="309"/>
      <c r="BT70" s="309"/>
      <c r="BU70" s="309"/>
      <c r="BV70" s="309"/>
      <c r="BW70" s="309"/>
      <c r="BX70" s="309"/>
      <c r="BY70" s="309"/>
      <c r="BZ70" s="309"/>
      <c r="CA70" s="309"/>
      <c r="CB70" s="309"/>
      <c r="CC70" s="309"/>
      <c r="CD70" s="309"/>
      <c r="CE70" s="309"/>
      <c r="CF70" s="309"/>
      <c r="CG70" s="309"/>
      <c r="CH70" s="309"/>
      <c r="CI70" s="309"/>
      <c r="CJ70" s="309"/>
      <c r="CK70" s="288" t="s">
        <v>288</v>
      </c>
      <c r="CL70" s="309"/>
      <c r="CM70" s="309"/>
      <c r="CN70" s="309"/>
      <c r="CO70" s="309"/>
      <c r="CP70" s="309"/>
      <c r="CQ70" s="309"/>
      <c r="CR70" s="309"/>
      <c r="CS70" s="309"/>
      <c r="CT70" s="309"/>
      <c r="CU70" s="309"/>
      <c r="CV70" s="309"/>
      <c r="CW70" s="309"/>
      <c r="CX70" s="309"/>
      <c r="CY70" s="309"/>
      <c r="CZ70" s="309"/>
      <c r="DA70" s="309"/>
      <c r="DB70" s="309"/>
      <c r="DC70" s="309"/>
      <c r="DD70" s="309"/>
      <c r="DE70" s="309"/>
      <c r="DF70" s="309"/>
      <c r="DG70" s="288" t="s">
        <v>287</v>
      </c>
      <c r="DH70" s="309"/>
      <c r="DI70" s="309"/>
      <c r="DJ70" s="309"/>
      <c r="DK70" s="309"/>
      <c r="DL70" s="309"/>
      <c r="DM70" s="309"/>
      <c r="DN70" s="309"/>
      <c r="DO70" s="309"/>
      <c r="DP70" s="309"/>
      <c r="DQ70" s="309"/>
      <c r="DR70" s="309"/>
      <c r="DS70" s="309"/>
      <c r="DT70" s="309"/>
      <c r="DU70" s="309"/>
      <c r="DV70" s="309"/>
      <c r="DW70" s="309"/>
      <c r="DX70" s="309"/>
      <c r="DY70" s="309"/>
      <c r="DZ70" s="309"/>
      <c r="EA70" s="309"/>
      <c r="EB70" s="309"/>
      <c r="EC70" s="288" t="s">
        <v>286</v>
      </c>
      <c r="ED70" s="309"/>
      <c r="EE70" s="309"/>
      <c r="EF70" s="309"/>
      <c r="EG70" s="309"/>
      <c r="EH70" s="309"/>
      <c r="EI70" s="309"/>
      <c r="EJ70" s="309"/>
      <c r="EK70" s="309"/>
      <c r="EL70" s="309"/>
      <c r="EM70" s="309"/>
      <c r="EN70" s="309"/>
      <c r="EO70" s="309"/>
      <c r="EP70" s="309"/>
      <c r="EQ70" s="309"/>
      <c r="ER70" s="309"/>
      <c r="ES70" s="309"/>
      <c r="ET70" s="309"/>
      <c r="EU70" s="309"/>
      <c r="EV70" s="309"/>
      <c r="EW70" s="309"/>
      <c r="EX70" s="309"/>
      <c r="EY70" s="288" t="s">
        <v>285</v>
      </c>
      <c r="EZ70" s="309"/>
      <c r="FA70" s="309"/>
      <c r="FB70" s="309"/>
      <c r="FC70" s="309"/>
      <c r="FD70" s="309"/>
      <c r="FE70" s="309"/>
      <c r="FF70" s="309"/>
      <c r="FG70" s="309"/>
      <c r="FH70" s="309"/>
      <c r="FI70" s="309"/>
      <c r="FJ70" s="309"/>
      <c r="FK70" s="309"/>
      <c r="FL70" s="309"/>
      <c r="FM70" s="309"/>
      <c r="FN70" s="309"/>
      <c r="FO70" s="310"/>
      <c r="FP70" s="310"/>
      <c r="FQ70" s="310"/>
      <c r="FR70" s="310"/>
      <c r="FS70" s="310"/>
      <c r="FT70" s="310"/>
      <c r="FU70" s="310"/>
      <c r="FV70" s="310"/>
      <c r="FW70" s="310"/>
      <c r="FX70" s="310"/>
      <c r="FY70" s="310"/>
      <c r="FZ70" s="310"/>
      <c r="GA70" s="310"/>
      <c r="GB70" s="310"/>
      <c r="GC70" s="310"/>
      <c r="GD70" s="310"/>
      <c r="GE70" s="310"/>
      <c r="GF70" s="310"/>
      <c r="GG70" s="310"/>
      <c r="GH70" s="310"/>
      <c r="GI70" s="310"/>
      <c r="GJ70" s="310"/>
      <c r="GK70" s="310"/>
      <c r="GL70" s="310"/>
      <c r="GM70" s="310"/>
      <c r="GN70" s="310"/>
      <c r="GO70" s="310"/>
      <c r="GP70" s="310"/>
      <c r="GQ70" s="310"/>
      <c r="GR70" s="310"/>
      <c r="GS70" s="310"/>
      <c r="GT70" s="310"/>
      <c r="GU70" s="310"/>
      <c r="GV70" s="310"/>
      <c r="GW70" s="310"/>
      <c r="GX70" s="310"/>
      <c r="GY70" s="310"/>
      <c r="GZ70" s="310"/>
      <c r="HA70" s="310"/>
      <c r="HB70" s="310"/>
      <c r="HC70" s="310"/>
      <c r="HD70" s="310"/>
      <c r="HE70" s="310"/>
      <c r="HF70" s="310"/>
      <c r="HG70" s="310"/>
      <c r="HH70" s="310"/>
      <c r="HI70" s="310"/>
      <c r="HJ70" s="310"/>
      <c r="HK70" s="310"/>
      <c r="HL70" s="310"/>
      <c r="HM70" s="310"/>
      <c r="HN70" s="310"/>
      <c r="HO70" s="310"/>
      <c r="HP70" s="310"/>
      <c r="HQ70" s="310"/>
      <c r="HR70" s="310"/>
      <c r="HS70" s="310"/>
      <c r="HT70" s="310"/>
      <c r="HU70" s="310"/>
      <c r="HV70" s="310"/>
      <c r="HW70" s="310"/>
      <c r="HX70" s="310"/>
      <c r="HY70" s="310"/>
      <c r="HZ70" s="310"/>
      <c r="IA70" s="310"/>
      <c r="IB70" s="310"/>
      <c r="IC70" s="310"/>
      <c r="ID70" s="310"/>
      <c r="IE70" s="310"/>
      <c r="IF70" s="310"/>
      <c r="IG70" s="310"/>
      <c r="IH70" s="310"/>
      <c r="II70" s="308"/>
      <c r="IJ70" s="308"/>
      <c r="IK70" s="308"/>
      <c r="IL70" s="308"/>
      <c r="IM70" s="308"/>
      <c r="IN70" s="308"/>
      <c r="IO70" s="308"/>
      <c r="IP70" s="308"/>
      <c r="IQ70" s="308"/>
      <c r="IR70" s="308"/>
      <c r="IS70" s="308"/>
      <c r="IT70" s="308"/>
      <c r="IU70" s="308"/>
      <c r="IV70" s="308"/>
    </row>
    <row r="71" spans="1:256">
      <c r="G71" t="s">
        <v>284</v>
      </c>
      <c r="X71" s="308"/>
      <c r="Y71" s="308"/>
      <c r="Z71" s="308"/>
      <c r="AA71" s="308"/>
      <c r="AB71" s="308"/>
      <c r="AC71" t="s">
        <v>284</v>
      </c>
      <c r="AG71" s="308"/>
      <c r="AH71" s="308"/>
      <c r="AI71" s="308"/>
      <c r="AJ71" s="308"/>
      <c r="AK71" s="308"/>
      <c r="AL71" s="308"/>
      <c r="AM71" s="308"/>
      <c r="AN71" s="308"/>
      <c r="AO71" s="308"/>
      <c r="AP71" s="308"/>
      <c r="AQ71" s="308"/>
      <c r="AR71" s="308"/>
      <c r="AT71" s="308"/>
      <c r="AU71" s="308"/>
      <c r="AV71" s="308"/>
      <c r="AW71" s="308"/>
      <c r="AX71" s="308"/>
      <c r="AY71" t="s">
        <v>284</v>
      </c>
      <c r="BC71" s="308"/>
      <c r="BD71" s="308"/>
      <c r="BE71" s="308"/>
      <c r="BF71" s="308"/>
      <c r="BG71" s="308"/>
      <c r="BH71" s="308"/>
      <c r="BI71" s="308"/>
      <c r="BJ71" s="308"/>
      <c r="BK71" s="308"/>
      <c r="BL71" s="308"/>
      <c r="BM71" s="308"/>
      <c r="BN71" s="308"/>
      <c r="BO71" s="289"/>
      <c r="BP71" s="309"/>
      <c r="BQ71" s="309"/>
      <c r="BR71" s="309"/>
      <c r="BS71" s="309"/>
      <c r="BT71" s="309"/>
      <c r="BU71" s="289" t="s">
        <v>284</v>
      </c>
      <c r="BV71" s="289"/>
      <c r="BW71" s="289"/>
      <c r="BX71" s="289"/>
      <c r="BY71" s="309"/>
      <c r="BZ71" s="309"/>
      <c r="CA71" s="309"/>
      <c r="CB71" s="309"/>
      <c r="CC71" s="309"/>
      <c r="CD71" s="309"/>
      <c r="CE71" s="309"/>
      <c r="CF71" s="309"/>
      <c r="CG71" s="309"/>
      <c r="CH71" s="309"/>
      <c r="CI71" s="309"/>
      <c r="CJ71" s="309"/>
      <c r="CK71" s="289"/>
      <c r="CL71" s="309"/>
      <c r="CM71" s="309"/>
      <c r="CN71" s="309"/>
      <c r="CO71" s="309"/>
      <c r="CP71" s="309"/>
      <c r="CQ71" s="289" t="s">
        <v>284</v>
      </c>
      <c r="CR71" s="289"/>
      <c r="CS71" s="289"/>
      <c r="CT71" s="289"/>
      <c r="CU71" s="309"/>
      <c r="CV71" s="309"/>
      <c r="CW71" s="309"/>
      <c r="CX71" s="309"/>
      <c r="CY71" s="309"/>
      <c r="CZ71" s="309"/>
      <c r="DA71" s="309"/>
      <c r="DB71" s="309"/>
      <c r="DC71" s="309"/>
      <c r="DD71" s="309"/>
      <c r="DE71" s="309"/>
      <c r="DF71" s="309"/>
      <c r="DG71" s="289"/>
      <c r="DH71" s="309"/>
      <c r="DI71" s="309"/>
      <c r="DJ71" s="309"/>
      <c r="DK71" s="309"/>
      <c r="DL71" s="309"/>
      <c r="DM71" s="289" t="s">
        <v>284</v>
      </c>
      <c r="DN71" s="289"/>
      <c r="DO71" s="289"/>
      <c r="DP71" s="289"/>
      <c r="DQ71" s="309"/>
      <c r="DR71" s="309"/>
      <c r="DS71" s="309"/>
      <c r="DT71" s="309"/>
      <c r="DU71" s="309"/>
      <c r="DV71" s="309"/>
      <c r="DW71" s="309"/>
      <c r="DX71" s="309"/>
      <c r="DY71" s="309"/>
      <c r="DZ71" s="309"/>
      <c r="EA71" s="309"/>
      <c r="EB71" s="309"/>
      <c r="EC71" s="289"/>
      <c r="ED71" s="309"/>
      <c r="EE71" s="309"/>
      <c r="EF71" s="309"/>
      <c r="EG71" s="309"/>
      <c r="EH71" s="309"/>
      <c r="EI71" s="289" t="s">
        <v>284</v>
      </c>
      <c r="EJ71" s="289"/>
      <c r="EK71" s="289"/>
      <c r="EL71" s="289"/>
      <c r="EM71" s="309"/>
      <c r="EN71" s="309"/>
      <c r="EO71" s="309"/>
      <c r="EP71" s="309"/>
      <c r="EQ71" s="309"/>
      <c r="ER71" s="309"/>
      <c r="ES71" s="309"/>
      <c r="ET71" s="309"/>
      <c r="EU71" s="309"/>
      <c r="EV71" s="309"/>
      <c r="EW71" s="309"/>
      <c r="EX71" s="309"/>
      <c r="EY71" s="289"/>
      <c r="EZ71" s="309"/>
      <c r="FA71" s="309"/>
      <c r="FB71" s="309"/>
      <c r="FC71" s="309"/>
      <c r="FD71" s="309"/>
      <c r="FE71" s="289" t="s">
        <v>284</v>
      </c>
      <c r="FF71" s="289"/>
      <c r="FG71" s="289"/>
      <c r="FH71" s="289"/>
      <c r="FI71" s="309"/>
      <c r="FJ71" s="309"/>
      <c r="FK71" s="309"/>
      <c r="FL71" s="309"/>
      <c r="FM71" s="309"/>
      <c r="FN71" s="309"/>
      <c r="FO71" s="310"/>
      <c r="FP71" s="310"/>
      <c r="FQ71" s="310"/>
      <c r="FR71" s="310"/>
      <c r="FS71" s="310"/>
      <c r="FT71" s="310"/>
      <c r="FU71" s="310"/>
      <c r="FV71" s="310"/>
      <c r="FW71" s="310"/>
      <c r="FX71" s="310"/>
      <c r="FY71" s="310"/>
      <c r="FZ71" s="310"/>
      <c r="GA71" s="310"/>
      <c r="GB71" s="310"/>
      <c r="GC71" s="310"/>
      <c r="GD71" s="310"/>
      <c r="GE71" s="310"/>
      <c r="GF71" s="310"/>
      <c r="GG71" s="310"/>
      <c r="GH71" s="310"/>
      <c r="GI71" s="310"/>
      <c r="GJ71" s="310"/>
      <c r="GK71" s="310"/>
      <c r="GL71" s="310"/>
      <c r="GM71" s="310"/>
      <c r="GN71" s="310"/>
      <c r="GO71" s="310"/>
      <c r="GP71" s="310"/>
      <c r="GQ71" s="310"/>
      <c r="GR71" s="310"/>
      <c r="GS71" s="310"/>
      <c r="GT71" s="310"/>
      <c r="GU71" s="310"/>
      <c r="GV71" s="310"/>
      <c r="GW71" s="310"/>
      <c r="GX71" s="310"/>
      <c r="GY71" s="310"/>
      <c r="GZ71" s="310"/>
      <c r="HA71" s="310"/>
      <c r="HB71" s="310"/>
      <c r="HC71" s="310"/>
      <c r="HD71" s="310"/>
      <c r="HE71" s="310"/>
      <c r="HF71" s="310"/>
      <c r="HG71" s="310"/>
      <c r="HH71" s="310"/>
      <c r="HI71" s="310"/>
      <c r="HJ71" s="310"/>
      <c r="HK71" s="310"/>
      <c r="HL71" s="310"/>
      <c r="HM71" s="310"/>
      <c r="HN71" s="310"/>
      <c r="HO71" s="310"/>
      <c r="HP71" s="310"/>
      <c r="HQ71" s="310"/>
      <c r="HR71" s="310"/>
      <c r="HS71" s="310"/>
      <c r="HT71" s="310"/>
      <c r="HU71" s="310"/>
      <c r="HV71" s="310"/>
      <c r="HW71" s="310"/>
      <c r="HX71" s="310"/>
      <c r="HY71" s="310"/>
      <c r="HZ71" s="310"/>
      <c r="IA71" s="310"/>
      <c r="IB71" s="310"/>
      <c r="IC71" s="310"/>
      <c r="ID71" s="310"/>
      <c r="IE71" s="310"/>
      <c r="IF71" s="310"/>
      <c r="IG71" s="310"/>
      <c r="IH71" s="310"/>
      <c r="II71" s="308"/>
      <c r="IJ71" s="308"/>
      <c r="IK71" s="308"/>
      <c r="IL71" s="308"/>
      <c r="IM71" s="308"/>
      <c r="IN71" s="308"/>
      <c r="IO71" s="308"/>
      <c r="IP71" s="308"/>
      <c r="IQ71" s="308"/>
      <c r="IR71" s="308"/>
      <c r="IS71" s="308"/>
      <c r="IT71" s="308"/>
      <c r="IU71" s="308"/>
      <c r="IV71" s="308"/>
    </row>
    <row r="72" spans="1:256">
      <c r="V72" t="s">
        <v>283</v>
      </c>
      <c r="X72" s="308"/>
      <c r="Y72" s="308"/>
      <c r="Z72" s="308"/>
      <c r="AA72" s="308"/>
      <c r="AB72" s="308"/>
      <c r="AC72" s="308"/>
      <c r="AD72" s="308"/>
      <c r="AE72" s="308"/>
      <c r="AF72" s="308"/>
      <c r="AG72" s="308"/>
      <c r="AH72" s="308"/>
      <c r="AI72" s="308"/>
      <c r="AJ72" s="308"/>
      <c r="AK72" s="308"/>
      <c r="AL72" s="308"/>
      <c r="AM72" s="308"/>
      <c r="AN72" s="308"/>
      <c r="AO72" s="308"/>
      <c r="AP72" s="308"/>
      <c r="AQ72" s="308"/>
      <c r="AR72" t="s">
        <v>283</v>
      </c>
      <c r="AT72" s="308"/>
      <c r="AU72" s="308"/>
      <c r="AV72" s="308"/>
      <c r="AW72" s="308"/>
      <c r="AX72" s="308"/>
      <c r="AY72" s="308"/>
      <c r="AZ72" s="308"/>
      <c r="BA72" s="308"/>
      <c r="BB72" s="308"/>
      <c r="BC72" s="308"/>
      <c r="BD72" s="308"/>
      <c r="BE72" s="308"/>
      <c r="BF72" s="308"/>
      <c r="BG72" s="308"/>
      <c r="BH72" s="308"/>
      <c r="BI72" s="308"/>
      <c r="BJ72" s="308"/>
      <c r="BK72" s="308"/>
      <c r="BL72" s="308"/>
      <c r="BM72" s="308"/>
      <c r="BN72" t="s">
        <v>283</v>
      </c>
      <c r="BO72" s="289"/>
      <c r="BP72" s="309"/>
      <c r="BQ72" s="309"/>
      <c r="BR72" s="309"/>
      <c r="BS72" s="309"/>
      <c r="BT72" s="309"/>
      <c r="BU72" s="309"/>
      <c r="BV72" s="309"/>
      <c r="BW72" s="309"/>
      <c r="BX72" s="309"/>
      <c r="BY72" s="309"/>
      <c r="BZ72" s="309"/>
      <c r="CA72" s="309"/>
      <c r="CB72" s="309"/>
      <c r="CC72" s="309"/>
      <c r="CD72" s="309"/>
      <c r="CE72" s="309"/>
      <c r="CF72" s="309"/>
      <c r="CG72" s="309"/>
      <c r="CH72" s="309"/>
      <c r="CI72" s="309"/>
      <c r="CJ72" s="289" t="s">
        <v>283</v>
      </c>
      <c r="CK72" s="289"/>
      <c r="CL72" s="309"/>
      <c r="CM72" s="309"/>
      <c r="CN72" s="309"/>
      <c r="CO72" s="309"/>
      <c r="CP72" s="309"/>
      <c r="CQ72" s="309"/>
      <c r="CR72" s="309"/>
      <c r="CS72" s="309"/>
      <c r="CT72" s="309"/>
      <c r="CU72" s="309"/>
      <c r="CV72" s="309"/>
      <c r="CW72" s="309"/>
      <c r="CX72" s="309"/>
      <c r="CY72" s="309"/>
      <c r="CZ72" s="309"/>
      <c r="DA72" s="309"/>
      <c r="DB72" s="309"/>
      <c r="DC72" s="309"/>
      <c r="DD72" s="309"/>
      <c r="DE72" s="309"/>
      <c r="DF72" s="289" t="s">
        <v>283</v>
      </c>
      <c r="DG72" s="289"/>
      <c r="DH72" s="309"/>
      <c r="DI72" s="309"/>
      <c r="DJ72" s="309"/>
      <c r="DK72" s="309"/>
      <c r="DL72" s="309"/>
      <c r="DM72" s="309"/>
      <c r="DN72" s="309"/>
      <c r="DO72" s="309"/>
      <c r="DP72" s="309"/>
      <c r="DQ72" s="309"/>
      <c r="DR72" s="309"/>
      <c r="DS72" s="309"/>
      <c r="DT72" s="309"/>
      <c r="DU72" s="309"/>
      <c r="DV72" s="309"/>
      <c r="DW72" s="309"/>
      <c r="DX72" s="309"/>
      <c r="DY72" s="309"/>
      <c r="DZ72" s="309"/>
      <c r="EA72" s="309"/>
      <c r="EB72" s="289" t="s">
        <v>283</v>
      </c>
      <c r="EC72" s="289"/>
      <c r="ED72" s="309"/>
      <c r="EE72" s="309"/>
      <c r="EF72" s="309"/>
      <c r="EG72" s="309"/>
      <c r="EH72" s="309"/>
      <c r="EI72" s="309"/>
      <c r="EJ72" s="309"/>
      <c r="EK72" s="309"/>
      <c r="EL72" s="309"/>
      <c r="EM72" s="309"/>
      <c r="EN72" s="309"/>
      <c r="EO72" s="309"/>
      <c r="EP72" s="309"/>
      <c r="EQ72" s="309"/>
      <c r="ER72" s="309"/>
      <c r="ES72" s="309"/>
      <c r="ET72" s="309"/>
      <c r="EU72" s="309"/>
      <c r="EV72" s="309"/>
      <c r="EW72" s="309"/>
      <c r="EX72" s="289" t="s">
        <v>283</v>
      </c>
      <c r="EY72" s="289"/>
      <c r="EZ72" s="309"/>
      <c r="FA72" s="309"/>
      <c r="FB72" s="309"/>
      <c r="FC72" s="309"/>
      <c r="FD72" s="309"/>
      <c r="FE72" s="309"/>
      <c r="FF72" s="309"/>
      <c r="FG72" s="309"/>
      <c r="FH72" s="309"/>
      <c r="FI72" s="309"/>
      <c r="FJ72" s="309"/>
      <c r="FK72" s="309"/>
      <c r="FL72" s="311"/>
      <c r="FM72" s="311"/>
      <c r="FN72" s="289" t="s">
        <v>283</v>
      </c>
      <c r="FO72" s="312"/>
      <c r="FP72" s="312"/>
      <c r="FQ72" s="312"/>
      <c r="FR72" s="312"/>
      <c r="FS72" s="312"/>
      <c r="FT72" s="312"/>
      <c r="FU72" s="312"/>
      <c r="FV72" s="312"/>
      <c r="FW72" s="312"/>
      <c r="FX72" s="312"/>
      <c r="FY72" s="312"/>
      <c r="FZ72" s="312"/>
      <c r="GA72" s="312"/>
      <c r="GB72" s="312"/>
      <c r="GC72" s="312"/>
      <c r="GD72" s="312"/>
      <c r="GE72" s="312"/>
      <c r="GF72" s="312"/>
      <c r="GG72" s="312"/>
      <c r="GH72" s="312"/>
      <c r="GI72" s="312"/>
      <c r="GJ72" s="312"/>
      <c r="GK72" s="312"/>
      <c r="GL72" s="312"/>
      <c r="GM72" s="312"/>
      <c r="GN72" s="312"/>
      <c r="GO72" s="312"/>
      <c r="GP72" s="312"/>
      <c r="GQ72" s="312"/>
      <c r="GR72" s="312"/>
      <c r="GS72" s="312"/>
      <c r="GT72" s="312"/>
      <c r="GU72" s="312"/>
      <c r="GV72" s="312"/>
      <c r="GW72" s="312"/>
      <c r="GX72" s="312"/>
      <c r="GY72" s="312"/>
      <c r="GZ72" s="312"/>
      <c r="HA72" s="312"/>
      <c r="HB72" s="312"/>
      <c r="HC72" s="312"/>
      <c r="HD72" s="312"/>
      <c r="HE72" s="312"/>
      <c r="HF72" s="312"/>
      <c r="HG72" s="312"/>
      <c r="HH72" s="312"/>
      <c r="HI72" s="312"/>
      <c r="HJ72" s="312"/>
      <c r="HK72" s="312"/>
      <c r="HL72" s="312"/>
      <c r="HM72" s="312"/>
      <c r="HN72" s="312"/>
      <c r="HO72" s="312"/>
      <c r="HP72" s="312"/>
      <c r="HQ72" s="312"/>
      <c r="HR72" s="312"/>
      <c r="HS72" s="312"/>
      <c r="HT72" s="312"/>
      <c r="HU72" s="312"/>
      <c r="HV72" s="312"/>
      <c r="HW72" s="312"/>
      <c r="HX72" s="312"/>
      <c r="HY72" s="312"/>
      <c r="HZ72" s="312"/>
      <c r="IA72" s="312"/>
      <c r="IB72" s="312"/>
      <c r="IC72" s="312"/>
      <c r="ID72" s="312"/>
      <c r="IE72" s="312"/>
      <c r="IF72" s="312"/>
      <c r="IG72" s="312"/>
      <c r="IH72" s="312"/>
      <c r="II72" s="311"/>
      <c r="IJ72" s="311"/>
      <c r="IK72" s="313"/>
      <c r="IL72" s="313"/>
      <c r="IM72" s="313"/>
      <c r="IN72" s="313"/>
      <c r="IO72" s="313"/>
      <c r="IP72" s="313"/>
      <c r="IQ72" s="313"/>
      <c r="IR72" s="313"/>
      <c r="IS72" s="313"/>
      <c r="IT72" s="313"/>
      <c r="IU72" s="313"/>
      <c r="IV72" s="313"/>
    </row>
    <row r="73" spans="1:256" s="321" customFormat="1" ht="13.5" customHeight="1">
      <c r="A73" s="832" t="s">
        <v>126</v>
      </c>
      <c r="B73" s="294"/>
      <c r="C73" s="293">
        <v>10100</v>
      </c>
      <c r="D73" s="295"/>
      <c r="E73" s="294"/>
      <c r="F73" s="293">
        <v>10200</v>
      </c>
      <c r="G73" s="295"/>
      <c r="H73" s="294"/>
      <c r="I73" s="293">
        <v>10300</v>
      </c>
      <c r="J73" s="295"/>
      <c r="K73" s="294"/>
      <c r="L73" s="293">
        <v>10400</v>
      </c>
      <c r="M73" s="295"/>
      <c r="N73" s="294"/>
      <c r="O73" s="293">
        <v>10500</v>
      </c>
      <c r="P73" s="295"/>
      <c r="Q73" s="294"/>
      <c r="R73" s="293">
        <v>10600</v>
      </c>
      <c r="S73" s="295"/>
      <c r="T73" s="294"/>
      <c r="U73" s="293">
        <v>11000</v>
      </c>
      <c r="V73" s="295"/>
      <c r="W73" s="824" t="s">
        <v>126</v>
      </c>
      <c r="X73" s="294"/>
      <c r="Y73" s="293">
        <v>11100</v>
      </c>
      <c r="Z73" s="295"/>
      <c r="AA73" s="314"/>
      <c r="AB73" s="315">
        <v>11200</v>
      </c>
      <c r="AC73" s="316"/>
      <c r="AD73" s="317"/>
      <c r="AE73" s="315">
        <v>11300</v>
      </c>
      <c r="AF73" s="316"/>
      <c r="AG73" s="317"/>
      <c r="AH73" s="315">
        <v>11301</v>
      </c>
      <c r="AI73" s="316"/>
      <c r="AJ73" s="317"/>
      <c r="AK73" s="315">
        <v>11302</v>
      </c>
      <c r="AL73" s="316"/>
      <c r="AM73" s="317"/>
      <c r="AN73" s="315">
        <v>11400</v>
      </c>
      <c r="AO73" s="316"/>
      <c r="AP73" s="317"/>
      <c r="AQ73" s="315">
        <v>12000</v>
      </c>
      <c r="AR73" s="316"/>
      <c r="AS73" s="824" t="s">
        <v>126</v>
      </c>
      <c r="AT73" s="317"/>
      <c r="AU73" s="315">
        <v>13000</v>
      </c>
      <c r="AV73" s="316"/>
      <c r="AW73" s="317"/>
      <c r="AX73" s="315">
        <v>14000</v>
      </c>
      <c r="AY73" s="316"/>
      <c r="AZ73" s="317"/>
      <c r="BA73" s="315">
        <v>14100</v>
      </c>
      <c r="BB73" s="316"/>
      <c r="BC73" s="317"/>
      <c r="BD73" s="315">
        <v>14200</v>
      </c>
      <c r="BE73" s="316"/>
      <c r="BF73" s="317"/>
      <c r="BG73" s="315">
        <v>14201</v>
      </c>
      <c r="BH73" s="316"/>
      <c r="BI73" s="317"/>
      <c r="BJ73" s="315">
        <v>14202</v>
      </c>
      <c r="BK73" s="316"/>
      <c r="BL73" s="317"/>
      <c r="BM73" s="315">
        <v>14203</v>
      </c>
      <c r="BN73" s="316"/>
      <c r="BO73" s="824" t="s">
        <v>126</v>
      </c>
      <c r="BP73" s="318"/>
      <c r="BQ73" s="319">
        <v>14300</v>
      </c>
      <c r="BR73" s="320"/>
      <c r="BS73" s="318"/>
      <c r="BT73" s="319">
        <v>15000</v>
      </c>
      <c r="BU73" s="320"/>
      <c r="BV73" s="318"/>
      <c r="BW73" s="319">
        <v>16000</v>
      </c>
      <c r="BX73" s="320"/>
      <c r="BY73" s="318"/>
      <c r="BZ73" s="319">
        <v>16100</v>
      </c>
      <c r="CA73" s="320"/>
      <c r="CB73" s="318"/>
      <c r="CC73" s="319">
        <v>16200</v>
      </c>
      <c r="CD73" s="320"/>
      <c r="CE73" s="318"/>
      <c r="CF73" s="319">
        <v>16300</v>
      </c>
      <c r="CG73" s="320"/>
      <c r="CH73" s="318"/>
      <c r="CI73" s="319">
        <v>16400</v>
      </c>
      <c r="CJ73" s="320"/>
      <c r="CK73" s="824" t="s">
        <v>126</v>
      </c>
      <c r="CL73" s="318"/>
      <c r="CM73" s="319">
        <v>16500</v>
      </c>
      <c r="CN73" s="320"/>
      <c r="CO73" s="318"/>
      <c r="CP73" s="319">
        <v>16600</v>
      </c>
      <c r="CQ73" s="320"/>
      <c r="CR73" s="318"/>
      <c r="CS73" s="319">
        <v>17000</v>
      </c>
      <c r="CT73" s="320"/>
      <c r="CU73" s="318"/>
      <c r="CV73" s="319">
        <v>17100</v>
      </c>
      <c r="CW73" s="320"/>
      <c r="CX73" s="318"/>
      <c r="CY73" s="319">
        <v>17200</v>
      </c>
      <c r="CZ73" s="320"/>
      <c r="DA73" s="318"/>
      <c r="DB73" s="319">
        <v>17201</v>
      </c>
      <c r="DC73" s="320"/>
      <c r="DD73" s="318"/>
      <c r="DE73" s="319">
        <v>17202</v>
      </c>
      <c r="DF73" s="320"/>
      <c r="DG73" s="824" t="s">
        <v>126</v>
      </c>
      <c r="DH73" s="318"/>
      <c r="DI73" s="319">
        <v>17300</v>
      </c>
      <c r="DJ73" s="320"/>
      <c r="DK73" s="318"/>
      <c r="DL73" s="319">
        <v>17400</v>
      </c>
      <c r="DM73" s="320"/>
      <c r="DN73" s="318"/>
      <c r="DO73" s="319">
        <v>17500</v>
      </c>
      <c r="DP73" s="320"/>
      <c r="DQ73" s="318"/>
      <c r="DR73" s="319">
        <v>18000</v>
      </c>
      <c r="DS73" s="320"/>
      <c r="DT73" s="318"/>
      <c r="DU73" s="319">
        <v>18100</v>
      </c>
      <c r="DV73" s="320"/>
      <c r="DW73" s="318"/>
      <c r="DX73" s="319">
        <v>18200</v>
      </c>
      <c r="DY73" s="320"/>
      <c r="DZ73" s="318"/>
      <c r="EA73" s="319">
        <v>18300</v>
      </c>
      <c r="EB73" s="320"/>
      <c r="EC73" s="824" t="s">
        <v>126</v>
      </c>
      <c r="ED73" s="318"/>
      <c r="EE73" s="319">
        <v>20000</v>
      </c>
      <c r="EF73" s="320"/>
      <c r="EG73" s="318"/>
      <c r="EH73" s="319">
        <v>20100</v>
      </c>
      <c r="EI73" s="320"/>
      <c r="EJ73" s="318"/>
      <c r="EK73" s="319">
        <v>20101</v>
      </c>
      <c r="EL73" s="320"/>
      <c r="EM73" s="318"/>
      <c r="EN73" s="319">
        <v>20102</v>
      </c>
      <c r="EO73" s="320"/>
      <c r="EP73" s="318"/>
      <c r="EQ73" s="319">
        <v>20103</v>
      </c>
      <c r="ER73" s="320"/>
      <c r="ES73" s="318"/>
      <c r="ET73" s="319">
        <v>20104</v>
      </c>
      <c r="EU73" s="320"/>
      <c r="EV73" s="318"/>
      <c r="EW73" s="319">
        <v>20105</v>
      </c>
      <c r="EX73" s="320"/>
      <c r="EY73" s="824" t="s">
        <v>126</v>
      </c>
      <c r="EZ73" s="318"/>
      <c r="FA73" s="319">
        <v>20106</v>
      </c>
      <c r="FB73" s="320"/>
      <c r="FC73" s="318"/>
      <c r="FD73" s="319">
        <v>20107</v>
      </c>
      <c r="FE73" s="320"/>
      <c r="FF73" s="318"/>
      <c r="FG73" s="319">
        <v>20200</v>
      </c>
      <c r="FH73" s="320"/>
      <c r="FI73" s="318"/>
      <c r="FJ73" s="319">
        <v>20300</v>
      </c>
      <c r="FK73" s="320"/>
      <c r="FL73" s="318"/>
      <c r="FM73" s="319">
        <v>20400</v>
      </c>
      <c r="FN73" s="320"/>
      <c r="FO73" s="312"/>
      <c r="FP73" s="312"/>
      <c r="FQ73" s="312"/>
      <c r="FR73" s="312"/>
      <c r="FS73" s="312"/>
      <c r="FT73" s="312"/>
      <c r="FU73" s="312"/>
      <c r="FV73" s="312"/>
      <c r="FW73" s="312"/>
      <c r="FX73" s="312"/>
      <c r="FY73" s="312"/>
      <c r="FZ73" s="312"/>
      <c r="GA73" s="312"/>
      <c r="GB73" s="312"/>
      <c r="GC73" s="312"/>
      <c r="GD73" s="312"/>
      <c r="GE73" s="312"/>
      <c r="GF73" s="312"/>
      <c r="GG73" s="312"/>
      <c r="GH73" s="312"/>
      <c r="GI73" s="312"/>
      <c r="GJ73" s="312"/>
      <c r="GK73" s="312"/>
      <c r="GL73" s="312"/>
      <c r="GM73" s="312"/>
      <c r="GN73" s="312"/>
      <c r="GO73" s="312"/>
      <c r="GP73" s="312"/>
      <c r="GQ73" s="312"/>
      <c r="GR73" s="312"/>
      <c r="GS73" s="312"/>
      <c r="GT73" s="312"/>
      <c r="GU73" s="312"/>
      <c r="GV73" s="312"/>
      <c r="GW73" s="312"/>
      <c r="GX73" s="312"/>
      <c r="GY73" s="312"/>
      <c r="GZ73" s="312"/>
      <c r="HA73" s="312"/>
      <c r="HB73" s="312"/>
      <c r="HC73" s="312"/>
      <c r="HD73" s="312"/>
      <c r="HE73" s="312"/>
      <c r="HF73" s="312"/>
      <c r="HG73" s="312"/>
      <c r="HH73" s="312"/>
      <c r="HI73" s="312"/>
      <c r="HJ73" s="312"/>
      <c r="HK73" s="312"/>
      <c r="HL73" s="312"/>
      <c r="HM73" s="312"/>
      <c r="HN73" s="312"/>
      <c r="HO73" s="312"/>
      <c r="HP73" s="312"/>
      <c r="HQ73" s="312"/>
      <c r="HR73" s="312"/>
      <c r="HS73" s="312"/>
      <c r="HT73" s="312"/>
      <c r="HU73" s="312"/>
      <c r="HV73" s="312"/>
      <c r="HW73" s="312"/>
      <c r="HX73" s="312"/>
      <c r="HY73" s="312"/>
      <c r="HZ73" s="312"/>
      <c r="IA73" s="312"/>
      <c r="IB73" s="312"/>
      <c r="IC73" s="312"/>
      <c r="ID73" s="312"/>
      <c r="IE73" s="312"/>
      <c r="IF73" s="312"/>
      <c r="IG73" s="312"/>
      <c r="IH73" s="312"/>
      <c r="II73" s="311"/>
      <c r="IJ73" s="311"/>
      <c r="IK73" s="313"/>
      <c r="IL73" s="313"/>
      <c r="IM73" s="313"/>
      <c r="IN73" s="313"/>
      <c r="IO73" s="313"/>
      <c r="IP73" s="313"/>
      <c r="IQ73" s="313"/>
      <c r="IR73" s="313"/>
      <c r="IS73" s="313"/>
      <c r="IT73" s="313"/>
      <c r="IU73" s="313"/>
      <c r="IV73" s="313"/>
    </row>
    <row r="74" spans="1:256" s="321" customFormat="1">
      <c r="A74" s="842"/>
      <c r="B74" s="296"/>
      <c r="C74" s="300"/>
      <c r="D74" s="298"/>
      <c r="E74" s="296"/>
      <c r="F74" s="300"/>
      <c r="G74" s="298"/>
      <c r="H74" s="296"/>
      <c r="I74" s="300"/>
      <c r="J74" s="298"/>
      <c r="K74" s="296"/>
      <c r="L74" s="300"/>
      <c r="M74" s="298"/>
      <c r="N74" s="296"/>
      <c r="O74" s="300"/>
      <c r="P74" s="298"/>
      <c r="Q74" s="296"/>
      <c r="R74" s="300"/>
      <c r="S74" s="298"/>
      <c r="T74" s="296"/>
      <c r="U74" s="300" t="s">
        <v>463</v>
      </c>
      <c r="V74" s="298"/>
      <c r="W74" s="864"/>
      <c r="X74" s="296"/>
      <c r="Y74" s="300"/>
      <c r="Z74" s="298"/>
      <c r="AA74" s="322"/>
      <c r="AB74" s="323"/>
      <c r="AC74" s="324"/>
      <c r="AD74" s="322"/>
      <c r="AE74" s="323" t="s">
        <v>464</v>
      </c>
      <c r="AF74" s="324"/>
      <c r="AG74" s="322"/>
      <c r="AH74" s="323"/>
      <c r="AI74" s="324"/>
      <c r="AJ74" s="322"/>
      <c r="AK74" s="323"/>
      <c r="AL74" s="324"/>
      <c r="AM74" s="322"/>
      <c r="AN74" s="323"/>
      <c r="AO74" s="324"/>
      <c r="AP74" s="322"/>
      <c r="AQ74" s="323"/>
      <c r="AR74" s="324"/>
      <c r="AS74" s="864"/>
      <c r="AT74" s="322"/>
      <c r="AU74" s="323"/>
      <c r="AV74" s="324"/>
      <c r="AW74" s="322"/>
      <c r="AX74" s="323" t="s">
        <v>465</v>
      </c>
      <c r="AY74" s="324"/>
      <c r="AZ74" s="322"/>
      <c r="BA74" s="323"/>
      <c r="BB74" s="324"/>
      <c r="BC74" s="322"/>
      <c r="BD74" s="323" t="s">
        <v>466</v>
      </c>
      <c r="BE74" s="324"/>
      <c r="BF74" s="322"/>
      <c r="BG74" s="323"/>
      <c r="BH74" s="324"/>
      <c r="BI74" s="322"/>
      <c r="BJ74" s="323"/>
      <c r="BK74" s="324"/>
      <c r="BL74" s="322"/>
      <c r="BM74" s="323"/>
      <c r="BN74" s="324"/>
      <c r="BO74" s="864"/>
      <c r="BP74" s="325"/>
      <c r="BQ74" s="312"/>
      <c r="BR74" s="326"/>
      <c r="BS74" s="325"/>
      <c r="BT74" s="312"/>
      <c r="BU74" s="326"/>
      <c r="BV74" s="325"/>
      <c r="BW74" s="312" t="s">
        <v>467</v>
      </c>
      <c r="BX74" s="326"/>
      <c r="BY74" s="325"/>
      <c r="BZ74" s="312"/>
      <c r="CA74" s="326"/>
      <c r="CB74" s="325"/>
      <c r="CC74" s="312"/>
      <c r="CD74" s="326"/>
      <c r="CE74" s="325"/>
      <c r="CF74" s="312"/>
      <c r="CG74" s="326"/>
      <c r="CH74" s="325"/>
      <c r="CI74" s="312"/>
      <c r="CJ74" s="326"/>
      <c r="CK74" s="864"/>
      <c r="CL74" s="325"/>
      <c r="CM74" s="312"/>
      <c r="CN74" s="326"/>
      <c r="CO74" s="325"/>
      <c r="CP74" s="312"/>
      <c r="CQ74" s="326"/>
      <c r="CR74" s="325"/>
      <c r="CS74" s="312" t="s">
        <v>468</v>
      </c>
      <c r="CT74" s="326"/>
      <c r="CU74" s="325"/>
      <c r="CV74" s="312"/>
      <c r="CW74" s="326"/>
      <c r="CX74" s="325"/>
      <c r="CY74" s="312" t="s">
        <v>469</v>
      </c>
      <c r="CZ74" s="326"/>
      <c r="DA74" s="325"/>
      <c r="DB74" s="312"/>
      <c r="DC74" s="326"/>
      <c r="DD74" s="325"/>
      <c r="DE74" s="312"/>
      <c r="DF74" s="326"/>
      <c r="DG74" s="864"/>
      <c r="DH74" s="325"/>
      <c r="DI74" s="312"/>
      <c r="DJ74" s="326"/>
      <c r="DK74" s="325"/>
      <c r="DL74" s="312"/>
      <c r="DM74" s="326"/>
      <c r="DN74" s="325"/>
      <c r="DO74" s="312"/>
      <c r="DP74" s="326"/>
      <c r="DQ74" s="325"/>
      <c r="DR74" s="312" t="s">
        <v>470</v>
      </c>
      <c r="DS74" s="326"/>
      <c r="DT74" s="325"/>
      <c r="DU74" s="312"/>
      <c r="DV74" s="326"/>
      <c r="DW74" s="325"/>
      <c r="DX74" s="312"/>
      <c r="DY74" s="326"/>
      <c r="DZ74" s="325"/>
      <c r="EA74" s="312"/>
      <c r="EB74" s="326"/>
      <c r="EC74" s="864"/>
      <c r="ED74" s="325"/>
      <c r="EE74" s="312" t="s">
        <v>471</v>
      </c>
      <c r="EF74" s="326"/>
      <c r="EG74" s="325"/>
      <c r="EH74" s="312" t="s">
        <v>472</v>
      </c>
      <c r="EI74" s="326"/>
      <c r="EJ74" s="325"/>
      <c r="EK74" s="312"/>
      <c r="EL74" s="326"/>
      <c r="EM74" s="325"/>
      <c r="EN74" s="312"/>
      <c r="EO74" s="326"/>
      <c r="EP74" s="325"/>
      <c r="EQ74" s="312"/>
      <c r="ER74" s="326"/>
      <c r="ES74" s="325"/>
      <c r="ET74" s="312"/>
      <c r="EU74" s="326"/>
      <c r="EV74" s="325"/>
      <c r="EW74" s="312"/>
      <c r="EX74" s="326"/>
      <c r="EY74" s="864"/>
      <c r="EZ74" s="325"/>
      <c r="FA74" s="312"/>
      <c r="FB74" s="326"/>
      <c r="FC74" s="325"/>
      <c r="FD74" s="312"/>
      <c r="FE74" s="326"/>
      <c r="FF74" s="325"/>
      <c r="FG74" s="312"/>
      <c r="FH74" s="326"/>
      <c r="FI74" s="325"/>
      <c r="FJ74" s="312"/>
      <c r="FK74" s="326"/>
      <c r="FL74" s="325"/>
      <c r="FM74" s="312"/>
      <c r="FN74" s="326"/>
      <c r="FO74" s="312"/>
      <c r="FP74" s="312"/>
      <c r="FQ74" s="312"/>
      <c r="FR74" s="312"/>
      <c r="FS74" s="312"/>
      <c r="FT74" s="312"/>
      <c r="FU74" s="312"/>
      <c r="FV74" s="312"/>
      <c r="FW74" s="312"/>
      <c r="FX74" s="312"/>
      <c r="FY74" s="312"/>
      <c r="FZ74" s="312"/>
      <c r="GA74" s="312"/>
      <c r="GB74" s="312"/>
      <c r="GC74" s="312"/>
      <c r="GD74" s="312"/>
      <c r="GE74" s="312"/>
      <c r="GF74" s="312"/>
      <c r="GG74" s="312"/>
      <c r="GH74" s="312"/>
      <c r="GI74" s="312"/>
      <c r="GJ74" s="312"/>
      <c r="GK74" s="312"/>
      <c r="GL74" s="312"/>
      <c r="GM74" s="312"/>
      <c r="GN74" s="312"/>
      <c r="GO74" s="312"/>
      <c r="GP74" s="312"/>
      <c r="GQ74" s="312"/>
      <c r="GR74" s="312"/>
      <c r="GS74" s="312"/>
      <c r="GT74" s="312"/>
      <c r="GU74" s="312"/>
      <c r="GV74" s="312"/>
      <c r="GW74" s="312"/>
      <c r="GX74" s="312"/>
      <c r="GY74" s="312"/>
      <c r="GZ74" s="312"/>
      <c r="HA74" s="312"/>
      <c r="HB74" s="312"/>
      <c r="HC74" s="312"/>
      <c r="HD74" s="312"/>
      <c r="HE74" s="312"/>
      <c r="HF74" s="312"/>
      <c r="HG74" s="312"/>
      <c r="HH74" s="312"/>
      <c r="HI74" s="312"/>
      <c r="HJ74" s="312"/>
      <c r="HK74" s="312"/>
      <c r="HL74" s="312"/>
      <c r="HM74" s="312"/>
      <c r="HN74" s="312"/>
      <c r="HO74" s="312"/>
      <c r="HP74" s="312"/>
      <c r="HQ74" s="312"/>
      <c r="HR74" s="312"/>
      <c r="HS74" s="312"/>
      <c r="HT74" s="312"/>
      <c r="HU74" s="312"/>
      <c r="HV74" s="312"/>
      <c r="HW74" s="312"/>
      <c r="HX74" s="312"/>
      <c r="HY74" s="312"/>
      <c r="HZ74" s="312"/>
      <c r="IA74" s="312"/>
      <c r="IB74" s="312"/>
      <c r="IC74" s="312"/>
      <c r="ID74" s="312"/>
      <c r="IE74" s="312"/>
      <c r="IF74" s="312"/>
      <c r="IG74" s="312"/>
      <c r="IH74" s="312"/>
      <c r="II74" s="311"/>
      <c r="IJ74" s="311"/>
      <c r="IK74" s="313"/>
      <c r="IL74" s="313"/>
      <c r="IM74" s="313"/>
      <c r="IN74" s="313"/>
      <c r="IO74" s="313"/>
      <c r="IP74" s="313"/>
      <c r="IQ74" s="313"/>
      <c r="IR74" s="313"/>
      <c r="IS74" s="313"/>
      <c r="IT74" s="313"/>
      <c r="IU74" s="313"/>
      <c r="IV74" s="313"/>
    </row>
    <row r="75" spans="1:256" s="321" customFormat="1" ht="27" customHeight="1">
      <c r="A75" s="842"/>
      <c r="B75" s="847" t="s">
        <v>473</v>
      </c>
      <c r="C75" s="848"/>
      <c r="D75" s="849"/>
      <c r="E75" s="847" t="s">
        <v>66</v>
      </c>
      <c r="F75" s="848"/>
      <c r="G75" s="849"/>
      <c r="H75" s="847" t="s">
        <v>282</v>
      </c>
      <c r="I75" s="848"/>
      <c r="J75" s="849"/>
      <c r="K75" s="847" t="s">
        <v>281</v>
      </c>
      <c r="L75" s="848"/>
      <c r="M75" s="849"/>
      <c r="N75" s="847" t="s">
        <v>280</v>
      </c>
      <c r="O75" s="848"/>
      <c r="P75" s="849"/>
      <c r="Q75" s="847" t="s">
        <v>279</v>
      </c>
      <c r="R75" s="848"/>
      <c r="S75" s="849"/>
      <c r="T75" s="847" t="s">
        <v>278</v>
      </c>
      <c r="U75" s="848"/>
      <c r="V75" s="849"/>
      <c r="W75" s="864"/>
      <c r="X75" s="847" t="s">
        <v>277</v>
      </c>
      <c r="Y75" s="848"/>
      <c r="Z75" s="849"/>
      <c r="AA75" s="838" t="s">
        <v>276</v>
      </c>
      <c r="AB75" s="839"/>
      <c r="AC75" s="840"/>
      <c r="AD75" s="838" t="s">
        <v>275</v>
      </c>
      <c r="AE75" s="839"/>
      <c r="AF75" s="840"/>
      <c r="AG75" s="841" t="s">
        <v>274</v>
      </c>
      <c r="AH75" s="839"/>
      <c r="AI75" s="840"/>
      <c r="AJ75" s="838" t="s">
        <v>273</v>
      </c>
      <c r="AK75" s="839"/>
      <c r="AL75" s="840"/>
      <c r="AM75" s="838" t="s">
        <v>272</v>
      </c>
      <c r="AN75" s="839"/>
      <c r="AO75" s="840"/>
      <c r="AP75" s="838" t="s">
        <v>271</v>
      </c>
      <c r="AQ75" s="839"/>
      <c r="AR75" s="840"/>
      <c r="AS75" s="864"/>
      <c r="AT75" s="838" t="s">
        <v>270</v>
      </c>
      <c r="AU75" s="839"/>
      <c r="AV75" s="840"/>
      <c r="AW75" s="838" t="s">
        <v>269</v>
      </c>
      <c r="AX75" s="839"/>
      <c r="AY75" s="840"/>
      <c r="AZ75" s="841" t="s">
        <v>268</v>
      </c>
      <c r="BA75" s="839"/>
      <c r="BB75" s="840"/>
      <c r="BC75" s="838" t="s">
        <v>267</v>
      </c>
      <c r="BD75" s="839"/>
      <c r="BE75" s="840"/>
      <c r="BF75" s="838" t="s">
        <v>266</v>
      </c>
      <c r="BG75" s="839"/>
      <c r="BH75" s="840"/>
      <c r="BI75" s="838" t="s">
        <v>265</v>
      </c>
      <c r="BJ75" s="839"/>
      <c r="BK75" s="840"/>
      <c r="BL75" s="838" t="s">
        <v>264</v>
      </c>
      <c r="BM75" s="839"/>
      <c r="BN75" s="840"/>
      <c r="BO75" s="864"/>
      <c r="BP75" s="860" t="s">
        <v>263</v>
      </c>
      <c r="BQ75" s="858"/>
      <c r="BR75" s="859"/>
      <c r="BS75" s="857" t="s">
        <v>262</v>
      </c>
      <c r="BT75" s="858"/>
      <c r="BU75" s="859"/>
      <c r="BV75" s="857" t="s">
        <v>261</v>
      </c>
      <c r="BW75" s="858"/>
      <c r="BX75" s="859"/>
      <c r="BY75" s="860" t="s">
        <v>260</v>
      </c>
      <c r="BZ75" s="858"/>
      <c r="CA75" s="859"/>
      <c r="CB75" s="857" t="s">
        <v>259</v>
      </c>
      <c r="CC75" s="858"/>
      <c r="CD75" s="859"/>
      <c r="CE75" s="860" t="s">
        <v>258</v>
      </c>
      <c r="CF75" s="858"/>
      <c r="CG75" s="859"/>
      <c r="CH75" s="857" t="s">
        <v>257</v>
      </c>
      <c r="CI75" s="858"/>
      <c r="CJ75" s="859"/>
      <c r="CK75" s="864"/>
      <c r="CL75" s="860" t="s">
        <v>256</v>
      </c>
      <c r="CM75" s="858"/>
      <c r="CN75" s="859"/>
      <c r="CO75" s="860" t="s">
        <v>255</v>
      </c>
      <c r="CP75" s="858"/>
      <c r="CQ75" s="859"/>
      <c r="CR75" s="860" t="s">
        <v>254</v>
      </c>
      <c r="CS75" s="858"/>
      <c r="CT75" s="859"/>
      <c r="CU75" s="857" t="s">
        <v>253</v>
      </c>
      <c r="CV75" s="858"/>
      <c r="CW75" s="859"/>
      <c r="CX75" s="857" t="s">
        <v>252</v>
      </c>
      <c r="CY75" s="858"/>
      <c r="CZ75" s="859"/>
      <c r="DA75" s="857" t="s">
        <v>251</v>
      </c>
      <c r="DB75" s="858"/>
      <c r="DC75" s="859"/>
      <c r="DD75" s="860" t="s">
        <v>250</v>
      </c>
      <c r="DE75" s="858"/>
      <c r="DF75" s="859"/>
      <c r="DG75" s="864"/>
      <c r="DH75" s="857" t="s">
        <v>249</v>
      </c>
      <c r="DI75" s="858"/>
      <c r="DJ75" s="859"/>
      <c r="DK75" s="857" t="s">
        <v>248</v>
      </c>
      <c r="DL75" s="858"/>
      <c r="DM75" s="859"/>
      <c r="DN75" s="860" t="s">
        <v>247</v>
      </c>
      <c r="DO75" s="858"/>
      <c r="DP75" s="859"/>
      <c r="DQ75" s="861" t="s">
        <v>246</v>
      </c>
      <c r="DR75" s="862"/>
      <c r="DS75" s="863"/>
      <c r="DT75" s="857" t="s">
        <v>245</v>
      </c>
      <c r="DU75" s="858"/>
      <c r="DV75" s="859"/>
      <c r="DW75" s="857" t="s">
        <v>244</v>
      </c>
      <c r="DX75" s="858"/>
      <c r="DY75" s="859"/>
      <c r="DZ75" s="861" t="s">
        <v>243</v>
      </c>
      <c r="EA75" s="862"/>
      <c r="EB75" s="863"/>
      <c r="EC75" s="864"/>
      <c r="ED75" s="857" t="s">
        <v>242</v>
      </c>
      <c r="EE75" s="858"/>
      <c r="EF75" s="859"/>
      <c r="EG75" s="857" t="s">
        <v>65</v>
      </c>
      <c r="EH75" s="858"/>
      <c r="EI75" s="859"/>
      <c r="EJ75" s="857" t="s">
        <v>241</v>
      </c>
      <c r="EK75" s="858"/>
      <c r="EL75" s="859"/>
      <c r="EM75" s="857" t="s">
        <v>240</v>
      </c>
      <c r="EN75" s="858"/>
      <c r="EO75" s="859"/>
      <c r="EP75" s="857" t="s">
        <v>239</v>
      </c>
      <c r="EQ75" s="858"/>
      <c r="ER75" s="859"/>
      <c r="ES75" s="857" t="s">
        <v>238</v>
      </c>
      <c r="ET75" s="858"/>
      <c r="EU75" s="859"/>
      <c r="EV75" s="857" t="s">
        <v>237</v>
      </c>
      <c r="EW75" s="858"/>
      <c r="EX75" s="859"/>
      <c r="EY75" s="864"/>
      <c r="EZ75" s="860" t="s">
        <v>236</v>
      </c>
      <c r="FA75" s="858"/>
      <c r="FB75" s="859"/>
      <c r="FC75" s="857" t="s">
        <v>235</v>
      </c>
      <c r="FD75" s="858"/>
      <c r="FE75" s="859"/>
      <c r="FF75" s="857" t="s">
        <v>234</v>
      </c>
      <c r="FG75" s="858"/>
      <c r="FH75" s="859"/>
      <c r="FI75" s="857" t="s">
        <v>233</v>
      </c>
      <c r="FJ75" s="858"/>
      <c r="FK75" s="859"/>
      <c r="FL75" s="857" t="s">
        <v>232</v>
      </c>
      <c r="FM75" s="858"/>
      <c r="FN75" s="859"/>
      <c r="FO75" s="310"/>
      <c r="FP75" s="310"/>
      <c r="FQ75" s="310"/>
      <c r="FR75" s="310"/>
      <c r="FS75" s="310"/>
      <c r="FT75" s="310"/>
      <c r="FU75" s="310"/>
      <c r="FV75" s="310"/>
      <c r="FW75" s="310"/>
      <c r="FX75" s="310"/>
      <c r="FY75" s="310"/>
      <c r="FZ75" s="310"/>
      <c r="GA75" s="310"/>
      <c r="GB75" s="310"/>
      <c r="GC75" s="310"/>
      <c r="GD75" s="310"/>
      <c r="GE75" s="310"/>
      <c r="GF75" s="310"/>
      <c r="GG75" s="310"/>
      <c r="GH75" s="310"/>
      <c r="GI75" s="310"/>
      <c r="GJ75" s="310"/>
      <c r="GK75" s="310"/>
      <c r="GL75" s="310"/>
      <c r="GM75" s="310"/>
      <c r="GN75" s="310"/>
      <c r="GO75" s="310"/>
      <c r="GP75" s="310"/>
      <c r="GQ75" s="310"/>
      <c r="GR75" s="310"/>
      <c r="GS75" s="310"/>
      <c r="GT75" s="310"/>
      <c r="GU75" s="310"/>
      <c r="GV75" s="310"/>
      <c r="GW75" s="310"/>
      <c r="GX75" s="310"/>
      <c r="GY75" s="310"/>
      <c r="GZ75" s="310"/>
      <c r="HA75" s="310"/>
      <c r="HB75" s="310"/>
      <c r="HC75" s="310"/>
      <c r="HD75" s="310"/>
      <c r="HE75" s="310"/>
      <c r="HF75" s="310"/>
      <c r="HG75" s="310"/>
      <c r="HH75" s="310"/>
      <c r="HI75" s="310"/>
      <c r="HJ75" s="310"/>
      <c r="HK75" s="310"/>
      <c r="HL75" s="310"/>
      <c r="HM75" s="310"/>
      <c r="HN75" s="310"/>
      <c r="HO75" s="310"/>
      <c r="HP75" s="310"/>
      <c r="HQ75" s="310"/>
      <c r="HR75" s="310"/>
      <c r="HS75" s="310"/>
      <c r="HT75" s="310"/>
      <c r="HU75" s="310"/>
      <c r="HV75" s="310"/>
      <c r="HW75" s="310"/>
      <c r="HX75" s="310"/>
      <c r="HY75" s="310"/>
      <c r="HZ75" s="310"/>
      <c r="IA75" s="310"/>
      <c r="IB75" s="310"/>
      <c r="IC75" s="310"/>
      <c r="ID75" s="310"/>
      <c r="IE75" s="310"/>
      <c r="IF75" s="310"/>
      <c r="IG75" s="310"/>
      <c r="IH75" s="310"/>
      <c r="II75" s="309"/>
      <c r="IJ75" s="309"/>
      <c r="IK75" s="308"/>
      <c r="IL75" s="308"/>
      <c r="IM75" s="308"/>
      <c r="IN75" s="308"/>
      <c r="IO75" s="308"/>
      <c r="IP75" s="308"/>
      <c r="IQ75" s="308"/>
      <c r="IR75" s="308"/>
      <c r="IS75" s="308"/>
      <c r="IT75" s="308"/>
      <c r="IU75" s="308"/>
      <c r="IV75" s="308"/>
    </row>
    <row r="76" spans="1:256">
      <c r="A76" s="843"/>
      <c r="B76" s="257" t="s">
        <v>2</v>
      </c>
      <c r="C76" s="257" t="s">
        <v>0</v>
      </c>
      <c r="D76" s="257" t="s">
        <v>1</v>
      </c>
      <c r="E76" s="257" t="s">
        <v>2</v>
      </c>
      <c r="F76" s="257" t="s">
        <v>0</v>
      </c>
      <c r="G76" s="257" t="s">
        <v>1</v>
      </c>
      <c r="H76" s="257" t="s">
        <v>2</v>
      </c>
      <c r="I76" s="257" t="s">
        <v>0</v>
      </c>
      <c r="J76" s="257" t="s">
        <v>1</v>
      </c>
      <c r="K76" s="257" t="s">
        <v>2</v>
      </c>
      <c r="L76" s="257" t="s">
        <v>0</v>
      </c>
      <c r="M76" s="257" t="s">
        <v>1</v>
      </c>
      <c r="N76" s="257" t="s">
        <v>2</v>
      </c>
      <c r="O76" s="257" t="s">
        <v>0</v>
      </c>
      <c r="P76" s="257" t="s">
        <v>1</v>
      </c>
      <c r="Q76" s="257" t="s">
        <v>2</v>
      </c>
      <c r="R76" s="257" t="s">
        <v>0</v>
      </c>
      <c r="S76" s="257" t="s">
        <v>1</v>
      </c>
      <c r="T76" s="257" t="s">
        <v>2</v>
      </c>
      <c r="U76" s="257" t="s">
        <v>0</v>
      </c>
      <c r="V76" s="257" t="s">
        <v>1</v>
      </c>
      <c r="W76" s="865"/>
      <c r="X76" s="257" t="s">
        <v>2</v>
      </c>
      <c r="Y76" s="257" t="s">
        <v>0</v>
      </c>
      <c r="Z76" s="257" t="s">
        <v>1</v>
      </c>
      <c r="AA76" s="327" t="s">
        <v>2</v>
      </c>
      <c r="AB76" s="327" t="s">
        <v>0</v>
      </c>
      <c r="AC76" s="327" t="s">
        <v>1</v>
      </c>
      <c r="AD76" s="327" t="s">
        <v>2</v>
      </c>
      <c r="AE76" s="327" t="s">
        <v>0</v>
      </c>
      <c r="AF76" s="327" t="s">
        <v>1</v>
      </c>
      <c r="AG76" s="327" t="s">
        <v>2</v>
      </c>
      <c r="AH76" s="327" t="s">
        <v>0</v>
      </c>
      <c r="AI76" s="327" t="s">
        <v>1</v>
      </c>
      <c r="AJ76" s="327" t="s">
        <v>2</v>
      </c>
      <c r="AK76" s="327" t="s">
        <v>0</v>
      </c>
      <c r="AL76" s="327" t="s">
        <v>1</v>
      </c>
      <c r="AM76" s="327" t="s">
        <v>2</v>
      </c>
      <c r="AN76" s="327" t="s">
        <v>0</v>
      </c>
      <c r="AO76" s="327" t="s">
        <v>1</v>
      </c>
      <c r="AP76" s="327" t="s">
        <v>2</v>
      </c>
      <c r="AQ76" s="327" t="s">
        <v>0</v>
      </c>
      <c r="AR76" s="327" t="s">
        <v>1</v>
      </c>
      <c r="AS76" s="865"/>
      <c r="AT76" s="327" t="s">
        <v>2</v>
      </c>
      <c r="AU76" s="327" t="s">
        <v>0</v>
      </c>
      <c r="AV76" s="327" t="s">
        <v>1</v>
      </c>
      <c r="AW76" s="327" t="s">
        <v>2</v>
      </c>
      <c r="AX76" s="327" t="s">
        <v>0</v>
      </c>
      <c r="AY76" s="327" t="s">
        <v>1</v>
      </c>
      <c r="AZ76" s="327" t="s">
        <v>2</v>
      </c>
      <c r="BA76" s="327" t="s">
        <v>0</v>
      </c>
      <c r="BB76" s="327" t="s">
        <v>1</v>
      </c>
      <c r="BC76" s="327" t="s">
        <v>2</v>
      </c>
      <c r="BD76" s="327" t="s">
        <v>0</v>
      </c>
      <c r="BE76" s="327" t="s">
        <v>1</v>
      </c>
      <c r="BF76" s="327" t="s">
        <v>2</v>
      </c>
      <c r="BG76" s="327" t="s">
        <v>0</v>
      </c>
      <c r="BH76" s="327" t="s">
        <v>1</v>
      </c>
      <c r="BI76" s="327" t="s">
        <v>2</v>
      </c>
      <c r="BJ76" s="327" t="s">
        <v>0</v>
      </c>
      <c r="BK76" s="327" t="s">
        <v>1</v>
      </c>
      <c r="BL76" s="327" t="s">
        <v>2</v>
      </c>
      <c r="BM76" s="327" t="s">
        <v>0</v>
      </c>
      <c r="BN76" s="327" t="s">
        <v>1</v>
      </c>
      <c r="BO76" s="865"/>
      <c r="BP76" s="328" t="s">
        <v>2</v>
      </c>
      <c r="BQ76" s="328" t="s">
        <v>0</v>
      </c>
      <c r="BR76" s="328" t="s">
        <v>1</v>
      </c>
      <c r="BS76" s="328" t="s">
        <v>2</v>
      </c>
      <c r="BT76" s="328" t="s">
        <v>0</v>
      </c>
      <c r="BU76" s="328" t="s">
        <v>1</v>
      </c>
      <c r="BV76" s="328" t="s">
        <v>2</v>
      </c>
      <c r="BW76" s="328" t="s">
        <v>0</v>
      </c>
      <c r="BX76" s="328" t="s">
        <v>1</v>
      </c>
      <c r="BY76" s="328" t="s">
        <v>2</v>
      </c>
      <c r="BZ76" s="328" t="s">
        <v>0</v>
      </c>
      <c r="CA76" s="328" t="s">
        <v>1</v>
      </c>
      <c r="CB76" s="328" t="s">
        <v>2</v>
      </c>
      <c r="CC76" s="328" t="s">
        <v>0</v>
      </c>
      <c r="CD76" s="328" t="s">
        <v>1</v>
      </c>
      <c r="CE76" s="328" t="s">
        <v>2</v>
      </c>
      <c r="CF76" s="328" t="s">
        <v>0</v>
      </c>
      <c r="CG76" s="328" t="s">
        <v>1</v>
      </c>
      <c r="CH76" s="328" t="s">
        <v>2</v>
      </c>
      <c r="CI76" s="328" t="s">
        <v>0</v>
      </c>
      <c r="CJ76" s="328" t="s">
        <v>1</v>
      </c>
      <c r="CK76" s="865"/>
      <c r="CL76" s="328" t="s">
        <v>2</v>
      </c>
      <c r="CM76" s="328" t="s">
        <v>0</v>
      </c>
      <c r="CN76" s="328" t="s">
        <v>1</v>
      </c>
      <c r="CO76" s="328" t="s">
        <v>2</v>
      </c>
      <c r="CP76" s="328" t="s">
        <v>0</v>
      </c>
      <c r="CQ76" s="328" t="s">
        <v>1</v>
      </c>
      <c r="CR76" s="328" t="s">
        <v>2</v>
      </c>
      <c r="CS76" s="328" t="s">
        <v>0</v>
      </c>
      <c r="CT76" s="328" t="s">
        <v>1</v>
      </c>
      <c r="CU76" s="328" t="s">
        <v>2</v>
      </c>
      <c r="CV76" s="328" t="s">
        <v>0</v>
      </c>
      <c r="CW76" s="328" t="s">
        <v>1</v>
      </c>
      <c r="CX76" s="328" t="s">
        <v>2</v>
      </c>
      <c r="CY76" s="328" t="s">
        <v>0</v>
      </c>
      <c r="CZ76" s="328" t="s">
        <v>1</v>
      </c>
      <c r="DA76" s="328" t="s">
        <v>2</v>
      </c>
      <c r="DB76" s="328" t="s">
        <v>0</v>
      </c>
      <c r="DC76" s="328" t="s">
        <v>1</v>
      </c>
      <c r="DD76" s="328" t="s">
        <v>2</v>
      </c>
      <c r="DE76" s="328" t="s">
        <v>0</v>
      </c>
      <c r="DF76" s="328" t="s">
        <v>1</v>
      </c>
      <c r="DG76" s="865"/>
      <c r="DH76" s="328" t="s">
        <v>2</v>
      </c>
      <c r="DI76" s="328" t="s">
        <v>0</v>
      </c>
      <c r="DJ76" s="328" t="s">
        <v>1</v>
      </c>
      <c r="DK76" s="328" t="s">
        <v>2</v>
      </c>
      <c r="DL76" s="328" t="s">
        <v>0</v>
      </c>
      <c r="DM76" s="328" t="s">
        <v>1</v>
      </c>
      <c r="DN76" s="328" t="s">
        <v>2</v>
      </c>
      <c r="DO76" s="328" t="s">
        <v>0</v>
      </c>
      <c r="DP76" s="328" t="s">
        <v>1</v>
      </c>
      <c r="DQ76" s="328" t="s">
        <v>2</v>
      </c>
      <c r="DR76" s="328" t="s">
        <v>0</v>
      </c>
      <c r="DS76" s="328" t="s">
        <v>1</v>
      </c>
      <c r="DT76" s="328" t="s">
        <v>2</v>
      </c>
      <c r="DU76" s="328" t="s">
        <v>0</v>
      </c>
      <c r="DV76" s="328" t="s">
        <v>1</v>
      </c>
      <c r="DW76" s="328" t="s">
        <v>2</v>
      </c>
      <c r="DX76" s="328" t="s">
        <v>0</v>
      </c>
      <c r="DY76" s="328" t="s">
        <v>1</v>
      </c>
      <c r="DZ76" s="328" t="s">
        <v>2</v>
      </c>
      <c r="EA76" s="328" t="s">
        <v>0</v>
      </c>
      <c r="EB76" s="328" t="s">
        <v>1</v>
      </c>
      <c r="EC76" s="865"/>
      <c r="ED76" s="328" t="s">
        <v>2</v>
      </c>
      <c r="EE76" s="328" t="s">
        <v>0</v>
      </c>
      <c r="EF76" s="328" t="s">
        <v>1</v>
      </c>
      <c r="EG76" s="328" t="s">
        <v>2</v>
      </c>
      <c r="EH76" s="328" t="s">
        <v>0</v>
      </c>
      <c r="EI76" s="328" t="s">
        <v>1</v>
      </c>
      <c r="EJ76" s="328" t="s">
        <v>2</v>
      </c>
      <c r="EK76" s="328" t="s">
        <v>0</v>
      </c>
      <c r="EL76" s="328" t="s">
        <v>1</v>
      </c>
      <c r="EM76" s="328" t="s">
        <v>2</v>
      </c>
      <c r="EN76" s="328" t="s">
        <v>0</v>
      </c>
      <c r="EO76" s="328" t="s">
        <v>1</v>
      </c>
      <c r="EP76" s="328" t="s">
        <v>2</v>
      </c>
      <c r="EQ76" s="328" t="s">
        <v>0</v>
      </c>
      <c r="ER76" s="328" t="s">
        <v>1</v>
      </c>
      <c r="ES76" s="328" t="s">
        <v>2</v>
      </c>
      <c r="ET76" s="328" t="s">
        <v>0</v>
      </c>
      <c r="EU76" s="328" t="s">
        <v>1</v>
      </c>
      <c r="EV76" s="328" t="s">
        <v>2</v>
      </c>
      <c r="EW76" s="328" t="s">
        <v>0</v>
      </c>
      <c r="EX76" s="328" t="s">
        <v>1</v>
      </c>
      <c r="EY76" s="865"/>
      <c r="EZ76" s="328" t="s">
        <v>2</v>
      </c>
      <c r="FA76" s="328" t="s">
        <v>0</v>
      </c>
      <c r="FB76" s="328" t="s">
        <v>1</v>
      </c>
      <c r="FC76" s="328" t="s">
        <v>2</v>
      </c>
      <c r="FD76" s="328" t="s">
        <v>0</v>
      </c>
      <c r="FE76" s="328" t="s">
        <v>1</v>
      </c>
      <c r="FF76" s="328" t="s">
        <v>2</v>
      </c>
      <c r="FG76" s="328" t="s">
        <v>0</v>
      </c>
      <c r="FH76" s="328" t="s">
        <v>1</v>
      </c>
      <c r="FI76" s="328" t="s">
        <v>2</v>
      </c>
      <c r="FJ76" s="328" t="s">
        <v>0</v>
      </c>
      <c r="FK76" s="328" t="s">
        <v>1</v>
      </c>
      <c r="FL76" s="328" t="s">
        <v>2</v>
      </c>
      <c r="FM76" s="328" t="s">
        <v>0</v>
      </c>
      <c r="FN76" s="328" t="s">
        <v>1</v>
      </c>
      <c r="FO76" s="310"/>
      <c r="FP76" s="310"/>
      <c r="FQ76" s="310"/>
      <c r="FR76" s="310"/>
      <c r="FS76" s="310"/>
      <c r="FT76" s="310"/>
      <c r="FU76" s="310"/>
      <c r="FV76" s="310"/>
      <c r="FW76" s="310"/>
      <c r="FX76" s="310"/>
      <c r="FY76" s="310"/>
      <c r="FZ76" s="310"/>
      <c r="GA76" s="310"/>
      <c r="GB76" s="310"/>
      <c r="GC76" s="310"/>
      <c r="GD76" s="310"/>
      <c r="GE76" s="310"/>
      <c r="GF76" s="310"/>
      <c r="GG76" s="310"/>
      <c r="GH76" s="310"/>
      <c r="GI76" s="310"/>
      <c r="GJ76" s="310"/>
      <c r="GK76" s="310"/>
      <c r="GL76" s="310"/>
      <c r="GM76" s="310"/>
      <c r="GN76" s="310"/>
      <c r="GO76" s="310"/>
      <c r="GP76" s="310"/>
      <c r="GQ76" s="310"/>
      <c r="GR76" s="310"/>
      <c r="GS76" s="310"/>
      <c r="GT76" s="310"/>
      <c r="GU76" s="310"/>
      <c r="GV76" s="310"/>
      <c r="GW76" s="310"/>
      <c r="GX76" s="310"/>
      <c r="GY76" s="310"/>
      <c r="GZ76" s="310"/>
      <c r="HA76" s="310"/>
      <c r="HB76" s="310"/>
      <c r="HC76" s="310"/>
      <c r="HD76" s="310"/>
      <c r="HE76" s="310"/>
      <c r="HF76" s="310"/>
      <c r="HG76" s="310"/>
      <c r="HH76" s="310"/>
      <c r="HI76" s="310"/>
      <c r="HJ76" s="310"/>
      <c r="HK76" s="310"/>
      <c r="HL76" s="310"/>
      <c r="HM76" s="310"/>
      <c r="HN76" s="310"/>
      <c r="HO76" s="310"/>
      <c r="HP76" s="310"/>
      <c r="HQ76" s="310"/>
      <c r="HR76" s="310"/>
      <c r="HS76" s="310"/>
      <c r="HT76" s="310"/>
      <c r="HU76" s="310"/>
      <c r="HV76" s="310"/>
      <c r="HW76" s="310"/>
      <c r="HX76" s="310"/>
      <c r="HY76" s="310"/>
      <c r="HZ76" s="310"/>
      <c r="IA76" s="310"/>
      <c r="IB76" s="310"/>
      <c r="IC76" s="310"/>
      <c r="ID76" s="310"/>
      <c r="IE76" s="310"/>
      <c r="IF76" s="310"/>
      <c r="IG76" s="310"/>
      <c r="IH76" s="310"/>
      <c r="II76" s="309"/>
      <c r="IJ76" s="309"/>
      <c r="IK76" s="308"/>
      <c r="IL76" s="308"/>
      <c r="IM76" s="308"/>
      <c r="IN76" s="308"/>
      <c r="IO76" s="308"/>
      <c r="IP76" s="308"/>
      <c r="IQ76" s="308"/>
      <c r="IR76" s="308"/>
      <c r="IS76" s="308"/>
      <c r="IT76" s="308"/>
      <c r="IU76" s="308"/>
      <c r="IV76" s="308"/>
    </row>
    <row r="77" spans="1:256" s="286" customFormat="1">
      <c r="A77" s="285" t="s">
        <v>6</v>
      </c>
      <c r="B77" s="305">
        <v>0.49</v>
      </c>
      <c r="C77" s="305">
        <v>0.83</v>
      </c>
      <c r="D77" s="305">
        <v>0.28999999999999998</v>
      </c>
      <c r="E77" s="305">
        <v>25.03</v>
      </c>
      <c r="F77" s="305">
        <v>38.83</v>
      </c>
      <c r="G77" s="305">
        <v>15.62</v>
      </c>
      <c r="H77" s="305">
        <v>0.05</v>
      </c>
      <c r="I77" s="305">
        <v>0.05</v>
      </c>
      <c r="J77" s="305">
        <v>0.04</v>
      </c>
      <c r="K77" s="305">
        <v>3.97</v>
      </c>
      <c r="L77" s="305">
        <v>8.44</v>
      </c>
      <c r="M77" s="305">
        <v>1.03</v>
      </c>
      <c r="N77" s="305">
        <v>0.34</v>
      </c>
      <c r="O77" s="305">
        <v>0.28999999999999998</v>
      </c>
      <c r="P77" s="305">
        <v>0.39</v>
      </c>
      <c r="Q77" s="305">
        <v>16.04</v>
      </c>
      <c r="R77" s="305">
        <v>23.31</v>
      </c>
      <c r="S77" s="305">
        <v>11.09</v>
      </c>
      <c r="T77" s="305">
        <v>15.22</v>
      </c>
      <c r="U77" s="305">
        <v>20.23</v>
      </c>
      <c r="V77" s="305">
        <v>10.48</v>
      </c>
      <c r="W77" s="285" t="s">
        <v>6</v>
      </c>
      <c r="X77" s="305">
        <v>0.77</v>
      </c>
      <c r="Y77" s="305">
        <v>1.07</v>
      </c>
      <c r="Z77" s="305">
        <v>0.52</v>
      </c>
      <c r="AA77" s="305">
        <v>1.5</v>
      </c>
      <c r="AB77" s="305">
        <v>1.9</v>
      </c>
      <c r="AC77" s="305">
        <v>1.2</v>
      </c>
      <c r="AD77" s="305">
        <v>5.94</v>
      </c>
      <c r="AE77" s="305">
        <v>8.3800000000000008</v>
      </c>
      <c r="AF77" s="305">
        <v>3.7</v>
      </c>
      <c r="AG77" s="305">
        <v>2.35</v>
      </c>
      <c r="AH77" s="305">
        <v>3.04</v>
      </c>
      <c r="AI77" s="305">
        <v>1.66</v>
      </c>
      <c r="AJ77" s="305">
        <v>3.59</v>
      </c>
      <c r="AK77" s="305">
        <v>5.34</v>
      </c>
      <c r="AL77" s="305">
        <v>2.04</v>
      </c>
      <c r="AM77" s="305">
        <v>7.01</v>
      </c>
      <c r="AN77" s="305">
        <v>8.8800000000000008</v>
      </c>
      <c r="AO77" s="305">
        <v>5.0599999999999996</v>
      </c>
      <c r="AP77" s="305">
        <v>0.46</v>
      </c>
      <c r="AQ77" s="305">
        <v>0.51</v>
      </c>
      <c r="AR77" s="305">
        <v>0.41</v>
      </c>
      <c r="AS77" s="285" t="s">
        <v>6</v>
      </c>
      <c r="AT77" s="305">
        <v>1.85</v>
      </c>
      <c r="AU77" s="305">
        <v>1.97</v>
      </c>
      <c r="AV77" s="305">
        <v>1.76</v>
      </c>
      <c r="AW77" s="305">
        <v>9.1999999999999993</v>
      </c>
      <c r="AX77" s="305">
        <v>11.78</v>
      </c>
      <c r="AY77" s="305">
        <v>7.24</v>
      </c>
      <c r="AZ77" s="305">
        <v>1.1299999999999999</v>
      </c>
      <c r="BA77" s="305">
        <v>1.44</v>
      </c>
      <c r="BB77" s="305">
        <v>0.9</v>
      </c>
      <c r="BC77" s="305">
        <v>5.92</v>
      </c>
      <c r="BD77" s="305">
        <v>8.23</v>
      </c>
      <c r="BE77" s="305">
        <v>4.24</v>
      </c>
      <c r="BF77" s="305">
        <v>0.55000000000000004</v>
      </c>
      <c r="BG77" s="305">
        <v>0.75</v>
      </c>
      <c r="BH77" s="305">
        <v>0.42</v>
      </c>
      <c r="BI77" s="305">
        <v>3.93</v>
      </c>
      <c r="BJ77" s="305">
        <v>5.37</v>
      </c>
      <c r="BK77" s="305">
        <v>2.91</v>
      </c>
      <c r="BL77" s="305">
        <v>1.43</v>
      </c>
      <c r="BM77" s="305">
        <v>2.1</v>
      </c>
      <c r="BN77" s="305">
        <v>0.91</v>
      </c>
      <c r="BO77" s="285" t="s">
        <v>6</v>
      </c>
      <c r="BP77" s="305">
        <v>2.15</v>
      </c>
      <c r="BQ77" s="305">
        <v>2.11</v>
      </c>
      <c r="BR77" s="305">
        <v>2.1</v>
      </c>
      <c r="BS77" s="305" t="s">
        <v>186</v>
      </c>
      <c r="BT77" s="305" t="s">
        <v>188</v>
      </c>
      <c r="BU77" s="305" t="s">
        <v>186</v>
      </c>
      <c r="BV77" s="305">
        <v>1.34</v>
      </c>
      <c r="BW77" s="305">
        <v>1.31</v>
      </c>
      <c r="BX77" s="305">
        <v>1.37</v>
      </c>
      <c r="BY77" s="305">
        <v>0.1</v>
      </c>
      <c r="BZ77" s="305">
        <v>0.19</v>
      </c>
      <c r="CA77" s="305" t="s">
        <v>186</v>
      </c>
      <c r="CB77" s="305" t="s">
        <v>186</v>
      </c>
      <c r="CC77" s="305" t="s">
        <v>186</v>
      </c>
      <c r="CD77" s="305" t="s">
        <v>186</v>
      </c>
      <c r="CE77" s="305">
        <v>0.56999999999999995</v>
      </c>
      <c r="CF77" s="305">
        <v>0.56000000000000005</v>
      </c>
      <c r="CG77" s="305">
        <v>0.59</v>
      </c>
      <c r="CH77" s="305">
        <v>0.19</v>
      </c>
      <c r="CI77" s="305" t="s">
        <v>186</v>
      </c>
      <c r="CJ77" s="305">
        <v>0.39</v>
      </c>
      <c r="CK77" s="285" t="s">
        <v>6</v>
      </c>
      <c r="CL77" s="305">
        <v>0.19</v>
      </c>
      <c r="CM77" s="305">
        <v>0.19</v>
      </c>
      <c r="CN77" s="305">
        <v>0.2</v>
      </c>
      <c r="CO77" s="305">
        <v>0.28999999999999998</v>
      </c>
      <c r="CP77" s="305">
        <v>0.38</v>
      </c>
      <c r="CQ77" s="305">
        <v>0.2</v>
      </c>
      <c r="CR77" s="305">
        <v>1.49</v>
      </c>
      <c r="CS77" s="305">
        <v>1.73</v>
      </c>
      <c r="CT77" s="305">
        <v>1.24</v>
      </c>
      <c r="CU77" s="305">
        <v>0.08</v>
      </c>
      <c r="CV77" s="305">
        <v>0.16</v>
      </c>
      <c r="CW77" s="305" t="s">
        <v>186</v>
      </c>
      <c r="CX77" s="305">
        <v>0.59</v>
      </c>
      <c r="CY77" s="305">
        <v>0.53</v>
      </c>
      <c r="CZ77" s="305">
        <v>0.64</v>
      </c>
      <c r="DA77" s="305">
        <v>0.45</v>
      </c>
      <c r="DB77" s="305">
        <v>0.28000000000000003</v>
      </c>
      <c r="DC77" s="305">
        <v>0.61</v>
      </c>
      <c r="DD77" s="305">
        <v>0.14000000000000001</v>
      </c>
      <c r="DE77" s="305">
        <v>0.25</v>
      </c>
      <c r="DF77" s="305">
        <v>0.02</v>
      </c>
      <c r="DG77" s="285" t="s">
        <v>6</v>
      </c>
      <c r="DH77" s="305">
        <v>0.17</v>
      </c>
      <c r="DI77" s="305">
        <v>0.34</v>
      </c>
      <c r="DJ77" s="305" t="s">
        <v>186</v>
      </c>
      <c r="DK77" s="305">
        <v>0.32</v>
      </c>
      <c r="DL77" s="305">
        <v>0.43</v>
      </c>
      <c r="DM77" s="305">
        <v>0.21</v>
      </c>
      <c r="DN77" s="305">
        <v>0.33</v>
      </c>
      <c r="DO77" s="305">
        <v>0.27</v>
      </c>
      <c r="DP77" s="305">
        <v>0.39</v>
      </c>
      <c r="DQ77" s="305">
        <v>23.19</v>
      </c>
      <c r="DR77" s="305">
        <v>22.96</v>
      </c>
      <c r="DS77" s="305">
        <v>21.48</v>
      </c>
      <c r="DT77" s="305">
        <v>17.18</v>
      </c>
      <c r="DU77" s="305">
        <v>13.94</v>
      </c>
      <c r="DV77" s="305">
        <v>18.29</v>
      </c>
      <c r="DW77" s="305">
        <v>0.19</v>
      </c>
      <c r="DX77" s="305">
        <v>0.38</v>
      </c>
      <c r="DY77" s="305" t="s">
        <v>186</v>
      </c>
      <c r="DZ77" s="305">
        <v>5.81</v>
      </c>
      <c r="EA77" s="305">
        <v>8.64</v>
      </c>
      <c r="EB77" s="305">
        <v>3.2</v>
      </c>
      <c r="EC77" s="285" t="s">
        <v>6</v>
      </c>
      <c r="ED77" s="305">
        <v>34.06</v>
      </c>
      <c r="EE77" s="305">
        <v>49.08</v>
      </c>
      <c r="EF77" s="305">
        <v>20.07</v>
      </c>
      <c r="EG77" s="305">
        <v>14.64</v>
      </c>
      <c r="EH77" s="305">
        <v>20.91</v>
      </c>
      <c r="EI77" s="305">
        <v>9.17</v>
      </c>
      <c r="EJ77" s="305">
        <v>3.95</v>
      </c>
      <c r="EK77" s="305">
        <v>5.82</v>
      </c>
      <c r="EL77" s="305">
        <v>2.2000000000000002</v>
      </c>
      <c r="EM77" s="305">
        <v>2.59</v>
      </c>
      <c r="EN77" s="305">
        <v>4.17</v>
      </c>
      <c r="EO77" s="305">
        <v>1.23</v>
      </c>
      <c r="EP77" s="305">
        <v>2.64</v>
      </c>
      <c r="EQ77" s="305">
        <v>3.75</v>
      </c>
      <c r="ER77" s="305">
        <v>1.64</v>
      </c>
      <c r="ES77" s="305">
        <v>2.95</v>
      </c>
      <c r="ET77" s="305">
        <v>3.88</v>
      </c>
      <c r="EU77" s="305">
        <v>2.17</v>
      </c>
      <c r="EV77" s="305">
        <v>0.18</v>
      </c>
      <c r="EW77" s="305">
        <v>0.16</v>
      </c>
      <c r="EX77" s="305">
        <v>0.19</v>
      </c>
      <c r="EY77" s="285" t="s">
        <v>6</v>
      </c>
      <c r="EZ77" s="305">
        <v>0.33</v>
      </c>
      <c r="FA77" s="305">
        <v>0.11</v>
      </c>
      <c r="FB77" s="305">
        <v>0.55000000000000004</v>
      </c>
      <c r="FC77" s="305">
        <v>2</v>
      </c>
      <c r="FD77" s="305">
        <v>3.02</v>
      </c>
      <c r="FE77" s="305">
        <v>1.19</v>
      </c>
      <c r="FF77" s="305">
        <v>16.46</v>
      </c>
      <c r="FG77" s="305">
        <v>24.45</v>
      </c>
      <c r="FH77" s="305">
        <v>8.6199999999999992</v>
      </c>
      <c r="FI77" s="305">
        <v>0.28999999999999998</v>
      </c>
      <c r="FJ77" s="305">
        <v>0.21</v>
      </c>
      <c r="FK77" s="305">
        <v>0.37</v>
      </c>
      <c r="FL77" s="305">
        <v>2.67</v>
      </c>
      <c r="FM77" s="305">
        <v>3.5</v>
      </c>
      <c r="FN77" s="305">
        <v>1.91</v>
      </c>
      <c r="FO77" s="310"/>
      <c r="FP77" s="310"/>
      <c r="FQ77" s="310"/>
      <c r="FR77" s="310"/>
      <c r="FS77" s="310"/>
      <c r="FT77" s="310"/>
      <c r="FU77" s="310"/>
      <c r="FV77" s="310"/>
      <c r="FW77" s="310"/>
      <c r="FX77" s="310"/>
      <c r="FY77" s="310"/>
      <c r="FZ77" s="310"/>
      <c r="GA77" s="310"/>
      <c r="GB77" s="310"/>
      <c r="GC77" s="310"/>
      <c r="GD77" s="310"/>
      <c r="GE77" s="310"/>
      <c r="GF77" s="310"/>
      <c r="GG77" s="310"/>
      <c r="GH77" s="310"/>
      <c r="GI77" s="310"/>
      <c r="GJ77" s="310"/>
      <c r="GK77" s="310"/>
      <c r="GL77" s="310"/>
      <c r="GM77" s="310"/>
      <c r="GN77" s="310"/>
      <c r="GO77" s="310"/>
      <c r="GP77" s="310"/>
      <c r="GQ77" s="310"/>
      <c r="GR77" s="310"/>
      <c r="GS77" s="310"/>
      <c r="GT77" s="310"/>
      <c r="GU77" s="310"/>
      <c r="GV77" s="310"/>
      <c r="GW77" s="310"/>
      <c r="GX77" s="310"/>
      <c r="GY77" s="310"/>
      <c r="GZ77" s="310"/>
      <c r="HA77" s="310"/>
      <c r="HB77" s="310"/>
      <c r="HC77" s="310"/>
      <c r="HD77" s="310"/>
      <c r="HE77" s="310"/>
      <c r="HF77" s="310"/>
      <c r="HG77" s="310"/>
      <c r="HH77" s="310"/>
      <c r="HI77" s="310"/>
      <c r="HJ77" s="310"/>
      <c r="HK77" s="310"/>
      <c r="HL77" s="310"/>
      <c r="HM77" s="310"/>
      <c r="HN77" s="310"/>
      <c r="HO77" s="310"/>
      <c r="HP77" s="310"/>
      <c r="HQ77" s="310"/>
      <c r="HR77" s="310"/>
      <c r="HS77" s="310"/>
      <c r="HT77" s="310"/>
      <c r="HU77" s="310"/>
      <c r="HV77" s="310"/>
      <c r="HW77" s="310"/>
      <c r="HX77" s="310"/>
      <c r="HY77" s="310"/>
      <c r="HZ77" s="310"/>
      <c r="IA77" s="310"/>
      <c r="IB77" s="310"/>
      <c r="IC77" s="310"/>
      <c r="ID77" s="310"/>
      <c r="IE77" s="310"/>
      <c r="IF77" s="310"/>
      <c r="IG77" s="310"/>
      <c r="IH77" s="310"/>
      <c r="II77" s="329"/>
      <c r="IJ77" s="329"/>
      <c r="IK77" s="329"/>
      <c r="IL77" s="329"/>
      <c r="IM77" s="329"/>
      <c r="IN77" s="329"/>
      <c r="IO77" s="329"/>
      <c r="IP77" s="329"/>
      <c r="IQ77" s="329"/>
      <c r="IR77" s="329"/>
      <c r="IS77" s="329"/>
      <c r="IT77" s="329"/>
      <c r="IU77" s="329"/>
      <c r="IV77" s="329"/>
    </row>
    <row r="78" spans="1:256" s="188" customFormat="1">
      <c r="A78" s="278" t="s">
        <v>231</v>
      </c>
      <c r="B78" s="158">
        <v>0.54</v>
      </c>
      <c r="C78" s="158">
        <v>0.93</v>
      </c>
      <c r="D78" s="158">
        <v>0.31</v>
      </c>
      <c r="E78" s="158">
        <v>24.98</v>
      </c>
      <c r="F78" s="158">
        <v>38.729999999999997</v>
      </c>
      <c r="G78" s="158">
        <v>15.64</v>
      </c>
      <c r="H78" s="158">
        <v>0.06</v>
      </c>
      <c r="I78" s="158">
        <v>0.06</v>
      </c>
      <c r="J78" s="158">
        <v>0.04</v>
      </c>
      <c r="K78" s="158">
        <v>3.99</v>
      </c>
      <c r="L78" s="158">
        <v>8.57</v>
      </c>
      <c r="M78" s="158">
        <v>1</v>
      </c>
      <c r="N78" s="158">
        <v>0.32</v>
      </c>
      <c r="O78" s="158">
        <v>0.27</v>
      </c>
      <c r="P78" s="158">
        <v>0.37</v>
      </c>
      <c r="Q78" s="158">
        <v>16.43</v>
      </c>
      <c r="R78" s="158">
        <v>23.72</v>
      </c>
      <c r="S78" s="158">
        <v>11.53</v>
      </c>
      <c r="T78" s="158">
        <v>14.83</v>
      </c>
      <c r="U78" s="158">
        <v>19.309999999999999</v>
      </c>
      <c r="V78" s="158">
        <v>10.59</v>
      </c>
      <c r="W78" s="278" t="s">
        <v>231</v>
      </c>
      <c r="X78" s="158">
        <v>0.7</v>
      </c>
      <c r="Y78" s="158">
        <v>0.85</v>
      </c>
      <c r="Z78" s="158">
        <v>0.59</v>
      </c>
      <c r="AA78" s="158">
        <v>1.34</v>
      </c>
      <c r="AB78" s="158">
        <v>1.74</v>
      </c>
      <c r="AC78" s="158">
        <v>1.05</v>
      </c>
      <c r="AD78" s="158">
        <v>5.95</v>
      </c>
      <c r="AE78" s="158">
        <v>8.11</v>
      </c>
      <c r="AF78" s="158">
        <v>3.97</v>
      </c>
      <c r="AG78" s="158">
        <v>2.34</v>
      </c>
      <c r="AH78" s="158">
        <v>2.87</v>
      </c>
      <c r="AI78" s="158">
        <v>1.79</v>
      </c>
      <c r="AJ78" s="158">
        <v>3.61</v>
      </c>
      <c r="AK78" s="158">
        <v>5.24</v>
      </c>
      <c r="AL78" s="158">
        <v>2.1800000000000002</v>
      </c>
      <c r="AM78" s="158">
        <v>6.84</v>
      </c>
      <c r="AN78" s="158">
        <v>8.61</v>
      </c>
      <c r="AO78" s="158">
        <v>4.9800000000000004</v>
      </c>
      <c r="AP78" s="158">
        <v>0.45</v>
      </c>
      <c r="AQ78" s="158">
        <v>0.49</v>
      </c>
      <c r="AR78" s="158">
        <v>0.4</v>
      </c>
      <c r="AS78" s="278" t="s">
        <v>231</v>
      </c>
      <c r="AT78" s="158">
        <v>1.86</v>
      </c>
      <c r="AU78" s="158">
        <v>1.87</v>
      </c>
      <c r="AV78" s="158">
        <v>1.84</v>
      </c>
      <c r="AW78" s="158">
        <v>9.26</v>
      </c>
      <c r="AX78" s="158">
        <v>11.94</v>
      </c>
      <c r="AY78" s="158">
        <v>7.29</v>
      </c>
      <c r="AZ78" s="158">
        <v>1.22</v>
      </c>
      <c r="BA78" s="158">
        <v>1.63</v>
      </c>
      <c r="BB78" s="158">
        <v>0.92</v>
      </c>
      <c r="BC78" s="158">
        <v>5.87</v>
      </c>
      <c r="BD78" s="158">
        <v>8.14</v>
      </c>
      <c r="BE78" s="158">
        <v>4.29</v>
      </c>
      <c r="BF78" s="158">
        <v>0.57999999999999996</v>
      </c>
      <c r="BG78" s="158">
        <v>0.88</v>
      </c>
      <c r="BH78" s="158">
        <v>0.39</v>
      </c>
      <c r="BI78" s="158">
        <v>3.84</v>
      </c>
      <c r="BJ78" s="158">
        <v>5.16</v>
      </c>
      <c r="BK78" s="158">
        <v>2.93</v>
      </c>
      <c r="BL78" s="158">
        <v>1.44</v>
      </c>
      <c r="BM78" s="158">
        <v>2.1</v>
      </c>
      <c r="BN78" s="158">
        <v>0.96</v>
      </c>
      <c r="BO78" s="278" t="s">
        <v>231</v>
      </c>
      <c r="BP78" s="158">
        <v>2.17</v>
      </c>
      <c r="BQ78" s="158">
        <v>2.17</v>
      </c>
      <c r="BR78" s="158">
        <v>2.08</v>
      </c>
      <c r="BS78" s="158" t="s">
        <v>186</v>
      </c>
      <c r="BT78" s="158" t="s">
        <v>188</v>
      </c>
      <c r="BU78" s="158" t="s">
        <v>186</v>
      </c>
      <c r="BV78" s="158">
        <v>1.41</v>
      </c>
      <c r="BW78" s="158">
        <v>1.49</v>
      </c>
      <c r="BX78" s="158">
        <v>1.33</v>
      </c>
      <c r="BY78" s="158">
        <v>0.11</v>
      </c>
      <c r="BZ78" s="158">
        <v>0.21</v>
      </c>
      <c r="CA78" s="158" t="s">
        <v>186</v>
      </c>
      <c r="CB78" s="158" t="s">
        <v>186</v>
      </c>
      <c r="CC78" s="158" t="s">
        <v>186</v>
      </c>
      <c r="CD78" s="158" t="s">
        <v>186</v>
      </c>
      <c r="CE78" s="158">
        <v>0.65</v>
      </c>
      <c r="CF78" s="158">
        <v>0.64</v>
      </c>
      <c r="CG78" s="158">
        <v>0.67</v>
      </c>
      <c r="CH78" s="158">
        <v>0.22</v>
      </c>
      <c r="CI78" s="158" t="s">
        <v>186</v>
      </c>
      <c r="CJ78" s="158">
        <v>0.44</v>
      </c>
      <c r="CK78" s="278" t="s">
        <v>231</v>
      </c>
      <c r="CL78" s="158">
        <v>0.22</v>
      </c>
      <c r="CM78" s="158">
        <v>0.21</v>
      </c>
      <c r="CN78" s="158">
        <v>0.22</v>
      </c>
      <c r="CO78" s="158">
        <v>0.22</v>
      </c>
      <c r="CP78" s="158">
        <v>0.43</v>
      </c>
      <c r="CQ78" s="158" t="s">
        <v>186</v>
      </c>
      <c r="CR78" s="158">
        <v>1.22</v>
      </c>
      <c r="CS78" s="158">
        <v>1.55</v>
      </c>
      <c r="CT78" s="158">
        <v>0.9</v>
      </c>
      <c r="CU78" s="158">
        <v>0.1</v>
      </c>
      <c r="CV78" s="158">
        <v>0.19</v>
      </c>
      <c r="CW78" s="158" t="s">
        <v>186</v>
      </c>
      <c r="CX78" s="158">
        <v>0.45</v>
      </c>
      <c r="CY78" s="158">
        <v>0.4</v>
      </c>
      <c r="CZ78" s="158">
        <v>0.49</v>
      </c>
      <c r="DA78" s="158">
        <v>0.3</v>
      </c>
      <c r="DB78" s="158">
        <v>0.11</v>
      </c>
      <c r="DC78" s="158">
        <v>0.48</v>
      </c>
      <c r="DD78" s="158">
        <v>0.15</v>
      </c>
      <c r="DE78" s="158">
        <v>0.28999999999999998</v>
      </c>
      <c r="DF78" s="158">
        <v>0.01</v>
      </c>
      <c r="DG78" s="278" t="s">
        <v>231</v>
      </c>
      <c r="DH78" s="158">
        <v>0.19</v>
      </c>
      <c r="DI78" s="158">
        <v>0.38</v>
      </c>
      <c r="DJ78" s="158" t="s">
        <v>186</v>
      </c>
      <c r="DK78" s="158">
        <v>0.33</v>
      </c>
      <c r="DL78" s="158">
        <v>0.49</v>
      </c>
      <c r="DM78" s="158">
        <v>0.19</v>
      </c>
      <c r="DN78" s="158">
        <v>0.15</v>
      </c>
      <c r="DO78" s="158">
        <v>0.09</v>
      </c>
      <c r="DP78" s="158">
        <v>0.22</v>
      </c>
      <c r="DQ78" s="158">
        <v>23.31</v>
      </c>
      <c r="DR78" s="158">
        <v>22.79</v>
      </c>
      <c r="DS78" s="158">
        <v>21.73</v>
      </c>
      <c r="DT78" s="158">
        <v>17.53</v>
      </c>
      <c r="DU78" s="158">
        <v>13.99</v>
      </c>
      <c r="DV78" s="158">
        <v>18.739999999999998</v>
      </c>
      <c r="DW78" s="158">
        <v>0.11</v>
      </c>
      <c r="DX78" s="158">
        <v>0.21</v>
      </c>
      <c r="DY78" s="158" t="s">
        <v>186</v>
      </c>
      <c r="DZ78" s="158">
        <v>5.67</v>
      </c>
      <c r="EA78" s="158">
        <v>8.59</v>
      </c>
      <c r="EB78" s="158">
        <v>2.99</v>
      </c>
      <c r="EC78" s="278" t="s">
        <v>231</v>
      </c>
      <c r="ED78" s="158">
        <v>34.08</v>
      </c>
      <c r="EE78" s="158">
        <v>48.47</v>
      </c>
      <c r="EF78" s="158">
        <v>20.7</v>
      </c>
      <c r="EG78" s="158">
        <v>14.5</v>
      </c>
      <c r="EH78" s="158">
        <v>20.89</v>
      </c>
      <c r="EI78" s="158">
        <v>8.9</v>
      </c>
      <c r="EJ78" s="158">
        <v>3.75</v>
      </c>
      <c r="EK78" s="158">
        <v>5.65</v>
      </c>
      <c r="EL78" s="158">
        <v>1.96</v>
      </c>
      <c r="EM78" s="158">
        <v>2.64</v>
      </c>
      <c r="EN78" s="158">
        <v>4.32</v>
      </c>
      <c r="EO78" s="158">
        <v>1.2</v>
      </c>
      <c r="EP78" s="158">
        <v>2.75</v>
      </c>
      <c r="EQ78" s="158">
        <v>3.79</v>
      </c>
      <c r="ER78" s="158">
        <v>1.82</v>
      </c>
      <c r="ES78" s="158">
        <v>2.87</v>
      </c>
      <c r="ET78" s="158">
        <v>3.7</v>
      </c>
      <c r="EU78" s="158">
        <v>2.11</v>
      </c>
      <c r="EV78" s="158">
        <v>0.21</v>
      </c>
      <c r="EW78" s="158">
        <v>0.19</v>
      </c>
      <c r="EX78" s="158">
        <v>0.22</v>
      </c>
      <c r="EY78" s="278" t="s">
        <v>231</v>
      </c>
      <c r="EZ78" s="158">
        <v>0.25</v>
      </c>
      <c r="FA78" s="158">
        <v>0.13</v>
      </c>
      <c r="FB78" s="158">
        <v>0.37</v>
      </c>
      <c r="FC78" s="158">
        <v>2.04</v>
      </c>
      <c r="FD78" s="158">
        <v>3.11</v>
      </c>
      <c r="FE78" s="158">
        <v>1.22</v>
      </c>
      <c r="FF78" s="158">
        <v>16.63</v>
      </c>
      <c r="FG78" s="158">
        <v>24.13</v>
      </c>
      <c r="FH78" s="158">
        <v>9.33</v>
      </c>
      <c r="FI78" s="158">
        <v>0.28999999999999998</v>
      </c>
      <c r="FJ78" s="158">
        <v>0.23</v>
      </c>
      <c r="FK78" s="158">
        <v>0.36</v>
      </c>
      <c r="FL78" s="158">
        <v>2.65</v>
      </c>
      <c r="FM78" s="158">
        <v>3.22</v>
      </c>
      <c r="FN78" s="158">
        <v>2.12</v>
      </c>
      <c r="FO78" s="310"/>
      <c r="FP78" s="310"/>
      <c r="FQ78" s="310"/>
      <c r="FR78" s="310"/>
      <c r="FS78" s="310"/>
      <c r="FT78" s="310"/>
      <c r="FU78" s="310"/>
      <c r="FV78" s="310"/>
      <c r="FW78" s="310"/>
      <c r="FX78" s="310"/>
      <c r="FY78" s="310"/>
      <c r="FZ78" s="310"/>
      <c r="GA78" s="310"/>
      <c r="GB78" s="310"/>
      <c r="GC78" s="310"/>
      <c r="GD78" s="310"/>
      <c r="GE78" s="310"/>
      <c r="GF78" s="310"/>
      <c r="GG78" s="310"/>
      <c r="GH78" s="310"/>
      <c r="GI78" s="310"/>
      <c r="GJ78" s="310"/>
      <c r="GK78" s="310"/>
      <c r="GL78" s="310"/>
      <c r="GM78" s="310"/>
      <c r="GN78" s="310"/>
      <c r="GO78" s="310"/>
      <c r="GP78" s="310"/>
      <c r="GQ78" s="310"/>
      <c r="GR78" s="310"/>
      <c r="GS78" s="310"/>
      <c r="GT78" s="310"/>
      <c r="GU78" s="310"/>
      <c r="GV78" s="310"/>
      <c r="GW78" s="310"/>
      <c r="GX78" s="310"/>
      <c r="GY78" s="310"/>
      <c r="GZ78" s="310"/>
      <c r="HA78" s="310"/>
      <c r="HB78" s="310"/>
      <c r="HC78" s="310"/>
      <c r="HD78" s="310"/>
      <c r="HE78" s="310"/>
      <c r="HF78" s="310"/>
      <c r="HG78" s="310"/>
      <c r="HH78" s="310"/>
      <c r="HI78" s="310"/>
      <c r="HJ78" s="310"/>
      <c r="HK78" s="310"/>
      <c r="HL78" s="310"/>
      <c r="HM78" s="310"/>
      <c r="HN78" s="310"/>
      <c r="HO78" s="310"/>
      <c r="HP78" s="310"/>
      <c r="HQ78" s="310"/>
      <c r="HR78" s="310"/>
      <c r="HS78" s="310"/>
      <c r="HT78" s="310"/>
      <c r="HU78" s="310"/>
      <c r="HV78" s="310"/>
      <c r="HW78" s="310"/>
      <c r="HX78" s="310"/>
      <c r="HY78" s="310"/>
      <c r="HZ78" s="310"/>
      <c r="IA78" s="310"/>
      <c r="IB78" s="310"/>
      <c r="IC78" s="310"/>
      <c r="ID78" s="310"/>
      <c r="IE78" s="310"/>
      <c r="IF78" s="310"/>
      <c r="IG78" s="310"/>
      <c r="IH78" s="310"/>
      <c r="II78" s="330"/>
      <c r="IJ78" s="330"/>
      <c r="IK78" s="331"/>
      <c r="IL78" s="331"/>
      <c r="IM78" s="331"/>
      <c r="IN78" s="331"/>
      <c r="IO78" s="331"/>
      <c r="IP78" s="331"/>
      <c r="IQ78" s="331"/>
      <c r="IR78" s="331"/>
      <c r="IS78" s="331"/>
      <c r="IT78" s="331"/>
      <c r="IU78" s="331"/>
      <c r="IV78" s="331"/>
    </row>
    <row r="79" spans="1:256" s="188" customFormat="1">
      <c r="A79" s="278" t="s">
        <v>230</v>
      </c>
      <c r="B79" s="158">
        <v>0.16</v>
      </c>
      <c r="C79" s="158">
        <v>0.18</v>
      </c>
      <c r="D79" s="158">
        <v>0.15</v>
      </c>
      <c r="E79" s="158">
        <v>25.4</v>
      </c>
      <c r="F79" s="158">
        <v>39.6</v>
      </c>
      <c r="G79" s="158">
        <v>15.52</v>
      </c>
      <c r="H79" s="158" t="s">
        <v>186</v>
      </c>
      <c r="I79" s="158" t="s">
        <v>186</v>
      </c>
      <c r="J79" s="158" t="s">
        <v>186</v>
      </c>
      <c r="K79" s="158">
        <v>3.89</v>
      </c>
      <c r="L79" s="158">
        <v>7.75</v>
      </c>
      <c r="M79" s="158">
        <v>1.21</v>
      </c>
      <c r="N79" s="158">
        <v>0.49</v>
      </c>
      <c r="O79" s="158">
        <v>0.4</v>
      </c>
      <c r="P79" s="158">
        <v>0.54</v>
      </c>
      <c r="Q79" s="158">
        <v>13.72</v>
      </c>
      <c r="R79" s="158">
        <v>21.1</v>
      </c>
      <c r="S79" s="158">
        <v>8.1300000000000008</v>
      </c>
      <c r="T79" s="158">
        <v>17.88</v>
      </c>
      <c r="U79" s="158">
        <v>26.55</v>
      </c>
      <c r="V79" s="158">
        <v>9.7799999999999994</v>
      </c>
      <c r="W79" s="278" t="s">
        <v>230</v>
      </c>
      <c r="X79" s="158">
        <v>1.4</v>
      </c>
      <c r="Y79" s="158">
        <v>2.7</v>
      </c>
      <c r="Z79" s="158">
        <v>0.08</v>
      </c>
      <c r="AA79" s="158">
        <v>2.59</v>
      </c>
      <c r="AB79" s="158">
        <v>3.13</v>
      </c>
      <c r="AC79" s="158">
        <v>2.2000000000000002</v>
      </c>
      <c r="AD79" s="158">
        <v>5.87</v>
      </c>
      <c r="AE79" s="158">
        <v>10.23</v>
      </c>
      <c r="AF79" s="158">
        <v>1.83</v>
      </c>
      <c r="AG79" s="158">
        <v>2.41</v>
      </c>
      <c r="AH79" s="158">
        <v>4.16</v>
      </c>
      <c r="AI79" s="158">
        <v>0.83</v>
      </c>
      <c r="AJ79" s="158">
        <v>3.46</v>
      </c>
      <c r="AK79" s="158">
        <v>6.07</v>
      </c>
      <c r="AL79" s="158">
        <v>1</v>
      </c>
      <c r="AM79" s="158">
        <v>8.0299999999999994</v>
      </c>
      <c r="AN79" s="158">
        <v>10.5</v>
      </c>
      <c r="AO79" s="158">
        <v>5.66</v>
      </c>
      <c r="AP79" s="158">
        <v>0.54</v>
      </c>
      <c r="AQ79" s="158">
        <v>0.62</v>
      </c>
      <c r="AR79" s="158">
        <v>0.49</v>
      </c>
      <c r="AS79" s="278" t="s">
        <v>230</v>
      </c>
      <c r="AT79" s="158">
        <v>1.77</v>
      </c>
      <c r="AU79" s="158">
        <v>2.5299999999999998</v>
      </c>
      <c r="AV79" s="158">
        <v>1.24</v>
      </c>
      <c r="AW79" s="158">
        <v>8.8699999999999992</v>
      </c>
      <c r="AX79" s="158">
        <v>10.93</v>
      </c>
      <c r="AY79" s="158">
        <v>6.84</v>
      </c>
      <c r="AZ79" s="158">
        <v>0.59</v>
      </c>
      <c r="BA79" s="158">
        <v>0.26</v>
      </c>
      <c r="BB79" s="158">
        <v>0.77</v>
      </c>
      <c r="BC79" s="158">
        <v>6.28</v>
      </c>
      <c r="BD79" s="158">
        <v>9</v>
      </c>
      <c r="BE79" s="158">
        <v>3.88</v>
      </c>
      <c r="BF79" s="158">
        <v>0.37</v>
      </c>
      <c r="BG79" s="158" t="s">
        <v>186</v>
      </c>
      <c r="BH79" s="158">
        <v>0.62</v>
      </c>
      <c r="BI79" s="158">
        <v>4.45</v>
      </c>
      <c r="BJ79" s="158">
        <v>6.71</v>
      </c>
      <c r="BK79" s="158">
        <v>2.7</v>
      </c>
      <c r="BL79" s="158">
        <v>1.46</v>
      </c>
      <c r="BM79" s="158">
        <v>2.29</v>
      </c>
      <c r="BN79" s="158">
        <v>0.56999999999999995</v>
      </c>
      <c r="BO79" s="278" t="s">
        <v>230</v>
      </c>
      <c r="BP79" s="158">
        <v>2</v>
      </c>
      <c r="BQ79" s="158">
        <v>1.66</v>
      </c>
      <c r="BR79" s="158">
        <v>2.19</v>
      </c>
      <c r="BS79" s="158" t="s">
        <v>186</v>
      </c>
      <c r="BT79" s="158" t="s">
        <v>188</v>
      </c>
      <c r="BU79" s="158" t="s">
        <v>186</v>
      </c>
      <c r="BV79" s="158">
        <v>0.8</v>
      </c>
      <c r="BW79" s="158" t="s">
        <v>186</v>
      </c>
      <c r="BX79" s="158">
        <v>1.68</v>
      </c>
      <c r="BY79" s="158" t="s">
        <v>186</v>
      </c>
      <c r="BZ79" s="158" t="s">
        <v>186</v>
      </c>
      <c r="CA79" s="158" t="s">
        <v>186</v>
      </c>
      <c r="CB79" s="158" t="s">
        <v>186</v>
      </c>
      <c r="CC79" s="158" t="s">
        <v>186</v>
      </c>
      <c r="CD79" s="158" t="s">
        <v>186</v>
      </c>
      <c r="CE79" s="158" t="s">
        <v>186</v>
      </c>
      <c r="CF79" s="158" t="s">
        <v>186</v>
      </c>
      <c r="CG79" s="158" t="s">
        <v>186</v>
      </c>
      <c r="CH79" s="158" t="s">
        <v>186</v>
      </c>
      <c r="CI79" s="158" t="s">
        <v>186</v>
      </c>
      <c r="CJ79" s="158" t="s">
        <v>186</v>
      </c>
      <c r="CK79" s="278" t="s">
        <v>230</v>
      </c>
      <c r="CL79" s="158" t="s">
        <v>186</v>
      </c>
      <c r="CM79" s="158" t="s">
        <v>186</v>
      </c>
      <c r="CN79" s="158" t="s">
        <v>186</v>
      </c>
      <c r="CO79" s="158">
        <v>0.8</v>
      </c>
      <c r="CP79" s="158" t="s">
        <v>186</v>
      </c>
      <c r="CQ79" s="158">
        <v>1.68</v>
      </c>
      <c r="CR79" s="158">
        <v>3.46</v>
      </c>
      <c r="CS79" s="158">
        <v>3.1</v>
      </c>
      <c r="CT79" s="158">
        <v>3.79</v>
      </c>
      <c r="CU79" s="158" t="s">
        <v>186</v>
      </c>
      <c r="CV79" s="158" t="s">
        <v>186</v>
      </c>
      <c r="CW79" s="158" t="s">
        <v>186</v>
      </c>
      <c r="CX79" s="158">
        <v>1.66</v>
      </c>
      <c r="CY79" s="158">
        <v>1.55</v>
      </c>
      <c r="CZ79" s="158">
        <v>1.75</v>
      </c>
      <c r="DA79" s="158">
        <v>1.61</v>
      </c>
      <c r="DB79" s="158">
        <v>1.55</v>
      </c>
      <c r="DC79" s="158">
        <v>1.68</v>
      </c>
      <c r="DD79" s="158">
        <v>0.05</v>
      </c>
      <c r="DE79" s="158" t="s">
        <v>186</v>
      </c>
      <c r="DF79" s="158">
        <v>0.08</v>
      </c>
      <c r="DG79" s="278" t="s">
        <v>230</v>
      </c>
      <c r="DH79" s="158" t="s">
        <v>186</v>
      </c>
      <c r="DI79" s="158" t="s">
        <v>186</v>
      </c>
      <c r="DJ79" s="158" t="s">
        <v>186</v>
      </c>
      <c r="DK79" s="158">
        <v>0.19</v>
      </c>
      <c r="DL79" s="158" t="s">
        <v>186</v>
      </c>
      <c r="DM79" s="158">
        <v>0.36</v>
      </c>
      <c r="DN79" s="158">
        <v>1.61</v>
      </c>
      <c r="DO79" s="158">
        <v>1.55</v>
      </c>
      <c r="DP79" s="158">
        <v>1.68</v>
      </c>
      <c r="DQ79" s="158">
        <v>22.99</v>
      </c>
      <c r="DR79" s="158">
        <v>24.24</v>
      </c>
      <c r="DS79" s="158">
        <v>20.67</v>
      </c>
      <c r="DT79" s="158">
        <v>15.23</v>
      </c>
      <c r="DU79" s="158">
        <v>13.51</v>
      </c>
      <c r="DV79" s="158">
        <v>15.84</v>
      </c>
      <c r="DW79" s="158">
        <v>0.8</v>
      </c>
      <c r="DX79" s="158">
        <v>1.55</v>
      </c>
      <c r="DY79" s="158" t="s">
        <v>186</v>
      </c>
      <c r="DZ79" s="158">
        <v>6.95</v>
      </c>
      <c r="EA79" s="158">
        <v>9.18</v>
      </c>
      <c r="EB79" s="158">
        <v>4.83</v>
      </c>
      <c r="EC79" s="278" t="s">
        <v>230</v>
      </c>
      <c r="ED79" s="158">
        <v>34.380000000000003</v>
      </c>
      <c r="EE79" s="158">
        <v>54.55</v>
      </c>
      <c r="EF79" s="158">
        <v>15.43</v>
      </c>
      <c r="EG79" s="158">
        <v>15.84</v>
      </c>
      <c r="EH79" s="158">
        <v>21.24</v>
      </c>
      <c r="EI79" s="158">
        <v>11.43</v>
      </c>
      <c r="EJ79" s="158">
        <v>5.45</v>
      </c>
      <c r="EK79" s="158">
        <v>6.99</v>
      </c>
      <c r="EL79" s="158">
        <v>4.1399999999999997</v>
      </c>
      <c r="EM79" s="158">
        <v>2.33</v>
      </c>
      <c r="EN79" s="158">
        <v>3.25</v>
      </c>
      <c r="EO79" s="158">
        <v>1.47</v>
      </c>
      <c r="EP79" s="158">
        <v>1.92</v>
      </c>
      <c r="EQ79" s="158">
        <v>3.49</v>
      </c>
      <c r="ER79" s="158">
        <v>0.55000000000000004</v>
      </c>
      <c r="ES79" s="158">
        <v>3.47</v>
      </c>
      <c r="ET79" s="158">
        <v>4.87</v>
      </c>
      <c r="EU79" s="158">
        <v>2.61</v>
      </c>
      <c r="EV79" s="158" t="s">
        <v>186</v>
      </c>
      <c r="EW79" s="158" t="s">
        <v>186</v>
      </c>
      <c r="EX79" s="158" t="s">
        <v>186</v>
      </c>
      <c r="EY79" s="278" t="s">
        <v>230</v>
      </c>
      <c r="EZ79" s="158">
        <v>0.85</v>
      </c>
      <c r="FA79" s="158" t="s">
        <v>186</v>
      </c>
      <c r="FB79" s="158">
        <v>1.69</v>
      </c>
      <c r="FC79" s="158">
        <v>1.82</v>
      </c>
      <c r="FD79" s="158">
        <v>2.64</v>
      </c>
      <c r="FE79" s="158">
        <v>0.97</v>
      </c>
      <c r="FF79" s="158">
        <v>15.35</v>
      </c>
      <c r="FG79" s="158">
        <v>27.6</v>
      </c>
      <c r="FH79" s="158">
        <v>3.14</v>
      </c>
      <c r="FI79" s="158">
        <v>0.21</v>
      </c>
      <c r="FJ79" s="158" t="s">
        <v>186</v>
      </c>
      <c r="FK79" s="158">
        <v>0.36</v>
      </c>
      <c r="FL79" s="158">
        <v>2.97</v>
      </c>
      <c r="FM79" s="158">
        <v>5.72</v>
      </c>
      <c r="FN79" s="158">
        <v>0.49</v>
      </c>
      <c r="FO79" s="310"/>
      <c r="FP79" s="310"/>
      <c r="FQ79" s="310"/>
      <c r="FR79" s="310"/>
      <c r="FS79" s="310"/>
      <c r="FT79" s="310"/>
      <c r="FU79" s="310"/>
      <c r="FV79" s="310"/>
      <c r="FW79" s="310"/>
      <c r="FX79" s="310"/>
      <c r="FY79" s="310"/>
      <c r="FZ79" s="310"/>
      <c r="GA79" s="310"/>
      <c r="GB79" s="310"/>
      <c r="GC79" s="310"/>
      <c r="GD79" s="310"/>
      <c r="GE79" s="310"/>
      <c r="GF79" s="310"/>
      <c r="GG79" s="310"/>
      <c r="GH79" s="310"/>
      <c r="GI79" s="310"/>
      <c r="GJ79" s="310"/>
      <c r="GK79" s="310"/>
      <c r="GL79" s="310"/>
      <c r="GM79" s="310"/>
      <c r="GN79" s="310"/>
      <c r="GO79" s="310"/>
      <c r="GP79" s="310"/>
      <c r="GQ79" s="310"/>
      <c r="GR79" s="310"/>
      <c r="GS79" s="310"/>
      <c r="GT79" s="310"/>
      <c r="GU79" s="310"/>
      <c r="GV79" s="310"/>
      <c r="GW79" s="310"/>
      <c r="GX79" s="310"/>
      <c r="GY79" s="310"/>
      <c r="GZ79" s="310"/>
      <c r="HA79" s="310"/>
      <c r="HB79" s="310"/>
      <c r="HC79" s="310"/>
      <c r="HD79" s="310"/>
      <c r="HE79" s="310"/>
      <c r="HF79" s="310"/>
      <c r="HG79" s="310"/>
      <c r="HH79" s="310"/>
      <c r="HI79" s="310"/>
      <c r="HJ79" s="310"/>
      <c r="HK79" s="310"/>
      <c r="HL79" s="310"/>
      <c r="HM79" s="310"/>
      <c r="HN79" s="310"/>
      <c r="HO79" s="310"/>
      <c r="HP79" s="310"/>
      <c r="HQ79" s="310"/>
      <c r="HR79" s="310"/>
      <c r="HS79" s="310"/>
      <c r="HT79" s="310"/>
      <c r="HU79" s="310"/>
      <c r="HV79" s="310"/>
      <c r="HW79" s="310"/>
      <c r="HX79" s="310"/>
      <c r="HY79" s="310"/>
      <c r="HZ79" s="310"/>
      <c r="IA79" s="310"/>
      <c r="IB79" s="310"/>
      <c r="IC79" s="310"/>
      <c r="ID79" s="310"/>
      <c r="IE79" s="310"/>
      <c r="IF79" s="310"/>
      <c r="IG79" s="310"/>
      <c r="IH79" s="310"/>
      <c r="II79" s="330"/>
      <c r="IJ79" s="330"/>
      <c r="IK79" s="331"/>
      <c r="IL79" s="331"/>
      <c r="IM79" s="331"/>
      <c r="IN79" s="331"/>
      <c r="IO79" s="331"/>
      <c r="IP79" s="331"/>
      <c r="IQ79" s="331"/>
      <c r="IR79" s="331"/>
      <c r="IS79" s="331"/>
      <c r="IT79" s="331"/>
      <c r="IU79" s="331"/>
      <c r="IV79" s="331"/>
    </row>
    <row r="80" spans="1:256">
      <c r="A80" s="276"/>
      <c r="B80" s="160"/>
      <c r="C80" s="160"/>
      <c r="D80" s="160"/>
      <c r="E80" s="160"/>
      <c r="F80" s="160"/>
      <c r="G80" s="160"/>
      <c r="H80" s="160"/>
      <c r="I80" s="160"/>
      <c r="J80" s="160"/>
      <c r="K80" s="160"/>
      <c r="L80" s="160"/>
      <c r="M80" s="160"/>
      <c r="N80" s="160"/>
      <c r="O80" s="160"/>
      <c r="P80" s="160"/>
      <c r="Q80" s="160"/>
      <c r="R80" s="160"/>
      <c r="S80" s="160"/>
      <c r="T80" s="160"/>
      <c r="U80" s="160"/>
      <c r="V80" s="160"/>
      <c r="W80" s="276"/>
      <c r="X80" s="160"/>
      <c r="Y80" s="160"/>
      <c r="Z80" s="160"/>
      <c r="AA80" s="160"/>
      <c r="AB80" s="160"/>
      <c r="AC80" s="160"/>
      <c r="AD80" s="160"/>
      <c r="AE80" s="160"/>
      <c r="AF80" s="160"/>
      <c r="AG80" s="160"/>
      <c r="AH80" s="160"/>
      <c r="AI80" s="160"/>
      <c r="AJ80" s="160"/>
      <c r="AK80" s="160"/>
      <c r="AL80" s="160"/>
      <c r="AM80" s="160"/>
      <c r="AN80" s="160"/>
      <c r="AO80" s="160"/>
      <c r="AP80" s="160"/>
      <c r="AQ80" s="160"/>
      <c r="AR80" s="160"/>
      <c r="AS80" s="276"/>
      <c r="AT80" s="160"/>
      <c r="AU80" s="160"/>
      <c r="AV80" s="160"/>
      <c r="AW80" s="160"/>
      <c r="AX80" s="160"/>
      <c r="AY80" s="160"/>
      <c r="AZ80" s="160"/>
      <c r="BA80" s="160"/>
      <c r="BB80" s="160"/>
      <c r="BC80" s="160"/>
      <c r="BD80" s="160"/>
      <c r="BE80" s="160"/>
      <c r="BF80" s="160"/>
      <c r="BG80" s="160"/>
      <c r="BH80" s="160"/>
      <c r="BI80" s="160"/>
      <c r="BJ80" s="160"/>
      <c r="BK80" s="160"/>
      <c r="BL80" s="160"/>
      <c r="BM80" s="160"/>
      <c r="BN80" s="160"/>
      <c r="BO80" s="276"/>
      <c r="BP80" s="160"/>
      <c r="BQ80" s="160"/>
      <c r="BR80" s="160"/>
      <c r="BS80" s="160"/>
      <c r="BT80" s="160"/>
      <c r="BU80" s="160"/>
      <c r="BV80" s="160"/>
      <c r="BW80" s="160"/>
      <c r="BX80" s="160"/>
      <c r="BY80" s="160"/>
      <c r="BZ80" s="160"/>
      <c r="CA80" s="160"/>
      <c r="CB80" s="160"/>
      <c r="CC80" s="160"/>
      <c r="CD80" s="160"/>
      <c r="CE80" s="160"/>
      <c r="CF80" s="160"/>
      <c r="CG80" s="160"/>
      <c r="CH80" s="160"/>
      <c r="CI80" s="160"/>
      <c r="CJ80" s="160"/>
      <c r="CK80" s="276"/>
      <c r="CL80" s="160"/>
      <c r="CM80" s="160"/>
      <c r="CN80" s="160"/>
      <c r="CO80" s="160"/>
      <c r="CP80" s="160"/>
      <c r="CQ80" s="160"/>
      <c r="CR80" s="160"/>
      <c r="CS80" s="160"/>
      <c r="CT80" s="160"/>
      <c r="CU80" s="160"/>
      <c r="CV80" s="160"/>
      <c r="CW80" s="160"/>
      <c r="CX80" s="160"/>
      <c r="CY80" s="160"/>
      <c r="CZ80" s="160"/>
      <c r="DA80" s="160"/>
      <c r="DB80" s="160"/>
      <c r="DC80" s="160"/>
      <c r="DD80" s="160"/>
      <c r="DE80" s="160"/>
      <c r="DF80" s="160"/>
      <c r="DG80" s="276"/>
      <c r="DH80" s="160"/>
      <c r="DI80" s="160"/>
      <c r="DJ80" s="160"/>
      <c r="DK80" s="160"/>
      <c r="DL80" s="160"/>
      <c r="DM80" s="160"/>
      <c r="DN80" s="160"/>
      <c r="DO80" s="160"/>
      <c r="DP80" s="160"/>
      <c r="DQ80" s="160"/>
      <c r="DR80" s="160"/>
      <c r="DS80" s="160"/>
      <c r="DT80" s="160"/>
      <c r="DU80" s="160"/>
      <c r="DV80" s="160"/>
      <c r="DW80" s="160"/>
      <c r="DX80" s="160"/>
      <c r="DY80" s="160"/>
      <c r="DZ80" s="160"/>
      <c r="EA80" s="160"/>
      <c r="EB80" s="160"/>
      <c r="EC80" s="276"/>
      <c r="ED80" s="160"/>
      <c r="EE80" s="160"/>
      <c r="EF80" s="160"/>
      <c r="EG80" s="160"/>
      <c r="EH80" s="160"/>
      <c r="EI80" s="160"/>
      <c r="EJ80" s="160"/>
      <c r="EK80" s="160"/>
      <c r="EL80" s="160"/>
      <c r="EM80" s="160"/>
      <c r="EN80" s="160"/>
      <c r="EO80" s="160"/>
      <c r="EP80" s="160"/>
      <c r="EQ80" s="160"/>
      <c r="ER80" s="160"/>
      <c r="ES80" s="160"/>
      <c r="ET80" s="160"/>
      <c r="EU80" s="160"/>
      <c r="EV80" s="160"/>
      <c r="EW80" s="160"/>
      <c r="EX80" s="160"/>
      <c r="EY80" s="276"/>
      <c r="EZ80" s="160"/>
      <c r="FA80" s="160"/>
      <c r="FB80" s="160"/>
      <c r="FC80" s="160"/>
      <c r="FD80" s="160"/>
      <c r="FE80" s="160"/>
      <c r="FF80" s="160"/>
      <c r="FG80" s="160"/>
      <c r="FH80" s="160"/>
      <c r="FI80" s="160"/>
      <c r="FJ80" s="160"/>
      <c r="FK80" s="160"/>
      <c r="FL80" s="160"/>
      <c r="FM80" s="160"/>
      <c r="FN80" s="160"/>
      <c r="FO80" s="310"/>
      <c r="FP80" s="310"/>
      <c r="FQ80" s="310"/>
      <c r="FR80" s="310"/>
      <c r="FS80" s="310"/>
      <c r="FT80" s="310"/>
      <c r="FU80" s="310"/>
      <c r="FV80" s="310"/>
      <c r="FW80" s="310"/>
      <c r="FX80" s="310"/>
      <c r="FY80" s="310"/>
      <c r="FZ80" s="310"/>
      <c r="GA80" s="310"/>
      <c r="GB80" s="310"/>
      <c r="GC80" s="310"/>
      <c r="GD80" s="310"/>
      <c r="GE80" s="310"/>
      <c r="GF80" s="310"/>
      <c r="GG80" s="310"/>
      <c r="GH80" s="310"/>
      <c r="GI80" s="310"/>
      <c r="GJ80" s="310"/>
      <c r="GK80" s="310"/>
      <c r="GL80" s="310"/>
      <c r="GM80" s="310"/>
      <c r="GN80" s="310"/>
      <c r="GO80" s="310"/>
      <c r="GP80" s="310"/>
      <c r="GQ80" s="310"/>
      <c r="GR80" s="310"/>
      <c r="GS80" s="310"/>
      <c r="GT80" s="310"/>
      <c r="GU80" s="310"/>
      <c r="GV80" s="310"/>
      <c r="GW80" s="310"/>
      <c r="GX80" s="310"/>
      <c r="GY80" s="310"/>
      <c r="GZ80" s="310"/>
      <c r="HA80" s="310"/>
      <c r="HB80" s="310"/>
      <c r="HC80" s="310"/>
      <c r="HD80" s="310"/>
      <c r="HE80" s="310"/>
      <c r="HF80" s="310"/>
      <c r="HG80" s="310"/>
      <c r="HH80" s="310"/>
      <c r="HI80" s="310"/>
      <c r="HJ80" s="310"/>
      <c r="HK80" s="310"/>
      <c r="HL80" s="310"/>
      <c r="HM80" s="310"/>
      <c r="HN80" s="310"/>
      <c r="HO80" s="310"/>
      <c r="HP80" s="310"/>
      <c r="HQ80" s="310"/>
      <c r="HR80" s="310"/>
      <c r="HS80" s="310"/>
      <c r="HT80" s="310"/>
      <c r="HU80" s="310"/>
      <c r="HV80" s="310"/>
      <c r="HW80" s="310"/>
      <c r="HX80" s="310"/>
      <c r="HY80" s="310"/>
      <c r="HZ80" s="310"/>
      <c r="IA80" s="310"/>
      <c r="IB80" s="310"/>
      <c r="IC80" s="310"/>
      <c r="ID80" s="310"/>
      <c r="IE80" s="310"/>
      <c r="IF80" s="310"/>
      <c r="IG80" s="310"/>
      <c r="IH80" s="310"/>
      <c r="II80" s="309"/>
      <c r="IJ80" s="309"/>
      <c r="IK80" s="308"/>
      <c r="IL80" s="308"/>
      <c r="IM80" s="308"/>
      <c r="IN80" s="308"/>
      <c r="IO80" s="308"/>
      <c r="IP80" s="308"/>
      <c r="IQ80" s="308"/>
      <c r="IR80" s="308"/>
      <c r="IS80" s="308"/>
      <c r="IT80" s="308"/>
      <c r="IU80" s="308"/>
      <c r="IV80" s="308"/>
    </row>
    <row r="81" spans="1:256">
      <c r="A81" s="276" t="s">
        <v>229</v>
      </c>
      <c r="B81" s="160">
        <v>0.41</v>
      </c>
      <c r="C81" s="160">
        <v>0.59</v>
      </c>
      <c r="D81" s="160">
        <v>0.31</v>
      </c>
      <c r="E81" s="160">
        <v>27.67</v>
      </c>
      <c r="F81" s="160">
        <v>41.77</v>
      </c>
      <c r="G81" s="160">
        <v>17.899999999999999</v>
      </c>
      <c r="H81" s="160">
        <v>0.1</v>
      </c>
      <c r="I81" s="160">
        <v>0.12</v>
      </c>
      <c r="J81" s="160">
        <v>7.0000000000000007E-2</v>
      </c>
      <c r="K81" s="160">
        <v>3.65</v>
      </c>
      <c r="L81" s="160">
        <v>8.16</v>
      </c>
      <c r="M81" s="160">
        <v>0.65</v>
      </c>
      <c r="N81" s="160">
        <v>0.32</v>
      </c>
      <c r="O81" s="160">
        <v>0.18</v>
      </c>
      <c r="P81" s="160">
        <v>0.45</v>
      </c>
      <c r="Q81" s="160">
        <v>16.21</v>
      </c>
      <c r="R81" s="160">
        <v>23.96</v>
      </c>
      <c r="S81" s="160">
        <v>10.95</v>
      </c>
      <c r="T81" s="160">
        <v>15.09</v>
      </c>
      <c r="U81" s="160">
        <v>20.27</v>
      </c>
      <c r="V81" s="160">
        <v>9.89</v>
      </c>
      <c r="W81" s="276" t="s">
        <v>229</v>
      </c>
      <c r="X81" s="160">
        <v>0.73</v>
      </c>
      <c r="Y81" s="160">
        <v>1.22</v>
      </c>
      <c r="Z81" s="160">
        <v>0.28000000000000003</v>
      </c>
      <c r="AA81" s="160">
        <v>1.1599999999999999</v>
      </c>
      <c r="AB81" s="160">
        <v>1.75</v>
      </c>
      <c r="AC81" s="160">
        <v>0.67</v>
      </c>
      <c r="AD81" s="160">
        <v>6.01</v>
      </c>
      <c r="AE81" s="160">
        <v>7.89</v>
      </c>
      <c r="AF81" s="160">
        <v>4.1399999999999997</v>
      </c>
      <c r="AG81" s="160">
        <v>2.25</v>
      </c>
      <c r="AH81" s="160">
        <v>2.5</v>
      </c>
      <c r="AI81" s="160">
        <v>1.84</v>
      </c>
      <c r="AJ81" s="160">
        <v>3.76</v>
      </c>
      <c r="AK81" s="160">
        <v>5.39</v>
      </c>
      <c r="AL81" s="160">
        <v>2.29</v>
      </c>
      <c r="AM81" s="160">
        <v>7.19</v>
      </c>
      <c r="AN81" s="160">
        <v>9.41</v>
      </c>
      <c r="AO81" s="160">
        <v>4.8</v>
      </c>
      <c r="AP81" s="160">
        <v>0.45</v>
      </c>
      <c r="AQ81" s="160">
        <v>0.46</v>
      </c>
      <c r="AR81" s="160">
        <v>0.36</v>
      </c>
      <c r="AS81" s="276" t="s">
        <v>229</v>
      </c>
      <c r="AT81" s="160">
        <v>2.12</v>
      </c>
      <c r="AU81" s="160">
        <v>2.17</v>
      </c>
      <c r="AV81" s="160">
        <v>2.09</v>
      </c>
      <c r="AW81" s="160">
        <v>8.39</v>
      </c>
      <c r="AX81" s="160">
        <v>11.06</v>
      </c>
      <c r="AY81" s="160">
        <v>6.19</v>
      </c>
      <c r="AZ81" s="160">
        <v>1.1499999999999999</v>
      </c>
      <c r="BA81" s="160">
        <v>1.31</v>
      </c>
      <c r="BB81" s="160">
        <v>0.99</v>
      </c>
      <c r="BC81" s="160">
        <v>5.61</v>
      </c>
      <c r="BD81" s="160">
        <v>7.84</v>
      </c>
      <c r="BE81" s="160">
        <v>3.92</v>
      </c>
      <c r="BF81" s="160">
        <v>0.59</v>
      </c>
      <c r="BG81" s="160">
        <v>0.56000000000000005</v>
      </c>
      <c r="BH81" s="160">
        <v>0.6</v>
      </c>
      <c r="BI81" s="160">
        <v>3.73</v>
      </c>
      <c r="BJ81" s="160">
        <v>5.58</v>
      </c>
      <c r="BK81" s="160">
        <v>2.46</v>
      </c>
      <c r="BL81" s="160">
        <v>1.29</v>
      </c>
      <c r="BM81" s="160">
        <v>1.69</v>
      </c>
      <c r="BN81" s="160">
        <v>0.87</v>
      </c>
      <c r="BO81" s="276" t="s">
        <v>229</v>
      </c>
      <c r="BP81" s="160">
        <v>1.64</v>
      </c>
      <c r="BQ81" s="160">
        <v>1.92</v>
      </c>
      <c r="BR81" s="160">
        <v>1.28</v>
      </c>
      <c r="BS81" s="160" t="s">
        <v>186</v>
      </c>
      <c r="BT81" s="160" t="s">
        <v>188</v>
      </c>
      <c r="BU81" s="160" t="s">
        <v>186</v>
      </c>
      <c r="BV81" s="160">
        <v>1.35</v>
      </c>
      <c r="BW81" s="160">
        <v>1.1399999999999999</v>
      </c>
      <c r="BX81" s="160">
        <v>1.56</v>
      </c>
      <c r="BY81" s="160" t="s">
        <v>186</v>
      </c>
      <c r="BZ81" s="160" t="s">
        <v>186</v>
      </c>
      <c r="CA81" s="160" t="s">
        <v>186</v>
      </c>
      <c r="CB81" s="160" t="s">
        <v>186</v>
      </c>
      <c r="CC81" s="160" t="s">
        <v>186</v>
      </c>
      <c r="CD81" s="160" t="s">
        <v>186</v>
      </c>
      <c r="CE81" s="160">
        <v>0.57999999999999996</v>
      </c>
      <c r="CF81" s="160">
        <v>0.76</v>
      </c>
      <c r="CG81" s="160">
        <v>0.39</v>
      </c>
      <c r="CH81" s="160">
        <v>0.39</v>
      </c>
      <c r="CI81" s="160" t="s">
        <v>186</v>
      </c>
      <c r="CJ81" s="160">
        <v>0.78</v>
      </c>
      <c r="CK81" s="276" t="s">
        <v>229</v>
      </c>
      <c r="CL81" s="160">
        <v>0.19</v>
      </c>
      <c r="CM81" s="160" t="s">
        <v>186</v>
      </c>
      <c r="CN81" s="160">
        <v>0.39</v>
      </c>
      <c r="CO81" s="160">
        <v>0.19</v>
      </c>
      <c r="CP81" s="160">
        <v>0.38</v>
      </c>
      <c r="CQ81" s="160" t="s">
        <v>186</v>
      </c>
      <c r="CR81" s="160">
        <v>1.28</v>
      </c>
      <c r="CS81" s="160">
        <v>1.88</v>
      </c>
      <c r="CT81" s="160">
        <v>0.7</v>
      </c>
      <c r="CU81" s="160" t="s">
        <v>186</v>
      </c>
      <c r="CV81" s="160" t="s">
        <v>186</v>
      </c>
      <c r="CW81" s="160" t="s">
        <v>186</v>
      </c>
      <c r="CX81" s="160">
        <v>0.59</v>
      </c>
      <c r="CY81" s="160">
        <v>0.48</v>
      </c>
      <c r="CZ81" s="160">
        <v>0.7</v>
      </c>
      <c r="DA81" s="160">
        <v>0.59</v>
      </c>
      <c r="DB81" s="160">
        <v>0.48</v>
      </c>
      <c r="DC81" s="160">
        <v>0.7</v>
      </c>
      <c r="DD81" s="160" t="s">
        <v>186</v>
      </c>
      <c r="DE81" s="160" t="s">
        <v>186</v>
      </c>
      <c r="DF81" s="160" t="s">
        <v>186</v>
      </c>
      <c r="DG81" s="276" t="s">
        <v>229</v>
      </c>
      <c r="DH81" s="160" t="s">
        <v>186</v>
      </c>
      <c r="DI81" s="160" t="s">
        <v>186</v>
      </c>
      <c r="DJ81" s="160" t="s">
        <v>186</v>
      </c>
      <c r="DK81" s="160">
        <v>0.41</v>
      </c>
      <c r="DL81" s="160">
        <v>0.84</v>
      </c>
      <c r="DM81" s="160" t="s">
        <v>186</v>
      </c>
      <c r="DN81" s="160">
        <v>0.28000000000000003</v>
      </c>
      <c r="DO81" s="160">
        <v>0.56999999999999995</v>
      </c>
      <c r="DP81" s="160" t="s">
        <v>186</v>
      </c>
      <c r="DQ81" s="160">
        <v>23.59</v>
      </c>
      <c r="DR81" s="160">
        <v>23.27</v>
      </c>
      <c r="DS81" s="160">
        <v>21.87</v>
      </c>
      <c r="DT81" s="160">
        <v>16.559999999999999</v>
      </c>
      <c r="DU81" s="160">
        <v>13.01</v>
      </c>
      <c r="DV81" s="160">
        <v>17.82</v>
      </c>
      <c r="DW81" s="160" t="s">
        <v>186</v>
      </c>
      <c r="DX81" s="160" t="s">
        <v>186</v>
      </c>
      <c r="DY81" s="160" t="s">
        <v>186</v>
      </c>
      <c r="DZ81" s="160">
        <v>7.03</v>
      </c>
      <c r="EA81" s="160">
        <v>10.26</v>
      </c>
      <c r="EB81" s="160">
        <v>4.05</v>
      </c>
      <c r="EC81" s="276" t="s">
        <v>229</v>
      </c>
      <c r="ED81" s="160">
        <v>31.94</v>
      </c>
      <c r="EE81" s="160">
        <v>46.79</v>
      </c>
      <c r="EF81" s="160">
        <v>17.7</v>
      </c>
      <c r="EG81" s="160">
        <v>14.02</v>
      </c>
      <c r="EH81" s="160">
        <v>21.49</v>
      </c>
      <c r="EI81" s="160">
        <v>7.18</v>
      </c>
      <c r="EJ81" s="160">
        <v>3.9</v>
      </c>
      <c r="EK81" s="160">
        <v>6.65</v>
      </c>
      <c r="EL81" s="160">
        <v>1.1299999999999999</v>
      </c>
      <c r="EM81" s="160">
        <v>2.64</v>
      </c>
      <c r="EN81" s="160">
        <v>4.42</v>
      </c>
      <c r="EO81" s="160">
        <v>1.1599999999999999</v>
      </c>
      <c r="EP81" s="160">
        <v>2.46</v>
      </c>
      <c r="EQ81" s="160">
        <v>3.59</v>
      </c>
      <c r="ER81" s="160">
        <v>1.37</v>
      </c>
      <c r="ES81" s="160">
        <v>2.87</v>
      </c>
      <c r="ET81" s="160">
        <v>3.7</v>
      </c>
      <c r="EU81" s="160">
        <v>2.06</v>
      </c>
      <c r="EV81" s="160">
        <v>0.09</v>
      </c>
      <c r="EW81" s="160" t="s">
        <v>186</v>
      </c>
      <c r="EX81" s="160">
        <v>0.14000000000000001</v>
      </c>
      <c r="EY81" s="276" t="s">
        <v>229</v>
      </c>
      <c r="EZ81" s="160">
        <v>0.14000000000000001</v>
      </c>
      <c r="FA81" s="160" t="s">
        <v>186</v>
      </c>
      <c r="FB81" s="160">
        <v>0.28000000000000003</v>
      </c>
      <c r="FC81" s="160">
        <v>1.93</v>
      </c>
      <c r="FD81" s="160">
        <v>3.13</v>
      </c>
      <c r="FE81" s="160">
        <v>1.03</v>
      </c>
      <c r="FF81" s="160">
        <v>14.79</v>
      </c>
      <c r="FG81" s="160">
        <v>21.43</v>
      </c>
      <c r="FH81" s="160">
        <v>8.17</v>
      </c>
      <c r="FI81" s="160">
        <v>0.28000000000000003</v>
      </c>
      <c r="FJ81" s="160">
        <v>0.23</v>
      </c>
      <c r="FK81" s="160">
        <v>0.32</v>
      </c>
      <c r="FL81" s="160">
        <v>2.85</v>
      </c>
      <c r="FM81" s="160">
        <v>3.63</v>
      </c>
      <c r="FN81" s="160">
        <v>2.0299999999999998</v>
      </c>
      <c r="FO81" s="310"/>
      <c r="FP81" s="310"/>
      <c r="FQ81" s="310"/>
      <c r="FR81" s="310"/>
      <c r="FS81" s="310"/>
      <c r="FT81" s="310"/>
      <c r="FU81" s="310"/>
      <c r="FV81" s="310"/>
      <c r="FW81" s="310"/>
      <c r="FX81" s="310"/>
      <c r="FY81" s="310"/>
      <c r="FZ81" s="310"/>
      <c r="GA81" s="310"/>
      <c r="GB81" s="310"/>
      <c r="GC81" s="310"/>
      <c r="GD81" s="310"/>
      <c r="GE81" s="310"/>
      <c r="GF81" s="310"/>
      <c r="GG81" s="310"/>
      <c r="GH81" s="310"/>
      <c r="GI81" s="310"/>
      <c r="GJ81" s="310"/>
      <c r="GK81" s="310"/>
      <c r="GL81" s="310"/>
      <c r="GM81" s="310"/>
      <c r="GN81" s="310"/>
      <c r="GO81" s="310"/>
      <c r="GP81" s="310"/>
      <c r="GQ81" s="310"/>
      <c r="GR81" s="310"/>
      <c r="GS81" s="310"/>
      <c r="GT81" s="310"/>
      <c r="GU81" s="310"/>
      <c r="GV81" s="310"/>
      <c r="GW81" s="310"/>
      <c r="GX81" s="310"/>
      <c r="GY81" s="310"/>
      <c r="GZ81" s="310"/>
      <c r="HA81" s="310"/>
      <c r="HB81" s="310"/>
      <c r="HC81" s="310"/>
      <c r="HD81" s="310"/>
      <c r="HE81" s="310"/>
      <c r="HF81" s="310"/>
      <c r="HG81" s="310"/>
      <c r="HH81" s="310"/>
      <c r="HI81" s="310"/>
      <c r="HJ81" s="310"/>
      <c r="HK81" s="310"/>
      <c r="HL81" s="310"/>
      <c r="HM81" s="310"/>
      <c r="HN81" s="310"/>
      <c r="HO81" s="310"/>
      <c r="HP81" s="310"/>
      <c r="HQ81" s="310"/>
      <c r="HR81" s="310"/>
      <c r="HS81" s="310"/>
      <c r="HT81" s="310"/>
      <c r="HU81" s="310"/>
      <c r="HV81" s="310"/>
      <c r="HW81" s="310"/>
      <c r="HX81" s="310"/>
      <c r="HY81" s="310"/>
      <c r="HZ81" s="310"/>
      <c r="IA81" s="310"/>
      <c r="IB81" s="310"/>
      <c r="IC81" s="310"/>
      <c r="ID81" s="310"/>
      <c r="IE81" s="310"/>
      <c r="IF81" s="310"/>
      <c r="IG81" s="310"/>
      <c r="IH81" s="310"/>
      <c r="II81" s="309"/>
      <c r="IJ81" s="309"/>
      <c r="IK81" s="308"/>
      <c r="IL81" s="308"/>
      <c r="IM81" s="308"/>
      <c r="IN81" s="308"/>
      <c r="IO81" s="308"/>
      <c r="IP81" s="308"/>
      <c r="IQ81" s="308"/>
      <c r="IR81" s="308"/>
      <c r="IS81" s="308"/>
      <c r="IT81" s="308"/>
      <c r="IU81" s="308"/>
      <c r="IV81" s="308"/>
    </row>
    <row r="82" spans="1:256">
      <c r="A82" s="276" t="s">
        <v>228</v>
      </c>
      <c r="B82" s="160">
        <v>0.66</v>
      </c>
      <c r="C82" s="160">
        <v>1.1200000000000001</v>
      </c>
      <c r="D82" s="160">
        <v>0.34</v>
      </c>
      <c r="E82" s="160">
        <v>23.7</v>
      </c>
      <c r="F82" s="160">
        <v>40.5</v>
      </c>
      <c r="G82" s="160">
        <v>12.45</v>
      </c>
      <c r="H82" s="160" t="s">
        <v>186</v>
      </c>
      <c r="I82" s="160" t="s">
        <v>186</v>
      </c>
      <c r="J82" s="160" t="s">
        <v>186</v>
      </c>
      <c r="K82" s="160">
        <v>4.3</v>
      </c>
      <c r="L82" s="160">
        <v>8.74</v>
      </c>
      <c r="M82" s="160">
        <v>1.4</v>
      </c>
      <c r="N82" s="160">
        <v>0.35</v>
      </c>
      <c r="O82" s="160">
        <v>0.25</v>
      </c>
      <c r="P82" s="160">
        <v>0.45</v>
      </c>
      <c r="Q82" s="160">
        <v>17.739999999999998</v>
      </c>
      <c r="R82" s="160">
        <v>25.56</v>
      </c>
      <c r="S82" s="160">
        <v>12.28</v>
      </c>
      <c r="T82" s="160">
        <v>14.99</v>
      </c>
      <c r="U82" s="160">
        <v>19.57</v>
      </c>
      <c r="V82" s="160">
        <v>10.92</v>
      </c>
      <c r="W82" s="276" t="s">
        <v>228</v>
      </c>
      <c r="X82" s="160">
        <v>0.94</v>
      </c>
      <c r="Y82" s="160">
        <v>0.57999999999999996</v>
      </c>
      <c r="Z82" s="160">
        <v>1.26</v>
      </c>
      <c r="AA82" s="160">
        <v>1.5</v>
      </c>
      <c r="AB82" s="160">
        <v>2.04</v>
      </c>
      <c r="AC82" s="160">
        <v>1.24</v>
      </c>
      <c r="AD82" s="160">
        <v>5.53</v>
      </c>
      <c r="AE82" s="160">
        <v>7.56</v>
      </c>
      <c r="AF82" s="160">
        <v>3.77</v>
      </c>
      <c r="AG82" s="160">
        <v>1.72</v>
      </c>
      <c r="AH82" s="160">
        <v>2.16</v>
      </c>
      <c r="AI82" s="160">
        <v>1.33</v>
      </c>
      <c r="AJ82" s="160">
        <v>3.81</v>
      </c>
      <c r="AK82" s="160">
        <v>5.41</v>
      </c>
      <c r="AL82" s="160">
        <v>2.44</v>
      </c>
      <c r="AM82" s="160">
        <v>7.02</v>
      </c>
      <c r="AN82" s="160">
        <v>9.39</v>
      </c>
      <c r="AO82" s="160">
        <v>4.6500000000000004</v>
      </c>
      <c r="AP82" s="160">
        <v>0.47</v>
      </c>
      <c r="AQ82" s="160">
        <v>0.51</v>
      </c>
      <c r="AR82" s="160">
        <v>0.46</v>
      </c>
      <c r="AS82" s="276" t="s">
        <v>228</v>
      </c>
      <c r="AT82" s="160">
        <v>1.92</v>
      </c>
      <c r="AU82" s="160">
        <v>1.71</v>
      </c>
      <c r="AV82" s="160">
        <v>2.0099999999999998</v>
      </c>
      <c r="AW82" s="160">
        <v>8.4499999999999993</v>
      </c>
      <c r="AX82" s="160">
        <v>11.38</v>
      </c>
      <c r="AY82" s="160">
        <v>6.52</v>
      </c>
      <c r="AZ82" s="160">
        <v>1.34</v>
      </c>
      <c r="BA82" s="160">
        <v>2.2000000000000002</v>
      </c>
      <c r="BB82" s="160">
        <v>0.61</v>
      </c>
      <c r="BC82" s="160">
        <v>5.24</v>
      </c>
      <c r="BD82" s="160">
        <v>6.9</v>
      </c>
      <c r="BE82" s="160">
        <v>4.32</v>
      </c>
      <c r="BF82" s="160">
        <v>0.25</v>
      </c>
      <c r="BG82" s="160">
        <v>0.42</v>
      </c>
      <c r="BH82" s="160">
        <v>0.2</v>
      </c>
      <c r="BI82" s="160">
        <v>3.66</v>
      </c>
      <c r="BJ82" s="160">
        <v>4.7699999999999996</v>
      </c>
      <c r="BK82" s="160">
        <v>2.89</v>
      </c>
      <c r="BL82" s="160">
        <v>1.34</v>
      </c>
      <c r="BM82" s="160">
        <v>1.7</v>
      </c>
      <c r="BN82" s="160">
        <v>1.23</v>
      </c>
      <c r="BO82" s="276" t="s">
        <v>228</v>
      </c>
      <c r="BP82" s="160">
        <v>1.88</v>
      </c>
      <c r="BQ82" s="160">
        <v>2.2799999999999998</v>
      </c>
      <c r="BR82" s="160">
        <v>1.59</v>
      </c>
      <c r="BS82" s="160" t="s">
        <v>186</v>
      </c>
      <c r="BT82" s="160" t="s">
        <v>188</v>
      </c>
      <c r="BU82" s="160" t="s">
        <v>186</v>
      </c>
      <c r="BV82" s="160">
        <v>1.96</v>
      </c>
      <c r="BW82" s="160">
        <v>2.29</v>
      </c>
      <c r="BX82" s="160">
        <v>1.61</v>
      </c>
      <c r="BY82" s="160">
        <v>0.39</v>
      </c>
      <c r="BZ82" s="160">
        <v>0.76</v>
      </c>
      <c r="CA82" s="160" t="s">
        <v>186</v>
      </c>
      <c r="CB82" s="160" t="s">
        <v>186</v>
      </c>
      <c r="CC82" s="160" t="s">
        <v>186</v>
      </c>
      <c r="CD82" s="160" t="s">
        <v>186</v>
      </c>
      <c r="CE82" s="160">
        <v>1.18</v>
      </c>
      <c r="CF82" s="160">
        <v>0.76</v>
      </c>
      <c r="CG82" s="160">
        <v>1.61</v>
      </c>
      <c r="CH82" s="160" t="s">
        <v>186</v>
      </c>
      <c r="CI82" s="160" t="s">
        <v>186</v>
      </c>
      <c r="CJ82" s="160" t="s">
        <v>186</v>
      </c>
      <c r="CK82" s="276" t="s">
        <v>228</v>
      </c>
      <c r="CL82" s="160" t="s">
        <v>186</v>
      </c>
      <c r="CM82" s="160" t="s">
        <v>186</v>
      </c>
      <c r="CN82" s="160" t="s">
        <v>186</v>
      </c>
      <c r="CO82" s="160">
        <v>0.39</v>
      </c>
      <c r="CP82" s="160">
        <v>0.76</v>
      </c>
      <c r="CQ82" s="160" t="s">
        <v>186</v>
      </c>
      <c r="CR82" s="160">
        <v>1.62</v>
      </c>
      <c r="CS82" s="160">
        <v>1.55</v>
      </c>
      <c r="CT82" s="160">
        <v>1.65</v>
      </c>
      <c r="CU82" s="160">
        <v>0.35</v>
      </c>
      <c r="CV82" s="160">
        <v>0.68</v>
      </c>
      <c r="CW82" s="160" t="s">
        <v>186</v>
      </c>
      <c r="CX82" s="160">
        <v>0.6</v>
      </c>
      <c r="CY82" s="160">
        <v>0.76</v>
      </c>
      <c r="CZ82" s="160">
        <v>0.35</v>
      </c>
      <c r="DA82" s="160">
        <v>0.18</v>
      </c>
      <c r="DB82" s="160" t="s">
        <v>186</v>
      </c>
      <c r="DC82" s="160">
        <v>0.3</v>
      </c>
      <c r="DD82" s="160">
        <v>0.42</v>
      </c>
      <c r="DE82" s="160">
        <v>0.76</v>
      </c>
      <c r="DF82" s="160">
        <v>0.05</v>
      </c>
      <c r="DG82" s="276" t="s">
        <v>228</v>
      </c>
      <c r="DH82" s="160" t="s">
        <v>186</v>
      </c>
      <c r="DI82" s="160" t="s">
        <v>186</v>
      </c>
      <c r="DJ82" s="160" t="s">
        <v>186</v>
      </c>
      <c r="DK82" s="160">
        <v>0.28000000000000003</v>
      </c>
      <c r="DL82" s="160">
        <v>0.11</v>
      </c>
      <c r="DM82" s="160">
        <v>0.49</v>
      </c>
      <c r="DN82" s="160">
        <v>0.39</v>
      </c>
      <c r="DO82" s="160" t="s">
        <v>186</v>
      </c>
      <c r="DP82" s="160">
        <v>0.81</v>
      </c>
      <c r="DQ82" s="160">
        <v>23.05</v>
      </c>
      <c r="DR82" s="160">
        <v>23.35</v>
      </c>
      <c r="DS82" s="160">
        <v>21.15</v>
      </c>
      <c r="DT82" s="160">
        <v>17.34</v>
      </c>
      <c r="DU82" s="160">
        <v>14.74</v>
      </c>
      <c r="DV82" s="160">
        <v>18.09</v>
      </c>
      <c r="DW82" s="160">
        <v>0.39</v>
      </c>
      <c r="DX82" s="160">
        <v>0.76</v>
      </c>
      <c r="DY82" s="160" t="s">
        <v>186</v>
      </c>
      <c r="DZ82" s="160">
        <v>5.32</v>
      </c>
      <c r="EA82" s="160">
        <v>7.84</v>
      </c>
      <c r="EB82" s="160">
        <v>3.06</v>
      </c>
      <c r="EC82" s="276" t="s">
        <v>228</v>
      </c>
      <c r="ED82" s="160">
        <v>31.5</v>
      </c>
      <c r="EE82" s="160">
        <v>43.55</v>
      </c>
      <c r="EF82" s="160">
        <v>20.239999999999998</v>
      </c>
      <c r="EG82" s="160">
        <v>13.78</v>
      </c>
      <c r="EH82" s="160">
        <v>19.809999999999999</v>
      </c>
      <c r="EI82" s="160">
        <v>8.3000000000000007</v>
      </c>
      <c r="EJ82" s="160">
        <v>3.08</v>
      </c>
      <c r="EK82" s="160">
        <v>5.5</v>
      </c>
      <c r="EL82" s="160">
        <v>0.88</v>
      </c>
      <c r="EM82" s="160">
        <v>1.94</v>
      </c>
      <c r="EN82" s="160">
        <v>2.65</v>
      </c>
      <c r="EO82" s="160">
        <v>1.22</v>
      </c>
      <c r="EP82" s="160">
        <v>3.24</v>
      </c>
      <c r="EQ82" s="160">
        <v>4.55</v>
      </c>
      <c r="ER82" s="160">
        <v>2.02</v>
      </c>
      <c r="ES82" s="160">
        <v>2.82</v>
      </c>
      <c r="ET82" s="160">
        <v>3.49</v>
      </c>
      <c r="EU82" s="160">
        <v>2.25</v>
      </c>
      <c r="EV82" s="160">
        <v>0.28999999999999998</v>
      </c>
      <c r="EW82" s="160">
        <v>0.63</v>
      </c>
      <c r="EX82" s="160" t="s">
        <v>186</v>
      </c>
      <c r="EY82" s="276" t="s">
        <v>228</v>
      </c>
      <c r="EZ82" s="160">
        <v>0.3</v>
      </c>
      <c r="FA82" s="160">
        <v>0.48</v>
      </c>
      <c r="FB82" s="160">
        <v>0.1</v>
      </c>
      <c r="FC82" s="160">
        <v>2.11</v>
      </c>
      <c r="FD82" s="160">
        <v>2.5</v>
      </c>
      <c r="FE82" s="160">
        <v>1.83</v>
      </c>
      <c r="FF82" s="160">
        <v>15.57</v>
      </c>
      <c r="FG82" s="160">
        <v>21.44</v>
      </c>
      <c r="FH82" s="160">
        <v>9.8699999999999992</v>
      </c>
      <c r="FI82" s="160" t="s">
        <v>186</v>
      </c>
      <c r="FJ82" s="160" t="s">
        <v>186</v>
      </c>
      <c r="FK82" s="160" t="s">
        <v>186</v>
      </c>
      <c r="FL82" s="160">
        <v>2.15</v>
      </c>
      <c r="FM82" s="160">
        <v>2.2999999999999998</v>
      </c>
      <c r="FN82" s="160">
        <v>2.06</v>
      </c>
      <c r="FO82" s="310"/>
      <c r="FP82" s="310"/>
      <c r="FQ82" s="310"/>
      <c r="FR82" s="310"/>
      <c r="FS82" s="310"/>
      <c r="FT82" s="310"/>
      <c r="FU82" s="310"/>
      <c r="FV82" s="310"/>
      <c r="FW82" s="310"/>
      <c r="FX82" s="310"/>
      <c r="FY82" s="310"/>
      <c r="FZ82" s="310"/>
      <c r="GA82" s="310"/>
      <c r="GB82" s="310"/>
      <c r="GC82" s="310"/>
      <c r="GD82" s="310"/>
      <c r="GE82" s="310"/>
      <c r="GF82" s="310"/>
      <c r="GG82" s="310"/>
      <c r="GH82" s="310"/>
      <c r="GI82" s="310"/>
      <c r="GJ82" s="310"/>
      <c r="GK82" s="310"/>
      <c r="GL82" s="310"/>
      <c r="GM82" s="310"/>
      <c r="GN82" s="310"/>
      <c r="GO82" s="310"/>
      <c r="GP82" s="310"/>
      <c r="GQ82" s="310"/>
      <c r="GR82" s="310"/>
      <c r="GS82" s="310"/>
      <c r="GT82" s="310"/>
      <c r="GU82" s="310"/>
      <c r="GV82" s="310"/>
      <c r="GW82" s="310"/>
      <c r="GX82" s="310"/>
      <c r="GY82" s="310"/>
      <c r="GZ82" s="310"/>
      <c r="HA82" s="310"/>
      <c r="HB82" s="310"/>
      <c r="HC82" s="310"/>
      <c r="HD82" s="310"/>
      <c r="HE82" s="310"/>
      <c r="HF82" s="310"/>
      <c r="HG82" s="310"/>
      <c r="HH82" s="310"/>
      <c r="HI82" s="310"/>
      <c r="HJ82" s="310"/>
      <c r="HK82" s="310"/>
      <c r="HL82" s="310"/>
      <c r="HM82" s="310"/>
      <c r="HN82" s="310"/>
      <c r="HO82" s="310"/>
      <c r="HP82" s="310"/>
      <c r="HQ82" s="310"/>
      <c r="HR82" s="310"/>
      <c r="HS82" s="310"/>
      <c r="HT82" s="310"/>
      <c r="HU82" s="310"/>
      <c r="HV82" s="310"/>
      <c r="HW82" s="310"/>
      <c r="HX82" s="310"/>
      <c r="HY82" s="310"/>
      <c r="HZ82" s="310"/>
      <c r="IA82" s="310"/>
      <c r="IB82" s="310"/>
      <c r="IC82" s="310"/>
      <c r="ID82" s="310"/>
      <c r="IE82" s="310"/>
      <c r="IF82" s="310"/>
      <c r="IG82" s="310"/>
      <c r="IH82" s="310"/>
      <c r="II82" s="309"/>
      <c r="IJ82" s="309"/>
      <c r="IK82" s="308"/>
      <c r="IL82" s="308"/>
      <c r="IM82" s="308"/>
      <c r="IN82" s="308"/>
      <c r="IO82" s="308"/>
      <c r="IP82" s="308"/>
      <c r="IQ82" s="308"/>
      <c r="IR82" s="308"/>
      <c r="IS82" s="308"/>
      <c r="IT82" s="308"/>
      <c r="IU82" s="308"/>
      <c r="IV82" s="308"/>
    </row>
    <row r="83" spans="1:256">
      <c r="A83" s="276" t="s">
        <v>227</v>
      </c>
      <c r="B83" s="160">
        <v>0.48</v>
      </c>
      <c r="C83" s="160">
        <v>0.9</v>
      </c>
      <c r="D83" s="160">
        <v>0.24</v>
      </c>
      <c r="E83" s="160">
        <v>22.58</v>
      </c>
      <c r="F83" s="160">
        <v>33.380000000000003</v>
      </c>
      <c r="G83" s="160">
        <v>15.22</v>
      </c>
      <c r="H83" s="160">
        <v>0.03</v>
      </c>
      <c r="I83" s="160" t="s">
        <v>186</v>
      </c>
      <c r="J83" s="160">
        <v>0.04</v>
      </c>
      <c r="K83" s="160">
        <v>4.1500000000000004</v>
      </c>
      <c r="L83" s="160">
        <v>8.5</v>
      </c>
      <c r="M83" s="160">
        <v>1.25</v>
      </c>
      <c r="N83" s="160">
        <v>0.37</v>
      </c>
      <c r="O83" s="160">
        <v>0.59</v>
      </c>
      <c r="P83" s="160">
        <v>0.16</v>
      </c>
      <c r="Q83" s="160">
        <v>14.24</v>
      </c>
      <c r="R83" s="160">
        <v>20.49</v>
      </c>
      <c r="S83" s="160">
        <v>9.86</v>
      </c>
      <c r="T83" s="160">
        <v>15.06</v>
      </c>
      <c r="U83" s="160">
        <v>19.05</v>
      </c>
      <c r="V83" s="160">
        <v>11.47</v>
      </c>
      <c r="W83" s="276" t="s">
        <v>227</v>
      </c>
      <c r="X83" s="160">
        <v>0.57999999999999996</v>
      </c>
      <c r="Y83" s="160">
        <v>1.19</v>
      </c>
      <c r="Z83" s="160">
        <v>0.12</v>
      </c>
      <c r="AA83" s="160">
        <v>1.94</v>
      </c>
      <c r="AB83" s="160">
        <v>1.68</v>
      </c>
      <c r="AC83" s="160">
        <v>2.09</v>
      </c>
      <c r="AD83" s="160">
        <v>5.71</v>
      </c>
      <c r="AE83" s="160">
        <v>9.25</v>
      </c>
      <c r="AF83" s="160">
        <v>2.69</v>
      </c>
      <c r="AG83" s="160">
        <v>3.11</v>
      </c>
      <c r="AH83" s="160">
        <v>4.79</v>
      </c>
      <c r="AI83" s="160">
        <v>1.66</v>
      </c>
      <c r="AJ83" s="160">
        <v>2.6</v>
      </c>
      <c r="AK83" s="160">
        <v>4.47</v>
      </c>
      <c r="AL83" s="160">
        <v>1.03</v>
      </c>
      <c r="AM83" s="160">
        <v>6.83</v>
      </c>
      <c r="AN83" s="160">
        <v>6.93</v>
      </c>
      <c r="AO83" s="160">
        <v>6.57</v>
      </c>
      <c r="AP83" s="160">
        <v>0.47</v>
      </c>
      <c r="AQ83" s="160">
        <v>0.48</v>
      </c>
      <c r="AR83" s="160">
        <v>0.5</v>
      </c>
      <c r="AS83" s="276" t="s">
        <v>227</v>
      </c>
      <c r="AT83" s="160">
        <v>1.33</v>
      </c>
      <c r="AU83" s="160">
        <v>1.66</v>
      </c>
      <c r="AV83" s="160">
        <v>1.0900000000000001</v>
      </c>
      <c r="AW83" s="160">
        <v>9.64</v>
      </c>
      <c r="AX83" s="160">
        <v>12.42</v>
      </c>
      <c r="AY83" s="160">
        <v>7.45</v>
      </c>
      <c r="AZ83" s="160">
        <v>0.79</v>
      </c>
      <c r="BA83" s="160">
        <v>0.91</v>
      </c>
      <c r="BB83" s="160">
        <v>0.77</v>
      </c>
      <c r="BC83" s="160">
        <v>6.38</v>
      </c>
      <c r="BD83" s="160">
        <v>9.32</v>
      </c>
      <c r="BE83" s="160">
        <v>4.16</v>
      </c>
      <c r="BF83" s="160">
        <v>0.9</v>
      </c>
      <c r="BG83" s="160">
        <v>1.46</v>
      </c>
      <c r="BH83" s="160">
        <v>0.51</v>
      </c>
      <c r="BI83" s="160">
        <v>3.79</v>
      </c>
      <c r="BJ83" s="160">
        <v>4.9800000000000004</v>
      </c>
      <c r="BK83" s="160">
        <v>2.92</v>
      </c>
      <c r="BL83" s="160">
        <v>1.69</v>
      </c>
      <c r="BM83" s="160">
        <v>2.89</v>
      </c>
      <c r="BN83" s="160">
        <v>0.73</v>
      </c>
      <c r="BO83" s="276" t="s">
        <v>227</v>
      </c>
      <c r="BP83" s="160">
        <v>2.4700000000000002</v>
      </c>
      <c r="BQ83" s="160">
        <v>2.1800000000000002</v>
      </c>
      <c r="BR83" s="160">
        <v>2.52</v>
      </c>
      <c r="BS83" s="160" t="s">
        <v>186</v>
      </c>
      <c r="BT83" s="160" t="s">
        <v>188</v>
      </c>
      <c r="BU83" s="160" t="s">
        <v>186</v>
      </c>
      <c r="BV83" s="160">
        <v>0.42</v>
      </c>
      <c r="BW83" s="160">
        <v>0.81</v>
      </c>
      <c r="BX83" s="160" t="s">
        <v>186</v>
      </c>
      <c r="BY83" s="160" t="s">
        <v>186</v>
      </c>
      <c r="BZ83" s="160" t="s">
        <v>186</v>
      </c>
      <c r="CA83" s="160" t="s">
        <v>186</v>
      </c>
      <c r="CB83" s="160" t="s">
        <v>186</v>
      </c>
      <c r="CC83" s="160" t="s">
        <v>186</v>
      </c>
      <c r="CD83" s="160" t="s">
        <v>186</v>
      </c>
      <c r="CE83" s="160" t="s">
        <v>186</v>
      </c>
      <c r="CF83" s="160" t="s">
        <v>186</v>
      </c>
      <c r="CG83" s="160" t="s">
        <v>186</v>
      </c>
      <c r="CH83" s="160" t="s">
        <v>186</v>
      </c>
      <c r="CI83" s="160" t="s">
        <v>186</v>
      </c>
      <c r="CJ83" s="160" t="s">
        <v>186</v>
      </c>
      <c r="CK83" s="276" t="s">
        <v>227</v>
      </c>
      <c r="CL83" s="160">
        <v>0.42</v>
      </c>
      <c r="CM83" s="160">
        <v>0.81</v>
      </c>
      <c r="CN83" s="160" t="s">
        <v>186</v>
      </c>
      <c r="CO83" s="160" t="s">
        <v>186</v>
      </c>
      <c r="CP83" s="160" t="s">
        <v>186</v>
      </c>
      <c r="CQ83" s="160" t="s">
        <v>186</v>
      </c>
      <c r="CR83" s="160">
        <v>1.9</v>
      </c>
      <c r="CS83" s="160">
        <v>1.99</v>
      </c>
      <c r="CT83" s="160">
        <v>1.89</v>
      </c>
      <c r="CU83" s="160" t="s">
        <v>186</v>
      </c>
      <c r="CV83" s="160" t="s">
        <v>186</v>
      </c>
      <c r="CW83" s="160" t="s">
        <v>186</v>
      </c>
      <c r="CX83" s="160">
        <v>0.61</v>
      </c>
      <c r="CY83" s="160">
        <v>0.42</v>
      </c>
      <c r="CZ83" s="160">
        <v>0.85</v>
      </c>
      <c r="DA83" s="160">
        <v>0.5</v>
      </c>
      <c r="DB83" s="160">
        <v>0.21</v>
      </c>
      <c r="DC83" s="160">
        <v>0.81</v>
      </c>
      <c r="DD83" s="160">
        <v>0.11</v>
      </c>
      <c r="DE83" s="160">
        <v>0.21</v>
      </c>
      <c r="DF83" s="160">
        <v>0.04</v>
      </c>
      <c r="DG83" s="276" t="s">
        <v>227</v>
      </c>
      <c r="DH83" s="160">
        <v>0.78</v>
      </c>
      <c r="DI83" s="160">
        <v>1.57</v>
      </c>
      <c r="DJ83" s="160" t="s">
        <v>186</v>
      </c>
      <c r="DK83" s="160">
        <v>0.1</v>
      </c>
      <c r="DL83" s="160" t="s">
        <v>186</v>
      </c>
      <c r="DM83" s="160">
        <v>0.18</v>
      </c>
      <c r="DN83" s="160">
        <v>0.42</v>
      </c>
      <c r="DO83" s="160" t="s">
        <v>186</v>
      </c>
      <c r="DP83" s="160">
        <v>0.86</v>
      </c>
      <c r="DQ83" s="160">
        <v>22.94</v>
      </c>
      <c r="DR83" s="160">
        <v>22.09</v>
      </c>
      <c r="DS83" s="160">
        <v>21.53</v>
      </c>
      <c r="DT83" s="160">
        <v>18.09</v>
      </c>
      <c r="DU83" s="160">
        <v>14.35</v>
      </c>
      <c r="DV83" s="160">
        <v>19.399999999999999</v>
      </c>
      <c r="DW83" s="160">
        <v>0.42</v>
      </c>
      <c r="DX83" s="160">
        <v>0.81</v>
      </c>
      <c r="DY83" s="160" t="s">
        <v>186</v>
      </c>
      <c r="DZ83" s="160">
        <v>4.43</v>
      </c>
      <c r="EA83" s="160">
        <v>6.93</v>
      </c>
      <c r="EB83" s="160">
        <v>2.12</v>
      </c>
      <c r="EC83" s="276" t="s">
        <v>227</v>
      </c>
      <c r="ED83" s="160">
        <v>38.17</v>
      </c>
      <c r="EE83" s="160">
        <v>55.17</v>
      </c>
      <c r="EF83" s="160">
        <v>23.3</v>
      </c>
      <c r="EG83" s="160">
        <v>14.65</v>
      </c>
      <c r="EH83" s="160">
        <v>18.37</v>
      </c>
      <c r="EI83" s="160">
        <v>12.22</v>
      </c>
      <c r="EJ83" s="160">
        <v>3.91</v>
      </c>
      <c r="EK83" s="160">
        <v>3.22</v>
      </c>
      <c r="EL83" s="160">
        <v>4.74</v>
      </c>
      <c r="EM83" s="160">
        <v>2.88</v>
      </c>
      <c r="EN83" s="160">
        <v>4.97</v>
      </c>
      <c r="EO83" s="160">
        <v>1.1100000000000001</v>
      </c>
      <c r="EP83" s="160">
        <v>1.94</v>
      </c>
      <c r="EQ83" s="160">
        <v>2.5099999999999998</v>
      </c>
      <c r="ER83" s="160">
        <v>1.61</v>
      </c>
      <c r="ES83" s="160">
        <v>3.16</v>
      </c>
      <c r="ET83" s="160">
        <v>4.42</v>
      </c>
      <c r="EU83" s="160">
        <v>2.23</v>
      </c>
      <c r="EV83" s="160">
        <v>0.08</v>
      </c>
      <c r="EW83" s="160" t="s">
        <v>186</v>
      </c>
      <c r="EX83" s="160">
        <v>0.14000000000000001</v>
      </c>
      <c r="EY83" s="276" t="s">
        <v>227</v>
      </c>
      <c r="EZ83" s="160">
        <v>0.79</v>
      </c>
      <c r="FA83" s="160" t="s">
        <v>186</v>
      </c>
      <c r="FB83" s="160">
        <v>1.58</v>
      </c>
      <c r="FC83" s="160">
        <v>1.91</v>
      </c>
      <c r="FD83" s="160">
        <v>3.25</v>
      </c>
      <c r="FE83" s="160">
        <v>0.81</v>
      </c>
      <c r="FF83" s="160">
        <v>20.260000000000002</v>
      </c>
      <c r="FG83" s="160">
        <v>32.76</v>
      </c>
      <c r="FH83" s="160">
        <v>8.43</v>
      </c>
      <c r="FI83" s="160">
        <v>0.34</v>
      </c>
      <c r="FJ83" s="160" t="s">
        <v>186</v>
      </c>
      <c r="FK83" s="160">
        <v>0.71</v>
      </c>
      <c r="FL83" s="160">
        <v>2.92</v>
      </c>
      <c r="FM83" s="160">
        <v>4.04</v>
      </c>
      <c r="FN83" s="160">
        <v>1.95</v>
      </c>
      <c r="FO83" s="310"/>
      <c r="FP83" s="310"/>
      <c r="FQ83" s="310"/>
      <c r="FR83" s="310"/>
      <c r="FS83" s="310"/>
      <c r="FT83" s="310"/>
      <c r="FU83" s="310"/>
      <c r="FV83" s="310"/>
      <c r="FW83" s="310"/>
      <c r="FX83" s="310"/>
      <c r="FY83" s="310"/>
      <c r="FZ83" s="310"/>
      <c r="GA83" s="310"/>
      <c r="GB83" s="310"/>
      <c r="GC83" s="310"/>
      <c r="GD83" s="310"/>
      <c r="GE83" s="310"/>
      <c r="GF83" s="310"/>
      <c r="GG83" s="310"/>
      <c r="GH83" s="310"/>
      <c r="GI83" s="310"/>
      <c r="GJ83" s="310"/>
      <c r="GK83" s="310"/>
      <c r="GL83" s="310"/>
      <c r="GM83" s="310"/>
      <c r="GN83" s="310"/>
      <c r="GO83" s="310"/>
      <c r="GP83" s="310"/>
      <c r="GQ83" s="310"/>
      <c r="GR83" s="310"/>
      <c r="GS83" s="310"/>
      <c r="GT83" s="310"/>
      <c r="GU83" s="310"/>
      <c r="GV83" s="310"/>
      <c r="GW83" s="310"/>
      <c r="GX83" s="310"/>
      <c r="GY83" s="310"/>
      <c r="GZ83" s="310"/>
      <c r="HA83" s="310"/>
      <c r="HB83" s="310"/>
      <c r="HC83" s="310"/>
      <c r="HD83" s="310"/>
      <c r="HE83" s="310"/>
      <c r="HF83" s="310"/>
      <c r="HG83" s="310"/>
      <c r="HH83" s="310"/>
      <c r="HI83" s="310"/>
      <c r="HJ83" s="310"/>
      <c r="HK83" s="310"/>
      <c r="HL83" s="310"/>
      <c r="HM83" s="310"/>
      <c r="HN83" s="310"/>
      <c r="HO83" s="310"/>
      <c r="HP83" s="310"/>
      <c r="HQ83" s="310"/>
      <c r="HR83" s="310"/>
      <c r="HS83" s="310"/>
      <c r="HT83" s="310"/>
      <c r="HU83" s="310"/>
      <c r="HV83" s="310"/>
      <c r="HW83" s="310"/>
      <c r="HX83" s="310"/>
      <c r="HY83" s="310"/>
      <c r="HZ83" s="310"/>
      <c r="IA83" s="310"/>
      <c r="IB83" s="310"/>
      <c r="IC83" s="310"/>
      <c r="ID83" s="310"/>
      <c r="IE83" s="310"/>
      <c r="IF83" s="310"/>
      <c r="IG83" s="310"/>
      <c r="IH83" s="310"/>
      <c r="II83" s="309"/>
      <c r="IJ83" s="309"/>
      <c r="IK83" s="308"/>
      <c r="IL83" s="308"/>
      <c r="IM83" s="308"/>
      <c r="IN83" s="308"/>
      <c r="IO83" s="308"/>
      <c r="IP83" s="308"/>
      <c r="IQ83" s="308"/>
      <c r="IR83" s="308"/>
      <c r="IS83" s="308"/>
      <c r="IT83" s="308"/>
      <c r="IU83" s="308"/>
      <c r="IV83" s="308"/>
    </row>
    <row r="84" spans="1:256">
      <c r="A84" s="276" t="s">
        <v>226</v>
      </c>
      <c r="B84" s="160">
        <v>0.13</v>
      </c>
      <c r="C84" s="160">
        <v>0.43</v>
      </c>
      <c r="D84" s="160" t="s">
        <v>186</v>
      </c>
      <c r="E84" s="160">
        <v>24.83</v>
      </c>
      <c r="F84" s="160">
        <v>38.020000000000003</v>
      </c>
      <c r="G84" s="160">
        <v>16.7</v>
      </c>
      <c r="H84" s="160" t="s">
        <v>186</v>
      </c>
      <c r="I84" s="160" t="s">
        <v>186</v>
      </c>
      <c r="J84" s="160" t="s">
        <v>186</v>
      </c>
      <c r="K84" s="160">
        <v>3.55</v>
      </c>
      <c r="L84" s="160">
        <v>8.48</v>
      </c>
      <c r="M84" s="160">
        <v>0.57999999999999996</v>
      </c>
      <c r="N84" s="160">
        <v>0.47</v>
      </c>
      <c r="O84" s="160" t="s">
        <v>186</v>
      </c>
      <c r="P84" s="160">
        <v>0.86</v>
      </c>
      <c r="Q84" s="160">
        <v>17.2</v>
      </c>
      <c r="R84" s="160">
        <v>22.42</v>
      </c>
      <c r="S84" s="160">
        <v>15.27</v>
      </c>
      <c r="T84" s="160">
        <v>19.32</v>
      </c>
      <c r="U84" s="160">
        <v>29.74</v>
      </c>
      <c r="V84" s="160">
        <v>9.75</v>
      </c>
      <c r="W84" s="276" t="s">
        <v>226</v>
      </c>
      <c r="X84" s="160">
        <v>1.1399999999999999</v>
      </c>
      <c r="Y84" s="160">
        <v>1.02</v>
      </c>
      <c r="Z84" s="160">
        <v>1.2</v>
      </c>
      <c r="AA84" s="160">
        <v>2.4700000000000002</v>
      </c>
      <c r="AB84" s="160">
        <v>4.3899999999999997</v>
      </c>
      <c r="AC84" s="160">
        <v>1.03</v>
      </c>
      <c r="AD84" s="160">
        <v>8.11</v>
      </c>
      <c r="AE84" s="160">
        <v>11.43</v>
      </c>
      <c r="AF84" s="160">
        <v>4.63</v>
      </c>
      <c r="AG84" s="160">
        <v>2.2200000000000002</v>
      </c>
      <c r="AH84" s="160">
        <v>2.19</v>
      </c>
      <c r="AI84" s="160">
        <v>2.09</v>
      </c>
      <c r="AJ84" s="160">
        <v>5.9</v>
      </c>
      <c r="AK84" s="160">
        <v>9.24</v>
      </c>
      <c r="AL84" s="160">
        <v>2.54</v>
      </c>
      <c r="AM84" s="160">
        <v>7.6</v>
      </c>
      <c r="AN84" s="160">
        <v>12.9</v>
      </c>
      <c r="AO84" s="160">
        <v>2.89</v>
      </c>
      <c r="AP84" s="160">
        <v>0.25</v>
      </c>
      <c r="AQ84" s="160">
        <v>0.43</v>
      </c>
      <c r="AR84" s="160">
        <v>0.18</v>
      </c>
      <c r="AS84" s="276" t="s">
        <v>226</v>
      </c>
      <c r="AT84" s="160">
        <v>2.21</v>
      </c>
      <c r="AU84" s="160">
        <v>3.06</v>
      </c>
      <c r="AV84" s="160">
        <v>1.67</v>
      </c>
      <c r="AW84" s="160">
        <v>17.39</v>
      </c>
      <c r="AX84" s="160">
        <v>16</v>
      </c>
      <c r="AY84" s="160">
        <v>18.53</v>
      </c>
      <c r="AZ84" s="160">
        <v>1.81</v>
      </c>
      <c r="BA84" s="160">
        <v>1.44</v>
      </c>
      <c r="BB84" s="160">
        <v>2.0299999999999998</v>
      </c>
      <c r="BC84" s="160">
        <v>9.76</v>
      </c>
      <c r="BD84" s="160">
        <v>12.69</v>
      </c>
      <c r="BE84" s="160">
        <v>7.52</v>
      </c>
      <c r="BF84" s="160" t="s">
        <v>186</v>
      </c>
      <c r="BG84" s="160" t="s">
        <v>186</v>
      </c>
      <c r="BH84" s="160" t="s">
        <v>186</v>
      </c>
      <c r="BI84" s="160">
        <v>7.97</v>
      </c>
      <c r="BJ84" s="160">
        <v>9.61</v>
      </c>
      <c r="BK84" s="160">
        <v>6.69</v>
      </c>
      <c r="BL84" s="160">
        <v>1.79</v>
      </c>
      <c r="BM84" s="160">
        <v>3.08</v>
      </c>
      <c r="BN84" s="160">
        <v>0.83</v>
      </c>
      <c r="BO84" s="276" t="s">
        <v>226</v>
      </c>
      <c r="BP84" s="160">
        <v>5.82</v>
      </c>
      <c r="BQ84" s="160">
        <v>1.87</v>
      </c>
      <c r="BR84" s="160">
        <v>8.98</v>
      </c>
      <c r="BS84" s="160" t="s">
        <v>186</v>
      </c>
      <c r="BT84" s="160" t="s">
        <v>188</v>
      </c>
      <c r="BU84" s="160" t="s">
        <v>186</v>
      </c>
      <c r="BV84" s="160">
        <v>3.32</v>
      </c>
      <c r="BW84" s="160" t="s">
        <v>186</v>
      </c>
      <c r="BX84" s="160">
        <v>6.71</v>
      </c>
      <c r="BY84" s="160" t="s">
        <v>186</v>
      </c>
      <c r="BZ84" s="160" t="s">
        <v>186</v>
      </c>
      <c r="CA84" s="160" t="s">
        <v>186</v>
      </c>
      <c r="CB84" s="160" t="s">
        <v>186</v>
      </c>
      <c r="CC84" s="160" t="s">
        <v>186</v>
      </c>
      <c r="CD84" s="160" t="s">
        <v>186</v>
      </c>
      <c r="CE84" s="160" t="s">
        <v>186</v>
      </c>
      <c r="CF84" s="160" t="s">
        <v>186</v>
      </c>
      <c r="CG84" s="160" t="s">
        <v>186</v>
      </c>
      <c r="CH84" s="160" t="s">
        <v>186</v>
      </c>
      <c r="CI84" s="160" t="s">
        <v>186</v>
      </c>
      <c r="CJ84" s="160" t="s">
        <v>186</v>
      </c>
      <c r="CK84" s="276" t="s">
        <v>226</v>
      </c>
      <c r="CL84" s="160" t="s">
        <v>186</v>
      </c>
      <c r="CM84" s="160" t="s">
        <v>186</v>
      </c>
      <c r="CN84" s="160" t="s">
        <v>186</v>
      </c>
      <c r="CO84" s="160">
        <v>3.32</v>
      </c>
      <c r="CP84" s="160" t="s">
        <v>186</v>
      </c>
      <c r="CQ84" s="160">
        <v>6.71</v>
      </c>
      <c r="CR84" s="160">
        <v>0.47</v>
      </c>
      <c r="CS84" s="160" t="s">
        <v>186</v>
      </c>
      <c r="CT84" s="160">
        <v>0.86</v>
      </c>
      <c r="CU84" s="160" t="s">
        <v>186</v>
      </c>
      <c r="CV84" s="160" t="s">
        <v>186</v>
      </c>
      <c r="CW84" s="160" t="s">
        <v>186</v>
      </c>
      <c r="CX84" s="160" t="s">
        <v>186</v>
      </c>
      <c r="CY84" s="160" t="s">
        <v>186</v>
      </c>
      <c r="CZ84" s="160" t="s">
        <v>186</v>
      </c>
      <c r="DA84" s="160" t="s">
        <v>186</v>
      </c>
      <c r="DB84" s="160" t="s">
        <v>186</v>
      </c>
      <c r="DC84" s="160" t="s">
        <v>186</v>
      </c>
      <c r="DD84" s="160" t="s">
        <v>186</v>
      </c>
      <c r="DE84" s="160" t="s">
        <v>186</v>
      </c>
      <c r="DF84" s="160" t="s">
        <v>186</v>
      </c>
      <c r="DG84" s="276" t="s">
        <v>226</v>
      </c>
      <c r="DH84" s="160" t="s">
        <v>186</v>
      </c>
      <c r="DI84" s="160" t="s">
        <v>186</v>
      </c>
      <c r="DJ84" s="160" t="s">
        <v>186</v>
      </c>
      <c r="DK84" s="160">
        <v>0.47</v>
      </c>
      <c r="DL84" s="160" t="s">
        <v>186</v>
      </c>
      <c r="DM84" s="160">
        <v>0.86</v>
      </c>
      <c r="DN84" s="160" t="s">
        <v>186</v>
      </c>
      <c r="DO84" s="160" t="s">
        <v>186</v>
      </c>
      <c r="DP84" s="160" t="s">
        <v>186</v>
      </c>
      <c r="DQ84" s="160">
        <v>22.91</v>
      </c>
      <c r="DR84" s="160">
        <v>25.75</v>
      </c>
      <c r="DS84" s="160">
        <v>19</v>
      </c>
      <c r="DT84" s="160">
        <v>15.94</v>
      </c>
      <c r="DU84" s="160">
        <v>14.28</v>
      </c>
      <c r="DV84" s="160">
        <v>16.5</v>
      </c>
      <c r="DW84" s="160" t="s">
        <v>186</v>
      </c>
      <c r="DX84" s="160" t="s">
        <v>186</v>
      </c>
      <c r="DY84" s="160" t="s">
        <v>186</v>
      </c>
      <c r="DZ84" s="160">
        <v>6.96</v>
      </c>
      <c r="EA84" s="160">
        <v>11.47</v>
      </c>
      <c r="EB84" s="160">
        <v>2.5</v>
      </c>
      <c r="EC84" s="276" t="s">
        <v>226</v>
      </c>
      <c r="ED84" s="160">
        <v>54.25</v>
      </c>
      <c r="EE84" s="160">
        <v>83.11</v>
      </c>
      <c r="EF84" s="160">
        <v>26.46</v>
      </c>
      <c r="EG84" s="160">
        <v>30.26</v>
      </c>
      <c r="EH84" s="160">
        <v>41.62</v>
      </c>
      <c r="EI84" s="160">
        <v>19.41</v>
      </c>
      <c r="EJ84" s="160">
        <v>13.12</v>
      </c>
      <c r="EK84" s="160">
        <v>18.16</v>
      </c>
      <c r="EL84" s="160">
        <v>8.11</v>
      </c>
      <c r="EM84" s="160">
        <v>3.61</v>
      </c>
      <c r="EN84" s="160">
        <v>5.39</v>
      </c>
      <c r="EO84" s="160">
        <v>2.17</v>
      </c>
      <c r="EP84" s="160">
        <v>4.8899999999999997</v>
      </c>
      <c r="EQ84" s="160">
        <v>7.43</v>
      </c>
      <c r="ER84" s="160">
        <v>2.3199999999999998</v>
      </c>
      <c r="ES84" s="160">
        <v>4.01</v>
      </c>
      <c r="ET84" s="160">
        <v>5.4</v>
      </c>
      <c r="EU84" s="160">
        <v>2.82</v>
      </c>
      <c r="EV84" s="160">
        <v>1.1499999999999999</v>
      </c>
      <c r="EW84" s="160" t="s">
        <v>186</v>
      </c>
      <c r="EX84" s="160">
        <v>2.25</v>
      </c>
      <c r="EY84" s="276" t="s">
        <v>226</v>
      </c>
      <c r="EZ84" s="160" t="s">
        <v>186</v>
      </c>
      <c r="FA84" s="160" t="s">
        <v>186</v>
      </c>
      <c r="FB84" s="160" t="s">
        <v>186</v>
      </c>
      <c r="FC84" s="160">
        <v>3.47</v>
      </c>
      <c r="FD84" s="160">
        <v>5.24</v>
      </c>
      <c r="FE84" s="160">
        <v>1.74</v>
      </c>
      <c r="FF84" s="160">
        <v>19.989999999999998</v>
      </c>
      <c r="FG84" s="160">
        <v>34.11</v>
      </c>
      <c r="FH84" s="160">
        <v>6.08</v>
      </c>
      <c r="FI84" s="160">
        <v>1.63</v>
      </c>
      <c r="FJ84" s="160">
        <v>2.35</v>
      </c>
      <c r="FK84" s="160">
        <v>0.8</v>
      </c>
      <c r="FL84" s="160">
        <v>2.38</v>
      </c>
      <c r="FM84" s="160">
        <v>5.03</v>
      </c>
      <c r="FN84" s="160">
        <v>0.18</v>
      </c>
      <c r="FO84" s="310"/>
      <c r="FP84" s="310"/>
      <c r="FQ84" s="310"/>
      <c r="FR84" s="310"/>
      <c r="FS84" s="310"/>
      <c r="FT84" s="310"/>
      <c r="FU84" s="310"/>
      <c r="FV84" s="310"/>
      <c r="FW84" s="310"/>
      <c r="FX84" s="310"/>
      <c r="FY84" s="310"/>
      <c r="FZ84" s="310"/>
      <c r="GA84" s="310"/>
      <c r="GB84" s="310"/>
      <c r="GC84" s="310"/>
      <c r="GD84" s="310"/>
      <c r="GE84" s="310"/>
      <c r="GF84" s="310"/>
      <c r="GG84" s="310"/>
      <c r="GH84" s="310"/>
      <c r="GI84" s="310"/>
      <c r="GJ84" s="310"/>
      <c r="GK84" s="310"/>
      <c r="GL84" s="310"/>
      <c r="GM84" s="310"/>
      <c r="GN84" s="310"/>
      <c r="GO84" s="310"/>
      <c r="GP84" s="310"/>
      <c r="GQ84" s="310"/>
      <c r="GR84" s="310"/>
      <c r="GS84" s="310"/>
      <c r="GT84" s="310"/>
      <c r="GU84" s="310"/>
      <c r="GV84" s="310"/>
      <c r="GW84" s="310"/>
      <c r="GX84" s="310"/>
      <c r="GY84" s="310"/>
      <c r="GZ84" s="310"/>
      <c r="HA84" s="310"/>
      <c r="HB84" s="310"/>
      <c r="HC84" s="310"/>
      <c r="HD84" s="310"/>
      <c r="HE84" s="310"/>
      <c r="HF84" s="310"/>
      <c r="HG84" s="310"/>
      <c r="HH84" s="310"/>
      <c r="HI84" s="310"/>
      <c r="HJ84" s="310"/>
      <c r="HK84" s="310"/>
      <c r="HL84" s="310"/>
      <c r="HM84" s="310"/>
      <c r="HN84" s="310"/>
      <c r="HO84" s="310"/>
      <c r="HP84" s="310"/>
      <c r="HQ84" s="310"/>
      <c r="HR84" s="310"/>
      <c r="HS84" s="310"/>
      <c r="HT84" s="310"/>
      <c r="HU84" s="310"/>
      <c r="HV84" s="310"/>
      <c r="HW84" s="310"/>
      <c r="HX84" s="310"/>
      <c r="HY84" s="310"/>
      <c r="HZ84" s="310"/>
      <c r="IA84" s="310"/>
      <c r="IB84" s="310"/>
      <c r="IC84" s="310"/>
      <c r="ID84" s="310"/>
      <c r="IE84" s="310"/>
      <c r="IF84" s="310"/>
      <c r="IG84" s="310"/>
      <c r="IH84" s="310"/>
      <c r="II84" s="309"/>
      <c r="IJ84" s="309"/>
      <c r="IK84" s="308"/>
      <c r="IL84" s="308"/>
      <c r="IM84" s="308"/>
      <c r="IN84" s="308"/>
      <c r="IO84" s="308"/>
      <c r="IP84" s="308"/>
      <c r="IQ84" s="308"/>
      <c r="IR84" s="308"/>
      <c r="IS84" s="308"/>
      <c r="IT84" s="308"/>
      <c r="IU84" s="308"/>
      <c r="IV84" s="308"/>
    </row>
    <row r="85" spans="1:256">
      <c r="A85" s="276"/>
      <c r="B85" s="160"/>
      <c r="C85" s="160"/>
      <c r="D85" s="160"/>
      <c r="E85" s="160"/>
      <c r="F85" s="160"/>
      <c r="G85" s="160"/>
      <c r="H85" s="160"/>
      <c r="I85" s="160"/>
      <c r="J85" s="160"/>
      <c r="K85" s="160"/>
      <c r="L85" s="160"/>
      <c r="M85" s="160"/>
      <c r="N85" s="160"/>
      <c r="O85" s="160"/>
      <c r="P85" s="160"/>
      <c r="Q85" s="160"/>
      <c r="R85" s="160"/>
      <c r="S85" s="160"/>
      <c r="T85" s="160"/>
      <c r="U85" s="160"/>
      <c r="V85" s="160"/>
      <c r="W85" s="276"/>
      <c r="X85" s="160"/>
      <c r="Y85" s="160"/>
      <c r="Z85" s="160"/>
      <c r="AA85" s="160"/>
      <c r="AB85" s="160"/>
      <c r="AC85" s="160"/>
      <c r="AD85" s="160"/>
      <c r="AE85" s="160"/>
      <c r="AF85" s="160"/>
      <c r="AG85" s="160"/>
      <c r="AH85" s="160"/>
      <c r="AI85" s="160"/>
      <c r="AJ85" s="160"/>
      <c r="AK85" s="160"/>
      <c r="AL85" s="160"/>
      <c r="AM85" s="160"/>
      <c r="AN85" s="160"/>
      <c r="AO85" s="160"/>
      <c r="AP85" s="160"/>
      <c r="AQ85" s="160"/>
      <c r="AR85" s="160"/>
      <c r="AS85" s="276"/>
      <c r="AT85" s="160"/>
      <c r="AU85" s="160"/>
      <c r="AV85" s="160"/>
      <c r="AW85" s="160"/>
      <c r="AX85" s="160"/>
      <c r="AY85" s="160"/>
      <c r="AZ85" s="160"/>
      <c r="BA85" s="160"/>
      <c r="BB85" s="160"/>
      <c r="BC85" s="160"/>
      <c r="BD85" s="160"/>
      <c r="BE85" s="160"/>
      <c r="BF85" s="160"/>
      <c r="BG85" s="160"/>
      <c r="BH85" s="160"/>
      <c r="BI85" s="160"/>
      <c r="BJ85" s="160"/>
      <c r="BK85" s="160"/>
      <c r="BL85" s="160"/>
      <c r="BM85" s="160"/>
      <c r="BN85" s="160"/>
      <c r="BO85" s="276"/>
      <c r="BP85" s="160"/>
      <c r="BQ85" s="160"/>
      <c r="BR85" s="160"/>
      <c r="BS85" s="160"/>
      <c r="BT85" s="160"/>
      <c r="BU85" s="160"/>
      <c r="BV85" s="160"/>
      <c r="BW85" s="160"/>
      <c r="BX85" s="160"/>
      <c r="BY85" s="160"/>
      <c r="BZ85" s="160"/>
      <c r="CA85" s="160"/>
      <c r="CB85" s="160"/>
      <c r="CC85" s="160"/>
      <c r="CD85" s="160"/>
      <c r="CE85" s="160"/>
      <c r="CF85" s="160"/>
      <c r="CG85" s="160"/>
      <c r="CH85" s="160"/>
      <c r="CI85" s="160"/>
      <c r="CJ85" s="160"/>
      <c r="CK85" s="276"/>
      <c r="CL85" s="160"/>
      <c r="CM85" s="160"/>
      <c r="CN85" s="160"/>
      <c r="CO85" s="160"/>
      <c r="CP85" s="160"/>
      <c r="CQ85" s="160"/>
      <c r="CR85" s="160"/>
      <c r="CS85" s="160"/>
      <c r="CT85" s="160"/>
      <c r="CU85" s="160"/>
      <c r="CV85" s="160"/>
      <c r="CW85" s="160"/>
      <c r="CX85" s="160"/>
      <c r="CY85" s="160"/>
      <c r="CZ85" s="160"/>
      <c r="DA85" s="160"/>
      <c r="DB85" s="160"/>
      <c r="DC85" s="160"/>
      <c r="DD85" s="160"/>
      <c r="DE85" s="160"/>
      <c r="DF85" s="160"/>
      <c r="DG85" s="276"/>
      <c r="DH85" s="160"/>
      <c r="DI85" s="160"/>
      <c r="DJ85" s="160"/>
      <c r="DK85" s="160"/>
      <c r="DL85" s="160"/>
      <c r="DM85" s="160"/>
      <c r="DN85" s="160"/>
      <c r="DO85" s="160"/>
      <c r="DP85" s="160"/>
      <c r="DQ85" s="160"/>
      <c r="DR85" s="160"/>
      <c r="DS85" s="160"/>
      <c r="DT85" s="160"/>
      <c r="DU85" s="160"/>
      <c r="DV85" s="160"/>
      <c r="DW85" s="160"/>
      <c r="DX85" s="160"/>
      <c r="DY85" s="160"/>
      <c r="DZ85" s="160"/>
      <c r="EA85" s="160"/>
      <c r="EB85" s="160"/>
      <c r="EC85" s="276"/>
      <c r="ED85" s="160"/>
      <c r="EE85" s="160"/>
      <c r="EF85" s="160"/>
      <c r="EG85" s="160"/>
      <c r="EH85" s="160"/>
      <c r="EI85" s="160"/>
      <c r="EJ85" s="160"/>
      <c r="EK85" s="160"/>
      <c r="EL85" s="160"/>
      <c r="EM85" s="160"/>
      <c r="EN85" s="160"/>
      <c r="EO85" s="160"/>
      <c r="EP85" s="160"/>
      <c r="EQ85" s="160"/>
      <c r="ER85" s="160"/>
      <c r="ES85" s="160"/>
      <c r="ET85" s="160"/>
      <c r="EU85" s="160"/>
      <c r="EV85" s="160"/>
      <c r="EW85" s="160"/>
      <c r="EX85" s="160"/>
      <c r="EY85" s="276"/>
      <c r="EZ85" s="160"/>
      <c r="FA85" s="160"/>
      <c r="FB85" s="160"/>
      <c r="FC85" s="160"/>
      <c r="FD85" s="160"/>
      <c r="FE85" s="160"/>
      <c r="FF85" s="160"/>
      <c r="FG85" s="160"/>
      <c r="FH85" s="160"/>
      <c r="FI85" s="160"/>
      <c r="FJ85" s="160"/>
      <c r="FK85" s="160"/>
      <c r="FL85" s="160"/>
      <c r="FM85" s="160"/>
      <c r="FN85" s="160"/>
      <c r="FO85" s="310"/>
      <c r="FP85" s="310"/>
      <c r="FQ85" s="310"/>
      <c r="FR85" s="310"/>
      <c r="FS85" s="310"/>
      <c r="FT85" s="310"/>
      <c r="FU85" s="310"/>
      <c r="FV85" s="310"/>
      <c r="FW85" s="310"/>
      <c r="FX85" s="310"/>
      <c r="FY85" s="310"/>
      <c r="FZ85" s="310"/>
      <c r="GA85" s="310"/>
      <c r="GB85" s="310"/>
      <c r="GC85" s="310"/>
      <c r="GD85" s="310"/>
      <c r="GE85" s="310"/>
      <c r="GF85" s="310"/>
      <c r="GG85" s="310"/>
      <c r="GH85" s="310"/>
      <c r="GI85" s="310"/>
      <c r="GJ85" s="310"/>
      <c r="GK85" s="310"/>
      <c r="GL85" s="310"/>
      <c r="GM85" s="310"/>
      <c r="GN85" s="310"/>
      <c r="GO85" s="310"/>
      <c r="GP85" s="310"/>
      <c r="GQ85" s="310"/>
      <c r="GR85" s="310"/>
      <c r="GS85" s="310"/>
      <c r="GT85" s="310"/>
      <c r="GU85" s="310"/>
      <c r="GV85" s="310"/>
      <c r="GW85" s="310"/>
      <c r="GX85" s="310"/>
      <c r="GY85" s="310"/>
      <c r="GZ85" s="310"/>
      <c r="HA85" s="310"/>
      <c r="HB85" s="310"/>
      <c r="HC85" s="310"/>
      <c r="HD85" s="310"/>
      <c r="HE85" s="310"/>
      <c r="HF85" s="310"/>
      <c r="HG85" s="310"/>
      <c r="HH85" s="310"/>
      <c r="HI85" s="310"/>
      <c r="HJ85" s="310"/>
      <c r="HK85" s="310"/>
      <c r="HL85" s="310"/>
      <c r="HM85" s="310"/>
      <c r="HN85" s="310"/>
      <c r="HO85" s="310"/>
      <c r="HP85" s="310"/>
      <c r="HQ85" s="310"/>
      <c r="HR85" s="310"/>
      <c r="HS85" s="310"/>
      <c r="HT85" s="310"/>
      <c r="HU85" s="310"/>
      <c r="HV85" s="310"/>
      <c r="HW85" s="310"/>
      <c r="HX85" s="310"/>
      <c r="HY85" s="310"/>
      <c r="HZ85" s="310"/>
      <c r="IA85" s="310"/>
      <c r="IB85" s="310"/>
      <c r="IC85" s="310"/>
      <c r="ID85" s="310"/>
      <c r="IE85" s="310"/>
      <c r="IF85" s="310"/>
      <c r="IG85" s="310"/>
      <c r="IH85" s="310"/>
      <c r="II85" s="309"/>
      <c r="IJ85" s="309"/>
      <c r="IK85" s="308"/>
      <c r="IL85" s="308"/>
      <c r="IM85" s="308"/>
      <c r="IN85" s="308"/>
      <c r="IO85" s="308"/>
      <c r="IP85" s="308"/>
      <c r="IQ85" s="308"/>
      <c r="IR85" s="308"/>
      <c r="IS85" s="308"/>
      <c r="IT85" s="308"/>
      <c r="IU85" s="308"/>
      <c r="IV85" s="308"/>
    </row>
    <row r="86" spans="1:256" s="260" customFormat="1">
      <c r="A86" s="277" t="s">
        <v>225</v>
      </c>
      <c r="B86" s="163">
        <v>0.71</v>
      </c>
      <c r="C86" s="163">
        <v>1.0900000000000001</v>
      </c>
      <c r="D86" s="163">
        <v>0.49</v>
      </c>
      <c r="E86" s="163">
        <v>26.06</v>
      </c>
      <c r="F86" s="163">
        <v>37.19</v>
      </c>
      <c r="G86" s="163">
        <v>17.559999999999999</v>
      </c>
      <c r="H86" s="163" t="s">
        <v>186</v>
      </c>
      <c r="I86" s="163" t="s">
        <v>186</v>
      </c>
      <c r="J86" s="163" t="s">
        <v>186</v>
      </c>
      <c r="K86" s="163">
        <v>3.04</v>
      </c>
      <c r="L86" s="163">
        <v>6.69</v>
      </c>
      <c r="M86" s="163">
        <v>0.46</v>
      </c>
      <c r="N86" s="163">
        <v>0.7</v>
      </c>
      <c r="O86" s="163">
        <v>0.48</v>
      </c>
      <c r="P86" s="163">
        <v>0.9</v>
      </c>
      <c r="Q86" s="163">
        <v>17.420000000000002</v>
      </c>
      <c r="R86" s="163">
        <v>24.63</v>
      </c>
      <c r="S86" s="163">
        <v>12.99</v>
      </c>
      <c r="T86" s="163">
        <v>12.76</v>
      </c>
      <c r="U86" s="163">
        <v>16.18</v>
      </c>
      <c r="V86" s="163">
        <v>9.2200000000000006</v>
      </c>
      <c r="W86" s="277" t="s">
        <v>225</v>
      </c>
      <c r="X86" s="163">
        <v>0.71</v>
      </c>
      <c r="Y86" s="163">
        <v>1.25</v>
      </c>
      <c r="Z86" s="163">
        <v>0.2</v>
      </c>
      <c r="AA86" s="163">
        <v>1.22</v>
      </c>
      <c r="AB86" s="163">
        <v>1.73</v>
      </c>
      <c r="AC86" s="163">
        <v>0.78</v>
      </c>
      <c r="AD86" s="163">
        <v>5.26</v>
      </c>
      <c r="AE86" s="163">
        <v>5.73</v>
      </c>
      <c r="AF86" s="163">
        <v>4.74</v>
      </c>
      <c r="AG86" s="163">
        <v>2.0499999999999998</v>
      </c>
      <c r="AH86" s="163">
        <v>1.53</v>
      </c>
      <c r="AI86" s="163">
        <v>2.34</v>
      </c>
      <c r="AJ86" s="163">
        <v>3.21</v>
      </c>
      <c r="AK86" s="163">
        <v>4.21</v>
      </c>
      <c r="AL86" s="163">
        <v>2.4</v>
      </c>
      <c r="AM86" s="163">
        <v>5.57</v>
      </c>
      <c r="AN86" s="163">
        <v>7.48</v>
      </c>
      <c r="AO86" s="163">
        <v>3.5</v>
      </c>
      <c r="AP86" s="163">
        <v>0.62</v>
      </c>
      <c r="AQ86" s="163">
        <v>0.87</v>
      </c>
      <c r="AR86" s="163">
        <v>0.3</v>
      </c>
      <c r="AS86" s="277" t="s">
        <v>225</v>
      </c>
      <c r="AT86" s="163">
        <v>2.25</v>
      </c>
      <c r="AU86" s="163">
        <v>3.6</v>
      </c>
      <c r="AV86" s="163">
        <v>1.05</v>
      </c>
      <c r="AW86" s="163">
        <v>8.6300000000000008</v>
      </c>
      <c r="AX86" s="163">
        <v>12.37</v>
      </c>
      <c r="AY86" s="163">
        <v>5.91</v>
      </c>
      <c r="AZ86" s="163">
        <v>0.9</v>
      </c>
      <c r="BA86" s="163">
        <v>1.3</v>
      </c>
      <c r="BB86" s="163">
        <v>0.56000000000000005</v>
      </c>
      <c r="BC86" s="163">
        <v>6.41</v>
      </c>
      <c r="BD86" s="163">
        <v>9.02</v>
      </c>
      <c r="BE86" s="163">
        <v>4.51</v>
      </c>
      <c r="BF86" s="163">
        <v>0.41</v>
      </c>
      <c r="BG86" s="163">
        <v>0.22</v>
      </c>
      <c r="BH86" s="163">
        <v>0.56000000000000005</v>
      </c>
      <c r="BI86" s="163">
        <v>4.72</v>
      </c>
      <c r="BJ86" s="163">
        <v>6.9</v>
      </c>
      <c r="BK86" s="163">
        <v>3.27</v>
      </c>
      <c r="BL86" s="163">
        <v>1.27</v>
      </c>
      <c r="BM86" s="163">
        <v>1.9</v>
      </c>
      <c r="BN86" s="163">
        <v>0.68</v>
      </c>
      <c r="BO86" s="277" t="s">
        <v>225</v>
      </c>
      <c r="BP86" s="163">
        <v>1.32</v>
      </c>
      <c r="BQ86" s="163">
        <v>2.0499999999999998</v>
      </c>
      <c r="BR86" s="163">
        <v>0.84</v>
      </c>
      <c r="BS86" s="163" t="s">
        <v>186</v>
      </c>
      <c r="BT86" s="163" t="s">
        <v>188</v>
      </c>
      <c r="BU86" s="163" t="s">
        <v>186</v>
      </c>
      <c r="BV86" s="163">
        <v>1.05</v>
      </c>
      <c r="BW86" s="163">
        <v>2.08</v>
      </c>
      <c r="BX86" s="163" t="s">
        <v>186</v>
      </c>
      <c r="BY86" s="163" t="s">
        <v>186</v>
      </c>
      <c r="BZ86" s="163" t="s">
        <v>186</v>
      </c>
      <c r="CA86" s="163" t="s">
        <v>186</v>
      </c>
      <c r="CB86" s="163" t="s">
        <v>186</v>
      </c>
      <c r="CC86" s="163" t="s">
        <v>186</v>
      </c>
      <c r="CD86" s="163" t="s">
        <v>186</v>
      </c>
      <c r="CE86" s="163">
        <v>1.05</v>
      </c>
      <c r="CF86" s="163">
        <v>2.08</v>
      </c>
      <c r="CG86" s="163" t="s">
        <v>186</v>
      </c>
      <c r="CH86" s="163" t="s">
        <v>186</v>
      </c>
      <c r="CI86" s="163" t="s">
        <v>186</v>
      </c>
      <c r="CJ86" s="163" t="s">
        <v>186</v>
      </c>
      <c r="CK86" s="277" t="s">
        <v>225</v>
      </c>
      <c r="CL86" s="163" t="s">
        <v>186</v>
      </c>
      <c r="CM86" s="163" t="s">
        <v>186</v>
      </c>
      <c r="CN86" s="163" t="s">
        <v>186</v>
      </c>
      <c r="CO86" s="163" t="s">
        <v>186</v>
      </c>
      <c r="CP86" s="163" t="s">
        <v>186</v>
      </c>
      <c r="CQ86" s="163" t="s">
        <v>186</v>
      </c>
      <c r="CR86" s="163">
        <v>1.02</v>
      </c>
      <c r="CS86" s="163">
        <v>1.81</v>
      </c>
      <c r="CT86" s="163">
        <v>0.2</v>
      </c>
      <c r="CU86" s="163" t="s">
        <v>186</v>
      </c>
      <c r="CV86" s="163" t="s">
        <v>186</v>
      </c>
      <c r="CW86" s="163" t="s">
        <v>186</v>
      </c>
      <c r="CX86" s="163">
        <v>0.24</v>
      </c>
      <c r="CY86" s="163">
        <v>0.26</v>
      </c>
      <c r="CZ86" s="163">
        <v>0.2</v>
      </c>
      <c r="DA86" s="163">
        <v>0.24</v>
      </c>
      <c r="DB86" s="163">
        <v>0.26</v>
      </c>
      <c r="DC86" s="163">
        <v>0.2</v>
      </c>
      <c r="DD86" s="163" t="s">
        <v>186</v>
      </c>
      <c r="DE86" s="163" t="s">
        <v>186</v>
      </c>
      <c r="DF86" s="163" t="s">
        <v>186</v>
      </c>
      <c r="DG86" s="277" t="s">
        <v>225</v>
      </c>
      <c r="DH86" s="163" t="s">
        <v>186</v>
      </c>
      <c r="DI86" s="163" t="s">
        <v>186</v>
      </c>
      <c r="DJ86" s="163" t="s">
        <v>186</v>
      </c>
      <c r="DK86" s="163">
        <v>0.53</v>
      </c>
      <c r="DL86" s="163">
        <v>1.04</v>
      </c>
      <c r="DM86" s="163" t="s">
        <v>186</v>
      </c>
      <c r="DN86" s="163">
        <v>0.25</v>
      </c>
      <c r="DO86" s="163">
        <v>0.52</v>
      </c>
      <c r="DP86" s="163" t="s">
        <v>186</v>
      </c>
      <c r="DQ86" s="163">
        <v>28.68</v>
      </c>
      <c r="DR86" s="163">
        <v>27.27</v>
      </c>
      <c r="DS86" s="163">
        <v>27.38</v>
      </c>
      <c r="DT86" s="163">
        <v>21.2</v>
      </c>
      <c r="DU86" s="163">
        <v>16.34</v>
      </c>
      <c r="DV86" s="163">
        <v>23.03</v>
      </c>
      <c r="DW86" s="163" t="s">
        <v>186</v>
      </c>
      <c r="DX86" s="163" t="s">
        <v>186</v>
      </c>
      <c r="DY86" s="163" t="s">
        <v>186</v>
      </c>
      <c r="DZ86" s="163">
        <v>7.48</v>
      </c>
      <c r="EA86" s="163">
        <v>10.93</v>
      </c>
      <c r="EB86" s="163">
        <v>4.34</v>
      </c>
      <c r="EC86" s="277" t="s">
        <v>225</v>
      </c>
      <c r="ED86" s="163">
        <v>35.630000000000003</v>
      </c>
      <c r="EE86" s="163">
        <v>49.19</v>
      </c>
      <c r="EF86" s="163">
        <v>22.42</v>
      </c>
      <c r="EG86" s="163">
        <v>16.54</v>
      </c>
      <c r="EH86" s="163">
        <v>25.6</v>
      </c>
      <c r="EI86" s="163">
        <v>7.66</v>
      </c>
      <c r="EJ86" s="163">
        <v>4.51</v>
      </c>
      <c r="EK86" s="163">
        <v>8.0500000000000007</v>
      </c>
      <c r="EL86" s="163">
        <v>0.84</v>
      </c>
      <c r="EM86" s="163">
        <v>3.46</v>
      </c>
      <c r="EN86" s="163">
        <v>5.82</v>
      </c>
      <c r="EO86" s="163">
        <v>1.25</v>
      </c>
      <c r="EP86" s="163">
        <v>2.2999999999999998</v>
      </c>
      <c r="EQ86" s="163">
        <v>3.01</v>
      </c>
      <c r="ER86" s="163">
        <v>1.63</v>
      </c>
      <c r="ES86" s="163">
        <v>3.68</v>
      </c>
      <c r="ET86" s="163">
        <v>5.07</v>
      </c>
      <c r="EU86" s="163">
        <v>2.29</v>
      </c>
      <c r="EV86" s="163">
        <v>0.11</v>
      </c>
      <c r="EW86" s="163" t="s">
        <v>186</v>
      </c>
      <c r="EX86" s="163">
        <v>0.18</v>
      </c>
      <c r="EY86" s="277" t="s">
        <v>225</v>
      </c>
      <c r="EZ86" s="163" t="s">
        <v>186</v>
      </c>
      <c r="FA86" s="163" t="s">
        <v>186</v>
      </c>
      <c r="FB86" s="163" t="s">
        <v>186</v>
      </c>
      <c r="FC86" s="163">
        <v>2.48</v>
      </c>
      <c r="FD86" s="163">
        <v>3.64</v>
      </c>
      <c r="FE86" s="163">
        <v>1.47</v>
      </c>
      <c r="FF86" s="163">
        <v>15.43</v>
      </c>
      <c r="FG86" s="163">
        <v>19.11</v>
      </c>
      <c r="FH86" s="163">
        <v>11.95</v>
      </c>
      <c r="FI86" s="163">
        <v>0.42</v>
      </c>
      <c r="FJ86" s="163">
        <v>0.63</v>
      </c>
      <c r="FK86" s="163">
        <v>0.18</v>
      </c>
      <c r="FL86" s="163">
        <v>3.24</v>
      </c>
      <c r="FM86" s="163">
        <v>3.85</v>
      </c>
      <c r="FN86" s="163">
        <v>2.63</v>
      </c>
      <c r="FO86" s="310"/>
      <c r="FP86" s="310"/>
      <c r="FQ86" s="310"/>
      <c r="FR86" s="310"/>
      <c r="FS86" s="310"/>
      <c r="FT86" s="310"/>
      <c r="FU86" s="310"/>
      <c r="FV86" s="310"/>
      <c r="FW86" s="310"/>
      <c r="FX86" s="310"/>
      <c r="FY86" s="310"/>
      <c r="FZ86" s="310"/>
      <c r="GA86" s="310"/>
      <c r="GB86" s="310"/>
      <c r="GC86" s="310"/>
      <c r="GD86" s="310"/>
      <c r="GE86" s="310"/>
      <c r="GF86" s="310"/>
      <c r="GG86" s="310"/>
      <c r="GH86" s="310"/>
      <c r="GI86" s="310"/>
      <c r="GJ86" s="310"/>
      <c r="GK86" s="310"/>
      <c r="GL86" s="310"/>
      <c r="GM86" s="310"/>
      <c r="GN86" s="310"/>
      <c r="GO86" s="310"/>
      <c r="GP86" s="310"/>
      <c r="GQ86" s="310"/>
      <c r="GR86" s="310"/>
      <c r="GS86" s="310"/>
      <c r="GT86" s="310"/>
      <c r="GU86" s="310"/>
      <c r="GV86" s="310"/>
      <c r="GW86" s="310"/>
      <c r="GX86" s="310"/>
      <c r="GY86" s="310"/>
      <c r="GZ86" s="310"/>
      <c r="HA86" s="310"/>
      <c r="HB86" s="310"/>
      <c r="HC86" s="310"/>
      <c r="HD86" s="310"/>
      <c r="HE86" s="310"/>
      <c r="HF86" s="310"/>
      <c r="HG86" s="310"/>
      <c r="HH86" s="310"/>
      <c r="HI86" s="310"/>
      <c r="HJ86" s="310"/>
      <c r="HK86" s="310"/>
      <c r="HL86" s="310"/>
      <c r="HM86" s="310"/>
      <c r="HN86" s="310"/>
      <c r="HO86" s="310"/>
      <c r="HP86" s="310"/>
      <c r="HQ86" s="310"/>
      <c r="HR86" s="310"/>
      <c r="HS86" s="310"/>
      <c r="HT86" s="310"/>
      <c r="HU86" s="310"/>
      <c r="HV86" s="310"/>
      <c r="HW86" s="310"/>
      <c r="HX86" s="310"/>
      <c r="HY86" s="310"/>
      <c r="HZ86" s="310"/>
      <c r="IA86" s="310"/>
      <c r="IB86" s="310"/>
      <c r="IC86" s="310"/>
      <c r="ID86" s="310"/>
      <c r="IE86" s="310"/>
      <c r="IF86" s="310"/>
      <c r="IG86" s="310"/>
      <c r="IH86" s="310"/>
      <c r="II86" s="332"/>
      <c r="IJ86" s="332"/>
      <c r="IK86" s="332"/>
      <c r="IL86" s="332"/>
      <c r="IM86" s="332"/>
      <c r="IN86" s="332"/>
      <c r="IO86" s="332"/>
      <c r="IP86" s="332"/>
      <c r="IQ86" s="332"/>
      <c r="IR86" s="332"/>
      <c r="IS86" s="332"/>
      <c r="IT86" s="332"/>
      <c r="IU86" s="332"/>
      <c r="IV86" s="332"/>
    </row>
    <row r="87" spans="1:256">
      <c r="A87" s="276" t="s">
        <v>224</v>
      </c>
      <c r="B87" s="160">
        <v>0.71</v>
      </c>
      <c r="C87" s="160">
        <v>1.0900000000000001</v>
      </c>
      <c r="D87" s="160">
        <v>0.49</v>
      </c>
      <c r="E87" s="160">
        <v>26.06</v>
      </c>
      <c r="F87" s="160">
        <v>37.19</v>
      </c>
      <c r="G87" s="160">
        <v>17.559999999999999</v>
      </c>
      <c r="H87" s="160" t="s">
        <v>186</v>
      </c>
      <c r="I87" s="160" t="s">
        <v>186</v>
      </c>
      <c r="J87" s="160" t="s">
        <v>186</v>
      </c>
      <c r="K87" s="160">
        <v>3.04</v>
      </c>
      <c r="L87" s="160">
        <v>6.69</v>
      </c>
      <c r="M87" s="160">
        <v>0.46</v>
      </c>
      <c r="N87" s="160">
        <v>0.7</v>
      </c>
      <c r="O87" s="160">
        <v>0.48</v>
      </c>
      <c r="P87" s="160">
        <v>0.9</v>
      </c>
      <c r="Q87" s="160">
        <v>17.420000000000002</v>
      </c>
      <c r="R87" s="160">
        <v>24.63</v>
      </c>
      <c r="S87" s="160">
        <v>12.99</v>
      </c>
      <c r="T87" s="160">
        <v>12.76</v>
      </c>
      <c r="U87" s="160">
        <v>16.18</v>
      </c>
      <c r="V87" s="160">
        <v>9.2200000000000006</v>
      </c>
      <c r="W87" s="276" t="s">
        <v>224</v>
      </c>
      <c r="X87" s="160">
        <v>0.71</v>
      </c>
      <c r="Y87" s="160">
        <v>1.25</v>
      </c>
      <c r="Z87" s="160">
        <v>0.2</v>
      </c>
      <c r="AA87" s="160">
        <v>1.22</v>
      </c>
      <c r="AB87" s="160">
        <v>1.73</v>
      </c>
      <c r="AC87" s="160">
        <v>0.78</v>
      </c>
      <c r="AD87" s="160">
        <v>5.26</v>
      </c>
      <c r="AE87" s="160">
        <v>5.73</v>
      </c>
      <c r="AF87" s="160">
        <v>4.74</v>
      </c>
      <c r="AG87" s="160">
        <v>2.0499999999999998</v>
      </c>
      <c r="AH87" s="160">
        <v>1.53</v>
      </c>
      <c r="AI87" s="160">
        <v>2.34</v>
      </c>
      <c r="AJ87" s="160">
        <v>3.21</v>
      </c>
      <c r="AK87" s="160">
        <v>4.21</v>
      </c>
      <c r="AL87" s="160">
        <v>2.4</v>
      </c>
      <c r="AM87" s="160">
        <v>5.57</v>
      </c>
      <c r="AN87" s="160">
        <v>7.48</v>
      </c>
      <c r="AO87" s="160">
        <v>3.5</v>
      </c>
      <c r="AP87" s="160">
        <v>0.62</v>
      </c>
      <c r="AQ87" s="160">
        <v>0.87</v>
      </c>
      <c r="AR87" s="160">
        <v>0.3</v>
      </c>
      <c r="AS87" s="276" t="s">
        <v>224</v>
      </c>
      <c r="AT87" s="160">
        <v>2.25</v>
      </c>
      <c r="AU87" s="160">
        <v>3.6</v>
      </c>
      <c r="AV87" s="160">
        <v>1.05</v>
      </c>
      <c r="AW87" s="160">
        <v>8.6300000000000008</v>
      </c>
      <c r="AX87" s="160">
        <v>12.37</v>
      </c>
      <c r="AY87" s="160">
        <v>5.91</v>
      </c>
      <c r="AZ87" s="160">
        <v>0.9</v>
      </c>
      <c r="BA87" s="160">
        <v>1.3</v>
      </c>
      <c r="BB87" s="160">
        <v>0.56000000000000005</v>
      </c>
      <c r="BC87" s="160">
        <v>6.41</v>
      </c>
      <c r="BD87" s="160">
        <v>9.02</v>
      </c>
      <c r="BE87" s="160">
        <v>4.51</v>
      </c>
      <c r="BF87" s="160">
        <v>0.41</v>
      </c>
      <c r="BG87" s="160">
        <v>0.22</v>
      </c>
      <c r="BH87" s="160">
        <v>0.56000000000000005</v>
      </c>
      <c r="BI87" s="160">
        <v>4.72</v>
      </c>
      <c r="BJ87" s="160">
        <v>6.9</v>
      </c>
      <c r="BK87" s="160">
        <v>3.27</v>
      </c>
      <c r="BL87" s="160">
        <v>1.27</v>
      </c>
      <c r="BM87" s="160">
        <v>1.9</v>
      </c>
      <c r="BN87" s="160">
        <v>0.68</v>
      </c>
      <c r="BO87" s="276" t="s">
        <v>224</v>
      </c>
      <c r="BP87" s="160">
        <v>1.32</v>
      </c>
      <c r="BQ87" s="160">
        <v>2.0499999999999998</v>
      </c>
      <c r="BR87" s="160">
        <v>0.84</v>
      </c>
      <c r="BS87" s="160" t="s">
        <v>186</v>
      </c>
      <c r="BT87" s="160" t="s">
        <v>188</v>
      </c>
      <c r="BU87" s="160" t="s">
        <v>186</v>
      </c>
      <c r="BV87" s="160">
        <v>1.05</v>
      </c>
      <c r="BW87" s="160">
        <v>2.08</v>
      </c>
      <c r="BX87" s="160" t="s">
        <v>186</v>
      </c>
      <c r="BY87" s="160" t="s">
        <v>186</v>
      </c>
      <c r="BZ87" s="160" t="s">
        <v>186</v>
      </c>
      <c r="CA87" s="160" t="s">
        <v>186</v>
      </c>
      <c r="CB87" s="160" t="s">
        <v>186</v>
      </c>
      <c r="CC87" s="160" t="s">
        <v>186</v>
      </c>
      <c r="CD87" s="160" t="s">
        <v>186</v>
      </c>
      <c r="CE87" s="160">
        <v>1.05</v>
      </c>
      <c r="CF87" s="160">
        <v>2.08</v>
      </c>
      <c r="CG87" s="160" t="s">
        <v>186</v>
      </c>
      <c r="CH87" s="160" t="s">
        <v>186</v>
      </c>
      <c r="CI87" s="160" t="s">
        <v>186</v>
      </c>
      <c r="CJ87" s="160" t="s">
        <v>186</v>
      </c>
      <c r="CK87" s="276" t="s">
        <v>224</v>
      </c>
      <c r="CL87" s="160" t="s">
        <v>186</v>
      </c>
      <c r="CM87" s="160" t="s">
        <v>186</v>
      </c>
      <c r="CN87" s="160" t="s">
        <v>186</v>
      </c>
      <c r="CO87" s="160" t="s">
        <v>186</v>
      </c>
      <c r="CP87" s="160" t="s">
        <v>186</v>
      </c>
      <c r="CQ87" s="160" t="s">
        <v>186</v>
      </c>
      <c r="CR87" s="160">
        <v>1.02</v>
      </c>
      <c r="CS87" s="160">
        <v>1.81</v>
      </c>
      <c r="CT87" s="160">
        <v>0.2</v>
      </c>
      <c r="CU87" s="160" t="s">
        <v>186</v>
      </c>
      <c r="CV87" s="160" t="s">
        <v>186</v>
      </c>
      <c r="CW87" s="160" t="s">
        <v>186</v>
      </c>
      <c r="CX87" s="160">
        <v>0.24</v>
      </c>
      <c r="CY87" s="160">
        <v>0.26</v>
      </c>
      <c r="CZ87" s="160">
        <v>0.2</v>
      </c>
      <c r="DA87" s="160">
        <v>0.24</v>
      </c>
      <c r="DB87" s="160">
        <v>0.26</v>
      </c>
      <c r="DC87" s="160">
        <v>0.2</v>
      </c>
      <c r="DD87" s="160" t="s">
        <v>186</v>
      </c>
      <c r="DE87" s="160" t="s">
        <v>186</v>
      </c>
      <c r="DF87" s="160" t="s">
        <v>186</v>
      </c>
      <c r="DG87" s="276" t="s">
        <v>224</v>
      </c>
      <c r="DH87" s="160" t="s">
        <v>186</v>
      </c>
      <c r="DI87" s="160" t="s">
        <v>186</v>
      </c>
      <c r="DJ87" s="160" t="s">
        <v>186</v>
      </c>
      <c r="DK87" s="160">
        <v>0.53</v>
      </c>
      <c r="DL87" s="160">
        <v>1.04</v>
      </c>
      <c r="DM87" s="160" t="s">
        <v>186</v>
      </c>
      <c r="DN87" s="160">
        <v>0.25</v>
      </c>
      <c r="DO87" s="160">
        <v>0.52</v>
      </c>
      <c r="DP87" s="160" t="s">
        <v>186</v>
      </c>
      <c r="DQ87" s="160">
        <v>28.68</v>
      </c>
      <c r="DR87" s="160">
        <v>27.27</v>
      </c>
      <c r="DS87" s="160">
        <v>27.38</v>
      </c>
      <c r="DT87" s="160">
        <v>21.2</v>
      </c>
      <c r="DU87" s="160">
        <v>16.34</v>
      </c>
      <c r="DV87" s="160">
        <v>23.03</v>
      </c>
      <c r="DW87" s="160" t="s">
        <v>186</v>
      </c>
      <c r="DX87" s="160" t="s">
        <v>186</v>
      </c>
      <c r="DY87" s="160" t="s">
        <v>186</v>
      </c>
      <c r="DZ87" s="160">
        <v>7.48</v>
      </c>
      <c r="EA87" s="160">
        <v>10.93</v>
      </c>
      <c r="EB87" s="160">
        <v>4.34</v>
      </c>
      <c r="EC87" s="276" t="s">
        <v>224</v>
      </c>
      <c r="ED87" s="160">
        <v>35.630000000000003</v>
      </c>
      <c r="EE87" s="160">
        <v>49.19</v>
      </c>
      <c r="EF87" s="160">
        <v>22.42</v>
      </c>
      <c r="EG87" s="160">
        <v>16.54</v>
      </c>
      <c r="EH87" s="160">
        <v>25.6</v>
      </c>
      <c r="EI87" s="160">
        <v>7.66</v>
      </c>
      <c r="EJ87" s="160">
        <v>4.51</v>
      </c>
      <c r="EK87" s="160">
        <v>8.0500000000000007</v>
      </c>
      <c r="EL87" s="160">
        <v>0.84</v>
      </c>
      <c r="EM87" s="160">
        <v>3.46</v>
      </c>
      <c r="EN87" s="160">
        <v>5.82</v>
      </c>
      <c r="EO87" s="160">
        <v>1.25</v>
      </c>
      <c r="EP87" s="160">
        <v>2.2999999999999998</v>
      </c>
      <c r="EQ87" s="160">
        <v>3.01</v>
      </c>
      <c r="ER87" s="160">
        <v>1.63</v>
      </c>
      <c r="ES87" s="160">
        <v>3.68</v>
      </c>
      <c r="ET87" s="160">
        <v>5.07</v>
      </c>
      <c r="EU87" s="160">
        <v>2.29</v>
      </c>
      <c r="EV87" s="160">
        <v>0.11</v>
      </c>
      <c r="EW87" s="160" t="s">
        <v>186</v>
      </c>
      <c r="EX87" s="160">
        <v>0.18</v>
      </c>
      <c r="EY87" s="276" t="s">
        <v>224</v>
      </c>
      <c r="EZ87" s="160" t="s">
        <v>186</v>
      </c>
      <c r="FA87" s="160" t="s">
        <v>186</v>
      </c>
      <c r="FB87" s="160" t="s">
        <v>186</v>
      </c>
      <c r="FC87" s="160">
        <v>2.48</v>
      </c>
      <c r="FD87" s="160">
        <v>3.64</v>
      </c>
      <c r="FE87" s="160">
        <v>1.47</v>
      </c>
      <c r="FF87" s="160">
        <v>15.43</v>
      </c>
      <c r="FG87" s="160">
        <v>19.11</v>
      </c>
      <c r="FH87" s="160">
        <v>11.95</v>
      </c>
      <c r="FI87" s="160">
        <v>0.42</v>
      </c>
      <c r="FJ87" s="160">
        <v>0.63</v>
      </c>
      <c r="FK87" s="160">
        <v>0.18</v>
      </c>
      <c r="FL87" s="160">
        <v>3.24</v>
      </c>
      <c r="FM87" s="160">
        <v>3.85</v>
      </c>
      <c r="FN87" s="160">
        <v>2.63</v>
      </c>
      <c r="FO87" s="310"/>
      <c r="FP87" s="310"/>
      <c r="FQ87" s="310"/>
      <c r="FR87" s="310"/>
      <c r="FS87" s="310"/>
      <c r="FT87" s="310"/>
      <c r="FU87" s="310"/>
      <c r="FV87" s="310"/>
      <c r="FW87" s="310"/>
      <c r="FX87" s="310"/>
      <c r="FY87" s="310"/>
      <c r="FZ87" s="310"/>
      <c r="GA87" s="310"/>
      <c r="GB87" s="310"/>
      <c r="GC87" s="310"/>
      <c r="GD87" s="310"/>
      <c r="GE87" s="310"/>
      <c r="GF87" s="310"/>
      <c r="GG87" s="310"/>
      <c r="GH87" s="310"/>
      <c r="GI87" s="310"/>
      <c r="GJ87" s="310"/>
      <c r="GK87" s="310"/>
      <c r="GL87" s="310"/>
      <c r="GM87" s="310"/>
      <c r="GN87" s="310"/>
      <c r="GO87" s="310"/>
      <c r="GP87" s="310"/>
      <c r="GQ87" s="310"/>
      <c r="GR87" s="310"/>
      <c r="GS87" s="310"/>
      <c r="GT87" s="310"/>
      <c r="GU87" s="310"/>
      <c r="GV87" s="310"/>
      <c r="GW87" s="310"/>
      <c r="GX87" s="310"/>
      <c r="GY87" s="310"/>
      <c r="GZ87" s="310"/>
      <c r="HA87" s="310"/>
      <c r="HB87" s="310"/>
      <c r="HC87" s="310"/>
      <c r="HD87" s="310"/>
      <c r="HE87" s="310"/>
      <c r="HF87" s="310"/>
      <c r="HG87" s="310"/>
      <c r="HH87" s="310"/>
      <c r="HI87" s="310"/>
      <c r="HJ87" s="310"/>
      <c r="HK87" s="310"/>
      <c r="HL87" s="310"/>
      <c r="HM87" s="310"/>
      <c r="HN87" s="310"/>
      <c r="HO87" s="310"/>
      <c r="HP87" s="310"/>
      <c r="HQ87" s="310"/>
      <c r="HR87" s="310"/>
      <c r="HS87" s="310"/>
      <c r="HT87" s="310"/>
      <c r="HU87" s="310"/>
      <c r="HV87" s="310"/>
      <c r="HW87" s="310"/>
      <c r="HX87" s="310"/>
      <c r="HY87" s="310"/>
      <c r="HZ87" s="310"/>
      <c r="IA87" s="310"/>
      <c r="IB87" s="310"/>
      <c r="IC87" s="310"/>
      <c r="ID87" s="310"/>
      <c r="IE87" s="310"/>
      <c r="IF87" s="310"/>
      <c r="IG87" s="310"/>
      <c r="IH87" s="310"/>
      <c r="II87" s="309"/>
      <c r="IJ87" s="309"/>
      <c r="IK87" s="308"/>
      <c r="IL87" s="308"/>
      <c r="IM87" s="308"/>
      <c r="IN87" s="308"/>
      <c r="IO87" s="308"/>
      <c r="IP87" s="308"/>
      <c r="IQ87" s="308"/>
      <c r="IR87" s="308"/>
      <c r="IS87" s="308"/>
      <c r="IT87" s="308"/>
      <c r="IU87" s="308"/>
      <c r="IV87" s="308"/>
    </row>
    <row r="88" spans="1:256">
      <c r="A88" s="276"/>
      <c r="B88" s="160"/>
      <c r="C88" s="160"/>
      <c r="D88" s="160"/>
      <c r="E88" s="160"/>
      <c r="F88" s="160"/>
      <c r="G88" s="160"/>
      <c r="H88" s="160"/>
      <c r="I88" s="160"/>
      <c r="J88" s="160"/>
      <c r="K88" s="160"/>
      <c r="L88" s="160"/>
      <c r="M88" s="160"/>
      <c r="N88" s="160"/>
      <c r="O88" s="160"/>
      <c r="P88" s="160"/>
      <c r="Q88" s="160"/>
      <c r="R88" s="160"/>
      <c r="S88" s="160"/>
      <c r="T88" s="160"/>
      <c r="U88" s="160"/>
      <c r="V88" s="160"/>
      <c r="W88" s="276"/>
      <c r="X88" s="160"/>
      <c r="Y88" s="160"/>
      <c r="Z88" s="160"/>
      <c r="AA88" s="160"/>
      <c r="AB88" s="160"/>
      <c r="AC88" s="160"/>
      <c r="AD88" s="160"/>
      <c r="AE88" s="160"/>
      <c r="AF88" s="160"/>
      <c r="AG88" s="160"/>
      <c r="AH88" s="160"/>
      <c r="AI88" s="160"/>
      <c r="AJ88" s="160"/>
      <c r="AK88" s="160"/>
      <c r="AL88" s="160"/>
      <c r="AM88" s="160"/>
      <c r="AN88" s="160"/>
      <c r="AO88" s="160"/>
      <c r="AP88" s="160"/>
      <c r="AQ88" s="160"/>
      <c r="AR88" s="160"/>
      <c r="AS88" s="276"/>
      <c r="AT88" s="160"/>
      <c r="AU88" s="160"/>
      <c r="AV88" s="160"/>
      <c r="AW88" s="160"/>
      <c r="AX88" s="160"/>
      <c r="AY88" s="160"/>
      <c r="AZ88" s="160"/>
      <c r="BA88" s="160"/>
      <c r="BB88" s="160"/>
      <c r="BC88" s="160"/>
      <c r="BD88" s="160"/>
      <c r="BE88" s="160"/>
      <c r="BF88" s="160"/>
      <c r="BG88" s="160"/>
      <c r="BH88" s="160"/>
      <c r="BI88" s="160"/>
      <c r="BJ88" s="160"/>
      <c r="BK88" s="160"/>
      <c r="BL88" s="160"/>
      <c r="BM88" s="160"/>
      <c r="BN88" s="160"/>
      <c r="BO88" s="276"/>
      <c r="BP88" s="160"/>
      <c r="BQ88" s="160"/>
      <c r="BR88" s="160"/>
      <c r="BS88" s="160"/>
      <c r="BT88" s="160"/>
      <c r="BU88" s="160"/>
      <c r="BV88" s="160"/>
      <c r="BW88" s="160"/>
      <c r="BX88" s="160"/>
      <c r="BY88" s="160"/>
      <c r="BZ88" s="160"/>
      <c r="CA88" s="160"/>
      <c r="CB88" s="160"/>
      <c r="CC88" s="160"/>
      <c r="CD88" s="160"/>
      <c r="CE88" s="160"/>
      <c r="CF88" s="160"/>
      <c r="CG88" s="160"/>
      <c r="CH88" s="160"/>
      <c r="CI88" s="160"/>
      <c r="CJ88" s="160"/>
      <c r="CK88" s="276"/>
      <c r="CL88" s="160"/>
      <c r="CM88" s="160"/>
      <c r="CN88" s="160"/>
      <c r="CO88" s="160"/>
      <c r="CP88" s="160"/>
      <c r="CQ88" s="160"/>
      <c r="CR88" s="160"/>
      <c r="CS88" s="160"/>
      <c r="CT88" s="160"/>
      <c r="CU88" s="160"/>
      <c r="CV88" s="160"/>
      <c r="CW88" s="160"/>
      <c r="CX88" s="160"/>
      <c r="CY88" s="160"/>
      <c r="CZ88" s="160"/>
      <c r="DA88" s="160"/>
      <c r="DB88" s="160"/>
      <c r="DC88" s="160"/>
      <c r="DD88" s="160"/>
      <c r="DE88" s="160"/>
      <c r="DF88" s="160"/>
      <c r="DG88" s="276"/>
      <c r="DH88" s="160"/>
      <c r="DI88" s="160"/>
      <c r="DJ88" s="160"/>
      <c r="DK88" s="160"/>
      <c r="DL88" s="160"/>
      <c r="DM88" s="160"/>
      <c r="DN88" s="160"/>
      <c r="DO88" s="160"/>
      <c r="DP88" s="160"/>
      <c r="DQ88" s="160"/>
      <c r="DR88" s="160"/>
      <c r="DS88" s="160"/>
      <c r="DT88" s="160"/>
      <c r="DU88" s="160"/>
      <c r="DV88" s="160"/>
      <c r="DW88" s="160"/>
      <c r="DX88" s="160"/>
      <c r="DY88" s="160"/>
      <c r="DZ88" s="160"/>
      <c r="EA88" s="160"/>
      <c r="EB88" s="160"/>
      <c r="EC88" s="276"/>
      <c r="ED88" s="160"/>
      <c r="EE88" s="160"/>
      <c r="EF88" s="160"/>
      <c r="EG88" s="160"/>
      <c r="EH88" s="160"/>
      <c r="EI88" s="160"/>
      <c r="EJ88" s="160"/>
      <c r="EK88" s="160"/>
      <c r="EL88" s="160"/>
      <c r="EM88" s="160"/>
      <c r="EN88" s="160"/>
      <c r="EO88" s="160"/>
      <c r="EP88" s="160"/>
      <c r="EQ88" s="160"/>
      <c r="ER88" s="160"/>
      <c r="ES88" s="160"/>
      <c r="ET88" s="160"/>
      <c r="EU88" s="160"/>
      <c r="EV88" s="160"/>
      <c r="EW88" s="160"/>
      <c r="EX88" s="160"/>
      <c r="EY88" s="276"/>
      <c r="EZ88" s="160"/>
      <c r="FA88" s="160"/>
      <c r="FB88" s="160"/>
      <c r="FC88" s="160"/>
      <c r="FD88" s="160"/>
      <c r="FE88" s="160"/>
      <c r="FF88" s="160"/>
      <c r="FG88" s="160"/>
      <c r="FH88" s="160"/>
      <c r="FI88" s="160"/>
      <c r="FJ88" s="160"/>
      <c r="FK88" s="160"/>
      <c r="FL88" s="160"/>
      <c r="FM88" s="160"/>
      <c r="FN88" s="160"/>
      <c r="FO88" s="310"/>
      <c r="FP88" s="310"/>
      <c r="FQ88" s="310"/>
      <c r="FR88" s="310"/>
      <c r="FS88" s="310"/>
      <c r="FT88" s="310"/>
      <c r="FU88" s="310"/>
      <c r="FV88" s="310"/>
      <c r="FW88" s="310"/>
      <c r="FX88" s="310"/>
      <c r="FY88" s="310"/>
      <c r="FZ88" s="310"/>
      <c r="GA88" s="310"/>
      <c r="GB88" s="310"/>
      <c r="GC88" s="310"/>
      <c r="GD88" s="310"/>
      <c r="GE88" s="310"/>
      <c r="GF88" s="310"/>
      <c r="GG88" s="310"/>
      <c r="GH88" s="310"/>
      <c r="GI88" s="310"/>
      <c r="GJ88" s="310"/>
      <c r="GK88" s="310"/>
      <c r="GL88" s="310"/>
      <c r="GM88" s="310"/>
      <c r="GN88" s="310"/>
      <c r="GO88" s="310"/>
      <c r="GP88" s="310"/>
      <c r="GQ88" s="310"/>
      <c r="GR88" s="310"/>
      <c r="GS88" s="310"/>
      <c r="GT88" s="310"/>
      <c r="GU88" s="310"/>
      <c r="GV88" s="310"/>
      <c r="GW88" s="310"/>
      <c r="GX88" s="310"/>
      <c r="GY88" s="310"/>
      <c r="GZ88" s="310"/>
      <c r="HA88" s="310"/>
      <c r="HB88" s="310"/>
      <c r="HC88" s="310"/>
      <c r="HD88" s="310"/>
      <c r="HE88" s="310"/>
      <c r="HF88" s="310"/>
      <c r="HG88" s="310"/>
      <c r="HH88" s="310"/>
      <c r="HI88" s="310"/>
      <c r="HJ88" s="310"/>
      <c r="HK88" s="310"/>
      <c r="HL88" s="310"/>
      <c r="HM88" s="310"/>
      <c r="HN88" s="310"/>
      <c r="HO88" s="310"/>
      <c r="HP88" s="310"/>
      <c r="HQ88" s="310"/>
      <c r="HR88" s="310"/>
      <c r="HS88" s="310"/>
      <c r="HT88" s="310"/>
      <c r="HU88" s="310"/>
      <c r="HV88" s="310"/>
      <c r="HW88" s="310"/>
      <c r="HX88" s="310"/>
      <c r="HY88" s="310"/>
      <c r="HZ88" s="310"/>
      <c r="IA88" s="310"/>
      <c r="IB88" s="310"/>
      <c r="IC88" s="310"/>
      <c r="ID88" s="310"/>
      <c r="IE88" s="310"/>
      <c r="IF88" s="310"/>
      <c r="IG88" s="310"/>
      <c r="IH88" s="310"/>
      <c r="II88" s="309"/>
      <c r="IJ88" s="309"/>
      <c r="IK88" s="308"/>
      <c r="IL88" s="308"/>
      <c r="IM88" s="308"/>
      <c r="IN88" s="308"/>
      <c r="IO88" s="308"/>
      <c r="IP88" s="308"/>
      <c r="IQ88" s="308"/>
      <c r="IR88" s="308"/>
      <c r="IS88" s="308"/>
      <c r="IT88" s="308"/>
      <c r="IU88" s="308"/>
      <c r="IV88" s="308"/>
    </row>
    <row r="89" spans="1:256" s="260" customFormat="1">
      <c r="A89" s="277" t="s">
        <v>223</v>
      </c>
      <c r="B89" s="163">
        <v>0.19</v>
      </c>
      <c r="C89" s="163">
        <v>0.3</v>
      </c>
      <c r="D89" s="163">
        <v>0.1</v>
      </c>
      <c r="E89" s="163">
        <v>27.94</v>
      </c>
      <c r="F89" s="163">
        <v>43.63</v>
      </c>
      <c r="G89" s="163">
        <v>17.5</v>
      </c>
      <c r="H89" s="163">
        <v>0.28999999999999998</v>
      </c>
      <c r="I89" s="163">
        <v>0.36</v>
      </c>
      <c r="J89" s="163">
        <v>0.2</v>
      </c>
      <c r="K89" s="163">
        <v>4.63</v>
      </c>
      <c r="L89" s="163">
        <v>10.9</v>
      </c>
      <c r="M89" s="163">
        <v>0.43</v>
      </c>
      <c r="N89" s="163" t="s">
        <v>186</v>
      </c>
      <c r="O89" s="163" t="s">
        <v>186</v>
      </c>
      <c r="P89" s="163" t="s">
        <v>186</v>
      </c>
      <c r="Q89" s="163">
        <v>15.85</v>
      </c>
      <c r="R89" s="163">
        <v>24.22</v>
      </c>
      <c r="S89" s="163">
        <v>10.06</v>
      </c>
      <c r="T89" s="163">
        <v>18.13</v>
      </c>
      <c r="U89" s="163">
        <v>27.39</v>
      </c>
      <c r="V89" s="163">
        <v>9.4</v>
      </c>
      <c r="W89" s="277" t="s">
        <v>223</v>
      </c>
      <c r="X89" s="163">
        <v>1.04</v>
      </c>
      <c r="Y89" s="163">
        <v>1.75</v>
      </c>
      <c r="Z89" s="163">
        <v>0.3</v>
      </c>
      <c r="AA89" s="163">
        <v>1.44</v>
      </c>
      <c r="AB89" s="163">
        <v>2.68</v>
      </c>
      <c r="AC89" s="163">
        <v>0.5</v>
      </c>
      <c r="AD89" s="163">
        <v>7.2</v>
      </c>
      <c r="AE89" s="163">
        <v>10.81</v>
      </c>
      <c r="AF89" s="163">
        <v>3.66</v>
      </c>
      <c r="AG89" s="163">
        <v>2.33</v>
      </c>
      <c r="AH89" s="163">
        <v>3.33</v>
      </c>
      <c r="AI89" s="163">
        <v>1.28</v>
      </c>
      <c r="AJ89" s="163">
        <v>4.87</v>
      </c>
      <c r="AK89" s="163">
        <v>7.48</v>
      </c>
      <c r="AL89" s="163">
        <v>2.38</v>
      </c>
      <c r="AM89" s="163">
        <v>8.4600000000000009</v>
      </c>
      <c r="AN89" s="163">
        <v>12.15</v>
      </c>
      <c r="AO89" s="163">
        <v>4.93</v>
      </c>
      <c r="AP89" s="163">
        <v>0.45</v>
      </c>
      <c r="AQ89" s="163">
        <v>0.37</v>
      </c>
      <c r="AR89" s="163">
        <v>0.38</v>
      </c>
      <c r="AS89" s="277" t="s">
        <v>223</v>
      </c>
      <c r="AT89" s="163">
        <v>2.2799999999999998</v>
      </c>
      <c r="AU89" s="163">
        <v>1.22</v>
      </c>
      <c r="AV89" s="163">
        <v>3.27</v>
      </c>
      <c r="AW89" s="163">
        <v>7.68</v>
      </c>
      <c r="AX89" s="163">
        <v>8.8800000000000008</v>
      </c>
      <c r="AY89" s="163">
        <v>6.33</v>
      </c>
      <c r="AZ89" s="163">
        <v>1.47</v>
      </c>
      <c r="BA89" s="163">
        <v>1.55</v>
      </c>
      <c r="BB89" s="163">
        <v>1.37</v>
      </c>
      <c r="BC89" s="163">
        <v>4.67</v>
      </c>
      <c r="BD89" s="163">
        <v>5.8</v>
      </c>
      <c r="BE89" s="163">
        <v>3.7</v>
      </c>
      <c r="BF89" s="163">
        <v>0.65</v>
      </c>
      <c r="BG89" s="163">
        <v>0.59</v>
      </c>
      <c r="BH89" s="163">
        <v>0.56999999999999995</v>
      </c>
      <c r="BI89" s="163">
        <v>3.17</v>
      </c>
      <c r="BJ89" s="163">
        <v>4.4000000000000004</v>
      </c>
      <c r="BK89" s="163">
        <v>2.25</v>
      </c>
      <c r="BL89" s="163">
        <v>0.85</v>
      </c>
      <c r="BM89" s="163">
        <v>0.81</v>
      </c>
      <c r="BN89" s="163">
        <v>0.88</v>
      </c>
      <c r="BO89" s="277" t="s">
        <v>223</v>
      </c>
      <c r="BP89" s="163">
        <v>1.54</v>
      </c>
      <c r="BQ89" s="163">
        <v>1.54</v>
      </c>
      <c r="BR89" s="163">
        <v>1.26</v>
      </c>
      <c r="BS89" s="163" t="s">
        <v>186</v>
      </c>
      <c r="BT89" s="163" t="s">
        <v>188</v>
      </c>
      <c r="BU89" s="163" t="s">
        <v>186</v>
      </c>
      <c r="BV89" s="163" t="s">
        <v>186</v>
      </c>
      <c r="BW89" s="163" t="s">
        <v>186</v>
      </c>
      <c r="BX89" s="163" t="s">
        <v>186</v>
      </c>
      <c r="BY89" s="163" t="s">
        <v>186</v>
      </c>
      <c r="BZ89" s="163" t="s">
        <v>186</v>
      </c>
      <c r="CA89" s="163" t="s">
        <v>186</v>
      </c>
      <c r="CB89" s="163" t="s">
        <v>186</v>
      </c>
      <c r="CC89" s="163" t="s">
        <v>186</v>
      </c>
      <c r="CD89" s="163" t="s">
        <v>186</v>
      </c>
      <c r="CE89" s="163" t="s">
        <v>186</v>
      </c>
      <c r="CF89" s="163" t="s">
        <v>186</v>
      </c>
      <c r="CG89" s="163" t="s">
        <v>186</v>
      </c>
      <c r="CH89" s="163" t="s">
        <v>186</v>
      </c>
      <c r="CI89" s="163" t="s">
        <v>186</v>
      </c>
      <c r="CJ89" s="163" t="s">
        <v>186</v>
      </c>
      <c r="CK89" s="277" t="s">
        <v>223</v>
      </c>
      <c r="CL89" s="163" t="s">
        <v>186</v>
      </c>
      <c r="CM89" s="163" t="s">
        <v>186</v>
      </c>
      <c r="CN89" s="163" t="s">
        <v>186</v>
      </c>
      <c r="CO89" s="163" t="s">
        <v>186</v>
      </c>
      <c r="CP89" s="163" t="s">
        <v>186</v>
      </c>
      <c r="CQ89" s="163" t="s">
        <v>186</v>
      </c>
      <c r="CR89" s="163">
        <v>1.74</v>
      </c>
      <c r="CS89" s="163">
        <v>2.41</v>
      </c>
      <c r="CT89" s="163">
        <v>1.1399999999999999</v>
      </c>
      <c r="CU89" s="163" t="s">
        <v>186</v>
      </c>
      <c r="CV89" s="163" t="s">
        <v>186</v>
      </c>
      <c r="CW89" s="163" t="s">
        <v>186</v>
      </c>
      <c r="CX89" s="163">
        <v>1.1100000000000001</v>
      </c>
      <c r="CY89" s="163">
        <v>1.0900000000000001</v>
      </c>
      <c r="CZ89" s="163">
        <v>1.1399999999999999</v>
      </c>
      <c r="DA89" s="163">
        <v>1.1100000000000001</v>
      </c>
      <c r="DB89" s="163">
        <v>1.0900000000000001</v>
      </c>
      <c r="DC89" s="163">
        <v>1.1399999999999999</v>
      </c>
      <c r="DD89" s="163" t="s">
        <v>186</v>
      </c>
      <c r="DE89" s="163" t="s">
        <v>186</v>
      </c>
      <c r="DF89" s="163" t="s">
        <v>186</v>
      </c>
      <c r="DG89" s="277" t="s">
        <v>223</v>
      </c>
      <c r="DH89" s="163" t="s">
        <v>186</v>
      </c>
      <c r="DI89" s="163" t="s">
        <v>186</v>
      </c>
      <c r="DJ89" s="163" t="s">
        <v>186</v>
      </c>
      <c r="DK89" s="163">
        <v>7.0000000000000007E-2</v>
      </c>
      <c r="DL89" s="163">
        <v>0.22</v>
      </c>
      <c r="DM89" s="163" t="s">
        <v>186</v>
      </c>
      <c r="DN89" s="163">
        <v>0.56000000000000005</v>
      </c>
      <c r="DO89" s="163">
        <v>1.0900000000000001</v>
      </c>
      <c r="DP89" s="163" t="s">
        <v>186</v>
      </c>
      <c r="DQ89" s="163">
        <v>22.75</v>
      </c>
      <c r="DR89" s="163">
        <v>22.2</v>
      </c>
      <c r="DS89" s="163">
        <v>20.85</v>
      </c>
      <c r="DT89" s="163">
        <v>16.02</v>
      </c>
      <c r="DU89" s="163">
        <v>12.23</v>
      </c>
      <c r="DV89" s="163">
        <v>17.28</v>
      </c>
      <c r="DW89" s="163" t="s">
        <v>186</v>
      </c>
      <c r="DX89" s="163" t="s">
        <v>186</v>
      </c>
      <c r="DY89" s="163" t="s">
        <v>186</v>
      </c>
      <c r="DZ89" s="163">
        <v>6.73</v>
      </c>
      <c r="EA89" s="163">
        <v>9.9700000000000006</v>
      </c>
      <c r="EB89" s="163">
        <v>3.57</v>
      </c>
      <c r="EC89" s="277" t="s">
        <v>223</v>
      </c>
      <c r="ED89" s="163">
        <v>33.32</v>
      </c>
      <c r="EE89" s="163">
        <v>50.23</v>
      </c>
      <c r="EF89" s="163">
        <v>17</v>
      </c>
      <c r="EG89" s="163">
        <v>14.01</v>
      </c>
      <c r="EH89" s="163">
        <v>21.04</v>
      </c>
      <c r="EI89" s="163">
        <v>7.67</v>
      </c>
      <c r="EJ89" s="163">
        <v>4.47</v>
      </c>
      <c r="EK89" s="163">
        <v>6.94</v>
      </c>
      <c r="EL89" s="163">
        <v>1.87</v>
      </c>
      <c r="EM89" s="163">
        <v>2.0099999999999998</v>
      </c>
      <c r="EN89" s="163">
        <v>3.44</v>
      </c>
      <c r="EO89" s="163">
        <v>0.96</v>
      </c>
      <c r="EP89" s="163">
        <v>2.62</v>
      </c>
      <c r="EQ89" s="163">
        <v>4.42</v>
      </c>
      <c r="ER89" s="163">
        <v>1.04</v>
      </c>
      <c r="ES89" s="163">
        <v>2.57</v>
      </c>
      <c r="ET89" s="163">
        <v>3.32</v>
      </c>
      <c r="EU89" s="163">
        <v>1.69</v>
      </c>
      <c r="EV89" s="163">
        <v>0.13</v>
      </c>
      <c r="EW89" s="163" t="s">
        <v>186</v>
      </c>
      <c r="EX89" s="163">
        <v>0.19</v>
      </c>
      <c r="EY89" s="277" t="s">
        <v>223</v>
      </c>
      <c r="EZ89" s="163">
        <v>0.41</v>
      </c>
      <c r="FA89" s="163" t="s">
        <v>186</v>
      </c>
      <c r="FB89" s="163">
        <v>0.85</v>
      </c>
      <c r="FC89" s="163">
        <v>1.79</v>
      </c>
      <c r="FD89" s="163">
        <v>2.92</v>
      </c>
      <c r="FE89" s="163">
        <v>1.07</v>
      </c>
      <c r="FF89" s="163">
        <v>14.88</v>
      </c>
      <c r="FG89" s="163">
        <v>23.37</v>
      </c>
      <c r="FH89" s="163">
        <v>6.36</v>
      </c>
      <c r="FI89" s="163">
        <v>0.37</v>
      </c>
      <c r="FJ89" s="163" t="s">
        <v>186</v>
      </c>
      <c r="FK89" s="163">
        <v>0.76</v>
      </c>
      <c r="FL89" s="163">
        <v>4.07</v>
      </c>
      <c r="FM89" s="163">
        <v>5.83</v>
      </c>
      <c r="FN89" s="163">
        <v>2.2000000000000002</v>
      </c>
      <c r="FO89" s="310"/>
      <c r="FP89" s="310"/>
      <c r="FQ89" s="310"/>
      <c r="FR89" s="310"/>
      <c r="FS89" s="310"/>
      <c r="FT89" s="310"/>
      <c r="FU89" s="310"/>
      <c r="FV89" s="310"/>
      <c r="FW89" s="310"/>
      <c r="FX89" s="310"/>
      <c r="FY89" s="310"/>
      <c r="FZ89" s="310"/>
      <c r="GA89" s="310"/>
      <c r="GB89" s="310"/>
      <c r="GC89" s="310"/>
      <c r="GD89" s="310"/>
      <c r="GE89" s="310"/>
      <c r="GF89" s="310"/>
      <c r="GG89" s="310"/>
      <c r="GH89" s="310"/>
      <c r="GI89" s="310"/>
      <c r="GJ89" s="310"/>
      <c r="GK89" s="310"/>
      <c r="GL89" s="310"/>
      <c r="GM89" s="310"/>
      <c r="GN89" s="310"/>
      <c r="GO89" s="310"/>
      <c r="GP89" s="310"/>
      <c r="GQ89" s="310"/>
      <c r="GR89" s="310"/>
      <c r="GS89" s="310"/>
      <c r="GT89" s="310"/>
      <c r="GU89" s="310"/>
      <c r="GV89" s="310"/>
      <c r="GW89" s="310"/>
      <c r="GX89" s="310"/>
      <c r="GY89" s="310"/>
      <c r="GZ89" s="310"/>
      <c r="HA89" s="310"/>
      <c r="HB89" s="310"/>
      <c r="HC89" s="310"/>
      <c r="HD89" s="310"/>
      <c r="HE89" s="310"/>
      <c r="HF89" s="310"/>
      <c r="HG89" s="310"/>
      <c r="HH89" s="310"/>
      <c r="HI89" s="310"/>
      <c r="HJ89" s="310"/>
      <c r="HK89" s="310"/>
      <c r="HL89" s="310"/>
      <c r="HM89" s="310"/>
      <c r="HN89" s="310"/>
      <c r="HO89" s="310"/>
      <c r="HP89" s="310"/>
      <c r="HQ89" s="310"/>
      <c r="HR89" s="310"/>
      <c r="HS89" s="310"/>
      <c r="HT89" s="310"/>
      <c r="HU89" s="310"/>
      <c r="HV89" s="310"/>
      <c r="HW89" s="310"/>
      <c r="HX89" s="310"/>
      <c r="HY89" s="310"/>
      <c r="HZ89" s="310"/>
      <c r="IA89" s="310"/>
      <c r="IB89" s="310"/>
      <c r="IC89" s="310"/>
      <c r="ID89" s="310"/>
      <c r="IE89" s="310"/>
      <c r="IF89" s="310"/>
      <c r="IG89" s="310"/>
      <c r="IH89" s="310"/>
      <c r="II89" s="332"/>
      <c r="IJ89" s="332"/>
      <c r="IK89" s="332"/>
      <c r="IL89" s="332"/>
      <c r="IM89" s="332"/>
      <c r="IN89" s="332"/>
      <c r="IO89" s="332"/>
      <c r="IP89" s="332"/>
      <c r="IQ89" s="332"/>
      <c r="IR89" s="332"/>
      <c r="IS89" s="332"/>
      <c r="IT89" s="332"/>
      <c r="IU89" s="332"/>
      <c r="IV89" s="332"/>
    </row>
    <row r="90" spans="1:256">
      <c r="A90" s="276" t="s">
        <v>136</v>
      </c>
      <c r="B90" s="160">
        <v>0.24</v>
      </c>
      <c r="C90" s="160">
        <v>0.59</v>
      </c>
      <c r="D90" s="160" t="s">
        <v>186</v>
      </c>
      <c r="E90" s="160">
        <v>30.16</v>
      </c>
      <c r="F90" s="160">
        <v>49.32</v>
      </c>
      <c r="G90" s="160">
        <v>17.38</v>
      </c>
      <c r="H90" s="160">
        <v>0.24</v>
      </c>
      <c r="I90" s="160" t="s">
        <v>186</v>
      </c>
      <c r="J90" s="160">
        <v>0.4</v>
      </c>
      <c r="K90" s="160">
        <v>2.77</v>
      </c>
      <c r="L90" s="160">
        <v>5.86</v>
      </c>
      <c r="M90" s="160">
        <v>0.66</v>
      </c>
      <c r="N90" s="160" t="s">
        <v>186</v>
      </c>
      <c r="O90" s="160" t="s">
        <v>186</v>
      </c>
      <c r="P90" s="160" t="s">
        <v>186</v>
      </c>
      <c r="Q90" s="160">
        <v>13.68</v>
      </c>
      <c r="R90" s="160">
        <v>18.059999999999999</v>
      </c>
      <c r="S90" s="160">
        <v>10.73</v>
      </c>
      <c r="T90" s="160">
        <v>20.91</v>
      </c>
      <c r="U90" s="160">
        <v>32.450000000000003</v>
      </c>
      <c r="V90" s="160">
        <v>9.98</v>
      </c>
      <c r="W90" s="276" t="s">
        <v>136</v>
      </c>
      <c r="X90" s="160">
        <v>0.62</v>
      </c>
      <c r="Y90" s="160">
        <v>0.59</v>
      </c>
      <c r="Z90" s="160">
        <v>0.61</v>
      </c>
      <c r="AA90" s="160">
        <v>1.9</v>
      </c>
      <c r="AB90" s="160">
        <v>3.91</v>
      </c>
      <c r="AC90" s="160">
        <v>0.21</v>
      </c>
      <c r="AD90" s="160">
        <v>9.86</v>
      </c>
      <c r="AE90" s="160">
        <v>14.17</v>
      </c>
      <c r="AF90" s="160">
        <v>5.7</v>
      </c>
      <c r="AG90" s="160">
        <v>4.07</v>
      </c>
      <c r="AH90" s="160">
        <v>6.01</v>
      </c>
      <c r="AI90" s="160">
        <v>2.13</v>
      </c>
      <c r="AJ90" s="160">
        <v>5.8</v>
      </c>
      <c r="AK90" s="160">
        <v>8.16</v>
      </c>
      <c r="AL90" s="160">
        <v>3.57</v>
      </c>
      <c r="AM90" s="160">
        <v>8.5299999999999994</v>
      </c>
      <c r="AN90" s="160">
        <v>13.78</v>
      </c>
      <c r="AO90" s="160">
        <v>3.46</v>
      </c>
      <c r="AP90" s="160">
        <v>0.65</v>
      </c>
      <c r="AQ90" s="160">
        <v>0.74</v>
      </c>
      <c r="AR90" s="160">
        <v>0.41</v>
      </c>
      <c r="AS90" s="276" t="s">
        <v>136</v>
      </c>
      <c r="AT90" s="160">
        <v>3.53</v>
      </c>
      <c r="AU90" s="160">
        <v>2.4700000000000002</v>
      </c>
      <c r="AV90" s="160">
        <v>4.6500000000000004</v>
      </c>
      <c r="AW90" s="160">
        <v>7.8</v>
      </c>
      <c r="AX90" s="160">
        <v>10.19</v>
      </c>
      <c r="AY90" s="160">
        <v>5.51</v>
      </c>
      <c r="AZ90" s="160">
        <v>1.64</v>
      </c>
      <c r="BA90" s="160">
        <v>2.5099999999999998</v>
      </c>
      <c r="BB90" s="160">
        <v>0.82</v>
      </c>
      <c r="BC90" s="160">
        <v>4.2</v>
      </c>
      <c r="BD90" s="160">
        <v>5.78</v>
      </c>
      <c r="BE90" s="160">
        <v>3.05</v>
      </c>
      <c r="BF90" s="160">
        <v>1.07</v>
      </c>
      <c r="BG90" s="160">
        <v>0.74</v>
      </c>
      <c r="BH90" s="160">
        <v>1.03</v>
      </c>
      <c r="BI90" s="160">
        <v>2</v>
      </c>
      <c r="BJ90" s="160">
        <v>4.1100000000000003</v>
      </c>
      <c r="BK90" s="160">
        <v>0.62</v>
      </c>
      <c r="BL90" s="160">
        <v>1.1200000000000001</v>
      </c>
      <c r="BM90" s="160">
        <v>0.92</v>
      </c>
      <c r="BN90" s="160">
        <v>1.4</v>
      </c>
      <c r="BO90" s="276" t="s">
        <v>136</v>
      </c>
      <c r="BP90" s="160">
        <v>1.96</v>
      </c>
      <c r="BQ90" s="160">
        <v>1.91</v>
      </c>
      <c r="BR90" s="160">
        <v>1.64</v>
      </c>
      <c r="BS90" s="160" t="s">
        <v>186</v>
      </c>
      <c r="BT90" s="160" t="s">
        <v>188</v>
      </c>
      <c r="BU90" s="160" t="s">
        <v>186</v>
      </c>
      <c r="BV90" s="160" t="s">
        <v>186</v>
      </c>
      <c r="BW90" s="160" t="s">
        <v>186</v>
      </c>
      <c r="BX90" s="160" t="s">
        <v>186</v>
      </c>
      <c r="BY90" s="160" t="s">
        <v>186</v>
      </c>
      <c r="BZ90" s="160" t="s">
        <v>186</v>
      </c>
      <c r="CA90" s="160" t="s">
        <v>186</v>
      </c>
      <c r="CB90" s="160" t="s">
        <v>186</v>
      </c>
      <c r="CC90" s="160" t="s">
        <v>186</v>
      </c>
      <c r="CD90" s="160" t="s">
        <v>186</v>
      </c>
      <c r="CE90" s="160" t="s">
        <v>186</v>
      </c>
      <c r="CF90" s="160" t="s">
        <v>186</v>
      </c>
      <c r="CG90" s="160" t="s">
        <v>186</v>
      </c>
      <c r="CH90" s="160" t="s">
        <v>186</v>
      </c>
      <c r="CI90" s="160" t="s">
        <v>186</v>
      </c>
      <c r="CJ90" s="160" t="s">
        <v>186</v>
      </c>
      <c r="CK90" s="276" t="s">
        <v>136</v>
      </c>
      <c r="CL90" s="160" t="s">
        <v>186</v>
      </c>
      <c r="CM90" s="160" t="s">
        <v>186</v>
      </c>
      <c r="CN90" s="160" t="s">
        <v>186</v>
      </c>
      <c r="CO90" s="160" t="s">
        <v>186</v>
      </c>
      <c r="CP90" s="160" t="s">
        <v>186</v>
      </c>
      <c r="CQ90" s="160" t="s">
        <v>186</v>
      </c>
      <c r="CR90" s="160">
        <v>0.14000000000000001</v>
      </c>
      <c r="CS90" s="160">
        <v>0.46</v>
      </c>
      <c r="CT90" s="160" t="s">
        <v>186</v>
      </c>
      <c r="CU90" s="160" t="s">
        <v>186</v>
      </c>
      <c r="CV90" s="160" t="s">
        <v>186</v>
      </c>
      <c r="CW90" s="160" t="s">
        <v>186</v>
      </c>
      <c r="CX90" s="160" t="s">
        <v>186</v>
      </c>
      <c r="CY90" s="160" t="s">
        <v>186</v>
      </c>
      <c r="CZ90" s="160" t="s">
        <v>186</v>
      </c>
      <c r="DA90" s="160" t="s">
        <v>186</v>
      </c>
      <c r="DB90" s="160" t="s">
        <v>186</v>
      </c>
      <c r="DC90" s="160" t="s">
        <v>186</v>
      </c>
      <c r="DD90" s="160" t="s">
        <v>186</v>
      </c>
      <c r="DE90" s="160" t="s">
        <v>186</v>
      </c>
      <c r="DF90" s="160" t="s">
        <v>186</v>
      </c>
      <c r="DG90" s="276" t="s">
        <v>136</v>
      </c>
      <c r="DH90" s="160" t="s">
        <v>186</v>
      </c>
      <c r="DI90" s="160" t="s">
        <v>186</v>
      </c>
      <c r="DJ90" s="160" t="s">
        <v>186</v>
      </c>
      <c r="DK90" s="160">
        <v>0.14000000000000001</v>
      </c>
      <c r="DL90" s="160">
        <v>0.46</v>
      </c>
      <c r="DM90" s="160" t="s">
        <v>186</v>
      </c>
      <c r="DN90" s="160" t="s">
        <v>186</v>
      </c>
      <c r="DO90" s="160" t="s">
        <v>186</v>
      </c>
      <c r="DP90" s="160" t="s">
        <v>186</v>
      </c>
      <c r="DQ90" s="160">
        <v>19.93</v>
      </c>
      <c r="DR90" s="160">
        <v>18.760000000000002</v>
      </c>
      <c r="DS90" s="160">
        <v>18.68</v>
      </c>
      <c r="DT90" s="160">
        <v>15.94</v>
      </c>
      <c r="DU90" s="160">
        <v>12.06</v>
      </c>
      <c r="DV90" s="160">
        <v>17.25</v>
      </c>
      <c r="DW90" s="160" t="s">
        <v>186</v>
      </c>
      <c r="DX90" s="160" t="s">
        <v>186</v>
      </c>
      <c r="DY90" s="160" t="s">
        <v>186</v>
      </c>
      <c r="DZ90" s="160">
        <v>3.99</v>
      </c>
      <c r="EA90" s="160">
        <v>6.7</v>
      </c>
      <c r="EB90" s="160">
        <v>1.42</v>
      </c>
      <c r="EC90" s="276" t="s">
        <v>136</v>
      </c>
      <c r="ED90" s="160">
        <v>38.520000000000003</v>
      </c>
      <c r="EE90" s="160">
        <v>56.15</v>
      </c>
      <c r="EF90" s="160">
        <v>21.63</v>
      </c>
      <c r="EG90" s="160">
        <v>15.61</v>
      </c>
      <c r="EH90" s="160">
        <v>21.7</v>
      </c>
      <c r="EI90" s="160">
        <v>10.1</v>
      </c>
      <c r="EJ90" s="160">
        <v>5.69</v>
      </c>
      <c r="EK90" s="160">
        <v>8.49</v>
      </c>
      <c r="EL90" s="160">
        <v>2.81</v>
      </c>
      <c r="EM90" s="160">
        <v>2.0299999999999998</v>
      </c>
      <c r="EN90" s="160">
        <v>3.83</v>
      </c>
      <c r="EO90" s="160">
        <v>0.82</v>
      </c>
      <c r="EP90" s="160">
        <v>2.1</v>
      </c>
      <c r="EQ90" s="160">
        <v>2.74</v>
      </c>
      <c r="ER90" s="160">
        <v>1.4</v>
      </c>
      <c r="ES90" s="160">
        <v>3.32</v>
      </c>
      <c r="ET90" s="160">
        <v>3.95</v>
      </c>
      <c r="EU90" s="160">
        <v>2.2999999999999998</v>
      </c>
      <c r="EV90" s="160">
        <v>0.28000000000000003</v>
      </c>
      <c r="EW90" s="160" t="s">
        <v>186</v>
      </c>
      <c r="EX90" s="160">
        <v>0.41</v>
      </c>
      <c r="EY90" s="276" t="s">
        <v>136</v>
      </c>
      <c r="EZ90" s="160">
        <v>0.84</v>
      </c>
      <c r="FA90" s="160" t="s">
        <v>186</v>
      </c>
      <c r="FB90" s="160">
        <v>1.7</v>
      </c>
      <c r="FC90" s="160">
        <v>1.35</v>
      </c>
      <c r="FD90" s="160">
        <v>2.7</v>
      </c>
      <c r="FE90" s="160">
        <v>0.66</v>
      </c>
      <c r="FF90" s="160">
        <v>16.97</v>
      </c>
      <c r="FG90" s="160">
        <v>27.1</v>
      </c>
      <c r="FH90" s="160">
        <v>7</v>
      </c>
      <c r="FI90" s="160">
        <v>0.73</v>
      </c>
      <c r="FJ90" s="160" t="s">
        <v>186</v>
      </c>
      <c r="FK90" s="160">
        <v>1.47</v>
      </c>
      <c r="FL90" s="160">
        <v>5.21</v>
      </c>
      <c r="FM90" s="160">
        <v>7.35</v>
      </c>
      <c r="FN90" s="160">
        <v>3.05</v>
      </c>
      <c r="FO90" s="310"/>
      <c r="FP90" s="310"/>
      <c r="FQ90" s="310"/>
      <c r="FR90" s="310"/>
      <c r="FS90" s="310"/>
      <c r="FT90" s="310"/>
      <c r="FU90" s="310"/>
      <c r="FV90" s="310"/>
      <c r="FW90" s="310"/>
      <c r="FX90" s="310"/>
      <c r="FY90" s="310"/>
      <c r="FZ90" s="310"/>
      <c r="GA90" s="310"/>
      <c r="GB90" s="310"/>
      <c r="GC90" s="310"/>
      <c r="GD90" s="310"/>
      <c r="GE90" s="310"/>
      <c r="GF90" s="310"/>
      <c r="GG90" s="310"/>
      <c r="GH90" s="310"/>
      <c r="GI90" s="310"/>
      <c r="GJ90" s="310"/>
      <c r="GK90" s="310"/>
      <c r="GL90" s="310"/>
      <c r="GM90" s="310"/>
      <c r="GN90" s="310"/>
      <c r="GO90" s="310"/>
      <c r="GP90" s="310"/>
      <c r="GQ90" s="310"/>
      <c r="GR90" s="310"/>
      <c r="GS90" s="310"/>
      <c r="GT90" s="310"/>
      <c r="GU90" s="310"/>
      <c r="GV90" s="310"/>
      <c r="GW90" s="310"/>
      <c r="GX90" s="310"/>
      <c r="GY90" s="310"/>
      <c r="GZ90" s="310"/>
      <c r="HA90" s="310"/>
      <c r="HB90" s="310"/>
      <c r="HC90" s="310"/>
      <c r="HD90" s="310"/>
      <c r="HE90" s="310"/>
      <c r="HF90" s="310"/>
      <c r="HG90" s="310"/>
      <c r="HH90" s="310"/>
      <c r="HI90" s="310"/>
      <c r="HJ90" s="310"/>
      <c r="HK90" s="310"/>
      <c r="HL90" s="310"/>
      <c r="HM90" s="310"/>
      <c r="HN90" s="310"/>
      <c r="HO90" s="310"/>
      <c r="HP90" s="310"/>
      <c r="HQ90" s="310"/>
      <c r="HR90" s="310"/>
      <c r="HS90" s="310"/>
      <c r="HT90" s="310"/>
      <c r="HU90" s="310"/>
      <c r="HV90" s="310"/>
      <c r="HW90" s="310"/>
      <c r="HX90" s="310"/>
      <c r="HY90" s="310"/>
      <c r="HZ90" s="310"/>
      <c r="IA90" s="310"/>
      <c r="IB90" s="310"/>
      <c r="IC90" s="310"/>
      <c r="ID90" s="310"/>
      <c r="IE90" s="310"/>
      <c r="IF90" s="310"/>
      <c r="IG90" s="310"/>
      <c r="IH90" s="310"/>
      <c r="II90" s="309"/>
      <c r="IJ90" s="309"/>
      <c r="IK90" s="308"/>
      <c r="IL90" s="308"/>
      <c r="IM90" s="308"/>
      <c r="IN90" s="308"/>
      <c r="IO90" s="308"/>
      <c r="IP90" s="308"/>
      <c r="IQ90" s="308"/>
      <c r="IR90" s="308"/>
      <c r="IS90" s="308"/>
      <c r="IT90" s="308"/>
      <c r="IU90" s="308"/>
      <c r="IV90" s="308"/>
    </row>
    <row r="91" spans="1:256" s="188" customFormat="1">
      <c r="A91" s="278" t="s">
        <v>137</v>
      </c>
      <c r="B91" s="160" t="s">
        <v>186</v>
      </c>
      <c r="C91" s="160" t="s">
        <v>186</v>
      </c>
      <c r="D91" s="160" t="s">
        <v>186</v>
      </c>
      <c r="E91" s="160">
        <v>15.19</v>
      </c>
      <c r="F91" s="160">
        <v>22.77</v>
      </c>
      <c r="G91" s="160">
        <v>10.35</v>
      </c>
      <c r="H91" s="160">
        <v>1.1100000000000001</v>
      </c>
      <c r="I91" s="160">
        <v>2.29</v>
      </c>
      <c r="J91" s="160" t="s">
        <v>186</v>
      </c>
      <c r="K91" s="160">
        <v>10.15</v>
      </c>
      <c r="L91" s="160">
        <v>25.65</v>
      </c>
      <c r="M91" s="160" t="s">
        <v>186</v>
      </c>
      <c r="N91" s="160" t="s">
        <v>186</v>
      </c>
      <c r="O91" s="160" t="s">
        <v>186</v>
      </c>
      <c r="P91" s="160" t="s">
        <v>186</v>
      </c>
      <c r="Q91" s="160">
        <v>26.52</v>
      </c>
      <c r="R91" s="160">
        <v>41.8</v>
      </c>
      <c r="S91" s="160">
        <v>15.08</v>
      </c>
      <c r="T91" s="160">
        <v>13.73</v>
      </c>
      <c r="U91" s="160">
        <v>18.690000000000001</v>
      </c>
      <c r="V91" s="160">
        <v>9.7899999999999991</v>
      </c>
      <c r="W91" s="278" t="s">
        <v>137</v>
      </c>
      <c r="X91" s="160" t="s">
        <v>186</v>
      </c>
      <c r="Y91" s="160" t="s">
        <v>186</v>
      </c>
      <c r="Z91" s="160" t="s">
        <v>186</v>
      </c>
      <c r="AA91" s="160">
        <v>1.72</v>
      </c>
      <c r="AB91" s="160">
        <v>1.1100000000000001</v>
      </c>
      <c r="AC91" s="160">
        <v>2.4300000000000002</v>
      </c>
      <c r="AD91" s="160">
        <v>3.97</v>
      </c>
      <c r="AE91" s="160">
        <v>8.02</v>
      </c>
      <c r="AF91" s="160" t="s">
        <v>186</v>
      </c>
      <c r="AG91" s="160">
        <v>1.1100000000000001</v>
      </c>
      <c r="AH91" s="160">
        <v>2.29</v>
      </c>
      <c r="AI91" s="160" t="s">
        <v>186</v>
      </c>
      <c r="AJ91" s="160">
        <v>2.86</v>
      </c>
      <c r="AK91" s="160">
        <v>5.73</v>
      </c>
      <c r="AL91" s="160" t="s">
        <v>186</v>
      </c>
      <c r="AM91" s="160">
        <v>8.0399999999999991</v>
      </c>
      <c r="AN91" s="160">
        <v>9.5500000000000007</v>
      </c>
      <c r="AO91" s="160">
        <v>7.36</v>
      </c>
      <c r="AP91" s="160">
        <v>0.34</v>
      </c>
      <c r="AQ91" s="160" t="s">
        <v>186</v>
      </c>
      <c r="AR91" s="160">
        <v>0.49</v>
      </c>
      <c r="AS91" s="278" t="s">
        <v>137</v>
      </c>
      <c r="AT91" s="160">
        <v>0.34</v>
      </c>
      <c r="AU91" s="160" t="s">
        <v>186</v>
      </c>
      <c r="AV91" s="160">
        <v>0.49</v>
      </c>
      <c r="AW91" s="160">
        <v>9.26</v>
      </c>
      <c r="AX91" s="160">
        <v>7.96</v>
      </c>
      <c r="AY91" s="160">
        <v>10.47</v>
      </c>
      <c r="AZ91" s="160">
        <v>2.4900000000000002</v>
      </c>
      <c r="BA91" s="160" t="s">
        <v>186</v>
      </c>
      <c r="BB91" s="160">
        <v>4.7699999999999996</v>
      </c>
      <c r="BC91" s="160">
        <v>6.09</v>
      </c>
      <c r="BD91" s="160">
        <v>7.96</v>
      </c>
      <c r="BE91" s="160">
        <v>4.72</v>
      </c>
      <c r="BF91" s="160">
        <v>0.34</v>
      </c>
      <c r="BG91" s="160">
        <v>1.1100000000000001</v>
      </c>
      <c r="BH91" s="160" t="s">
        <v>186</v>
      </c>
      <c r="BI91" s="160">
        <v>5.75</v>
      </c>
      <c r="BJ91" s="160">
        <v>6.84</v>
      </c>
      <c r="BK91" s="160">
        <v>4.72</v>
      </c>
      <c r="BL91" s="160" t="s">
        <v>186</v>
      </c>
      <c r="BM91" s="160" t="s">
        <v>186</v>
      </c>
      <c r="BN91" s="160" t="s">
        <v>186</v>
      </c>
      <c r="BO91" s="278" t="s">
        <v>137</v>
      </c>
      <c r="BP91" s="160">
        <v>0.68</v>
      </c>
      <c r="BQ91" s="160" t="s">
        <v>186</v>
      </c>
      <c r="BR91" s="160">
        <v>0.98</v>
      </c>
      <c r="BS91" s="160" t="s">
        <v>186</v>
      </c>
      <c r="BT91" s="160" t="s">
        <v>188</v>
      </c>
      <c r="BU91" s="160" t="s">
        <v>186</v>
      </c>
      <c r="BV91" s="160" t="s">
        <v>186</v>
      </c>
      <c r="BW91" s="160" t="s">
        <v>186</v>
      </c>
      <c r="BX91" s="160" t="s">
        <v>186</v>
      </c>
      <c r="BY91" s="160" t="s">
        <v>186</v>
      </c>
      <c r="BZ91" s="160" t="s">
        <v>186</v>
      </c>
      <c r="CA91" s="160" t="s">
        <v>186</v>
      </c>
      <c r="CB91" s="160" t="s">
        <v>186</v>
      </c>
      <c r="CC91" s="160" t="s">
        <v>186</v>
      </c>
      <c r="CD91" s="160" t="s">
        <v>186</v>
      </c>
      <c r="CE91" s="160" t="s">
        <v>186</v>
      </c>
      <c r="CF91" s="160" t="s">
        <v>186</v>
      </c>
      <c r="CG91" s="160" t="s">
        <v>186</v>
      </c>
      <c r="CH91" s="160" t="s">
        <v>186</v>
      </c>
      <c r="CI91" s="160" t="s">
        <v>186</v>
      </c>
      <c r="CJ91" s="160" t="s">
        <v>186</v>
      </c>
      <c r="CK91" s="278" t="s">
        <v>137</v>
      </c>
      <c r="CL91" s="160" t="s">
        <v>186</v>
      </c>
      <c r="CM91" s="160" t="s">
        <v>186</v>
      </c>
      <c r="CN91" s="160" t="s">
        <v>186</v>
      </c>
      <c r="CO91" s="160" t="s">
        <v>186</v>
      </c>
      <c r="CP91" s="160" t="s">
        <v>186</v>
      </c>
      <c r="CQ91" s="160" t="s">
        <v>186</v>
      </c>
      <c r="CR91" s="160" t="s">
        <v>186</v>
      </c>
      <c r="CS91" s="160" t="s">
        <v>186</v>
      </c>
      <c r="CT91" s="160" t="s">
        <v>186</v>
      </c>
      <c r="CU91" s="160" t="s">
        <v>186</v>
      </c>
      <c r="CV91" s="160" t="s">
        <v>186</v>
      </c>
      <c r="CW91" s="160" t="s">
        <v>186</v>
      </c>
      <c r="CX91" s="160" t="s">
        <v>186</v>
      </c>
      <c r="CY91" s="160" t="s">
        <v>186</v>
      </c>
      <c r="CZ91" s="160" t="s">
        <v>186</v>
      </c>
      <c r="DA91" s="160" t="s">
        <v>186</v>
      </c>
      <c r="DB91" s="160" t="s">
        <v>186</v>
      </c>
      <c r="DC91" s="160" t="s">
        <v>186</v>
      </c>
      <c r="DD91" s="160" t="s">
        <v>186</v>
      </c>
      <c r="DE91" s="160" t="s">
        <v>186</v>
      </c>
      <c r="DF91" s="160" t="s">
        <v>186</v>
      </c>
      <c r="DG91" s="278" t="s">
        <v>137</v>
      </c>
      <c r="DH91" s="160" t="s">
        <v>186</v>
      </c>
      <c r="DI91" s="160" t="s">
        <v>186</v>
      </c>
      <c r="DJ91" s="160" t="s">
        <v>186</v>
      </c>
      <c r="DK91" s="160" t="s">
        <v>186</v>
      </c>
      <c r="DL91" s="160" t="s">
        <v>186</v>
      </c>
      <c r="DM91" s="160" t="s">
        <v>186</v>
      </c>
      <c r="DN91" s="160" t="s">
        <v>186</v>
      </c>
      <c r="DO91" s="160" t="s">
        <v>186</v>
      </c>
      <c r="DP91" s="160" t="s">
        <v>186</v>
      </c>
      <c r="DQ91" s="160">
        <v>20.149999999999999</v>
      </c>
      <c r="DR91" s="160">
        <v>14.21</v>
      </c>
      <c r="DS91" s="160">
        <v>21.78</v>
      </c>
      <c r="DT91" s="160">
        <v>15.01</v>
      </c>
      <c r="DU91" s="160">
        <v>7.78</v>
      </c>
      <c r="DV91" s="160">
        <v>18.32</v>
      </c>
      <c r="DW91" s="160" t="s">
        <v>186</v>
      </c>
      <c r="DX91" s="160" t="s">
        <v>186</v>
      </c>
      <c r="DY91" s="160" t="s">
        <v>186</v>
      </c>
      <c r="DZ91" s="160">
        <v>5.14</v>
      </c>
      <c r="EA91" s="160">
        <v>6.43</v>
      </c>
      <c r="EB91" s="160">
        <v>3.47</v>
      </c>
      <c r="EC91" s="278" t="s">
        <v>137</v>
      </c>
      <c r="ED91" s="160">
        <v>29.38</v>
      </c>
      <c r="EE91" s="160">
        <v>42.53</v>
      </c>
      <c r="EF91" s="160">
        <v>14.93</v>
      </c>
      <c r="EG91" s="160">
        <v>12.69</v>
      </c>
      <c r="EH91" s="160">
        <v>20.13</v>
      </c>
      <c r="EI91" s="160">
        <v>5.19</v>
      </c>
      <c r="EJ91" s="160">
        <v>3.1</v>
      </c>
      <c r="EK91" s="160">
        <v>4.8600000000000003</v>
      </c>
      <c r="EL91" s="160">
        <v>0.49</v>
      </c>
      <c r="EM91" s="160">
        <v>1.36</v>
      </c>
      <c r="EN91" s="160">
        <v>2.23</v>
      </c>
      <c r="EO91" s="160">
        <v>0.98</v>
      </c>
      <c r="EP91" s="160">
        <v>3.93</v>
      </c>
      <c r="EQ91" s="160">
        <v>8.0299999999999994</v>
      </c>
      <c r="ER91" s="160" t="s">
        <v>186</v>
      </c>
      <c r="ES91" s="160">
        <v>1.02</v>
      </c>
      <c r="ET91" s="160" t="s">
        <v>186</v>
      </c>
      <c r="EU91" s="160">
        <v>1.47</v>
      </c>
      <c r="EV91" s="160" t="s">
        <v>186</v>
      </c>
      <c r="EW91" s="160" t="s">
        <v>186</v>
      </c>
      <c r="EX91" s="160" t="s">
        <v>186</v>
      </c>
      <c r="EY91" s="278" t="s">
        <v>137</v>
      </c>
      <c r="EZ91" s="160" t="s">
        <v>186</v>
      </c>
      <c r="FA91" s="160" t="s">
        <v>186</v>
      </c>
      <c r="FB91" s="160" t="s">
        <v>186</v>
      </c>
      <c r="FC91" s="160">
        <v>3.28</v>
      </c>
      <c r="FD91" s="160">
        <v>5.01</v>
      </c>
      <c r="FE91" s="160">
        <v>2.25</v>
      </c>
      <c r="FF91" s="160">
        <v>12.47</v>
      </c>
      <c r="FG91" s="160">
        <v>17.09</v>
      </c>
      <c r="FH91" s="160">
        <v>7.5</v>
      </c>
      <c r="FI91" s="160" t="s">
        <v>186</v>
      </c>
      <c r="FJ91" s="160" t="s">
        <v>186</v>
      </c>
      <c r="FK91" s="160" t="s">
        <v>186</v>
      </c>
      <c r="FL91" s="160">
        <v>4.22</v>
      </c>
      <c r="FM91" s="160">
        <v>5.31</v>
      </c>
      <c r="FN91" s="160">
        <v>2.2400000000000002</v>
      </c>
      <c r="FO91" s="310"/>
      <c r="FP91" s="310"/>
      <c r="FQ91" s="310"/>
      <c r="FR91" s="310"/>
      <c r="FS91" s="310"/>
      <c r="FT91" s="310"/>
      <c r="FU91" s="310"/>
      <c r="FV91" s="310"/>
      <c r="FW91" s="310"/>
      <c r="FX91" s="310"/>
      <c r="FY91" s="310"/>
      <c r="FZ91" s="310"/>
      <c r="GA91" s="310"/>
      <c r="GB91" s="310"/>
      <c r="GC91" s="310"/>
      <c r="GD91" s="310"/>
      <c r="GE91" s="310"/>
      <c r="GF91" s="310"/>
      <c r="GG91" s="310"/>
      <c r="GH91" s="310"/>
      <c r="GI91" s="310"/>
      <c r="GJ91" s="310"/>
      <c r="GK91" s="310"/>
      <c r="GL91" s="310"/>
      <c r="GM91" s="310"/>
      <c r="GN91" s="310"/>
      <c r="GO91" s="310"/>
      <c r="GP91" s="310"/>
      <c r="GQ91" s="310"/>
      <c r="GR91" s="310"/>
      <c r="GS91" s="310"/>
      <c r="GT91" s="310"/>
      <c r="GU91" s="310"/>
      <c r="GV91" s="310"/>
      <c r="GW91" s="310"/>
      <c r="GX91" s="310"/>
      <c r="GY91" s="310"/>
      <c r="GZ91" s="310"/>
      <c r="HA91" s="310"/>
      <c r="HB91" s="310"/>
      <c r="HC91" s="310"/>
      <c r="HD91" s="310"/>
      <c r="HE91" s="310"/>
      <c r="HF91" s="310"/>
      <c r="HG91" s="310"/>
      <c r="HH91" s="310"/>
      <c r="HI91" s="310"/>
      <c r="HJ91" s="310"/>
      <c r="HK91" s="310"/>
      <c r="HL91" s="310"/>
      <c r="HM91" s="310"/>
      <c r="HN91" s="310"/>
      <c r="HO91" s="310"/>
      <c r="HP91" s="310"/>
      <c r="HQ91" s="310"/>
      <c r="HR91" s="310"/>
      <c r="HS91" s="310"/>
      <c r="HT91" s="310"/>
      <c r="HU91" s="310"/>
      <c r="HV91" s="310"/>
      <c r="HW91" s="310"/>
      <c r="HX91" s="310"/>
      <c r="HY91" s="310"/>
      <c r="HZ91" s="310"/>
      <c r="IA91" s="310"/>
      <c r="IB91" s="310"/>
      <c r="IC91" s="310"/>
      <c r="ID91" s="310"/>
      <c r="IE91" s="310"/>
      <c r="IF91" s="310"/>
      <c r="IG91" s="310"/>
      <c r="IH91" s="310"/>
      <c r="II91" s="330"/>
      <c r="IJ91" s="330"/>
      <c r="IK91" s="331"/>
      <c r="IL91" s="331"/>
      <c r="IM91" s="331"/>
      <c r="IN91" s="331"/>
      <c r="IO91" s="331"/>
      <c r="IP91" s="331"/>
      <c r="IQ91" s="331"/>
      <c r="IR91" s="331"/>
      <c r="IS91" s="331"/>
      <c r="IT91" s="331"/>
      <c r="IU91" s="331"/>
      <c r="IV91" s="331"/>
    </row>
    <row r="92" spans="1:256" s="188" customFormat="1">
      <c r="A92" s="278" t="s">
        <v>222</v>
      </c>
      <c r="B92" s="161" t="s">
        <v>186</v>
      </c>
      <c r="C92" s="161" t="s">
        <v>186</v>
      </c>
      <c r="D92" s="161" t="s">
        <v>186</v>
      </c>
      <c r="E92" s="161">
        <v>18.04</v>
      </c>
      <c r="F92" s="161">
        <v>20.99</v>
      </c>
      <c r="G92" s="161">
        <v>17.260000000000002</v>
      </c>
      <c r="H92" s="161" t="s">
        <v>186</v>
      </c>
      <c r="I92" s="161" t="s">
        <v>186</v>
      </c>
      <c r="J92" s="161" t="s">
        <v>186</v>
      </c>
      <c r="K92" s="161" t="s">
        <v>186</v>
      </c>
      <c r="L92" s="161" t="s">
        <v>186</v>
      </c>
      <c r="M92" s="161" t="s">
        <v>186</v>
      </c>
      <c r="N92" s="161" t="s">
        <v>186</v>
      </c>
      <c r="O92" s="161" t="s">
        <v>186</v>
      </c>
      <c r="P92" s="161" t="s">
        <v>186</v>
      </c>
      <c r="Q92" s="161">
        <v>11.38</v>
      </c>
      <c r="R92" s="161">
        <v>25.33</v>
      </c>
      <c r="S92" s="161" t="s">
        <v>186</v>
      </c>
      <c r="T92" s="161">
        <v>2.5</v>
      </c>
      <c r="U92" s="161" t="s">
        <v>186</v>
      </c>
      <c r="V92" s="161">
        <v>3.5</v>
      </c>
      <c r="W92" s="278" t="s">
        <v>222</v>
      </c>
      <c r="X92" s="161" t="s">
        <v>186</v>
      </c>
      <c r="Y92" s="161" t="s">
        <v>186</v>
      </c>
      <c r="Z92" s="161" t="s">
        <v>186</v>
      </c>
      <c r="AA92" s="161" t="s">
        <v>186</v>
      </c>
      <c r="AB92" s="161" t="s">
        <v>186</v>
      </c>
      <c r="AC92" s="161" t="s">
        <v>186</v>
      </c>
      <c r="AD92" s="161" t="s">
        <v>186</v>
      </c>
      <c r="AE92" s="161" t="s">
        <v>186</v>
      </c>
      <c r="AF92" s="161" t="s">
        <v>186</v>
      </c>
      <c r="AG92" s="161" t="s">
        <v>186</v>
      </c>
      <c r="AH92" s="161" t="s">
        <v>186</v>
      </c>
      <c r="AI92" s="161" t="s">
        <v>186</v>
      </c>
      <c r="AJ92" s="161" t="s">
        <v>186</v>
      </c>
      <c r="AK92" s="161" t="s">
        <v>186</v>
      </c>
      <c r="AL92" s="161" t="s">
        <v>186</v>
      </c>
      <c r="AM92" s="161">
        <v>2.5</v>
      </c>
      <c r="AN92" s="161" t="s">
        <v>186</v>
      </c>
      <c r="AO92" s="161">
        <v>3.5</v>
      </c>
      <c r="AP92" s="161" t="s">
        <v>186</v>
      </c>
      <c r="AQ92" s="161" t="s">
        <v>186</v>
      </c>
      <c r="AR92" s="161" t="s">
        <v>186</v>
      </c>
      <c r="AS92" s="278" t="s">
        <v>222</v>
      </c>
      <c r="AT92" s="161" t="s">
        <v>186</v>
      </c>
      <c r="AU92" s="161" t="s">
        <v>186</v>
      </c>
      <c r="AV92" s="161" t="s">
        <v>186</v>
      </c>
      <c r="AW92" s="161">
        <v>2.5</v>
      </c>
      <c r="AX92" s="161">
        <v>8.69</v>
      </c>
      <c r="AY92" s="161" t="s">
        <v>186</v>
      </c>
      <c r="AZ92" s="161" t="s">
        <v>186</v>
      </c>
      <c r="BA92" s="161" t="s">
        <v>186</v>
      </c>
      <c r="BB92" s="161" t="s">
        <v>186</v>
      </c>
      <c r="BC92" s="161" t="s">
        <v>186</v>
      </c>
      <c r="BD92" s="161" t="s">
        <v>186</v>
      </c>
      <c r="BE92" s="161" t="s">
        <v>186</v>
      </c>
      <c r="BF92" s="161" t="s">
        <v>186</v>
      </c>
      <c r="BG92" s="161" t="s">
        <v>186</v>
      </c>
      <c r="BH92" s="161" t="s">
        <v>186</v>
      </c>
      <c r="BI92" s="161" t="s">
        <v>186</v>
      </c>
      <c r="BJ92" s="161" t="s">
        <v>186</v>
      </c>
      <c r="BK92" s="161" t="s">
        <v>186</v>
      </c>
      <c r="BL92" s="161" t="s">
        <v>186</v>
      </c>
      <c r="BM92" s="161" t="s">
        <v>186</v>
      </c>
      <c r="BN92" s="161" t="s">
        <v>186</v>
      </c>
      <c r="BO92" s="278" t="s">
        <v>222</v>
      </c>
      <c r="BP92" s="161">
        <v>2.5</v>
      </c>
      <c r="BQ92" s="161">
        <v>8.69</v>
      </c>
      <c r="BR92" s="161" t="s">
        <v>186</v>
      </c>
      <c r="BS92" s="161" t="s">
        <v>186</v>
      </c>
      <c r="BT92" s="161" t="s">
        <v>188</v>
      </c>
      <c r="BU92" s="161" t="s">
        <v>186</v>
      </c>
      <c r="BV92" s="161" t="s">
        <v>186</v>
      </c>
      <c r="BW92" s="161" t="s">
        <v>186</v>
      </c>
      <c r="BX92" s="161" t="s">
        <v>186</v>
      </c>
      <c r="BY92" s="161" t="s">
        <v>186</v>
      </c>
      <c r="BZ92" s="161" t="s">
        <v>186</v>
      </c>
      <c r="CA92" s="161" t="s">
        <v>186</v>
      </c>
      <c r="CB92" s="161" t="s">
        <v>186</v>
      </c>
      <c r="CC92" s="161" t="s">
        <v>186</v>
      </c>
      <c r="CD92" s="161" t="s">
        <v>186</v>
      </c>
      <c r="CE92" s="161" t="s">
        <v>186</v>
      </c>
      <c r="CF92" s="161" t="s">
        <v>186</v>
      </c>
      <c r="CG92" s="161" t="s">
        <v>186</v>
      </c>
      <c r="CH92" s="161" t="s">
        <v>186</v>
      </c>
      <c r="CI92" s="161" t="s">
        <v>186</v>
      </c>
      <c r="CJ92" s="161" t="s">
        <v>186</v>
      </c>
      <c r="CK92" s="278" t="s">
        <v>222</v>
      </c>
      <c r="CL92" s="161" t="s">
        <v>186</v>
      </c>
      <c r="CM92" s="161" t="s">
        <v>186</v>
      </c>
      <c r="CN92" s="161" t="s">
        <v>186</v>
      </c>
      <c r="CO92" s="161" t="s">
        <v>186</v>
      </c>
      <c r="CP92" s="161" t="s">
        <v>186</v>
      </c>
      <c r="CQ92" s="161" t="s">
        <v>186</v>
      </c>
      <c r="CR92" s="161" t="s">
        <v>186</v>
      </c>
      <c r="CS92" s="161" t="s">
        <v>186</v>
      </c>
      <c r="CT92" s="161" t="s">
        <v>186</v>
      </c>
      <c r="CU92" s="161" t="s">
        <v>186</v>
      </c>
      <c r="CV92" s="161" t="s">
        <v>186</v>
      </c>
      <c r="CW92" s="161" t="s">
        <v>186</v>
      </c>
      <c r="CX92" s="161" t="s">
        <v>186</v>
      </c>
      <c r="CY92" s="161" t="s">
        <v>186</v>
      </c>
      <c r="CZ92" s="161" t="s">
        <v>186</v>
      </c>
      <c r="DA92" s="161" t="s">
        <v>186</v>
      </c>
      <c r="DB92" s="161" t="s">
        <v>186</v>
      </c>
      <c r="DC92" s="161" t="s">
        <v>186</v>
      </c>
      <c r="DD92" s="161" t="s">
        <v>186</v>
      </c>
      <c r="DE92" s="161" t="s">
        <v>186</v>
      </c>
      <c r="DF92" s="161" t="s">
        <v>186</v>
      </c>
      <c r="DG92" s="278" t="s">
        <v>222</v>
      </c>
      <c r="DH92" s="161" t="s">
        <v>186</v>
      </c>
      <c r="DI92" s="161" t="s">
        <v>186</v>
      </c>
      <c r="DJ92" s="161" t="s">
        <v>186</v>
      </c>
      <c r="DK92" s="161" t="s">
        <v>186</v>
      </c>
      <c r="DL92" s="161" t="s">
        <v>186</v>
      </c>
      <c r="DM92" s="161" t="s">
        <v>186</v>
      </c>
      <c r="DN92" s="161" t="s">
        <v>186</v>
      </c>
      <c r="DO92" s="161" t="s">
        <v>186</v>
      </c>
      <c r="DP92" s="161" t="s">
        <v>186</v>
      </c>
      <c r="DQ92" s="161">
        <v>29.92</v>
      </c>
      <c r="DR92" s="161" t="s">
        <v>186</v>
      </c>
      <c r="DS92" s="161">
        <v>58.75</v>
      </c>
      <c r="DT92" s="161">
        <v>2.5</v>
      </c>
      <c r="DU92" s="161" t="s">
        <v>186</v>
      </c>
      <c r="DV92" s="161">
        <v>3.5</v>
      </c>
      <c r="DW92" s="161" t="s">
        <v>186</v>
      </c>
      <c r="DX92" s="161" t="s">
        <v>186</v>
      </c>
      <c r="DY92" s="161" t="s">
        <v>186</v>
      </c>
      <c r="DZ92" s="161">
        <v>27.42</v>
      </c>
      <c r="EA92" s="161" t="s">
        <v>186</v>
      </c>
      <c r="EB92" s="161">
        <v>55.25</v>
      </c>
      <c r="EC92" s="278" t="s">
        <v>222</v>
      </c>
      <c r="ED92" s="161">
        <v>33.9</v>
      </c>
      <c r="EE92" s="161">
        <v>57.15</v>
      </c>
      <c r="EF92" s="161">
        <v>10.25</v>
      </c>
      <c r="EG92" s="161">
        <v>19.8</v>
      </c>
      <c r="EH92" s="161">
        <v>39.619999999999997</v>
      </c>
      <c r="EI92" s="161" t="s">
        <v>186</v>
      </c>
      <c r="EJ92" s="161" t="s">
        <v>186</v>
      </c>
      <c r="EK92" s="161" t="s">
        <v>186</v>
      </c>
      <c r="EL92" s="161" t="s">
        <v>186</v>
      </c>
      <c r="EM92" s="161" t="s">
        <v>186</v>
      </c>
      <c r="EN92" s="161" t="s">
        <v>186</v>
      </c>
      <c r="EO92" s="161" t="s">
        <v>186</v>
      </c>
      <c r="EP92" s="161">
        <v>6.19</v>
      </c>
      <c r="EQ92" s="161">
        <v>12.67</v>
      </c>
      <c r="ER92" s="161" t="s">
        <v>186</v>
      </c>
      <c r="ES92" s="161" t="s">
        <v>186</v>
      </c>
      <c r="ET92" s="161" t="s">
        <v>186</v>
      </c>
      <c r="EU92" s="161" t="s">
        <v>186</v>
      </c>
      <c r="EV92" s="161" t="s">
        <v>186</v>
      </c>
      <c r="EW92" s="161" t="s">
        <v>186</v>
      </c>
      <c r="EX92" s="161" t="s">
        <v>186</v>
      </c>
      <c r="EY92" s="278" t="s">
        <v>222</v>
      </c>
      <c r="EZ92" s="161" t="s">
        <v>186</v>
      </c>
      <c r="FA92" s="161" t="s">
        <v>186</v>
      </c>
      <c r="FB92" s="161" t="s">
        <v>186</v>
      </c>
      <c r="FC92" s="161">
        <v>13.62</v>
      </c>
      <c r="FD92" s="161">
        <v>26.94</v>
      </c>
      <c r="FE92" s="161" t="s">
        <v>186</v>
      </c>
      <c r="FF92" s="161">
        <v>14.1</v>
      </c>
      <c r="FG92" s="161">
        <v>17.53</v>
      </c>
      <c r="FH92" s="161">
        <v>10.25</v>
      </c>
      <c r="FI92" s="161" t="s">
        <v>186</v>
      </c>
      <c r="FJ92" s="161" t="s">
        <v>186</v>
      </c>
      <c r="FK92" s="161" t="s">
        <v>186</v>
      </c>
      <c r="FL92" s="161" t="s">
        <v>186</v>
      </c>
      <c r="FM92" s="161" t="s">
        <v>186</v>
      </c>
      <c r="FN92" s="161" t="s">
        <v>186</v>
      </c>
      <c r="FO92" s="310"/>
      <c r="FP92" s="310"/>
      <c r="FQ92" s="310"/>
      <c r="FR92" s="310"/>
      <c r="FS92" s="310"/>
      <c r="FT92" s="310"/>
      <c r="FU92" s="310"/>
      <c r="FV92" s="310"/>
      <c r="FW92" s="310"/>
      <c r="FX92" s="310"/>
      <c r="FY92" s="310"/>
      <c r="FZ92" s="310"/>
      <c r="GA92" s="310"/>
      <c r="GB92" s="310"/>
      <c r="GC92" s="310"/>
      <c r="GD92" s="310"/>
      <c r="GE92" s="310"/>
      <c r="GF92" s="310"/>
      <c r="GG92" s="310"/>
      <c r="GH92" s="310"/>
      <c r="GI92" s="310"/>
      <c r="GJ92" s="310"/>
      <c r="GK92" s="310"/>
      <c r="GL92" s="310"/>
      <c r="GM92" s="310"/>
      <c r="GN92" s="310"/>
      <c r="GO92" s="310"/>
      <c r="GP92" s="310"/>
      <c r="GQ92" s="310"/>
      <c r="GR92" s="310"/>
      <c r="GS92" s="310"/>
      <c r="GT92" s="310"/>
      <c r="GU92" s="310"/>
      <c r="GV92" s="310"/>
      <c r="GW92" s="310"/>
      <c r="GX92" s="310"/>
      <c r="GY92" s="310"/>
      <c r="GZ92" s="310"/>
      <c r="HA92" s="310"/>
      <c r="HB92" s="310"/>
      <c r="HC92" s="310"/>
      <c r="HD92" s="310"/>
      <c r="HE92" s="310"/>
      <c r="HF92" s="310"/>
      <c r="HG92" s="310"/>
      <c r="HH92" s="310"/>
      <c r="HI92" s="310"/>
      <c r="HJ92" s="310"/>
      <c r="HK92" s="310"/>
      <c r="HL92" s="310"/>
      <c r="HM92" s="310"/>
      <c r="HN92" s="310"/>
      <c r="HO92" s="310"/>
      <c r="HP92" s="310"/>
      <c r="HQ92" s="310"/>
      <c r="HR92" s="310"/>
      <c r="HS92" s="310"/>
      <c r="HT92" s="310"/>
      <c r="HU92" s="310"/>
      <c r="HV92" s="310"/>
      <c r="HW92" s="310"/>
      <c r="HX92" s="310"/>
      <c r="HY92" s="310"/>
      <c r="HZ92" s="310"/>
      <c r="IA92" s="310"/>
      <c r="IB92" s="310"/>
      <c r="IC92" s="310"/>
      <c r="ID92" s="310"/>
      <c r="IE92" s="310"/>
      <c r="IF92" s="310"/>
      <c r="IG92" s="310"/>
      <c r="IH92" s="310"/>
      <c r="II92" s="330"/>
      <c r="IJ92" s="330"/>
      <c r="IK92" s="331"/>
      <c r="IL92" s="331"/>
      <c r="IM92" s="331"/>
      <c r="IN92" s="331"/>
      <c r="IO92" s="331"/>
      <c r="IP92" s="331"/>
      <c r="IQ92" s="331"/>
      <c r="IR92" s="331"/>
      <c r="IS92" s="331"/>
      <c r="IT92" s="331"/>
      <c r="IU92" s="331"/>
      <c r="IV92" s="331"/>
    </row>
    <row r="93" spans="1:256" s="188" customFormat="1">
      <c r="A93" s="278" t="s">
        <v>138</v>
      </c>
      <c r="B93" s="160" t="s">
        <v>186</v>
      </c>
      <c r="C93" s="160" t="s">
        <v>186</v>
      </c>
      <c r="D93" s="160" t="s">
        <v>186</v>
      </c>
      <c r="E93" s="160">
        <v>18.04</v>
      </c>
      <c r="F93" s="160">
        <v>20.99</v>
      </c>
      <c r="G93" s="160">
        <v>17.260000000000002</v>
      </c>
      <c r="H93" s="160" t="s">
        <v>186</v>
      </c>
      <c r="I93" s="160" t="s">
        <v>186</v>
      </c>
      <c r="J93" s="160" t="s">
        <v>186</v>
      </c>
      <c r="K93" s="160" t="s">
        <v>186</v>
      </c>
      <c r="L93" s="160" t="s">
        <v>186</v>
      </c>
      <c r="M93" s="160" t="s">
        <v>186</v>
      </c>
      <c r="N93" s="160" t="s">
        <v>186</v>
      </c>
      <c r="O93" s="160" t="s">
        <v>186</v>
      </c>
      <c r="P93" s="160" t="s">
        <v>186</v>
      </c>
      <c r="Q93" s="160">
        <v>11.38</v>
      </c>
      <c r="R93" s="160">
        <v>25.33</v>
      </c>
      <c r="S93" s="160" t="s">
        <v>186</v>
      </c>
      <c r="T93" s="160">
        <v>2.5</v>
      </c>
      <c r="U93" s="160" t="s">
        <v>186</v>
      </c>
      <c r="V93" s="160">
        <v>3.5</v>
      </c>
      <c r="W93" s="278" t="s">
        <v>138</v>
      </c>
      <c r="X93" s="160" t="s">
        <v>186</v>
      </c>
      <c r="Y93" s="160" t="s">
        <v>186</v>
      </c>
      <c r="Z93" s="160" t="s">
        <v>186</v>
      </c>
      <c r="AA93" s="160" t="s">
        <v>186</v>
      </c>
      <c r="AB93" s="160" t="s">
        <v>186</v>
      </c>
      <c r="AC93" s="160" t="s">
        <v>186</v>
      </c>
      <c r="AD93" s="160" t="s">
        <v>186</v>
      </c>
      <c r="AE93" s="160" t="s">
        <v>186</v>
      </c>
      <c r="AF93" s="160" t="s">
        <v>186</v>
      </c>
      <c r="AG93" s="160" t="s">
        <v>186</v>
      </c>
      <c r="AH93" s="160" t="s">
        <v>186</v>
      </c>
      <c r="AI93" s="160" t="s">
        <v>186</v>
      </c>
      <c r="AJ93" s="160" t="s">
        <v>186</v>
      </c>
      <c r="AK93" s="160" t="s">
        <v>186</v>
      </c>
      <c r="AL93" s="160" t="s">
        <v>186</v>
      </c>
      <c r="AM93" s="160">
        <v>2.5</v>
      </c>
      <c r="AN93" s="160" t="s">
        <v>186</v>
      </c>
      <c r="AO93" s="160">
        <v>3.5</v>
      </c>
      <c r="AP93" s="160" t="s">
        <v>186</v>
      </c>
      <c r="AQ93" s="160" t="s">
        <v>186</v>
      </c>
      <c r="AR93" s="160" t="s">
        <v>186</v>
      </c>
      <c r="AS93" s="278" t="s">
        <v>138</v>
      </c>
      <c r="AT93" s="160" t="s">
        <v>186</v>
      </c>
      <c r="AU93" s="160" t="s">
        <v>186</v>
      </c>
      <c r="AV93" s="160" t="s">
        <v>186</v>
      </c>
      <c r="AW93" s="160">
        <v>2.5</v>
      </c>
      <c r="AX93" s="160">
        <v>8.69</v>
      </c>
      <c r="AY93" s="160" t="s">
        <v>186</v>
      </c>
      <c r="AZ93" s="160" t="s">
        <v>186</v>
      </c>
      <c r="BA93" s="160" t="s">
        <v>186</v>
      </c>
      <c r="BB93" s="160" t="s">
        <v>186</v>
      </c>
      <c r="BC93" s="160" t="s">
        <v>186</v>
      </c>
      <c r="BD93" s="160" t="s">
        <v>186</v>
      </c>
      <c r="BE93" s="160" t="s">
        <v>186</v>
      </c>
      <c r="BF93" s="160" t="s">
        <v>186</v>
      </c>
      <c r="BG93" s="160" t="s">
        <v>186</v>
      </c>
      <c r="BH93" s="160" t="s">
        <v>186</v>
      </c>
      <c r="BI93" s="160" t="s">
        <v>186</v>
      </c>
      <c r="BJ93" s="160" t="s">
        <v>186</v>
      </c>
      <c r="BK93" s="160" t="s">
        <v>186</v>
      </c>
      <c r="BL93" s="160" t="s">
        <v>186</v>
      </c>
      <c r="BM93" s="160" t="s">
        <v>186</v>
      </c>
      <c r="BN93" s="160" t="s">
        <v>186</v>
      </c>
      <c r="BO93" s="278" t="s">
        <v>138</v>
      </c>
      <c r="BP93" s="160">
        <v>2.5</v>
      </c>
      <c r="BQ93" s="160">
        <v>8.69</v>
      </c>
      <c r="BR93" s="160" t="s">
        <v>186</v>
      </c>
      <c r="BS93" s="160" t="s">
        <v>186</v>
      </c>
      <c r="BT93" s="160" t="s">
        <v>188</v>
      </c>
      <c r="BU93" s="160" t="s">
        <v>186</v>
      </c>
      <c r="BV93" s="160" t="s">
        <v>186</v>
      </c>
      <c r="BW93" s="160" t="s">
        <v>186</v>
      </c>
      <c r="BX93" s="160" t="s">
        <v>186</v>
      </c>
      <c r="BY93" s="160" t="s">
        <v>186</v>
      </c>
      <c r="BZ93" s="160" t="s">
        <v>186</v>
      </c>
      <c r="CA93" s="160" t="s">
        <v>186</v>
      </c>
      <c r="CB93" s="160" t="s">
        <v>186</v>
      </c>
      <c r="CC93" s="160" t="s">
        <v>186</v>
      </c>
      <c r="CD93" s="160" t="s">
        <v>186</v>
      </c>
      <c r="CE93" s="160" t="s">
        <v>186</v>
      </c>
      <c r="CF93" s="160" t="s">
        <v>186</v>
      </c>
      <c r="CG93" s="160" t="s">
        <v>186</v>
      </c>
      <c r="CH93" s="160" t="s">
        <v>186</v>
      </c>
      <c r="CI93" s="160" t="s">
        <v>186</v>
      </c>
      <c r="CJ93" s="160" t="s">
        <v>186</v>
      </c>
      <c r="CK93" s="278" t="s">
        <v>138</v>
      </c>
      <c r="CL93" s="160" t="s">
        <v>186</v>
      </c>
      <c r="CM93" s="160" t="s">
        <v>186</v>
      </c>
      <c r="CN93" s="160" t="s">
        <v>186</v>
      </c>
      <c r="CO93" s="160" t="s">
        <v>186</v>
      </c>
      <c r="CP93" s="160" t="s">
        <v>186</v>
      </c>
      <c r="CQ93" s="160" t="s">
        <v>186</v>
      </c>
      <c r="CR93" s="160" t="s">
        <v>186</v>
      </c>
      <c r="CS93" s="160" t="s">
        <v>186</v>
      </c>
      <c r="CT93" s="160" t="s">
        <v>186</v>
      </c>
      <c r="CU93" s="160" t="s">
        <v>186</v>
      </c>
      <c r="CV93" s="160" t="s">
        <v>186</v>
      </c>
      <c r="CW93" s="160" t="s">
        <v>186</v>
      </c>
      <c r="CX93" s="160" t="s">
        <v>186</v>
      </c>
      <c r="CY93" s="160" t="s">
        <v>186</v>
      </c>
      <c r="CZ93" s="160" t="s">
        <v>186</v>
      </c>
      <c r="DA93" s="160" t="s">
        <v>186</v>
      </c>
      <c r="DB93" s="160" t="s">
        <v>186</v>
      </c>
      <c r="DC93" s="160" t="s">
        <v>186</v>
      </c>
      <c r="DD93" s="160" t="s">
        <v>186</v>
      </c>
      <c r="DE93" s="160" t="s">
        <v>186</v>
      </c>
      <c r="DF93" s="160" t="s">
        <v>186</v>
      </c>
      <c r="DG93" s="278" t="s">
        <v>138</v>
      </c>
      <c r="DH93" s="160" t="s">
        <v>186</v>
      </c>
      <c r="DI93" s="160" t="s">
        <v>186</v>
      </c>
      <c r="DJ93" s="160" t="s">
        <v>186</v>
      </c>
      <c r="DK93" s="160" t="s">
        <v>186</v>
      </c>
      <c r="DL93" s="160" t="s">
        <v>186</v>
      </c>
      <c r="DM93" s="160" t="s">
        <v>186</v>
      </c>
      <c r="DN93" s="160" t="s">
        <v>186</v>
      </c>
      <c r="DO93" s="160" t="s">
        <v>186</v>
      </c>
      <c r="DP93" s="160" t="s">
        <v>186</v>
      </c>
      <c r="DQ93" s="160">
        <v>29.92</v>
      </c>
      <c r="DR93" s="160" t="s">
        <v>186</v>
      </c>
      <c r="DS93" s="160">
        <v>58.75</v>
      </c>
      <c r="DT93" s="160">
        <v>2.5</v>
      </c>
      <c r="DU93" s="160" t="s">
        <v>186</v>
      </c>
      <c r="DV93" s="160">
        <v>3.5</v>
      </c>
      <c r="DW93" s="160" t="s">
        <v>186</v>
      </c>
      <c r="DX93" s="160" t="s">
        <v>186</v>
      </c>
      <c r="DY93" s="160" t="s">
        <v>186</v>
      </c>
      <c r="DZ93" s="160">
        <v>27.42</v>
      </c>
      <c r="EA93" s="160" t="s">
        <v>186</v>
      </c>
      <c r="EB93" s="160">
        <v>55.25</v>
      </c>
      <c r="EC93" s="278" t="s">
        <v>138</v>
      </c>
      <c r="ED93" s="160">
        <v>33.9</v>
      </c>
      <c r="EE93" s="160">
        <v>57.15</v>
      </c>
      <c r="EF93" s="160">
        <v>10.25</v>
      </c>
      <c r="EG93" s="160">
        <v>19.8</v>
      </c>
      <c r="EH93" s="160">
        <v>39.619999999999997</v>
      </c>
      <c r="EI93" s="160" t="s">
        <v>186</v>
      </c>
      <c r="EJ93" s="160" t="s">
        <v>186</v>
      </c>
      <c r="EK93" s="160" t="s">
        <v>186</v>
      </c>
      <c r="EL93" s="160" t="s">
        <v>186</v>
      </c>
      <c r="EM93" s="160" t="s">
        <v>186</v>
      </c>
      <c r="EN93" s="160" t="s">
        <v>186</v>
      </c>
      <c r="EO93" s="160" t="s">
        <v>186</v>
      </c>
      <c r="EP93" s="160">
        <v>6.19</v>
      </c>
      <c r="EQ93" s="160">
        <v>12.67</v>
      </c>
      <c r="ER93" s="160" t="s">
        <v>186</v>
      </c>
      <c r="ES93" s="160" t="s">
        <v>186</v>
      </c>
      <c r="ET93" s="160" t="s">
        <v>186</v>
      </c>
      <c r="EU93" s="160" t="s">
        <v>186</v>
      </c>
      <c r="EV93" s="160" t="s">
        <v>186</v>
      </c>
      <c r="EW93" s="160" t="s">
        <v>186</v>
      </c>
      <c r="EX93" s="160" t="s">
        <v>186</v>
      </c>
      <c r="EY93" s="278" t="s">
        <v>138</v>
      </c>
      <c r="EZ93" s="160" t="s">
        <v>186</v>
      </c>
      <c r="FA93" s="160" t="s">
        <v>186</v>
      </c>
      <c r="FB93" s="160" t="s">
        <v>186</v>
      </c>
      <c r="FC93" s="160">
        <v>13.62</v>
      </c>
      <c r="FD93" s="160">
        <v>26.94</v>
      </c>
      <c r="FE93" s="160" t="s">
        <v>186</v>
      </c>
      <c r="FF93" s="160">
        <v>14.1</v>
      </c>
      <c r="FG93" s="160">
        <v>17.53</v>
      </c>
      <c r="FH93" s="160">
        <v>10.25</v>
      </c>
      <c r="FI93" s="160" t="s">
        <v>186</v>
      </c>
      <c r="FJ93" s="160" t="s">
        <v>186</v>
      </c>
      <c r="FK93" s="160" t="s">
        <v>186</v>
      </c>
      <c r="FL93" s="160" t="s">
        <v>186</v>
      </c>
      <c r="FM93" s="160" t="s">
        <v>186</v>
      </c>
      <c r="FN93" s="160" t="s">
        <v>186</v>
      </c>
      <c r="FO93" s="310"/>
      <c r="FP93" s="310"/>
      <c r="FQ93" s="310"/>
      <c r="FR93" s="310"/>
      <c r="FS93" s="310"/>
      <c r="FT93" s="310"/>
      <c r="FU93" s="310"/>
      <c r="FV93" s="310"/>
      <c r="FW93" s="310"/>
      <c r="FX93" s="310"/>
      <c r="FY93" s="310"/>
      <c r="FZ93" s="310"/>
      <c r="GA93" s="310"/>
      <c r="GB93" s="310"/>
      <c r="GC93" s="310"/>
      <c r="GD93" s="310"/>
      <c r="GE93" s="310"/>
      <c r="GF93" s="310"/>
      <c r="GG93" s="310"/>
      <c r="GH93" s="310"/>
      <c r="GI93" s="310"/>
      <c r="GJ93" s="310"/>
      <c r="GK93" s="310"/>
      <c r="GL93" s="310"/>
      <c r="GM93" s="310"/>
      <c r="GN93" s="310"/>
      <c r="GO93" s="310"/>
      <c r="GP93" s="310"/>
      <c r="GQ93" s="310"/>
      <c r="GR93" s="310"/>
      <c r="GS93" s="310"/>
      <c r="GT93" s="310"/>
      <c r="GU93" s="310"/>
      <c r="GV93" s="310"/>
      <c r="GW93" s="310"/>
      <c r="GX93" s="310"/>
      <c r="GY93" s="310"/>
      <c r="GZ93" s="310"/>
      <c r="HA93" s="310"/>
      <c r="HB93" s="310"/>
      <c r="HC93" s="310"/>
      <c r="HD93" s="310"/>
      <c r="HE93" s="310"/>
      <c r="HF93" s="310"/>
      <c r="HG93" s="310"/>
      <c r="HH93" s="310"/>
      <c r="HI93" s="310"/>
      <c r="HJ93" s="310"/>
      <c r="HK93" s="310"/>
      <c r="HL93" s="310"/>
      <c r="HM93" s="310"/>
      <c r="HN93" s="310"/>
      <c r="HO93" s="310"/>
      <c r="HP93" s="310"/>
      <c r="HQ93" s="310"/>
      <c r="HR93" s="310"/>
      <c r="HS93" s="310"/>
      <c r="HT93" s="310"/>
      <c r="HU93" s="310"/>
      <c r="HV93" s="310"/>
      <c r="HW93" s="310"/>
      <c r="HX93" s="310"/>
      <c r="HY93" s="310"/>
      <c r="HZ93" s="310"/>
      <c r="IA93" s="310"/>
      <c r="IB93" s="310"/>
      <c r="IC93" s="310"/>
      <c r="ID93" s="310"/>
      <c r="IE93" s="310"/>
      <c r="IF93" s="310"/>
      <c r="IG93" s="310"/>
      <c r="IH93" s="310"/>
      <c r="II93" s="330"/>
      <c r="IJ93" s="330"/>
      <c r="IK93" s="331"/>
      <c r="IL93" s="331"/>
      <c r="IM93" s="331"/>
      <c r="IN93" s="331"/>
      <c r="IO93" s="331"/>
      <c r="IP93" s="331"/>
      <c r="IQ93" s="331"/>
      <c r="IR93" s="331"/>
      <c r="IS93" s="331"/>
      <c r="IT93" s="331"/>
      <c r="IU93" s="331"/>
      <c r="IV93" s="331"/>
    </row>
    <row r="94" spans="1:256" s="188" customFormat="1">
      <c r="A94" s="278" t="s">
        <v>221</v>
      </c>
      <c r="B94" s="161" t="s">
        <v>186</v>
      </c>
      <c r="C94" s="161" t="s">
        <v>186</v>
      </c>
      <c r="D94" s="161" t="s">
        <v>186</v>
      </c>
      <c r="E94" s="161">
        <v>38.11</v>
      </c>
      <c r="F94" s="161">
        <v>57.9</v>
      </c>
      <c r="G94" s="161">
        <v>24.49</v>
      </c>
      <c r="H94" s="161" t="s">
        <v>186</v>
      </c>
      <c r="I94" s="161" t="s">
        <v>186</v>
      </c>
      <c r="J94" s="161" t="s">
        <v>186</v>
      </c>
      <c r="K94" s="161">
        <v>5.1100000000000003</v>
      </c>
      <c r="L94" s="161">
        <v>12.41</v>
      </c>
      <c r="M94" s="161" t="s">
        <v>186</v>
      </c>
      <c r="N94" s="161" t="s">
        <v>186</v>
      </c>
      <c r="O94" s="161" t="s">
        <v>186</v>
      </c>
      <c r="P94" s="161" t="s">
        <v>186</v>
      </c>
      <c r="Q94" s="161">
        <v>17.04</v>
      </c>
      <c r="R94" s="161">
        <v>29.49</v>
      </c>
      <c r="S94" s="161">
        <v>8.2100000000000009</v>
      </c>
      <c r="T94" s="161">
        <v>13.91</v>
      </c>
      <c r="U94" s="161">
        <v>23.43</v>
      </c>
      <c r="V94" s="161">
        <v>4.53</v>
      </c>
      <c r="W94" s="278" t="s">
        <v>221</v>
      </c>
      <c r="X94" s="161" t="s">
        <v>186</v>
      </c>
      <c r="Y94" s="161" t="s">
        <v>186</v>
      </c>
      <c r="Z94" s="161" t="s">
        <v>186</v>
      </c>
      <c r="AA94" s="161" t="s">
        <v>186</v>
      </c>
      <c r="AB94" s="165" t="s">
        <v>186</v>
      </c>
      <c r="AC94" s="161" t="s">
        <v>186</v>
      </c>
      <c r="AD94" s="161">
        <v>2.4900000000000002</v>
      </c>
      <c r="AE94" s="161">
        <v>3.13</v>
      </c>
      <c r="AF94" s="161">
        <v>1.1299999999999999</v>
      </c>
      <c r="AG94" s="161" t="s">
        <v>186</v>
      </c>
      <c r="AH94" s="161" t="s">
        <v>186</v>
      </c>
      <c r="AI94" s="161" t="s">
        <v>186</v>
      </c>
      <c r="AJ94" s="161">
        <v>2.4900000000000002</v>
      </c>
      <c r="AK94" s="161">
        <v>3.13</v>
      </c>
      <c r="AL94" s="161">
        <v>1.1299999999999999</v>
      </c>
      <c r="AM94" s="161">
        <v>11.41</v>
      </c>
      <c r="AN94" s="161">
        <v>20.3</v>
      </c>
      <c r="AO94" s="161">
        <v>3.4</v>
      </c>
      <c r="AP94" s="161" t="s">
        <v>186</v>
      </c>
      <c r="AQ94" s="161" t="s">
        <v>186</v>
      </c>
      <c r="AR94" s="161" t="s">
        <v>186</v>
      </c>
      <c r="AS94" s="278" t="s">
        <v>221</v>
      </c>
      <c r="AT94" s="161" t="s">
        <v>186</v>
      </c>
      <c r="AU94" s="161" t="s">
        <v>186</v>
      </c>
      <c r="AV94" s="161" t="s">
        <v>186</v>
      </c>
      <c r="AW94" s="161">
        <v>4.2300000000000004</v>
      </c>
      <c r="AX94" s="161">
        <v>3.72</v>
      </c>
      <c r="AY94" s="161">
        <v>3.4</v>
      </c>
      <c r="AZ94" s="161">
        <v>0.81</v>
      </c>
      <c r="BA94" s="161" t="s">
        <v>186</v>
      </c>
      <c r="BB94" s="161">
        <v>1.1299999999999999</v>
      </c>
      <c r="BC94" s="161">
        <v>3.42</v>
      </c>
      <c r="BD94" s="161">
        <v>3.72</v>
      </c>
      <c r="BE94" s="161">
        <v>2.27</v>
      </c>
      <c r="BF94" s="161">
        <v>0.81</v>
      </c>
      <c r="BG94" s="161" t="s">
        <v>186</v>
      </c>
      <c r="BH94" s="161">
        <v>1.1299999999999999</v>
      </c>
      <c r="BI94" s="161">
        <v>2.61</v>
      </c>
      <c r="BJ94" s="161">
        <v>3.72</v>
      </c>
      <c r="BK94" s="161">
        <v>1.1299999999999999</v>
      </c>
      <c r="BL94" s="161" t="s">
        <v>186</v>
      </c>
      <c r="BM94" s="161" t="s">
        <v>186</v>
      </c>
      <c r="BN94" s="161" t="s">
        <v>186</v>
      </c>
      <c r="BO94" s="278" t="s">
        <v>221</v>
      </c>
      <c r="BP94" s="161" t="s">
        <v>186</v>
      </c>
      <c r="BQ94" s="161" t="s">
        <v>186</v>
      </c>
      <c r="BR94" s="161" t="s">
        <v>186</v>
      </c>
      <c r="BS94" s="161" t="s">
        <v>186</v>
      </c>
      <c r="BT94" s="161" t="s">
        <v>188</v>
      </c>
      <c r="BU94" s="161" t="s">
        <v>186</v>
      </c>
      <c r="BV94" s="161" t="s">
        <v>186</v>
      </c>
      <c r="BW94" s="161" t="s">
        <v>186</v>
      </c>
      <c r="BX94" s="161" t="s">
        <v>186</v>
      </c>
      <c r="BY94" s="161" t="s">
        <v>186</v>
      </c>
      <c r="BZ94" s="161" t="s">
        <v>186</v>
      </c>
      <c r="CA94" s="161" t="s">
        <v>186</v>
      </c>
      <c r="CB94" s="161" t="s">
        <v>186</v>
      </c>
      <c r="CC94" s="161" t="s">
        <v>186</v>
      </c>
      <c r="CD94" s="161" t="s">
        <v>186</v>
      </c>
      <c r="CE94" s="161" t="s">
        <v>186</v>
      </c>
      <c r="CF94" s="161" t="s">
        <v>186</v>
      </c>
      <c r="CG94" s="161" t="s">
        <v>186</v>
      </c>
      <c r="CH94" s="161" t="s">
        <v>186</v>
      </c>
      <c r="CI94" s="161" t="s">
        <v>186</v>
      </c>
      <c r="CJ94" s="161" t="s">
        <v>186</v>
      </c>
      <c r="CK94" s="278" t="s">
        <v>221</v>
      </c>
      <c r="CL94" s="161" t="s">
        <v>186</v>
      </c>
      <c r="CM94" s="161" t="s">
        <v>186</v>
      </c>
      <c r="CN94" s="161" t="s">
        <v>186</v>
      </c>
      <c r="CO94" s="161" t="s">
        <v>186</v>
      </c>
      <c r="CP94" s="161" t="s">
        <v>186</v>
      </c>
      <c r="CQ94" s="161" t="s">
        <v>186</v>
      </c>
      <c r="CR94" s="161" t="s">
        <v>186</v>
      </c>
      <c r="CS94" s="161" t="s">
        <v>186</v>
      </c>
      <c r="CT94" s="161" t="s">
        <v>186</v>
      </c>
      <c r="CU94" s="161" t="s">
        <v>186</v>
      </c>
      <c r="CV94" s="161" t="s">
        <v>186</v>
      </c>
      <c r="CW94" s="161" t="s">
        <v>186</v>
      </c>
      <c r="CX94" s="161" t="s">
        <v>186</v>
      </c>
      <c r="CY94" s="161" t="s">
        <v>186</v>
      </c>
      <c r="CZ94" s="161" t="s">
        <v>186</v>
      </c>
      <c r="DA94" s="161" t="s">
        <v>186</v>
      </c>
      <c r="DB94" s="161" t="s">
        <v>186</v>
      </c>
      <c r="DC94" s="161" t="s">
        <v>186</v>
      </c>
      <c r="DD94" s="161" t="s">
        <v>186</v>
      </c>
      <c r="DE94" s="161" t="s">
        <v>186</v>
      </c>
      <c r="DF94" s="161" t="s">
        <v>186</v>
      </c>
      <c r="DG94" s="278" t="s">
        <v>221</v>
      </c>
      <c r="DH94" s="161" t="s">
        <v>186</v>
      </c>
      <c r="DI94" s="161" t="s">
        <v>186</v>
      </c>
      <c r="DJ94" s="161" t="s">
        <v>186</v>
      </c>
      <c r="DK94" s="161" t="s">
        <v>186</v>
      </c>
      <c r="DL94" s="161" t="s">
        <v>186</v>
      </c>
      <c r="DM94" s="161" t="s">
        <v>186</v>
      </c>
      <c r="DN94" s="161" t="s">
        <v>186</v>
      </c>
      <c r="DO94" s="161" t="s">
        <v>186</v>
      </c>
      <c r="DP94" s="161" t="s">
        <v>186</v>
      </c>
      <c r="DQ94" s="161">
        <v>17.39</v>
      </c>
      <c r="DR94" s="161">
        <v>15.5</v>
      </c>
      <c r="DS94" s="161">
        <v>16.02</v>
      </c>
      <c r="DT94" s="161">
        <v>12.75</v>
      </c>
      <c r="DU94" s="161">
        <v>9.34</v>
      </c>
      <c r="DV94" s="161">
        <v>13.6</v>
      </c>
      <c r="DW94" s="161" t="s">
        <v>186</v>
      </c>
      <c r="DX94" s="161" t="s">
        <v>186</v>
      </c>
      <c r="DY94" s="161" t="s">
        <v>186</v>
      </c>
      <c r="DZ94" s="161">
        <v>4.6399999999999997</v>
      </c>
      <c r="EA94" s="161">
        <v>6.16</v>
      </c>
      <c r="EB94" s="161">
        <v>2.42</v>
      </c>
      <c r="EC94" s="278" t="s">
        <v>221</v>
      </c>
      <c r="ED94" s="161">
        <v>38.61</v>
      </c>
      <c r="EE94" s="161">
        <v>74.069999999999993</v>
      </c>
      <c r="EF94" s="161">
        <v>7.07</v>
      </c>
      <c r="EG94" s="161">
        <v>13.72</v>
      </c>
      <c r="EH94" s="161">
        <v>24.71</v>
      </c>
      <c r="EI94" s="161">
        <v>4.66</v>
      </c>
      <c r="EJ94" s="161">
        <v>4.4000000000000004</v>
      </c>
      <c r="EK94" s="161">
        <v>9.4600000000000009</v>
      </c>
      <c r="EL94" s="161" t="s">
        <v>186</v>
      </c>
      <c r="EM94" s="161">
        <v>6.91</v>
      </c>
      <c r="EN94" s="161">
        <v>9.68</v>
      </c>
      <c r="EO94" s="161">
        <v>3.52</v>
      </c>
      <c r="EP94" s="161">
        <v>0.81</v>
      </c>
      <c r="EQ94" s="161">
        <v>2.79</v>
      </c>
      <c r="ER94" s="161" t="s">
        <v>186</v>
      </c>
      <c r="ES94" s="161">
        <v>1.61</v>
      </c>
      <c r="ET94" s="161">
        <v>2.79</v>
      </c>
      <c r="EU94" s="161">
        <v>1.1299999999999999</v>
      </c>
      <c r="EV94" s="161" t="s">
        <v>186</v>
      </c>
      <c r="EW94" s="161" t="s">
        <v>186</v>
      </c>
      <c r="EX94" s="161" t="s">
        <v>186</v>
      </c>
      <c r="EY94" s="278" t="s">
        <v>221</v>
      </c>
      <c r="EZ94" s="161" t="s">
        <v>186</v>
      </c>
      <c r="FA94" s="161" t="s">
        <v>186</v>
      </c>
      <c r="FB94" s="161" t="s">
        <v>186</v>
      </c>
      <c r="FC94" s="161" t="s">
        <v>186</v>
      </c>
      <c r="FD94" s="161" t="s">
        <v>186</v>
      </c>
      <c r="FE94" s="161" t="s">
        <v>186</v>
      </c>
      <c r="FF94" s="161">
        <v>15.71</v>
      </c>
      <c r="FG94" s="161">
        <v>32.78</v>
      </c>
      <c r="FH94" s="161" t="s">
        <v>186</v>
      </c>
      <c r="FI94" s="161" t="s">
        <v>186</v>
      </c>
      <c r="FJ94" s="161" t="s">
        <v>186</v>
      </c>
      <c r="FK94" s="161" t="s">
        <v>186</v>
      </c>
      <c r="FL94" s="161">
        <v>9.18</v>
      </c>
      <c r="FM94" s="161">
        <v>16.579999999999998</v>
      </c>
      <c r="FN94" s="161">
        <v>2.42</v>
      </c>
      <c r="FO94" s="310"/>
      <c r="FP94" s="310"/>
      <c r="FQ94" s="310"/>
      <c r="FR94" s="310"/>
      <c r="FS94" s="310"/>
      <c r="FT94" s="310"/>
      <c r="FU94" s="310"/>
      <c r="FV94" s="310"/>
      <c r="FW94" s="310"/>
      <c r="FX94" s="310"/>
      <c r="FY94" s="310"/>
      <c r="FZ94" s="310"/>
      <c r="GA94" s="310"/>
      <c r="GB94" s="310"/>
      <c r="GC94" s="310"/>
      <c r="GD94" s="310"/>
      <c r="GE94" s="310"/>
      <c r="GF94" s="310"/>
      <c r="GG94" s="310"/>
      <c r="GH94" s="310"/>
      <c r="GI94" s="310"/>
      <c r="GJ94" s="310"/>
      <c r="GK94" s="310"/>
      <c r="GL94" s="310"/>
      <c r="GM94" s="310"/>
      <c r="GN94" s="310"/>
      <c r="GO94" s="310"/>
      <c r="GP94" s="310"/>
      <c r="GQ94" s="310"/>
      <c r="GR94" s="310"/>
      <c r="GS94" s="310"/>
      <c r="GT94" s="310"/>
      <c r="GU94" s="310"/>
      <c r="GV94" s="310"/>
      <c r="GW94" s="310"/>
      <c r="GX94" s="310"/>
      <c r="GY94" s="310"/>
      <c r="GZ94" s="310"/>
      <c r="HA94" s="310"/>
      <c r="HB94" s="310"/>
      <c r="HC94" s="310"/>
      <c r="HD94" s="310"/>
      <c r="HE94" s="310"/>
      <c r="HF94" s="310"/>
      <c r="HG94" s="310"/>
      <c r="HH94" s="310"/>
      <c r="HI94" s="310"/>
      <c r="HJ94" s="310"/>
      <c r="HK94" s="310"/>
      <c r="HL94" s="310"/>
      <c r="HM94" s="310"/>
      <c r="HN94" s="310"/>
      <c r="HO94" s="310"/>
      <c r="HP94" s="310"/>
      <c r="HQ94" s="310"/>
      <c r="HR94" s="310"/>
      <c r="HS94" s="310"/>
      <c r="HT94" s="310"/>
      <c r="HU94" s="310"/>
      <c r="HV94" s="310"/>
      <c r="HW94" s="310"/>
      <c r="HX94" s="310"/>
      <c r="HY94" s="310"/>
      <c r="HZ94" s="310"/>
      <c r="IA94" s="310"/>
      <c r="IB94" s="310"/>
      <c r="IC94" s="310"/>
      <c r="ID94" s="310"/>
      <c r="IE94" s="310"/>
      <c r="IF94" s="310"/>
      <c r="IG94" s="310"/>
      <c r="IH94" s="310"/>
      <c r="II94" s="330"/>
      <c r="IJ94" s="330"/>
      <c r="IK94" s="331"/>
      <c r="IL94" s="331"/>
      <c r="IM94" s="331"/>
      <c r="IN94" s="331"/>
      <c r="IO94" s="331"/>
      <c r="IP94" s="331"/>
      <c r="IQ94" s="331"/>
      <c r="IR94" s="331"/>
      <c r="IS94" s="331"/>
      <c r="IT94" s="331"/>
      <c r="IU94" s="331"/>
      <c r="IV94" s="331"/>
    </row>
    <row r="95" spans="1:256" s="188" customFormat="1">
      <c r="A95" s="278" t="s">
        <v>139</v>
      </c>
      <c r="B95" s="160" t="s">
        <v>186</v>
      </c>
      <c r="C95" s="160" t="s">
        <v>186</v>
      </c>
      <c r="D95" s="160" t="s">
        <v>186</v>
      </c>
      <c r="E95" s="160">
        <v>38.11</v>
      </c>
      <c r="F95" s="160">
        <v>57.9</v>
      </c>
      <c r="G95" s="160">
        <v>24.49</v>
      </c>
      <c r="H95" s="160" t="s">
        <v>186</v>
      </c>
      <c r="I95" s="160" t="s">
        <v>186</v>
      </c>
      <c r="J95" s="160" t="s">
        <v>186</v>
      </c>
      <c r="K95" s="160">
        <v>5.1100000000000003</v>
      </c>
      <c r="L95" s="160">
        <v>12.41</v>
      </c>
      <c r="M95" s="160" t="s">
        <v>186</v>
      </c>
      <c r="N95" s="160" t="s">
        <v>186</v>
      </c>
      <c r="O95" s="160" t="s">
        <v>186</v>
      </c>
      <c r="P95" s="160" t="s">
        <v>186</v>
      </c>
      <c r="Q95" s="160">
        <v>17.04</v>
      </c>
      <c r="R95" s="160">
        <v>29.49</v>
      </c>
      <c r="S95" s="160">
        <v>8.2100000000000009</v>
      </c>
      <c r="T95" s="160">
        <v>13.91</v>
      </c>
      <c r="U95" s="160">
        <v>23.43</v>
      </c>
      <c r="V95" s="160">
        <v>4.53</v>
      </c>
      <c r="W95" s="278" t="s">
        <v>139</v>
      </c>
      <c r="X95" s="160" t="s">
        <v>186</v>
      </c>
      <c r="Y95" s="160" t="s">
        <v>186</v>
      </c>
      <c r="Z95" s="160" t="s">
        <v>186</v>
      </c>
      <c r="AA95" s="160" t="s">
        <v>186</v>
      </c>
      <c r="AB95" s="333" t="s">
        <v>186</v>
      </c>
      <c r="AC95" s="160" t="s">
        <v>186</v>
      </c>
      <c r="AD95" s="160">
        <v>2.4900000000000002</v>
      </c>
      <c r="AE95" s="160">
        <v>3.13</v>
      </c>
      <c r="AF95" s="160">
        <v>1.1299999999999999</v>
      </c>
      <c r="AG95" s="160" t="s">
        <v>186</v>
      </c>
      <c r="AH95" s="160" t="s">
        <v>186</v>
      </c>
      <c r="AI95" s="160" t="s">
        <v>186</v>
      </c>
      <c r="AJ95" s="160">
        <v>2.4900000000000002</v>
      </c>
      <c r="AK95" s="160">
        <v>3.13</v>
      </c>
      <c r="AL95" s="160">
        <v>1.1299999999999999</v>
      </c>
      <c r="AM95" s="160">
        <v>11.41</v>
      </c>
      <c r="AN95" s="160">
        <v>20.3</v>
      </c>
      <c r="AO95" s="160">
        <v>3.4</v>
      </c>
      <c r="AP95" s="160" t="s">
        <v>186</v>
      </c>
      <c r="AQ95" s="160" t="s">
        <v>186</v>
      </c>
      <c r="AR95" s="160" t="s">
        <v>186</v>
      </c>
      <c r="AS95" s="278" t="s">
        <v>139</v>
      </c>
      <c r="AT95" s="160" t="s">
        <v>186</v>
      </c>
      <c r="AU95" s="160" t="s">
        <v>186</v>
      </c>
      <c r="AV95" s="160" t="s">
        <v>186</v>
      </c>
      <c r="AW95" s="160">
        <v>4.2300000000000004</v>
      </c>
      <c r="AX95" s="160">
        <v>3.72</v>
      </c>
      <c r="AY95" s="160">
        <v>3.4</v>
      </c>
      <c r="AZ95" s="160">
        <v>0.81</v>
      </c>
      <c r="BA95" s="160" t="s">
        <v>186</v>
      </c>
      <c r="BB95" s="160">
        <v>1.1299999999999999</v>
      </c>
      <c r="BC95" s="160">
        <v>3.42</v>
      </c>
      <c r="BD95" s="160">
        <v>3.72</v>
      </c>
      <c r="BE95" s="160">
        <v>2.27</v>
      </c>
      <c r="BF95" s="160">
        <v>0.81</v>
      </c>
      <c r="BG95" s="160" t="s">
        <v>186</v>
      </c>
      <c r="BH95" s="160">
        <v>1.1299999999999999</v>
      </c>
      <c r="BI95" s="160">
        <v>2.61</v>
      </c>
      <c r="BJ95" s="160">
        <v>3.72</v>
      </c>
      <c r="BK95" s="160">
        <v>1.1299999999999999</v>
      </c>
      <c r="BL95" s="160" t="s">
        <v>186</v>
      </c>
      <c r="BM95" s="160" t="s">
        <v>186</v>
      </c>
      <c r="BN95" s="160" t="s">
        <v>186</v>
      </c>
      <c r="BO95" s="278" t="s">
        <v>139</v>
      </c>
      <c r="BP95" s="160" t="s">
        <v>186</v>
      </c>
      <c r="BQ95" s="160" t="s">
        <v>186</v>
      </c>
      <c r="BR95" s="160" t="s">
        <v>186</v>
      </c>
      <c r="BS95" s="160" t="s">
        <v>186</v>
      </c>
      <c r="BT95" s="160" t="s">
        <v>188</v>
      </c>
      <c r="BU95" s="160" t="s">
        <v>186</v>
      </c>
      <c r="BV95" s="160" t="s">
        <v>186</v>
      </c>
      <c r="BW95" s="160" t="s">
        <v>186</v>
      </c>
      <c r="BX95" s="160" t="s">
        <v>186</v>
      </c>
      <c r="BY95" s="160" t="s">
        <v>186</v>
      </c>
      <c r="BZ95" s="160" t="s">
        <v>186</v>
      </c>
      <c r="CA95" s="160" t="s">
        <v>186</v>
      </c>
      <c r="CB95" s="160" t="s">
        <v>186</v>
      </c>
      <c r="CC95" s="160" t="s">
        <v>186</v>
      </c>
      <c r="CD95" s="160" t="s">
        <v>186</v>
      </c>
      <c r="CE95" s="160" t="s">
        <v>186</v>
      </c>
      <c r="CF95" s="160" t="s">
        <v>186</v>
      </c>
      <c r="CG95" s="160" t="s">
        <v>186</v>
      </c>
      <c r="CH95" s="160" t="s">
        <v>186</v>
      </c>
      <c r="CI95" s="160" t="s">
        <v>186</v>
      </c>
      <c r="CJ95" s="160" t="s">
        <v>186</v>
      </c>
      <c r="CK95" s="278" t="s">
        <v>139</v>
      </c>
      <c r="CL95" s="160" t="s">
        <v>186</v>
      </c>
      <c r="CM95" s="160" t="s">
        <v>186</v>
      </c>
      <c r="CN95" s="160" t="s">
        <v>186</v>
      </c>
      <c r="CO95" s="160" t="s">
        <v>186</v>
      </c>
      <c r="CP95" s="160" t="s">
        <v>186</v>
      </c>
      <c r="CQ95" s="160" t="s">
        <v>186</v>
      </c>
      <c r="CR95" s="160" t="s">
        <v>186</v>
      </c>
      <c r="CS95" s="160" t="s">
        <v>186</v>
      </c>
      <c r="CT95" s="160" t="s">
        <v>186</v>
      </c>
      <c r="CU95" s="160" t="s">
        <v>186</v>
      </c>
      <c r="CV95" s="160" t="s">
        <v>186</v>
      </c>
      <c r="CW95" s="160" t="s">
        <v>186</v>
      </c>
      <c r="CX95" s="160" t="s">
        <v>186</v>
      </c>
      <c r="CY95" s="160" t="s">
        <v>186</v>
      </c>
      <c r="CZ95" s="160" t="s">
        <v>186</v>
      </c>
      <c r="DA95" s="160" t="s">
        <v>186</v>
      </c>
      <c r="DB95" s="160" t="s">
        <v>186</v>
      </c>
      <c r="DC95" s="160" t="s">
        <v>186</v>
      </c>
      <c r="DD95" s="160" t="s">
        <v>186</v>
      </c>
      <c r="DE95" s="160" t="s">
        <v>186</v>
      </c>
      <c r="DF95" s="160" t="s">
        <v>186</v>
      </c>
      <c r="DG95" s="278" t="s">
        <v>139</v>
      </c>
      <c r="DH95" s="160" t="s">
        <v>186</v>
      </c>
      <c r="DI95" s="160" t="s">
        <v>186</v>
      </c>
      <c r="DJ95" s="160" t="s">
        <v>186</v>
      </c>
      <c r="DK95" s="160" t="s">
        <v>186</v>
      </c>
      <c r="DL95" s="160" t="s">
        <v>186</v>
      </c>
      <c r="DM95" s="160" t="s">
        <v>186</v>
      </c>
      <c r="DN95" s="160" t="s">
        <v>186</v>
      </c>
      <c r="DO95" s="160" t="s">
        <v>186</v>
      </c>
      <c r="DP95" s="160" t="s">
        <v>186</v>
      </c>
      <c r="DQ95" s="160">
        <v>17.39</v>
      </c>
      <c r="DR95" s="160">
        <v>15.5</v>
      </c>
      <c r="DS95" s="160">
        <v>16.02</v>
      </c>
      <c r="DT95" s="160">
        <v>12.75</v>
      </c>
      <c r="DU95" s="160">
        <v>9.34</v>
      </c>
      <c r="DV95" s="160">
        <v>13.6</v>
      </c>
      <c r="DW95" s="160" t="s">
        <v>186</v>
      </c>
      <c r="DX95" s="160" t="s">
        <v>186</v>
      </c>
      <c r="DY95" s="160" t="s">
        <v>186</v>
      </c>
      <c r="DZ95" s="160">
        <v>4.6399999999999997</v>
      </c>
      <c r="EA95" s="160">
        <v>6.16</v>
      </c>
      <c r="EB95" s="160">
        <v>2.42</v>
      </c>
      <c r="EC95" s="278" t="s">
        <v>139</v>
      </c>
      <c r="ED95" s="160">
        <v>38.61</v>
      </c>
      <c r="EE95" s="160">
        <v>74.069999999999993</v>
      </c>
      <c r="EF95" s="160">
        <v>7.07</v>
      </c>
      <c r="EG95" s="160">
        <v>13.72</v>
      </c>
      <c r="EH95" s="160">
        <v>24.71</v>
      </c>
      <c r="EI95" s="160">
        <v>4.66</v>
      </c>
      <c r="EJ95" s="160">
        <v>4.4000000000000004</v>
      </c>
      <c r="EK95" s="160">
        <v>9.4600000000000009</v>
      </c>
      <c r="EL95" s="160" t="s">
        <v>186</v>
      </c>
      <c r="EM95" s="160">
        <v>6.91</v>
      </c>
      <c r="EN95" s="160">
        <v>9.68</v>
      </c>
      <c r="EO95" s="160">
        <v>3.52</v>
      </c>
      <c r="EP95" s="160">
        <v>0.81</v>
      </c>
      <c r="EQ95" s="160">
        <v>2.79</v>
      </c>
      <c r="ER95" s="160" t="s">
        <v>186</v>
      </c>
      <c r="ES95" s="160">
        <v>1.61</v>
      </c>
      <c r="ET95" s="160">
        <v>2.79</v>
      </c>
      <c r="EU95" s="160">
        <v>1.1299999999999999</v>
      </c>
      <c r="EV95" s="160" t="s">
        <v>186</v>
      </c>
      <c r="EW95" s="160" t="s">
        <v>186</v>
      </c>
      <c r="EX95" s="160" t="s">
        <v>186</v>
      </c>
      <c r="EY95" s="278" t="s">
        <v>139</v>
      </c>
      <c r="EZ95" s="160" t="s">
        <v>186</v>
      </c>
      <c r="FA95" s="160" t="s">
        <v>186</v>
      </c>
      <c r="FB95" s="160" t="s">
        <v>186</v>
      </c>
      <c r="FC95" s="160" t="s">
        <v>186</v>
      </c>
      <c r="FD95" s="160" t="s">
        <v>186</v>
      </c>
      <c r="FE95" s="160" t="s">
        <v>186</v>
      </c>
      <c r="FF95" s="160">
        <v>15.71</v>
      </c>
      <c r="FG95" s="160">
        <v>32.78</v>
      </c>
      <c r="FH95" s="160" t="s">
        <v>186</v>
      </c>
      <c r="FI95" s="160" t="s">
        <v>186</v>
      </c>
      <c r="FJ95" s="160" t="s">
        <v>186</v>
      </c>
      <c r="FK95" s="160" t="s">
        <v>186</v>
      </c>
      <c r="FL95" s="160">
        <v>9.18</v>
      </c>
      <c r="FM95" s="160">
        <v>16.579999999999998</v>
      </c>
      <c r="FN95" s="160">
        <v>2.42</v>
      </c>
      <c r="FO95" s="310"/>
      <c r="FP95" s="310"/>
      <c r="FQ95" s="310"/>
      <c r="FR95" s="310"/>
      <c r="FS95" s="310"/>
      <c r="FT95" s="310"/>
      <c r="FU95" s="310"/>
      <c r="FV95" s="310"/>
      <c r="FW95" s="310"/>
      <c r="FX95" s="310"/>
      <c r="FY95" s="310"/>
      <c r="FZ95" s="310"/>
      <c r="GA95" s="310"/>
      <c r="GB95" s="310"/>
      <c r="GC95" s="310"/>
      <c r="GD95" s="310"/>
      <c r="GE95" s="310"/>
      <c r="GF95" s="310"/>
      <c r="GG95" s="310"/>
      <c r="GH95" s="310"/>
      <c r="GI95" s="310"/>
      <c r="GJ95" s="310"/>
      <c r="GK95" s="310"/>
      <c r="GL95" s="310"/>
      <c r="GM95" s="310"/>
      <c r="GN95" s="310"/>
      <c r="GO95" s="310"/>
      <c r="GP95" s="310"/>
      <c r="GQ95" s="310"/>
      <c r="GR95" s="310"/>
      <c r="GS95" s="310"/>
      <c r="GT95" s="310"/>
      <c r="GU95" s="310"/>
      <c r="GV95" s="310"/>
      <c r="GW95" s="310"/>
      <c r="GX95" s="310"/>
      <c r="GY95" s="310"/>
      <c r="GZ95" s="310"/>
      <c r="HA95" s="310"/>
      <c r="HB95" s="310"/>
      <c r="HC95" s="310"/>
      <c r="HD95" s="310"/>
      <c r="HE95" s="310"/>
      <c r="HF95" s="310"/>
      <c r="HG95" s="310"/>
      <c r="HH95" s="310"/>
      <c r="HI95" s="310"/>
      <c r="HJ95" s="310"/>
      <c r="HK95" s="310"/>
      <c r="HL95" s="310"/>
      <c r="HM95" s="310"/>
      <c r="HN95" s="310"/>
      <c r="HO95" s="310"/>
      <c r="HP95" s="310"/>
      <c r="HQ95" s="310"/>
      <c r="HR95" s="310"/>
      <c r="HS95" s="310"/>
      <c r="HT95" s="310"/>
      <c r="HU95" s="310"/>
      <c r="HV95" s="310"/>
      <c r="HW95" s="310"/>
      <c r="HX95" s="310"/>
      <c r="HY95" s="310"/>
      <c r="HZ95" s="310"/>
      <c r="IA95" s="310"/>
      <c r="IB95" s="310"/>
      <c r="IC95" s="310"/>
      <c r="ID95" s="310"/>
      <c r="IE95" s="310"/>
      <c r="IF95" s="310"/>
      <c r="IG95" s="310"/>
      <c r="IH95" s="310"/>
      <c r="II95" s="330"/>
      <c r="IJ95" s="330"/>
      <c r="IK95" s="331"/>
      <c r="IL95" s="331"/>
      <c r="IM95" s="331"/>
      <c r="IN95" s="331"/>
      <c r="IO95" s="331"/>
      <c r="IP95" s="331"/>
      <c r="IQ95" s="331"/>
      <c r="IR95" s="331"/>
      <c r="IS95" s="331"/>
      <c r="IT95" s="331"/>
      <c r="IU95" s="331"/>
      <c r="IV95" s="331"/>
    </row>
    <row r="96" spans="1:256" s="188" customFormat="1">
      <c r="A96" s="278" t="s">
        <v>220</v>
      </c>
      <c r="B96" s="161">
        <v>0.3</v>
      </c>
      <c r="C96" s="161" t="s">
        <v>186</v>
      </c>
      <c r="D96" s="161">
        <v>0.42</v>
      </c>
      <c r="E96" s="161">
        <v>30.88</v>
      </c>
      <c r="F96" s="161">
        <v>45.72</v>
      </c>
      <c r="G96" s="161">
        <v>20.92</v>
      </c>
      <c r="H96" s="161" t="s">
        <v>186</v>
      </c>
      <c r="I96" s="161" t="s">
        <v>186</v>
      </c>
      <c r="J96" s="161" t="s">
        <v>186</v>
      </c>
      <c r="K96" s="161">
        <v>4.62</v>
      </c>
      <c r="L96" s="161">
        <v>10.130000000000001</v>
      </c>
      <c r="M96" s="161">
        <v>0.42</v>
      </c>
      <c r="N96" s="161" t="s">
        <v>186</v>
      </c>
      <c r="O96" s="161" t="s">
        <v>186</v>
      </c>
      <c r="P96" s="161" t="s">
        <v>186</v>
      </c>
      <c r="Q96" s="161">
        <v>12.23</v>
      </c>
      <c r="R96" s="161">
        <v>21.53</v>
      </c>
      <c r="S96" s="161">
        <v>6.57</v>
      </c>
      <c r="T96" s="161">
        <v>18.670000000000002</v>
      </c>
      <c r="U96" s="161">
        <v>26.59</v>
      </c>
      <c r="V96" s="161">
        <v>11.1</v>
      </c>
      <c r="W96" s="278" t="s">
        <v>220</v>
      </c>
      <c r="X96" s="161">
        <v>2.92</v>
      </c>
      <c r="Y96" s="161">
        <v>5.84</v>
      </c>
      <c r="Z96" s="161" t="s">
        <v>186</v>
      </c>
      <c r="AA96" s="161">
        <v>0.86</v>
      </c>
      <c r="AB96" s="161">
        <v>2.5</v>
      </c>
      <c r="AC96" s="161" t="s">
        <v>186</v>
      </c>
      <c r="AD96" s="161">
        <v>6.62</v>
      </c>
      <c r="AE96" s="161">
        <v>9.6199999999999992</v>
      </c>
      <c r="AF96" s="161">
        <v>3.47</v>
      </c>
      <c r="AG96" s="161">
        <v>0.56000000000000005</v>
      </c>
      <c r="AH96" s="161" t="s">
        <v>186</v>
      </c>
      <c r="AI96" s="161">
        <v>0.92</v>
      </c>
      <c r="AJ96" s="161">
        <v>6.06</v>
      </c>
      <c r="AK96" s="161">
        <v>9.6199999999999992</v>
      </c>
      <c r="AL96" s="161">
        <v>2.5499999999999998</v>
      </c>
      <c r="AM96" s="161">
        <v>8.27</v>
      </c>
      <c r="AN96" s="161">
        <v>8.6300000000000008</v>
      </c>
      <c r="AO96" s="161">
        <v>7.63</v>
      </c>
      <c r="AP96" s="161">
        <v>0.3</v>
      </c>
      <c r="AQ96" s="161" t="s">
        <v>186</v>
      </c>
      <c r="AR96" s="161">
        <v>0.42</v>
      </c>
      <c r="AS96" s="278" t="s">
        <v>220</v>
      </c>
      <c r="AT96" s="161">
        <v>2.0699999999999998</v>
      </c>
      <c r="AU96" s="161" t="s">
        <v>186</v>
      </c>
      <c r="AV96" s="161">
        <v>3.77</v>
      </c>
      <c r="AW96" s="161">
        <v>8.56</v>
      </c>
      <c r="AX96" s="161">
        <v>8.85</v>
      </c>
      <c r="AY96" s="161">
        <v>7.26</v>
      </c>
      <c r="AZ96" s="161">
        <v>0.86</v>
      </c>
      <c r="BA96" s="161">
        <v>1.42</v>
      </c>
      <c r="BB96" s="161">
        <v>0.42</v>
      </c>
      <c r="BC96" s="161">
        <v>5.91</v>
      </c>
      <c r="BD96" s="161">
        <v>5.63</v>
      </c>
      <c r="BE96" s="161">
        <v>5.58</v>
      </c>
      <c r="BF96" s="161" t="s">
        <v>186</v>
      </c>
      <c r="BG96" s="161" t="s">
        <v>186</v>
      </c>
      <c r="BH96" s="161" t="s">
        <v>186</v>
      </c>
      <c r="BI96" s="161">
        <v>4.49</v>
      </c>
      <c r="BJ96" s="161">
        <v>3.91</v>
      </c>
      <c r="BK96" s="161">
        <v>4.74</v>
      </c>
      <c r="BL96" s="161">
        <v>1.42</v>
      </c>
      <c r="BM96" s="161">
        <v>1.71</v>
      </c>
      <c r="BN96" s="161">
        <v>0.84</v>
      </c>
      <c r="BO96" s="278" t="s">
        <v>220</v>
      </c>
      <c r="BP96" s="161">
        <v>1.8</v>
      </c>
      <c r="BQ96" s="161">
        <v>1.81</v>
      </c>
      <c r="BR96" s="161">
        <v>1.26</v>
      </c>
      <c r="BS96" s="161" t="s">
        <v>186</v>
      </c>
      <c r="BT96" s="161" t="s">
        <v>188</v>
      </c>
      <c r="BU96" s="161" t="s">
        <v>186</v>
      </c>
      <c r="BV96" s="161" t="s">
        <v>186</v>
      </c>
      <c r="BW96" s="161" t="s">
        <v>186</v>
      </c>
      <c r="BX96" s="161" t="s">
        <v>186</v>
      </c>
      <c r="BY96" s="161" t="s">
        <v>186</v>
      </c>
      <c r="BZ96" s="161" t="s">
        <v>186</v>
      </c>
      <c r="CA96" s="161" t="s">
        <v>186</v>
      </c>
      <c r="CB96" s="161" t="s">
        <v>186</v>
      </c>
      <c r="CC96" s="161" t="s">
        <v>186</v>
      </c>
      <c r="CD96" s="161" t="s">
        <v>186</v>
      </c>
      <c r="CE96" s="161" t="s">
        <v>186</v>
      </c>
      <c r="CF96" s="161" t="s">
        <v>186</v>
      </c>
      <c r="CG96" s="161" t="s">
        <v>186</v>
      </c>
      <c r="CH96" s="161" t="s">
        <v>186</v>
      </c>
      <c r="CI96" s="161" t="s">
        <v>186</v>
      </c>
      <c r="CJ96" s="161" t="s">
        <v>186</v>
      </c>
      <c r="CK96" s="278" t="s">
        <v>220</v>
      </c>
      <c r="CL96" s="161" t="s">
        <v>186</v>
      </c>
      <c r="CM96" s="161" t="s">
        <v>186</v>
      </c>
      <c r="CN96" s="161" t="s">
        <v>186</v>
      </c>
      <c r="CO96" s="161" t="s">
        <v>186</v>
      </c>
      <c r="CP96" s="161" t="s">
        <v>186</v>
      </c>
      <c r="CQ96" s="161" t="s">
        <v>186</v>
      </c>
      <c r="CR96" s="161">
        <v>6.31</v>
      </c>
      <c r="CS96" s="161">
        <v>8.25</v>
      </c>
      <c r="CT96" s="161">
        <v>4.29</v>
      </c>
      <c r="CU96" s="161" t="s">
        <v>186</v>
      </c>
      <c r="CV96" s="161" t="s">
        <v>186</v>
      </c>
      <c r="CW96" s="161" t="s">
        <v>186</v>
      </c>
      <c r="CX96" s="161">
        <v>4.21</v>
      </c>
      <c r="CY96" s="161">
        <v>4.13</v>
      </c>
      <c r="CZ96" s="161">
        <v>4.29</v>
      </c>
      <c r="DA96" s="161">
        <v>4.21</v>
      </c>
      <c r="DB96" s="161">
        <v>4.13</v>
      </c>
      <c r="DC96" s="161">
        <v>4.29</v>
      </c>
      <c r="DD96" s="161" t="s">
        <v>186</v>
      </c>
      <c r="DE96" s="161" t="s">
        <v>186</v>
      </c>
      <c r="DF96" s="161" t="s">
        <v>186</v>
      </c>
      <c r="DG96" s="278" t="s">
        <v>220</v>
      </c>
      <c r="DH96" s="161" t="s">
        <v>186</v>
      </c>
      <c r="DI96" s="161" t="s">
        <v>186</v>
      </c>
      <c r="DJ96" s="161" t="s">
        <v>186</v>
      </c>
      <c r="DK96" s="161" t="s">
        <v>186</v>
      </c>
      <c r="DL96" s="161" t="s">
        <v>186</v>
      </c>
      <c r="DM96" s="161" t="s">
        <v>186</v>
      </c>
      <c r="DN96" s="161">
        <v>2.1</v>
      </c>
      <c r="DO96" s="161">
        <v>4.13</v>
      </c>
      <c r="DP96" s="161" t="s">
        <v>186</v>
      </c>
      <c r="DQ96" s="161">
        <v>33.47</v>
      </c>
      <c r="DR96" s="161">
        <v>41.99</v>
      </c>
      <c r="DS96" s="161">
        <v>24.23</v>
      </c>
      <c r="DT96" s="161">
        <v>19.97</v>
      </c>
      <c r="DU96" s="161">
        <v>19.55</v>
      </c>
      <c r="DV96" s="161">
        <v>19.579999999999998</v>
      </c>
      <c r="DW96" s="161" t="s">
        <v>186</v>
      </c>
      <c r="DX96" s="161" t="s">
        <v>186</v>
      </c>
      <c r="DY96" s="161" t="s">
        <v>186</v>
      </c>
      <c r="DZ96" s="161">
        <v>13.51</v>
      </c>
      <c r="EA96" s="161">
        <v>22.44</v>
      </c>
      <c r="EB96" s="161">
        <v>4.6500000000000004</v>
      </c>
      <c r="EC96" s="278" t="s">
        <v>220</v>
      </c>
      <c r="ED96" s="161">
        <v>24.67</v>
      </c>
      <c r="EE96" s="161">
        <v>36.909999999999997</v>
      </c>
      <c r="EF96" s="161">
        <v>13.14</v>
      </c>
      <c r="EG96" s="161">
        <v>11.39</v>
      </c>
      <c r="EH96" s="161">
        <v>16.87</v>
      </c>
      <c r="EI96" s="161">
        <v>6.47</v>
      </c>
      <c r="EJ96" s="161">
        <v>3.47</v>
      </c>
      <c r="EK96" s="161">
        <v>5.14</v>
      </c>
      <c r="EL96" s="161">
        <v>1.75</v>
      </c>
      <c r="EM96" s="161">
        <v>0.86</v>
      </c>
      <c r="EN96" s="161">
        <v>1.42</v>
      </c>
      <c r="EO96" s="161">
        <v>0.42</v>
      </c>
      <c r="EP96" s="161">
        <v>3.27</v>
      </c>
      <c r="EQ96" s="161">
        <v>4.84</v>
      </c>
      <c r="ER96" s="161">
        <v>1.75</v>
      </c>
      <c r="ES96" s="161">
        <v>2.8</v>
      </c>
      <c r="ET96" s="161">
        <v>5.47</v>
      </c>
      <c r="EU96" s="161">
        <v>0.84</v>
      </c>
      <c r="EV96" s="161" t="s">
        <v>186</v>
      </c>
      <c r="EW96" s="161" t="s">
        <v>186</v>
      </c>
      <c r="EX96" s="161" t="s">
        <v>186</v>
      </c>
      <c r="EY96" s="278" t="s">
        <v>220</v>
      </c>
      <c r="EZ96" s="161" t="s">
        <v>186</v>
      </c>
      <c r="FA96" s="161" t="s">
        <v>186</v>
      </c>
      <c r="FB96" s="161" t="s">
        <v>186</v>
      </c>
      <c r="FC96" s="161">
        <v>1</v>
      </c>
      <c r="FD96" s="161" t="s">
        <v>186</v>
      </c>
      <c r="FE96" s="161">
        <v>1.72</v>
      </c>
      <c r="FF96" s="161">
        <v>12.67</v>
      </c>
      <c r="FG96" s="161">
        <v>18.96</v>
      </c>
      <c r="FH96" s="161">
        <v>6.25</v>
      </c>
      <c r="FI96" s="161" t="s">
        <v>186</v>
      </c>
      <c r="FJ96" s="161" t="s">
        <v>186</v>
      </c>
      <c r="FK96" s="161" t="s">
        <v>186</v>
      </c>
      <c r="FL96" s="161">
        <v>0.61</v>
      </c>
      <c r="FM96" s="161">
        <v>1.08</v>
      </c>
      <c r="FN96" s="161">
        <v>0.42</v>
      </c>
      <c r="FO96" s="310"/>
      <c r="FP96" s="310"/>
      <c r="FQ96" s="310"/>
      <c r="FR96" s="310"/>
      <c r="FS96" s="310"/>
      <c r="FT96" s="310"/>
      <c r="FU96" s="310"/>
      <c r="FV96" s="310"/>
      <c r="FW96" s="310"/>
      <c r="FX96" s="310"/>
      <c r="FY96" s="310"/>
      <c r="FZ96" s="310"/>
      <c r="GA96" s="310"/>
      <c r="GB96" s="310"/>
      <c r="GC96" s="310"/>
      <c r="GD96" s="310"/>
      <c r="GE96" s="310"/>
      <c r="GF96" s="310"/>
      <c r="GG96" s="310"/>
      <c r="GH96" s="310"/>
      <c r="GI96" s="310"/>
      <c r="GJ96" s="310"/>
      <c r="GK96" s="310"/>
      <c r="GL96" s="310"/>
      <c r="GM96" s="310"/>
      <c r="GN96" s="310"/>
      <c r="GO96" s="310"/>
      <c r="GP96" s="310"/>
      <c r="GQ96" s="310"/>
      <c r="GR96" s="310"/>
      <c r="GS96" s="310"/>
      <c r="GT96" s="310"/>
      <c r="GU96" s="310"/>
      <c r="GV96" s="310"/>
      <c r="GW96" s="310"/>
      <c r="GX96" s="310"/>
      <c r="GY96" s="310"/>
      <c r="GZ96" s="310"/>
      <c r="HA96" s="310"/>
      <c r="HB96" s="310"/>
      <c r="HC96" s="310"/>
      <c r="HD96" s="310"/>
      <c r="HE96" s="310"/>
      <c r="HF96" s="310"/>
      <c r="HG96" s="310"/>
      <c r="HH96" s="310"/>
      <c r="HI96" s="310"/>
      <c r="HJ96" s="310"/>
      <c r="HK96" s="310"/>
      <c r="HL96" s="310"/>
      <c r="HM96" s="310"/>
      <c r="HN96" s="310"/>
      <c r="HO96" s="310"/>
      <c r="HP96" s="310"/>
      <c r="HQ96" s="310"/>
      <c r="HR96" s="310"/>
      <c r="HS96" s="310"/>
      <c r="HT96" s="310"/>
      <c r="HU96" s="310"/>
      <c r="HV96" s="310"/>
      <c r="HW96" s="310"/>
      <c r="HX96" s="310"/>
      <c r="HY96" s="310"/>
      <c r="HZ96" s="310"/>
      <c r="IA96" s="310"/>
      <c r="IB96" s="310"/>
      <c r="IC96" s="310"/>
      <c r="ID96" s="310"/>
      <c r="IE96" s="310"/>
      <c r="IF96" s="310"/>
      <c r="IG96" s="310"/>
      <c r="IH96" s="310"/>
      <c r="II96" s="330"/>
      <c r="IJ96" s="330"/>
      <c r="IK96" s="331"/>
      <c r="IL96" s="331"/>
      <c r="IM96" s="331"/>
      <c r="IN96" s="331"/>
      <c r="IO96" s="331"/>
      <c r="IP96" s="331"/>
      <c r="IQ96" s="331"/>
      <c r="IR96" s="331"/>
      <c r="IS96" s="331"/>
      <c r="IT96" s="331"/>
      <c r="IU96" s="331"/>
      <c r="IV96" s="331"/>
    </row>
    <row r="97" spans="1:256">
      <c r="A97" s="276" t="s">
        <v>140</v>
      </c>
      <c r="B97" s="160">
        <v>0.43</v>
      </c>
      <c r="C97" s="160" t="s">
        <v>186</v>
      </c>
      <c r="D97" s="160">
        <v>0.59</v>
      </c>
      <c r="E97" s="160">
        <v>37.85</v>
      </c>
      <c r="F97" s="160">
        <v>53.67</v>
      </c>
      <c r="G97" s="160">
        <v>26.67</v>
      </c>
      <c r="H97" s="160" t="s">
        <v>186</v>
      </c>
      <c r="I97" s="160" t="s">
        <v>186</v>
      </c>
      <c r="J97" s="160" t="s">
        <v>186</v>
      </c>
      <c r="K97" s="160">
        <v>3.72</v>
      </c>
      <c r="L97" s="160">
        <v>8.59</v>
      </c>
      <c r="M97" s="160" t="s">
        <v>186</v>
      </c>
      <c r="N97" s="160" t="s">
        <v>186</v>
      </c>
      <c r="O97" s="160" t="s">
        <v>186</v>
      </c>
      <c r="P97" s="160" t="s">
        <v>186</v>
      </c>
      <c r="Q97" s="160">
        <v>15.39</v>
      </c>
      <c r="R97" s="160">
        <v>24.82</v>
      </c>
      <c r="S97" s="160">
        <v>8.94</v>
      </c>
      <c r="T97" s="160">
        <v>22.53</v>
      </c>
      <c r="U97" s="160">
        <v>32.43</v>
      </c>
      <c r="V97" s="160">
        <v>12.56</v>
      </c>
      <c r="W97" s="276" t="s">
        <v>140</v>
      </c>
      <c r="X97" s="160">
        <v>3.89</v>
      </c>
      <c r="Y97" s="160">
        <v>7.82</v>
      </c>
      <c r="Z97" s="160" t="s">
        <v>186</v>
      </c>
      <c r="AA97" s="160">
        <v>1.26</v>
      </c>
      <c r="AB97" s="160">
        <v>3.7</v>
      </c>
      <c r="AC97" s="160" t="s">
        <v>186</v>
      </c>
      <c r="AD97" s="160">
        <v>8.74</v>
      </c>
      <c r="AE97" s="160">
        <v>12.18</v>
      </c>
      <c r="AF97" s="160">
        <v>5.15</v>
      </c>
      <c r="AG97" s="160">
        <v>0.82</v>
      </c>
      <c r="AH97" s="160" t="s">
        <v>186</v>
      </c>
      <c r="AI97" s="160">
        <v>1.38</v>
      </c>
      <c r="AJ97" s="160">
        <v>7.91</v>
      </c>
      <c r="AK97" s="160">
        <v>12.18</v>
      </c>
      <c r="AL97" s="160">
        <v>3.77</v>
      </c>
      <c r="AM97" s="160">
        <v>8.64</v>
      </c>
      <c r="AN97" s="160">
        <v>8.73</v>
      </c>
      <c r="AO97" s="160">
        <v>7.42</v>
      </c>
      <c r="AP97" s="160">
        <v>0.43</v>
      </c>
      <c r="AQ97" s="160" t="s">
        <v>186</v>
      </c>
      <c r="AR97" s="160">
        <v>0.59</v>
      </c>
      <c r="AS97" s="276" t="s">
        <v>140</v>
      </c>
      <c r="AT97" s="160">
        <v>3.06</v>
      </c>
      <c r="AU97" s="160" t="s">
        <v>186</v>
      </c>
      <c r="AV97" s="160">
        <v>5.62</v>
      </c>
      <c r="AW97" s="160">
        <v>8.65</v>
      </c>
      <c r="AX97" s="160">
        <v>10.48</v>
      </c>
      <c r="AY97" s="160">
        <v>6.82</v>
      </c>
      <c r="AZ97" s="160">
        <v>1.26</v>
      </c>
      <c r="BA97" s="160">
        <v>2.0499999999999998</v>
      </c>
      <c r="BB97" s="160">
        <v>0.59</v>
      </c>
      <c r="BC97" s="160">
        <v>5.24</v>
      </c>
      <c r="BD97" s="160">
        <v>5.75</v>
      </c>
      <c r="BE97" s="160">
        <v>5.0599999999999996</v>
      </c>
      <c r="BF97" s="160" t="s">
        <v>186</v>
      </c>
      <c r="BG97" s="160" t="s">
        <v>186</v>
      </c>
      <c r="BH97" s="160" t="s">
        <v>186</v>
      </c>
      <c r="BI97" s="160">
        <v>5.24</v>
      </c>
      <c r="BJ97" s="160">
        <v>5.75</v>
      </c>
      <c r="BK97" s="160">
        <v>5.0599999999999996</v>
      </c>
      <c r="BL97" s="160" t="s">
        <v>186</v>
      </c>
      <c r="BM97" s="160" t="s">
        <v>186</v>
      </c>
      <c r="BN97" s="160" t="s">
        <v>186</v>
      </c>
      <c r="BO97" s="276" t="s">
        <v>140</v>
      </c>
      <c r="BP97" s="160">
        <v>2.16</v>
      </c>
      <c r="BQ97" s="160">
        <v>2.68</v>
      </c>
      <c r="BR97" s="160">
        <v>1.17</v>
      </c>
      <c r="BS97" s="160" t="s">
        <v>186</v>
      </c>
      <c r="BT97" s="160" t="s">
        <v>188</v>
      </c>
      <c r="BU97" s="160" t="s">
        <v>186</v>
      </c>
      <c r="BV97" s="160" t="s">
        <v>186</v>
      </c>
      <c r="BW97" s="160" t="s">
        <v>186</v>
      </c>
      <c r="BX97" s="160" t="s">
        <v>186</v>
      </c>
      <c r="BY97" s="160" t="s">
        <v>186</v>
      </c>
      <c r="BZ97" s="160" t="s">
        <v>186</v>
      </c>
      <c r="CA97" s="160" t="s">
        <v>186</v>
      </c>
      <c r="CB97" s="160" t="s">
        <v>186</v>
      </c>
      <c r="CC97" s="160" t="s">
        <v>186</v>
      </c>
      <c r="CD97" s="160" t="s">
        <v>186</v>
      </c>
      <c r="CE97" s="160" t="s">
        <v>186</v>
      </c>
      <c r="CF97" s="160" t="s">
        <v>186</v>
      </c>
      <c r="CG97" s="160" t="s">
        <v>186</v>
      </c>
      <c r="CH97" s="160" t="s">
        <v>186</v>
      </c>
      <c r="CI97" s="160" t="s">
        <v>186</v>
      </c>
      <c r="CJ97" s="160" t="s">
        <v>186</v>
      </c>
      <c r="CK97" s="276" t="s">
        <v>140</v>
      </c>
      <c r="CL97" s="160" t="s">
        <v>186</v>
      </c>
      <c r="CM97" s="160" t="s">
        <v>186</v>
      </c>
      <c r="CN97" s="160" t="s">
        <v>186</v>
      </c>
      <c r="CO97" s="160" t="s">
        <v>186</v>
      </c>
      <c r="CP97" s="160" t="s">
        <v>186</v>
      </c>
      <c r="CQ97" s="160" t="s">
        <v>186</v>
      </c>
      <c r="CR97" s="160">
        <v>7.79</v>
      </c>
      <c r="CS97" s="160">
        <v>7.82</v>
      </c>
      <c r="CT97" s="160">
        <v>7.76</v>
      </c>
      <c r="CU97" s="160" t="s">
        <v>186</v>
      </c>
      <c r="CV97" s="160" t="s">
        <v>186</v>
      </c>
      <c r="CW97" s="160" t="s">
        <v>186</v>
      </c>
      <c r="CX97" s="160">
        <v>7.79</v>
      </c>
      <c r="CY97" s="160">
        <v>7.82</v>
      </c>
      <c r="CZ97" s="160">
        <v>7.76</v>
      </c>
      <c r="DA97" s="160">
        <v>7.79</v>
      </c>
      <c r="DB97" s="160">
        <v>7.82</v>
      </c>
      <c r="DC97" s="160">
        <v>7.76</v>
      </c>
      <c r="DD97" s="160" t="s">
        <v>186</v>
      </c>
      <c r="DE97" s="160" t="s">
        <v>186</v>
      </c>
      <c r="DF97" s="160" t="s">
        <v>186</v>
      </c>
      <c r="DG97" s="276" t="s">
        <v>140</v>
      </c>
      <c r="DH97" s="160" t="s">
        <v>186</v>
      </c>
      <c r="DI97" s="160" t="s">
        <v>186</v>
      </c>
      <c r="DJ97" s="160" t="s">
        <v>186</v>
      </c>
      <c r="DK97" s="160" t="s">
        <v>186</v>
      </c>
      <c r="DL97" s="160" t="s">
        <v>186</v>
      </c>
      <c r="DM97" s="160" t="s">
        <v>186</v>
      </c>
      <c r="DN97" s="160" t="s">
        <v>186</v>
      </c>
      <c r="DO97" s="160" t="s">
        <v>186</v>
      </c>
      <c r="DP97" s="160" t="s">
        <v>186</v>
      </c>
      <c r="DQ97" s="160">
        <v>24.8</v>
      </c>
      <c r="DR97" s="160">
        <v>23.15</v>
      </c>
      <c r="DS97" s="160">
        <v>24.86</v>
      </c>
      <c r="DT97" s="160">
        <v>19.37</v>
      </c>
      <c r="DU97" s="160">
        <v>16.46</v>
      </c>
      <c r="DV97" s="160">
        <v>20.93</v>
      </c>
      <c r="DW97" s="160" t="s">
        <v>186</v>
      </c>
      <c r="DX97" s="160" t="s">
        <v>186</v>
      </c>
      <c r="DY97" s="160" t="s">
        <v>186</v>
      </c>
      <c r="DZ97" s="160">
        <v>5.43</v>
      </c>
      <c r="EA97" s="160">
        <v>6.69</v>
      </c>
      <c r="EB97" s="160">
        <v>3.93</v>
      </c>
      <c r="EC97" s="276" t="s">
        <v>140</v>
      </c>
      <c r="ED97" s="160">
        <v>22.21</v>
      </c>
      <c r="EE97" s="160">
        <v>30.67</v>
      </c>
      <c r="EF97" s="160">
        <v>14.29</v>
      </c>
      <c r="EG97" s="160">
        <v>9.5399999999999991</v>
      </c>
      <c r="EH97" s="160">
        <v>10.86</v>
      </c>
      <c r="EI97" s="160">
        <v>8.69</v>
      </c>
      <c r="EJ97" s="160">
        <v>2.59</v>
      </c>
      <c r="EK97" s="160">
        <v>2.68</v>
      </c>
      <c r="EL97" s="160">
        <v>2.5</v>
      </c>
      <c r="EM97" s="160">
        <v>1.26</v>
      </c>
      <c r="EN97" s="160">
        <v>2.0499999999999998</v>
      </c>
      <c r="EO97" s="160">
        <v>0.59</v>
      </c>
      <c r="EP97" s="160">
        <v>2.33</v>
      </c>
      <c r="EQ97" s="160">
        <v>2.2400000000000002</v>
      </c>
      <c r="ER97" s="160">
        <v>2.5</v>
      </c>
      <c r="ES97" s="160">
        <v>1.9</v>
      </c>
      <c r="ET97" s="160">
        <v>3.89</v>
      </c>
      <c r="EU97" s="160">
        <v>0.59</v>
      </c>
      <c r="EV97" s="160" t="s">
        <v>186</v>
      </c>
      <c r="EW97" s="160" t="s">
        <v>186</v>
      </c>
      <c r="EX97" s="160" t="s">
        <v>186</v>
      </c>
      <c r="EY97" s="276" t="s">
        <v>140</v>
      </c>
      <c r="EZ97" s="160" t="s">
        <v>186</v>
      </c>
      <c r="FA97" s="160" t="s">
        <v>186</v>
      </c>
      <c r="FB97" s="160" t="s">
        <v>186</v>
      </c>
      <c r="FC97" s="160">
        <v>1.47</v>
      </c>
      <c r="FD97" s="160" t="s">
        <v>186</v>
      </c>
      <c r="FE97" s="160">
        <v>2.5099999999999998</v>
      </c>
      <c r="FF97" s="160">
        <v>12.24</v>
      </c>
      <c r="FG97" s="160">
        <v>19.809999999999999</v>
      </c>
      <c r="FH97" s="160">
        <v>5.0199999999999996</v>
      </c>
      <c r="FI97" s="160" t="s">
        <v>186</v>
      </c>
      <c r="FJ97" s="160" t="s">
        <v>186</v>
      </c>
      <c r="FK97" s="160" t="s">
        <v>186</v>
      </c>
      <c r="FL97" s="160">
        <v>0.43</v>
      </c>
      <c r="FM97" s="160" t="s">
        <v>186</v>
      </c>
      <c r="FN97" s="160">
        <v>0.59</v>
      </c>
      <c r="FO97" s="310"/>
      <c r="FP97" s="310"/>
      <c r="FQ97" s="310"/>
      <c r="FR97" s="310"/>
      <c r="FS97" s="310"/>
      <c r="FT97" s="310"/>
      <c r="FU97" s="310"/>
      <c r="FV97" s="310"/>
      <c r="FW97" s="310"/>
      <c r="FX97" s="310"/>
      <c r="FY97" s="310"/>
      <c r="FZ97" s="310"/>
      <c r="GA97" s="310"/>
      <c r="GB97" s="310"/>
      <c r="GC97" s="310"/>
      <c r="GD97" s="310"/>
      <c r="GE97" s="310"/>
      <c r="GF97" s="310"/>
      <c r="GG97" s="310"/>
      <c r="GH97" s="310"/>
      <c r="GI97" s="310"/>
      <c r="GJ97" s="310"/>
      <c r="GK97" s="310"/>
      <c r="GL97" s="310"/>
      <c r="GM97" s="310"/>
      <c r="GN97" s="310"/>
      <c r="GO97" s="310"/>
      <c r="GP97" s="310"/>
      <c r="GQ97" s="310"/>
      <c r="GR97" s="310"/>
      <c r="GS97" s="310"/>
      <c r="GT97" s="310"/>
      <c r="GU97" s="310"/>
      <c r="GV97" s="310"/>
      <c r="GW97" s="310"/>
      <c r="GX97" s="310"/>
      <c r="GY97" s="310"/>
      <c r="GZ97" s="310"/>
      <c r="HA97" s="310"/>
      <c r="HB97" s="310"/>
      <c r="HC97" s="310"/>
      <c r="HD97" s="310"/>
      <c r="HE97" s="310"/>
      <c r="HF97" s="310"/>
      <c r="HG97" s="310"/>
      <c r="HH97" s="310"/>
      <c r="HI97" s="310"/>
      <c r="HJ97" s="310"/>
      <c r="HK97" s="310"/>
      <c r="HL97" s="310"/>
      <c r="HM97" s="310"/>
      <c r="HN97" s="310"/>
      <c r="HO97" s="310"/>
      <c r="HP97" s="310"/>
      <c r="HQ97" s="310"/>
      <c r="HR97" s="310"/>
      <c r="HS97" s="310"/>
      <c r="HT97" s="310"/>
      <c r="HU97" s="310"/>
      <c r="HV97" s="310"/>
      <c r="HW97" s="310"/>
      <c r="HX97" s="310"/>
      <c r="HY97" s="310"/>
      <c r="HZ97" s="310"/>
      <c r="IA97" s="310"/>
      <c r="IB97" s="310"/>
      <c r="IC97" s="310"/>
      <c r="ID97" s="310"/>
      <c r="IE97" s="310"/>
      <c r="IF97" s="310"/>
      <c r="IG97" s="310"/>
      <c r="IH97" s="310"/>
      <c r="II97" s="309"/>
      <c r="IJ97" s="309"/>
      <c r="IK97" s="308"/>
      <c r="IL97" s="308"/>
      <c r="IM97" s="308"/>
      <c r="IN97" s="308"/>
      <c r="IO97" s="308"/>
      <c r="IP97" s="308"/>
      <c r="IQ97" s="308"/>
      <c r="IR97" s="308"/>
      <c r="IS97" s="308"/>
      <c r="IT97" s="308"/>
      <c r="IU97" s="308"/>
      <c r="IV97" s="308"/>
    </row>
    <row r="98" spans="1:256">
      <c r="A98" s="276" t="s">
        <v>141</v>
      </c>
      <c r="B98" s="160" t="s">
        <v>186</v>
      </c>
      <c r="C98" s="160" t="s">
        <v>186</v>
      </c>
      <c r="D98" s="160" t="s">
        <v>186</v>
      </c>
      <c r="E98" s="160">
        <v>13.06</v>
      </c>
      <c r="F98" s="160">
        <v>20.58</v>
      </c>
      <c r="G98" s="160">
        <v>9.98</v>
      </c>
      <c r="H98" s="160" t="s">
        <v>186</v>
      </c>
      <c r="I98" s="160" t="s">
        <v>186</v>
      </c>
      <c r="J98" s="160" t="s">
        <v>186</v>
      </c>
      <c r="K98" s="160">
        <v>15.38</v>
      </c>
      <c r="L98" s="160">
        <v>29.46</v>
      </c>
      <c r="M98" s="160">
        <v>3.34</v>
      </c>
      <c r="N98" s="160" t="s">
        <v>186</v>
      </c>
      <c r="O98" s="160" t="s">
        <v>186</v>
      </c>
      <c r="P98" s="160" t="s">
        <v>186</v>
      </c>
      <c r="Q98" s="160">
        <v>4.49</v>
      </c>
      <c r="R98" s="160">
        <v>6.86</v>
      </c>
      <c r="S98" s="160">
        <v>3.34</v>
      </c>
      <c r="T98" s="160">
        <v>8.09</v>
      </c>
      <c r="U98" s="160">
        <v>19.05</v>
      </c>
      <c r="V98" s="160" t="s">
        <v>186</v>
      </c>
      <c r="W98" s="276" t="s">
        <v>141</v>
      </c>
      <c r="X98" s="160" t="s">
        <v>186</v>
      </c>
      <c r="Y98" s="160" t="s">
        <v>186</v>
      </c>
      <c r="Z98" s="160" t="s">
        <v>186</v>
      </c>
      <c r="AA98" s="162" t="s">
        <v>186</v>
      </c>
      <c r="AB98" s="162" t="s">
        <v>186</v>
      </c>
      <c r="AC98" s="162" t="s">
        <v>186</v>
      </c>
      <c r="AD98" s="162">
        <v>5.84</v>
      </c>
      <c r="AE98" s="162">
        <v>12.19</v>
      </c>
      <c r="AF98" s="162" t="s">
        <v>186</v>
      </c>
      <c r="AG98" s="162" t="s">
        <v>186</v>
      </c>
      <c r="AH98" s="162" t="s">
        <v>186</v>
      </c>
      <c r="AI98" s="162" t="s">
        <v>186</v>
      </c>
      <c r="AJ98" s="160">
        <v>5.84</v>
      </c>
      <c r="AK98" s="160">
        <v>12.19</v>
      </c>
      <c r="AL98" s="160" t="s">
        <v>186</v>
      </c>
      <c r="AM98" s="162">
        <v>2.25</v>
      </c>
      <c r="AN98" s="162">
        <v>6.86</v>
      </c>
      <c r="AO98" s="162" t="s">
        <v>186</v>
      </c>
      <c r="AP98" s="160" t="s">
        <v>186</v>
      </c>
      <c r="AQ98" s="160" t="s">
        <v>186</v>
      </c>
      <c r="AR98" s="160" t="s">
        <v>186</v>
      </c>
      <c r="AS98" s="276" t="s">
        <v>141</v>
      </c>
      <c r="AT98" s="162" t="s">
        <v>186</v>
      </c>
      <c r="AU98" s="162" t="s">
        <v>186</v>
      </c>
      <c r="AV98" s="162" t="s">
        <v>186</v>
      </c>
      <c r="AW98" s="162" t="s">
        <v>186</v>
      </c>
      <c r="AX98" s="162" t="s">
        <v>186</v>
      </c>
      <c r="AY98" s="162" t="s">
        <v>186</v>
      </c>
      <c r="AZ98" s="160" t="s">
        <v>186</v>
      </c>
      <c r="BA98" s="160" t="s">
        <v>186</v>
      </c>
      <c r="BB98" s="160" t="s">
        <v>186</v>
      </c>
      <c r="BC98" s="160" t="s">
        <v>186</v>
      </c>
      <c r="BD98" s="160" t="s">
        <v>186</v>
      </c>
      <c r="BE98" s="160" t="s">
        <v>186</v>
      </c>
      <c r="BF98" s="160" t="s">
        <v>186</v>
      </c>
      <c r="BG98" s="160" t="s">
        <v>186</v>
      </c>
      <c r="BH98" s="160" t="s">
        <v>186</v>
      </c>
      <c r="BI98" s="162" t="s">
        <v>186</v>
      </c>
      <c r="BJ98" s="162" t="s">
        <v>186</v>
      </c>
      <c r="BK98" s="162" t="s">
        <v>186</v>
      </c>
      <c r="BL98" s="162" t="s">
        <v>186</v>
      </c>
      <c r="BM98" s="162" t="s">
        <v>186</v>
      </c>
      <c r="BN98" s="162" t="s">
        <v>186</v>
      </c>
      <c r="BO98" s="276" t="s">
        <v>141</v>
      </c>
      <c r="BP98" s="160" t="s">
        <v>186</v>
      </c>
      <c r="BQ98" s="160" t="s">
        <v>186</v>
      </c>
      <c r="BR98" s="160" t="s">
        <v>186</v>
      </c>
      <c r="BS98" s="160" t="s">
        <v>186</v>
      </c>
      <c r="BT98" s="160" t="s">
        <v>188</v>
      </c>
      <c r="BU98" s="160" t="s">
        <v>186</v>
      </c>
      <c r="BV98" s="160" t="s">
        <v>186</v>
      </c>
      <c r="BW98" s="160" t="s">
        <v>186</v>
      </c>
      <c r="BX98" s="160" t="s">
        <v>186</v>
      </c>
      <c r="BY98" s="160" t="s">
        <v>186</v>
      </c>
      <c r="BZ98" s="160" t="s">
        <v>186</v>
      </c>
      <c r="CA98" s="160" t="s">
        <v>186</v>
      </c>
      <c r="CB98" s="160" t="s">
        <v>186</v>
      </c>
      <c r="CC98" s="160" t="s">
        <v>186</v>
      </c>
      <c r="CD98" s="160" t="s">
        <v>186</v>
      </c>
      <c r="CE98" s="160" t="s">
        <v>186</v>
      </c>
      <c r="CF98" s="160" t="s">
        <v>186</v>
      </c>
      <c r="CG98" s="160" t="s">
        <v>186</v>
      </c>
      <c r="CH98" s="160" t="s">
        <v>186</v>
      </c>
      <c r="CI98" s="160" t="s">
        <v>186</v>
      </c>
      <c r="CJ98" s="160" t="s">
        <v>186</v>
      </c>
      <c r="CK98" s="276" t="s">
        <v>141</v>
      </c>
      <c r="CL98" s="160" t="s">
        <v>186</v>
      </c>
      <c r="CM98" s="160" t="s">
        <v>186</v>
      </c>
      <c r="CN98" s="160" t="s">
        <v>186</v>
      </c>
      <c r="CO98" s="160" t="s">
        <v>186</v>
      </c>
      <c r="CP98" s="160" t="s">
        <v>186</v>
      </c>
      <c r="CQ98" s="160" t="s">
        <v>186</v>
      </c>
      <c r="CR98" s="160" t="s">
        <v>186</v>
      </c>
      <c r="CS98" s="160" t="s">
        <v>186</v>
      </c>
      <c r="CT98" s="160" t="s">
        <v>186</v>
      </c>
      <c r="CU98" s="160" t="s">
        <v>186</v>
      </c>
      <c r="CV98" s="160" t="s">
        <v>186</v>
      </c>
      <c r="CW98" s="160" t="s">
        <v>186</v>
      </c>
      <c r="CX98" s="160" t="s">
        <v>186</v>
      </c>
      <c r="CY98" s="160" t="s">
        <v>186</v>
      </c>
      <c r="CZ98" s="160" t="s">
        <v>186</v>
      </c>
      <c r="DA98" s="160" t="s">
        <v>186</v>
      </c>
      <c r="DB98" s="160" t="s">
        <v>186</v>
      </c>
      <c r="DC98" s="160" t="s">
        <v>186</v>
      </c>
      <c r="DD98" s="160" t="s">
        <v>186</v>
      </c>
      <c r="DE98" s="160" t="s">
        <v>186</v>
      </c>
      <c r="DF98" s="160" t="s">
        <v>186</v>
      </c>
      <c r="DG98" s="276" t="s">
        <v>141</v>
      </c>
      <c r="DH98" s="160" t="s">
        <v>186</v>
      </c>
      <c r="DI98" s="160" t="s">
        <v>186</v>
      </c>
      <c r="DJ98" s="160" t="s">
        <v>186</v>
      </c>
      <c r="DK98" s="160" t="s">
        <v>186</v>
      </c>
      <c r="DL98" s="160" t="s">
        <v>186</v>
      </c>
      <c r="DM98" s="160" t="s">
        <v>186</v>
      </c>
      <c r="DN98" s="160" t="s">
        <v>186</v>
      </c>
      <c r="DO98" s="160" t="s">
        <v>186</v>
      </c>
      <c r="DP98" s="160" t="s">
        <v>186</v>
      </c>
      <c r="DQ98" s="160">
        <v>41.61</v>
      </c>
      <c r="DR98" s="160">
        <v>66.19</v>
      </c>
      <c r="DS98" s="160">
        <v>16.670000000000002</v>
      </c>
      <c r="DT98" s="160">
        <v>18.11</v>
      </c>
      <c r="DU98" s="160">
        <v>17.27</v>
      </c>
      <c r="DV98" s="160">
        <v>16.670000000000002</v>
      </c>
      <c r="DW98" s="160" t="s">
        <v>186</v>
      </c>
      <c r="DX98" s="160" t="s">
        <v>186</v>
      </c>
      <c r="DY98" s="160" t="s">
        <v>186</v>
      </c>
      <c r="DZ98" s="160">
        <v>23.5</v>
      </c>
      <c r="EA98" s="160">
        <v>48.92</v>
      </c>
      <c r="EB98" s="160" t="s">
        <v>186</v>
      </c>
      <c r="EC98" s="276" t="s">
        <v>141</v>
      </c>
      <c r="ED98" s="160">
        <v>37.42</v>
      </c>
      <c r="EE98" s="160">
        <v>70.42</v>
      </c>
      <c r="EF98" s="160">
        <v>6.68</v>
      </c>
      <c r="EG98" s="160">
        <v>2.25</v>
      </c>
      <c r="EH98" s="160" t="s">
        <v>186</v>
      </c>
      <c r="EI98" s="160">
        <v>3.34</v>
      </c>
      <c r="EJ98" s="160" t="s">
        <v>186</v>
      </c>
      <c r="EK98" s="160" t="s">
        <v>186</v>
      </c>
      <c r="EL98" s="160" t="s">
        <v>186</v>
      </c>
      <c r="EM98" s="160" t="s">
        <v>186</v>
      </c>
      <c r="EN98" s="160" t="s">
        <v>186</v>
      </c>
      <c r="EO98" s="160" t="s">
        <v>186</v>
      </c>
      <c r="EP98" s="160" t="s">
        <v>186</v>
      </c>
      <c r="EQ98" s="160" t="s">
        <v>186</v>
      </c>
      <c r="ER98" s="160" t="s">
        <v>186</v>
      </c>
      <c r="ES98" s="160">
        <v>2.25</v>
      </c>
      <c r="ET98" s="160" t="s">
        <v>186</v>
      </c>
      <c r="EU98" s="160">
        <v>3.34</v>
      </c>
      <c r="EV98" s="160" t="s">
        <v>186</v>
      </c>
      <c r="EW98" s="160" t="s">
        <v>186</v>
      </c>
      <c r="EX98" s="160" t="s">
        <v>186</v>
      </c>
      <c r="EY98" s="276" t="s">
        <v>141</v>
      </c>
      <c r="EZ98" s="160" t="s">
        <v>186</v>
      </c>
      <c r="FA98" s="160" t="s">
        <v>186</v>
      </c>
      <c r="FB98" s="160" t="s">
        <v>186</v>
      </c>
      <c r="FC98" s="160" t="s">
        <v>186</v>
      </c>
      <c r="FD98" s="160" t="s">
        <v>186</v>
      </c>
      <c r="FE98" s="160" t="s">
        <v>186</v>
      </c>
      <c r="FF98" s="160">
        <v>32.93</v>
      </c>
      <c r="FG98" s="160">
        <v>63.56</v>
      </c>
      <c r="FH98" s="160">
        <v>3.34</v>
      </c>
      <c r="FI98" s="160" t="s">
        <v>186</v>
      </c>
      <c r="FJ98" s="160" t="s">
        <v>186</v>
      </c>
      <c r="FK98" s="160" t="s">
        <v>186</v>
      </c>
      <c r="FL98" s="160">
        <v>2.25</v>
      </c>
      <c r="FM98" s="160">
        <v>6.86</v>
      </c>
      <c r="FN98" s="160" t="s">
        <v>186</v>
      </c>
      <c r="FO98" s="310"/>
      <c r="FP98" s="310"/>
      <c r="FQ98" s="310"/>
      <c r="FR98" s="310"/>
      <c r="FS98" s="310"/>
      <c r="FT98" s="310"/>
      <c r="FU98" s="310"/>
      <c r="FV98" s="310"/>
      <c r="FW98" s="310"/>
      <c r="FX98" s="310"/>
      <c r="FY98" s="310"/>
      <c r="FZ98" s="310"/>
      <c r="GA98" s="310"/>
      <c r="GB98" s="310"/>
      <c r="GC98" s="310"/>
      <c r="GD98" s="310"/>
      <c r="GE98" s="310"/>
      <c r="GF98" s="310"/>
      <c r="GG98" s="310"/>
      <c r="GH98" s="310"/>
      <c r="GI98" s="310"/>
      <c r="GJ98" s="310"/>
      <c r="GK98" s="310"/>
      <c r="GL98" s="310"/>
      <c r="GM98" s="310"/>
      <c r="GN98" s="310"/>
      <c r="GO98" s="310"/>
      <c r="GP98" s="310"/>
      <c r="GQ98" s="310"/>
      <c r="GR98" s="310"/>
      <c r="GS98" s="310"/>
      <c r="GT98" s="310"/>
      <c r="GU98" s="310"/>
      <c r="GV98" s="310"/>
      <c r="GW98" s="310"/>
      <c r="GX98" s="310"/>
      <c r="GY98" s="310"/>
      <c r="GZ98" s="310"/>
      <c r="HA98" s="310"/>
      <c r="HB98" s="310"/>
      <c r="HC98" s="310"/>
      <c r="HD98" s="310"/>
      <c r="HE98" s="310"/>
      <c r="HF98" s="310"/>
      <c r="HG98" s="310"/>
      <c r="HH98" s="310"/>
      <c r="HI98" s="310"/>
      <c r="HJ98" s="310"/>
      <c r="HK98" s="310"/>
      <c r="HL98" s="310"/>
      <c r="HM98" s="310"/>
      <c r="HN98" s="310"/>
      <c r="HO98" s="310"/>
      <c r="HP98" s="310"/>
      <c r="HQ98" s="310"/>
      <c r="HR98" s="310"/>
      <c r="HS98" s="310"/>
      <c r="HT98" s="310"/>
      <c r="HU98" s="310"/>
      <c r="HV98" s="310"/>
      <c r="HW98" s="310"/>
      <c r="HX98" s="310"/>
      <c r="HY98" s="310"/>
      <c r="HZ98" s="310"/>
      <c r="IA98" s="310"/>
      <c r="IB98" s="310"/>
      <c r="IC98" s="310"/>
      <c r="ID98" s="310"/>
      <c r="IE98" s="310"/>
      <c r="IF98" s="310"/>
      <c r="IG98" s="310"/>
      <c r="IH98" s="310"/>
      <c r="II98" s="309"/>
      <c r="IJ98" s="309"/>
      <c r="IK98" s="308"/>
      <c r="IL98" s="308"/>
      <c r="IM98" s="308"/>
      <c r="IN98" s="308"/>
      <c r="IO98" s="308"/>
      <c r="IP98" s="308"/>
      <c r="IQ98" s="308"/>
      <c r="IR98" s="308"/>
      <c r="IS98" s="308"/>
      <c r="IT98" s="308"/>
      <c r="IU98" s="308"/>
      <c r="IV98" s="308"/>
    </row>
    <row r="99" spans="1:256">
      <c r="A99" s="276" t="s">
        <v>142</v>
      </c>
      <c r="B99" s="160" t="s">
        <v>186</v>
      </c>
      <c r="C99" s="160" t="s">
        <v>186</v>
      </c>
      <c r="D99" s="160" t="s">
        <v>186</v>
      </c>
      <c r="E99" s="160">
        <v>18.329999999999998</v>
      </c>
      <c r="F99" s="160">
        <v>33.56</v>
      </c>
      <c r="G99" s="160">
        <v>8.0500000000000007</v>
      </c>
      <c r="H99" s="160" t="s">
        <v>186</v>
      </c>
      <c r="I99" s="160" t="s">
        <v>186</v>
      </c>
      <c r="J99" s="160" t="s">
        <v>186</v>
      </c>
      <c r="K99" s="160" t="s">
        <v>186</v>
      </c>
      <c r="L99" s="160" t="s">
        <v>186</v>
      </c>
      <c r="M99" s="160" t="s">
        <v>186</v>
      </c>
      <c r="N99" s="160" t="s">
        <v>186</v>
      </c>
      <c r="O99" s="160" t="s">
        <v>186</v>
      </c>
      <c r="P99" s="160" t="s">
        <v>186</v>
      </c>
      <c r="Q99" s="160">
        <v>6.66</v>
      </c>
      <c r="R99" s="160">
        <v>19.7</v>
      </c>
      <c r="S99" s="160" t="s">
        <v>186</v>
      </c>
      <c r="T99" s="160">
        <v>15.04</v>
      </c>
      <c r="U99" s="160">
        <v>17.920000000000002</v>
      </c>
      <c r="V99" s="160">
        <v>12.99</v>
      </c>
      <c r="W99" s="276" t="s">
        <v>142</v>
      </c>
      <c r="X99" s="160">
        <v>4.43</v>
      </c>
      <c r="Y99" s="160">
        <v>9.86</v>
      </c>
      <c r="Z99" s="160" t="s">
        <v>186</v>
      </c>
      <c r="AA99" s="160" t="s">
        <v>186</v>
      </c>
      <c r="AB99" s="160" t="s">
        <v>186</v>
      </c>
      <c r="AC99" s="162" t="s">
        <v>186</v>
      </c>
      <c r="AD99" s="162" t="s">
        <v>186</v>
      </c>
      <c r="AE99" s="162" t="s">
        <v>186</v>
      </c>
      <c r="AF99" s="162" t="s">
        <v>186</v>
      </c>
      <c r="AG99" s="162" t="s">
        <v>186</v>
      </c>
      <c r="AH99" s="162" t="s">
        <v>186</v>
      </c>
      <c r="AI99" s="162" t="s">
        <v>186</v>
      </c>
      <c r="AJ99" s="160" t="s">
        <v>186</v>
      </c>
      <c r="AK99" s="160" t="s">
        <v>186</v>
      </c>
      <c r="AL99" s="160" t="s">
        <v>186</v>
      </c>
      <c r="AM99" s="160">
        <v>10.61</v>
      </c>
      <c r="AN99" s="160">
        <v>8.0500000000000007</v>
      </c>
      <c r="AO99" s="160">
        <v>12.99</v>
      </c>
      <c r="AP99" s="160" t="s">
        <v>186</v>
      </c>
      <c r="AQ99" s="160" t="s">
        <v>186</v>
      </c>
      <c r="AR99" s="160" t="s">
        <v>186</v>
      </c>
      <c r="AS99" s="276" t="s">
        <v>142</v>
      </c>
      <c r="AT99" s="160" t="s">
        <v>186</v>
      </c>
      <c r="AU99" s="160" t="s">
        <v>186</v>
      </c>
      <c r="AV99" s="160" t="s">
        <v>186</v>
      </c>
      <c r="AW99" s="160">
        <v>15.45</v>
      </c>
      <c r="AX99" s="160">
        <v>9.86</v>
      </c>
      <c r="AY99" s="160">
        <v>16.09</v>
      </c>
      <c r="AZ99" s="160" t="s">
        <v>186</v>
      </c>
      <c r="BA99" s="160" t="s">
        <v>186</v>
      </c>
      <c r="BB99" s="160" t="s">
        <v>186</v>
      </c>
      <c r="BC99" s="160">
        <v>13.61</v>
      </c>
      <c r="BD99" s="160">
        <v>9.86</v>
      </c>
      <c r="BE99" s="160">
        <v>13.41</v>
      </c>
      <c r="BF99" s="160" t="s">
        <v>186</v>
      </c>
      <c r="BG99" s="160" t="s">
        <v>186</v>
      </c>
      <c r="BH99" s="160" t="s">
        <v>186</v>
      </c>
      <c r="BI99" s="160">
        <v>5.51</v>
      </c>
      <c r="BJ99" s="160" t="s">
        <v>186</v>
      </c>
      <c r="BK99" s="160">
        <v>8.0500000000000007</v>
      </c>
      <c r="BL99" s="160">
        <v>8.1</v>
      </c>
      <c r="BM99" s="160">
        <v>9.86</v>
      </c>
      <c r="BN99" s="160">
        <v>5.36</v>
      </c>
      <c r="BO99" s="276" t="s">
        <v>142</v>
      </c>
      <c r="BP99" s="160">
        <v>1.84</v>
      </c>
      <c r="BQ99" s="160" t="s">
        <v>186</v>
      </c>
      <c r="BR99" s="160">
        <v>2.68</v>
      </c>
      <c r="BS99" s="160" t="s">
        <v>186</v>
      </c>
      <c r="BT99" s="160" t="s">
        <v>188</v>
      </c>
      <c r="BU99" s="160" t="s">
        <v>186</v>
      </c>
      <c r="BV99" s="160" t="s">
        <v>186</v>
      </c>
      <c r="BW99" s="160" t="s">
        <v>186</v>
      </c>
      <c r="BX99" s="160" t="s">
        <v>186</v>
      </c>
      <c r="BY99" s="160" t="s">
        <v>186</v>
      </c>
      <c r="BZ99" s="160" t="s">
        <v>186</v>
      </c>
      <c r="CA99" s="160" t="s">
        <v>186</v>
      </c>
      <c r="CB99" s="160" t="s">
        <v>186</v>
      </c>
      <c r="CC99" s="160" t="s">
        <v>186</v>
      </c>
      <c r="CD99" s="160" t="s">
        <v>186</v>
      </c>
      <c r="CE99" s="160" t="s">
        <v>186</v>
      </c>
      <c r="CF99" s="160" t="s">
        <v>186</v>
      </c>
      <c r="CG99" s="160" t="s">
        <v>186</v>
      </c>
      <c r="CH99" s="160" t="s">
        <v>186</v>
      </c>
      <c r="CI99" s="160" t="s">
        <v>186</v>
      </c>
      <c r="CJ99" s="160" t="s">
        <v>186</v>
      </c>
      <c r="CK99" s="276" t="s">
        <v>142</v>
      </c>
      <c r="CL99" s="160" t="s">
        <v>186</v>
      </c>
      <c r="CM99" s="160" t="s">
        <v>186</v>
      </c>
      <c r="CN99" s="160" t="s">
        <v>186</v>
      </c>
      <c r="CO99" s="160" t="s">
        <v>186</v>
      </c>
      <c r="CP99" s="160" t="s">
        <v>186</v>
      </c>
      <c r="CQ99" s="160" t="s">
        <v>186</v>
      </c>
      <c r="CR99" s="160">
        <v>7.85</v>
      </c>
      <c r="CS99" s="160">
        <v>14.66</v>
      </c>
      <c r="CT99" s="160" t="s">
        <v>186</v>
      </c>
      <c r="CU99" s="160" t="s">
        <v>186</v>
      </c>
      <c r="CV99" s="160" t="s">
        <v>186</v>
      </c>
      <c r="CW99" s="160" t="s">
        <v>186</v>
      </c>
      <c r="CX99" s="160" t="s">
        <v>186</v>
      </c>
      <c r="CY99" s="160" t="s">
        <v>186</v>
      </c>
      <c r="CZ99" s="160" t="s">
        <v>186</v>
      </c>
      <c r="DA99" s="160" t="s">
        <v>186</v>
      </c>
      <c r="DB99" s="160" t="s">
        <v>186</v>
      </c>
      <c r="DC99" s="160" t="s">
        <v>186</v>
      </c>
      <c r="DD99" s="160" t="s">
        <v>186</v>
      </c>
      <c r="DE99" s="160" t="s">
        <v>186</v>
      </c>
      <c r="DF99" s="160" t="s">
        <v>186</v>
      </c>
      <c r="DG99" s="276" t="s">
        <v>142</v>
      </c>
      <c r="DH99" s="160" t="s">
        <v>186</v>
      </c>
      <c r="DI99" s="160" t="s">
        <v>186</v>
      </c>
      <c r="DJ99" s="160" t="s">
        <v>186</v>
      </c>
      <c r="DK99" s="160" t="s">
        <v>186</v>
      </c>
      <c r="DL99" s="160" t="s">
        <v>186</v>
      </c>
      <c r="DM99" s="160" t="s">
        <v>186</v>
      </c>
      <c r="DN99" s="160">
        <v>7.85</v>
      </c>
      <c r="DO99" s="160">
        <v>14.66</v>
      </c>
      <c r="DP99" s="160" t="s">
        <v>186</v>
      </c>
      <c r="DQ99" s="160">
        <v>55.34</v>
      </c>
      <c r="DR99" s="160">
        <v>85.04</v>
      </c>
      <c r="DS99" s="160">
        <v>26.82</v>
      </c>
      <c r="DT99" s="160">
        <v>23.17</v>
      </c>
      <c r="DU99" s="160">
        <v>33.57</v>
      </c>
      <c r="DV99" s="160">
        <v>16.09</v>
      </c>
      <c r="DW99" s="160" t="s">
        <v>186</v>
      </c>
      <c r="DX99" s="160" t="s">
        <v>186</v>
      </c>
      <c r="DY99" s="160" t="s">
        <v>186</v>
      </c>
      <c r="DZ99" s="160">
        <v>32.17</v>
      </c>
      <c r="EA99" s="160">
        <v>51.46</v>
      </c>
      <c r="EB99" s="160">
        <v>10.73</v>
      </c>
      <c r="EC99" s="276" t="s">
        <v>142</v>
      </c>
      <c r="ED99" s="160">
        <v>30.27</v>
      </c>
      <c r="EE99" s="160">
        <v>45.48</v>
      </c>
      <c r="EF99" s="160">
        <v>12.99</v>
      </c>
      <c r="EG99" s="160">
        <v>23.31</v>
      </c>
      <c r="EH99" s="160">
        <v>45.48</v>
      </c>
      <c r="EI99" s="160" t="s">
        <v>186</v>
      </c>
      <c r="EJ99" s="160">
        <v>8.34</v>
      </c>
      <c r="EK99" s="160">
        <v>15.37</v>
      </c>
      <c r="EL99" s="160" t="s">
        <v>186</v>
      </c>
      <c r="EM99" s="160" t="s">
        <v>186</v>
      </c>
      <c r="EN99" s="160" t="s">
        <v>186</v>
      </c>
      <c r="EO99" s="160" t="s">
        <v>186</v>
      </c>
      <c r="EP99" s="160">
        <v>8.34</v>
      </c>
      <c r="EQ99" s="160">
        <v>15.37</v>
      </c>
      <c r="ER99" s="160" t="s">
        <v>186</v>
      </c>
      <c r="ES99" s="160">
        <v>6.63</v>
      </c>
      <c r="ET99" s="160">
        <v>14.75</v>
      </c>
      <c r="EU99" s="160" t="s">
        <v>186</v>
      </c>
      <c r="EV99" s="160" t="s">
        <v>186</v>
      </c>
      <c r="EW99" s="160" t="s">
        <v>186</v>
      </c>
      <c r="EX99" s="160" t="s">
        <v>186</v>
      </c>
      <c r="EY99" s="276" t="s">
        <v>142</v>
      </c>
      <c r="EZ99" s="160" t="s">
        <v>186</v>
      </c>
      <c r="FA99" s="160" t="s">
        <v>186</v>
      </c>
      <c r="FB99" s="160" t="s">
        <v>186</v>
      </c>
      <c r="FC99" s="160" t="s">
        <v>186</v>
      </c>
      <c r="FD99" s="160" t="s">
        <v>186</v>
      </c>
      <c r="FE99" s="160" t="s">
        <v>186</v>
      </c>
      <c r="FF99" s="160">
        <v>6.95</v>
      </c>
      <c r="FG99" s="160" t="s">
        <v>186</v>
      </c>
      <c r="FH99" s="160">
        <v>12.99</v>
      </c>
      <c r="FI99" s="160" t="s">
        <v>186</v>
      </c>
      <c r="FJ99" s="160" t="s">
        <v>186</v>
      </c>
      <c r="FK99" s="160" t="s">
        <v>186</v>
      </c>
      <c r="FL99" s="160" t="s">
        <v>186</v>
      </c>
      <c r="FM99" s="160" t="s">
        <v>186</v>
      </c>
      <c r="FN99" s="160" t="s">
        <v>186</v>
      </c>
      <c r="FO99" s="310"/>
      <c r="FP99" s="310"/>
      <c r="FQ99" s="310"/>
      <c r="FR99" s="310"/>
      <c r="FS99" s="310"/>
      <c r="FT99" s="310"/>
      <c r="FU99" s="310"/>
      <c r="FV99" s="310"/>
      <c r="FW99" s="310"/>
      <c r="FX99" s="310"/>
      <c r="FY99" s="310"/>
      <c r="FZ99" s="310"/>
      <c r="GA99" s="310"/>
      <c r="GB99" s="310"/>
      <c r="GC99" s="310"/>
      <c r="GD99" s="310"/>
      <c r="GE99" s="310"/>
      <c r="GF99" s="310"/>
      <c r="GG99" s="310"/>
      <c r="GH99" s="310"/>
      <c r="GI99" s="310"/>
      <c r="GJ99" s="310"/>
      <c r="GK99" s="310"/>
      <c r="GL99" s="310"/>
      <c r="GM99" s="310"/>
      <c r="GN99" s="310"/>
      <c r="GO99" s="310"/>
      <c r="GP99" s="310"/>
      <c r="GQ99" s="310"/>
      <c r="GR99" s="310"/>
      <c r="GS99" s="310"/>
      <c r="GT99" s="310"/>
      <c r="GU99" s="310"/>
      <c r="GV99" s="310"/>
      <c r="GW99" s="310"/>
      <c r="GX99" s="310"/>
      <c r="GY99" s="310"/>
      <c r="GZ99" s="310"/>
      <c r="HA99" s="310"/>
      <c r="HB99" s="310"/>
      <c r="HC99" s="310"/>
      <c r="HD99" s="310"/>
      <c r="HE99" s="310"/>
      <c r="HF99" s="310"/>
      <c r="HG99" s="310"/>
      <c r="HH99" s="310"/>
      <c r="HI99" s="310"/>
      <c r="HJ99" s="310"/>
      <c r="HK99" s="310"/>
      <c r="HL99" s="310"/>
      <c r="HM99" s="310"/>
      <c r="HN99" s="310"/>
      <c r="HO99" s="310"/>
      <c r="HP99" s="310"/>
      <c r="HQ99" s="310"/>
      <c r="HR99" s="310"/>
      <c r="HS99" s="310"/>
      <c r="HT99" s="310"/>
      <c r="HU99" s="310"/>
      <c r="HV99" s="310"/>
      <c r="HW99" s="310"/>
      <c r="HX99" s="310"/>
      <c r="HY99" s="310"/>
      <c r="HZ99" s="310"/>
      <c r="IA99" s="310"/>
      <c r="IB99" s="310"/>
      <c r="IC99" s="310"/>
      <c r="ID99" s="310"/>
      <c r="IE99" s="310"/>
      <c r="IF99" s="310"/>
      <c r="IG99" s="310"/>
      <c r="IH99" s="310"/>
      <c r="II99" s="309"/>
      <c r="IJ99" s="309"/>
      <c r="IK99" s="308"/>
      <c r="IL99" s="308"/>
      <c r="IM99" s="308"/>
      <c r="IN99" s="308"/>
      <c r="IO99" s="308"/>
      <c r="IP99" s="308"/>
      <c r="IQ99" s="308"/>
      <c r="IR99" s="308"/>
      <c r="IS99" s="308"/>
      <c r="IT99" s="308"/>
      <c r="IU99" s="308"/>
      <c r="IV99" s="308"/>
    </row>
    <row r="100" spans="1:256">
      <c r="A100" s="276"/>
      <c r="B100" s="160"/>
      <c r="C100" s="160"/>
      <c r="D100" s="160"/>
      <c r="E100" s="160"/>
      <c r="F100" s="160"/>
      <c r="G100" s="160"/>
      <c r="H100" s="160"/>
      <c r="I100" s="160"/>
      <c r="J100" s="160"/>
      <c r="K100" s="160"/>
      <c r="L100" s="160"/>
      <c r="M100" s="160"/>
      <c r="N100" s="160"/>
      <c r="O100" s="160"/>
      <c r="P100" s="160"/>
      <c r="Q100" s="160"/>
      <c r="R100" s="160"/>
      <c r="S100" s="160"/>
      <c r="T100" s="160"/>
      <c r="U100" s="160"/>
      <c r="V100" s="160"/>
      <c r="W100" s="276"/>
      <c r="X100" s="160"/>
      <c r="Y100" s="160"/>
      <c r="Z100" s="160"/>
      <c r="AA100" s="160"/>
      <c r="AB100" s="160"/>
      <c r="AC100" s="162"/>
      <c r="AD100" s="162"/>
      <c r="AE100" s="162"/>
      <c r="AF100" s="162"/>
      <c r="AG100" s="162"/>
      <c r="AH100" s="162"/>
      <c r="AI100" s="162"/>
      <c r="AJ100" s="160"/>
      <c r="AK100" s="160"/>
      <c r="AL100" s="160"/>
      <c r="AM100" s="160"/>
      <c r="AN100" s="160"/>
      <c r="AO100" s="160"/>
      <c r="AP100" s="160"/>
      <c r="AQ100" s="160"/>
      <c r="AR100" s="160"/>
      <c r="AS100" s="276"/>
      <c r="AT100" s="160"/>
      <c r="AU100" s="160"/>
      <c r="AV100" s="160"/>
      <c r="AW100" s="160"/>
      <c r="AX100" s="160"/>
      <c r="AY100" s="160"/>
      <c r="AZ100" s="160"/>
      <c r="BA100" s="160"/>
      <c r="BB100" s="160"/>
      <c r="BC100" s="160"/>
      <c r="BD100" s="160"/>
      <c r="BE100" s="160"/>
      <c r="BF100" s="160"/>
      <c r="BG100" s="160"/>
      <c r="BH100" s="160"/>
      <c r="BI100" s="160"/>
      <c r="BJ100" s="160"/>
      <c r="BK100" s="160"/>
      <c r="BL100" s="160"/>
      <c r="BM100" s="160"/>
      <c r="BN100" s="160"/>
      <c r="BO100" s="276"/>
      <c r="BP100" s="160"/>
      <c r="BQ100" s="160"/>
      <c r="BR100" s="160"/>
      <c r="BS100" s="160"/>
      <c r="BT100" s="160"/>
      <c r="BU100" s="160"/>
      <c r="BV100" s="160"/>
      <c r="BW100" s="160"/>
      <c r="BX100" s="160"/>
      <c r="BY100" s="160"/>
      <c r="BZ100" s="160"/>
      <c r="CA100" s="160"/>
      <c r="CB100" s="160"/>
      <c r="CC100" s="160"/>
      <c r="CD100" s="160"/>
      <c r="CE100" s="160"/>
      <c r="CF100" s="160"/>
      <c r="CG100" s="160"/>
      <c r="CH100" s="160"/>
      <c r="CI100" s="160"/>
      <c r="CJ100" s="160"/>
      <c r="CK100" s="276"/>
      <c r="CL100" s="160"/>
      <c r="CM100" s="160"/>
      <c r="CN100" s="160"/>
      <c r="CO100" s="160"/>
      <c r="CP100" s="160"/>
      <c r="CQ100" s="160"/>
      <c r="CR100" s="160"/>
      <c r="CS100" s="160"/>
      <c r="CT100" s="160"/>
      <c r="CU100" s="160"/>
      <c r="CV100" s="160"/>
      <c r="CW100" s="160"/>
      <c r="CX100" s="160"/>
      <c r="CY100" s="160"/>
      <c r="CZ100" s="160"/>
      <c r="DA100" s="160"/>
      <c r="DB100" s="160"/>
      <c r="DC100" s="160"/>
      <c r="DD100" s="160"/>
      <c r="DE100" s="160"/>
      <c r="DF100" s="160"/>
      <c r="DG100" s="276"/>
      <c r="DH100" s="160"/>
      <c r="DI100" s="160"/>
      <c r="DJ100" s="160"/>
      <c r="DK100" s="160"/>
      <c r="DL100" s="160"/>
      <c r="DM100" s="160"/>
      <c r="DN100" s="160"/>
      <c r="DO100" s="160"/>
      <c r="DP100" s="160"/>
      <c r="DQ100" s="160"/>
      <c r="DR100" s="160"/>
      <c r="DS100" s="160"/>
      <c r="DT100" s="160"/>
      <c r="DU100" s="160"/>
      <c r="DV100" s="160"/>
      <c r="DW100" s="160"/>
      <c r="DX100" s="160"/>
      <c r="DY100" s="160"/>
      <c r="DZ100" s="160"/>
      <c r="EA100" s="160"/>
      <c r="EB100" s="160"/>
      <c r="EC100" s="276"/>
      <c r="ED100" s="160"/>
      <c r="EE100" s="160"/>
      <c r="EF100" s="160"/>
      <c r="EG100" s="160"/>
      <c r="EH100" s="160"/>
      <c r="EI100" s="160"/>
      <c r="EJ100" s="160"/>
      <c r="EK100" s="160"/>
      <c r="EL100" s="160"/>
      <c r="EM100" s="160"/>
      <c r="EN100" s="160"/>
      <c r="EO100" s="160"/>
      <c r="EP100" s="160"/>
      <c r="EQ100" s="160"/>
      <c r="ER100" s="160"/>
      <c r="ES100" s="160"/>
      <c r="ET100" s="160"/>
      <c r="EU100" s="160"/>
      <c r="EV100" s="160"/>
      <c r="EW100" s="160"/>
      <c r="EX100" s="160"/>
      <c r="EY100" s="276"/>
      <c r="EZ100" s="160"/>
      <c r="FA100" s="160"/>
      <c r="FB100" s="160"/>
      <c r="FC100" s="160"/>
      <c r="FD100" s="160"/>
      <c r="FE100" s="160"/>
      <c r="FF100" s="160"/>
      <c r="FG100" s="160"/>
      <c r="FH100" s="160"/>
      <c r="FI100" s="160"/>
      <c r="FJ100" s="160"/>
      <c r="FK100" s="160"/>
      <c r="FL100" s="160"/>
      <c r="FM100" s="160"/>
      <c r="FN100" s="160"/>
      <c r="FO100" s="310"/>
      <c r="FP100" s="310"/>
      <c r="FQ100" s="310"/>
      <c r="FR100" s="310"/>
      <c r="FS100" s="310"/>
      <c r="FT100" s="310"/>
      <c r="FU100" s="310"/>
      <c r="FV100" s="310"/>
      <c r="FW100" s="310"/>
      <c r="FX100" s="310"/>
      <c r="FY100" s="310"/>
      <c r="FZ100" s="310"/>
      <c r="GA100" s="310"/>
      <c r="GB100" s="310"/>
      <c r="GC100" s="310"/>
      <c r="GD100" s="310"/>
      <c r="GE100" s="310"/>
      <c r="GF100" s="310"/>
      <c r="GG100" s="310"/>
      <c r="GH100" s="310"/>
      <c r="GI100" s="310"/>
      <c r="GJ100" s="310"/>
      <c r="GK100" s="310"/>
      <c r="GL100" s="310"/>
      <c r="GM100" s="310"/>
      <c r="GN100" s="310"/>
      <c r="GO100" s="310"/>
      <c r="GP100" s="310"/>
      <c r="GQ100" s="310"/>
      <c r="GR100" s="310"/>
      <c r="GS100" s="310"/>
      <c r="GT100" s="310"/>
      <c r="GU100" s="310"/>
      <c r="GV100" s="310"/>
      <c r="GW100" s="310"/>
      <c r="GX100" s="310"/>
      <c r="GY100" s="310"/>
      <c r="GZ100" s="310"/>
      <c r="HA100" s="310"/>
      <c r="HB100" s="310"/>
      <c r="HC100" s="310"/>
      <c r="HD100" s="310"/>
      <c r="HE100" s="310"/>
      <c r="HF100" s="310"/>
      <c r="HG100" s="310"/>
      <c r="HH100" s="310"/>
      <c r="HI100" s="310"/>
      <c r="HJ100" s="310"/>
      <c r="HK100" s="310"/>
      <c r="HL100" s="310"/>
      <c r="HM100" s="310"/>
      <c r="HN100" s="310"/>
      <c r="HO100" s="310"/>
      <c r="HP100" s="310"/>
      <c r="HQ100" s="310"/>
      <c r="HR100" s="310"/>
      <c r="HS100" s="310"/>
      <c r="HT100" s="310"/>
      <c r="HU100" s="310"/>
      <c r="HV100" s="310"/>
      <c r="HW100" s="310"/>
      <c r="HX100" s="310"/>
      <c r="HY100" s="310"/>
      <c r="HZ100" s="310"/>
      <c r="IA100" s="310"/>
      <c r="IB100" s="310"/>
      <c r="IC100" s="310"/>
      <c r="ID100" s="310"/>
      <c r="IE100" s="310"/>
      <c r="IF100" s="310"/>
      <c r="IG100" s="310"/>
      <c r="IH100" s="310"/>
      <c r="II100" s="309"/>
      <c r="IJ100" s="309"/>
      <c r="IK100" s="308"/>
      <c r="IL100" s="308"/>
      <c r="IM100" s="308"/>
      <c r="IN100" s="308"/>
      <c r="IO100" s="308"/>
      <c r="IP100" s="308"/>
      <c r="IQ100" s="308"/>
      <c r="IR100" s="308"/>
      <c r="IS100" s="308"/>
      <c r="IT100" s="308"/>
      <c r="IU100" s="308"/>
      <c r="IV100" s="308"/>
    </row>
    <row r="101" spans="1:256" s="260" customFormat="1">
      <c r="A101" s="277" t="s">
        <v>219</v>
      </c>
      <c r="B101" s="163">
        <v>0.28000000000000003</v>
      </c>
      <c r="C101" s="163">
        <v>0.27</v>
      </c>
      <c r="D101" s="163">
        <v>0.36</v>
      </c>
      <c r="E101" s="163">
        <v>29.36</v>
      </c>
      <c r="F101" s="163">
        <v>45.43</v>
      </c>
      <c r="G101" s="163">
        <v>18.7</v>
      </c>
      <c r="H101" s="163" t="s">
        <v>186</v>
      </c>
      <c r="I101" s="163" t="s">
        <v>186</v>
      </c>
      <c r="J101" s="163" t="s">
        <v>186</v>
      </c>
      <c r="K101" s="163">
        <v>3.22</v>
      </c>
      <c r="L101" s="163">
        <v>6.7</v>
      </c>
      <c r="M101" s="163">
        <v>1.17</v>
      </c>
      <c r="N101" s="163">
        <v>0.2</v>
      </c>
      <c r="O101" s="163" t="s">
        <v>186</v>
      </c>
      <c r="P101" s="163">
        <v>0.41</v>
      </c>
      <c r="Q101" s="163">
        <v>15.11</v>
      </c>
      <c r="R101" s="163">
        <v>22.92</v>
      </c>
      <c r="S101" s="163">
        <v>9.3800000000000008</v>
      </c>
      <c r="T101" s="163">
        <v>14.45</v>
      </c>
      <c r="U101" s="163">
        <v>17.059999999999999</v>
      </c>
      <c r="V101" s="163">
        <v>11.31</v>
      </c>
      <c r="W101" s="277" t="s">
        <v>219</v>
      </c>
      <c r="X101" s="163">
        <v>0.4</v>
      </c>
      <c r="Y101" s="163">
        <v>0.54</v>
      </c>
      <c r="Z101" s="163">
        <v>0.37</v>
      </c>
      <c r="AA101" s="163">
        <v>0.8</v>
      </c>
      <c r="AB101" s="163">
        <v>0.78</v>
      </c>
      <c r="AC101" s="163">
        <v>0.75</v>
      </c>
      <c r="AD101" s="163">
        <v>5.57</v>
      </c>
      <c r="AE101" s="163">
        <v>7.27</v>
      </c>
      <c r="AF101" s="163">
        <v>3.88</v>
      </c>
      <c r="AG101" s="163">
        <v>2.46</v>
      </c>
      <c r="AH101" s="163">
        <v>2.83</v>
      </c>
      <c r="AI101" s="163">
        <v>1.92</v>
      </c>
      <c r="AJ101" s="163">
        <v>3.1</v>
      </c>
      <c r="AK101" s="163">
        <v>4.4400000000000004</v>
      </c>
      <c r="AL101" s="163">
        <v>1.96</v>
      </c>
      <c r="AM101" s="163">
        <v>7.69</v>
      </c>
      <c r="AN101" s="163">
        <v>8.48</v>
      </c>
      <c r="AO101" s="163">
        <v>6.31</v>
      </c>
      <c r="AP101" s="163">
        <v>0.21</v>
      </c>
      <c r="AQ101" s="163" t="s">
        <v>186</v>
      </c>
      <c r="AR101" s="163">
        <v>0.41</v>
      </c>
      <c r="AS101" s="277" t="s">
        <v>219</v>
      </c>
      <c r="AT101" s="163">
        <v>1.82</v>
      </c>
      <c r="AU101" s="163">
        <v>1.47</v>
      </c>
      <c r="AV101" s="163">
        <v>2.09</v>
      </c>
      <c r="AW101" s="163">
        <v>8.94</v>
      </c>
      <c r="AX101" s="163">
        <v>12.11</v>
      </c>
      <c r="AY101" s="163">
        <v>6.26</v>
      </c>
      <c r="AZ101" s="163">
        <v>1.08</v>
      </c>
      <c r="BA101" s="163">
        <v>1.03</v>
      </c>
      <c r="BB101" s="163">
        <v>1.0900000000000001</v>
      </c>
      <c r="BC101" s="163">
        <v>5.68</v>
      </c>
      <c r="BD101" s="163">
        <v>8.77</v>
      </c>
      <c r="BE101" s="163">
        <v>3.33</v>
      </c>
      <c r="BF101" s="163">
        <v>0.74</v>
      </c>
      <c r="BG101" s="163">
        <v>0.95</v>
      </c>
      <c r="BH101" s="163">
        <v>0.65</v>
      </c>
      <c r="BI101" s="163">
        <v>3.11</v>
      </c>
      <c r="BJ101" s="163">
        <v>5.39</v>
      </c>
      <c r="BK101" s="163">
        <v>1.59</v>
      </c>
      <c r="BL101" s="163">
        <v>1.82</v>
      </c>
      <c r="BM101" s="163">
        <v>2.4300000000000002</v>
      </c>
      <c r="BN101" s="163">
        <v>1.1000000000000001</v>
      </c>
      <c r="BO101" s="277" t="s">
        <v>219</v>
      </c>
      <c r="BP101" s="163">
        <v>2.1800000000000002</v>
      </c>
      <c r="BQ101" s="163">
        <v>2.31</v>
      </c>
      <c r="BR101" s="163">
        <v>1.84</v>
      </c>
      <c r="BS101" s="163" t="s">
        <v>186</v>
      </c>
      <c r="BT101" s="163" t="s">
        <v>188</v>
      </c>
      <c r="BU101" s="163" t="s">
        <v>186</v>
      </c>
      <c r="BV101" s="163">
        <v>3.34</v>
      </c>
      <c r="BW101" s="163">
        <v>1.32</v>
      </c>
      <c r="BX101" s="163">
        <v>5.37</v>
      </c>
      <c r="BY101" s="163" t="s">
        <v>186</v>
      </c>
      <c r="BZ101" s="163" t="s">
        <v>186</v>
      </c>
      <c r="CA101" s="163" t="s">
        <v>186</v>
      </c>
      <c r="CB101" s="163" t="s">
        <v>186</v>
      </c>
      <c r="CC101" s="163" t="s">
        <v>186</v>
      </c>
      <c r="CD101" s="163" t="s">
        <v>186</v>
      </c>
      <c r="CE101" s="163">
        <v>0.67</v>
      </c>
      <c r="CF101" s="163" t="s">
        <v>186</v>
      </c>
      <c r="CG101" s="163">
        <v>1.34</v>
      </c>
      <c r="CH101" s="163">
        <v>1.33</v>
      </c>
      <c r="CI101" s="163" t="s">
        <v>186</v>
      </c>
      <c r="CJ101" s="163">
        <v>2.69</v>
      </c>
      <c r="CK101" s="277" t="s">
        <v>219</v>
      </c>
      <c r="CL101" s="163">
        <v>0.67</v>
      </c>
      <c r="CM101" s="163" t="s">
        <v>186</v>
      </c>
      <c r="CN101" s="163">
        <v>1.34</v>
      </c>
      <c r="CO101" s="163">
        <v>0.67</v>
      </c>
      <c r="CP101" s="163">
        <v>1.32</v>
      </c>
      <c r="CQ101" s="163" t="s">
        <v>186</v>
      </c>
      <c r="CR101" s="163">
        <v>1.06</v>
      </c>
      <c r="CS101" s="163">
        <v>1.32</v>
      </c>
      <c r="CT101" s="163">
        <v>0.8</v>
      </c>
      <c r="CU101" s="163" t="s">
        <v>186</v>
      </c>
      <c r="CV101" s="163" t="s">
        <v>186</v>
      </c>
      <c r="CW101" s="163" t="s">
        <v>186</v>
      </c>
      <c r="CX101" s="163">
        <v>0.39</v>
      </c>
      <c r="CY101" s="163" t="s">
        <v>186</v>
      </c>
      <c r="CZ101" s="163">
        <v>0.8</v>
      </c>
      <c r="DA101" s="163">
        <v>0.39</v>
      </c>
      <c r="DB101" s="163" t="s">
        <v>186</v>
      </c>
      <c r="DC101" s="163">
        <v>0.8</v>
      </c>
      <c r="DD101" s="163" t="s">
        <v>186</v>
      </c>
      <c r="DE101" s="163" t="s">
        <v>186</v>
      </c>
      <c r="DF101" s="163" t="s">
        <v>186</v>
      </c>
      <c r="DG101" s="277" t="s">
        <v>219</v>
      </c>
      <c r="DH101" s="163" t="s">
        <v>186</v>
      </c>
      <c r="DI101" s="163" t="s">
        <v>186</v>
      </c>
      <c r="DJ101" s="163" t="s">
        <v>186</v>
      </c>
      <c r="DK101" s="163">
        <v>0.67</v>
      </c>
      <c r="DL101" s="163">
        <v>1.32</v>
      </c>
      <c r="DM101" s="163" t="s">
        <v>186</v>
      </c>
      <c r="DN101" s="163" t="s">
        <v>186</v>
      </c>
      <c r="DO101" s="163" t="s">
        <v>186</v>
      </c>
      <c r="DP101" s="163" t="s">
        <v>186</v>
      </c>
      <c r="DQ101" s="163">
        <v>18.36</v>
      </c>
      <c r="DR101" s="163">
        <v>19.46</v>
      </c>
      <c r="DS101" s="163">
        <v>16.47</v>
      </c>
      <c r="DT101" s="163">
        <v>11.52</v>
      </c>
      <c r="DU101" s="163">
        <v>9.68</v>
      </c>
      <c r="DV101" s="163">
        <v>12.2</v>
      </c>
      <c r="DW101" s="163" t="s">
        <v>186</v>
      </c>
      <c r="DX101" s="163" t="s">
        <v>186</v>
      </c>
      <c r="DY101" s="163" t="s">
        <v>186</v>
      </c>
      <c r="DZ101" s="163">
        <v>6.84</v>
      </c>
      <c r="EA101" s="163">
        <v>9.7799999999999994</v>
      </c>
      <c r="EB101" s="163">
        <v>4.2699999999999996</v>
      </c>
      <c r="EC101" s="277" t="s">
        <v>219</v>
      </c>
      <c r="ED101" s="163">
        <v>25.36</v>
      </c>
      <c r="EE101" s="163">
        <v>39.590000000000003</v>
      </c>
      <c r="EF101" s="163">
        <v>12.32</v>
      </c>
      <c r="EG101" s="163">
        <v>10.69</v>
      </c>
      <c r="EH101" s="163">
        <v>16.66</v>
      </c>
      <c r="EI101" s="163">
        <v>5.9</v>
      </c>
      <c r="EJ101" s="163">
        <v>2.38</v>
      </c>
      <c r="EK101" s="163">
        <v>4.3499999999999996</v>
      </c>
      <c r="EL101" s="163">
        <v>0.59</v>
      </c>
      <c r="EM101" s="163">
        <v>2.2799999999999998</v>
      </c>
      <c r="EN101" s="163">
        <v>3.74</v>
      </c>
      <c r="EO101" s="163">
        <v>1.3</v>
      </c>
      <c r="EP101" s="163">
        <v>2.46</v>
      </c>
      <c r="EQ101" s="163">
        <v>3.46</v>
      </c>
      <c r="ER101" s="163">
        <v>1.39</v>
      </c>
      <c r="ES101" s="163">
        <v>2.16</v>
      </c>
      <c r="ET101" s="163">
        <v>2.31</v>
      </c>
      <c r="EU101" s="163">
        <v>2.2200000000000002</v>
      </c>
      <c r="EV101" s="163" t="s">
        <v>186</v>
      </c>
      <c r="EW101" s="163" t="s">
        <v>186</v>
      </c>
      <c r="EX101" s="163" t="s">
        <v>186</v>
      </c>
      <c r="EY101" s="277" t="s">
        <v>219</v>
      </c>
      <c r="EZ101" s="163" t="s">
        <v>186</v>
      </c>
      <c r="FA101" s="163" t="s">
        <v>186</v>
      </c>
      <c r="FB101" s="163" t="s">
        <v>186</v>
      </c>
      <c r="FC101" s="163">
        <v>1.4</v>
      </c>
      <c r="FD101" s="163">
        <v>2.81</v>
      </c>
      <c r="FE101" s="163">
        <v>0.41</v>
      </c>
      <c r="FF101" s="163">
        <v>13.75</v>
      </c>
      <c r="FG101" s="163">
        <v>22.09</v>
      </c>
      <c r="FH101" s="163">
        <v>5.41</v>
      </c>
      <c r="FI101" s="163" t="s">
        <v>186</v>
      </c>
      <c r="FJ101" s="163" t="s">
        <v>186</v>
      </c>
      <c r="FK101" s="163" t="s">
        <v>186</v>
      </c>
      <c r="FL101" s="163">
        <v>0.92</v>
      </c>
      <c r="FM101" s="163">
        <v>0.84</v>
      </c>
      <c r="FN101" s="163">
        <v>1</v>
      </c>
      <c r="FO101" s="310"/>
      <c r="FP101" s="310"/>
      <c r="FQ101" s="310"/>
      <c r="FR101" s="310"/>
      <c r="FS101" s="310"/>
      <c r="FT101" s="310"/>
      <c r="FU101" s="310"/>
      <c r="FV101" s="310"/>
      <c r="FW101" s="310"/>
      <c r="FX101" s="310"/>
      <c r="FY101" s="310"/>
      <c r="FZ101" s="310"/>
      <c r="GA101" s="310"/>
      <c r="GB101" s="310"/>
      <c r="GC101" s="310"/>
      <c r="GD101" s="310"/>
      <c r="GE101" s="310"/>
      <c r="GF101" s="310"/>
      <c r="GG101" s="310"/>
      <c r="GH101" s="310"/>
      <c r="GI101" s="310"/>
      <c r="GJ101" s="310"/>
      <c r="GK101" s="310"/>
      <c r="GL101" s="310"/>
      <c r="GM101" s="310"/>
      <c r="GN101" s="310"/>
      <c r="GO101" s="310"/>
      <c r="GP101" s="310"/>
      <c r="GQ101" s="310"/>
      <c r="GR101" s="310"/>
      <c r="GS101" s="310"/>
      <c r="GT101" s="310"/>
      <c r="GU101" s="310"/>
      <c r="GV101" s="310"/>
      <c r="GW101" s="310"/>
      <c r="GX101" s="310"/>
      <c r="GY101" s="310"/>
      <c r="GZ101" s="310"/>
      <c r="HA101" s="310"/>
      <c r="HB101" s="310"/>
      <c r="HC101" s="310"/>
      <c r="HD101" s="310"/>
      <c r="HE101" s="310"/>
      <c r="HF101" s="310"/>
      <c r="HG101" s="310"/>
      <c r="HH101" s="310"/>
      <c r="HI101" s="310"/>
      <c r="HJ101" s="310"/>
      <c r="HK101" s="310"/>
      <c r="HL101" s="310"/>
      <c r="HM101" s="310"/>
      <c r="HN101" s="310"/>
      <c r="HO101" s="310"/>
      <c r="HP101" s="310"/>
      <c r="HQ101" s="310"/>
      <c r="HR101" s="310"/>
      <c r="HS101" s="310"/>
      <c r="HT101" s="310"/>
      <c r="HU101" s="310"/>
      <c r="HV101" s="310"/>
      <c r="HW101" s="310"/>
      <c r="HX101" s="310"/>
      <c r="HY101" s="310"/>
      <c r="HZ101" s="310"/>
      <c r="IA101" s="310"/>
      <c r="IB101" s="310"/>
      <c r="IC101" s="310"/>
      <c r="ID101" s="310"/>
      <c r="IE101" s="310"/>
      <c r="IF101" s="310"/>
      <c r="IG101" s="310"/>
      <c r="IH101" s="310"/>
      <c r="II101" s="332"/>
      <c r="IJ101" s="332"/>
      <c r="IK101" s="332"/>
      <c r="IL101" s="332"/>
      <c r="IM101" s="332"/>
      <c r="IN101" s="332"/>
      <c r="IO101" s="332"/>
      <c r="IP101" s="332"/>
      <c r="IQ101" s="332"/>
      <c r="IR101" s="332"/>
      <c r="IS101" s="332"/>
      <c r="IT101" s="332"/>
      <c r="IU101" s="332"/>
      <c r="IV101" s="332"/>
    </row>
    <row r="102" spans="1:256">
      <c r="A102" s="276" t="s">
        <v>218</v>
      </c>
      <c r="B102" s="160">
        <v>0.25</v>
      </c>
      <c r="C102" s="160" t="s">
        <v>186</v>
      </c>
      <c r="D102" s="160">
        <v>0.46</v>
      </c>
      <c r="E102" s="160">
        <v>30.84</v>
      </c>
      <c r="F102" s="160">
        <v>46.43</v>
      </c>
      <c r="G102" s="160">
        <v>20.59</v>
      </c>
      <c r="H102" s="160" t="s">
        <v>186</v>
      </c>
      <c r="I102" s="160" t="s">
        <v>186</v>
      </c>
      <c r="J102" s="160" t="s">
        <v>186</v>
      </c>
      <c r="K102" s="160">
        <v>2.46</v>
      </c>
      <c r="L102" s="160">
        <v>4.9400000000000004</v>
      </c>
      <c r="M102" s="160">
        <v>1</v>
      </c>
      <c r="N102" s="160">
        <v>0.25</v>
      </c>
      <c r="O102" s="160" t="s">
        <v>186</v>
      </c>
      <c r="P102" s="160">
        <v>0.5</v>
      </c>
      <c r="Q102" s="160">
        <v>15.79</v>
      </c>
      <c r="R102" s="160">
        <v>24.23</v>
      </c>
      <c r="S102" s="160">
        <v>9.68</v>
      </c>
      <c r="T102" s="160">
        <v>13.62</v>
      </c>
      <c r="U102" s="160">
        <v>14.86</v>
      </c>
      <c r="V102" s="160">
        <v>11.49</v>
      </c>
      <c r="W102" s="276" t="s">
        <v>218</v>
      </c>
      <c r="X102" s="160">
        <v>0.19</v>
      </c>
      <c r="Y102" s="160" t="s">
        <v>186</v>
      </c>
      <c r="Z102" s="160">
        <v>0.33</v>
      </c>
      <c r="AA102" s="160">
        <v>0.8</v>
      </c>
      <c r="AB102" s="160">
        <v>0.45</v>
      </c>
      <c r="AC102" s="160">
        <v>0.99</v>
      </c>
      <c r="AD102" s="160">
        <v>5.01</v>
      </c>
      <c r="AE102" s="160">
        <v>6.79</v>
      </c>
      <c r="AF102" s="160">
        <v>3.3</v>
      </c>
      <c r="AG102" s="160">
        <v>3.12</v>
      </c>
      <c r="AH102" s="160">
        <v>3.57</v>
      </c>
      <c r="AI102" s="160">
        <v>2.46</v>
      </c>
      <c r="AJ102" s="160">
        <v>1.89</v>
      </c>
      <c r="AK102" s="160">
        <v>3.22</v>
      </c>
      <c r="AL102" s="160">
        <v>0.84</v>
      </c>
      <c r="AM102" s="160">
        <v>7.61</v>
      </c>
      <c r="AN102" s="160">
        <v>7.61</v>
      </c>
      <c r="AO102" s="160">
        <v>6.86</v>
      </c>
      <c r="AP102" s="160">
        <v>0.27</v>
      </c>
      <c r="AQ102" s="160" t="s">
        <v>186</v>
      </c>
      <c r="AR102" s="160">
        <v>0.52</v>
      </c>
      <c r="AS102" s="276" t="s">
        <v>218</v>
      </c>
      <c r="AT102" s="160">
        <v>1.59</v>
      </c>
      <c r="AU102" s="160">
        <v>0.92</v>
      </c>
      <c r="AV102" s="160">
        <v>2.21</v>
      </c>
      <c r="AW102" s="160">
        <v>9.18</v>
      </c>
      <c r="AX102" s="160">
        <v>11.72</v>
      </c>
      <c r="AY102" s="160">
        <v>6.92</v>
      </c>
      <c r="AZ102" s="160">
        <v>1.28</v>
      </c>
      <c r="BA102" s="160">
        <v>0.96</v>
      </c>
      <c r="BB102" s="160">
        <v>1.41</v>
      </c>
      <c r="BC102" s="160">
        <v>6.02</v>
      </c>
      <c r="BD102" s="160">
        <v>9.24</v>
      </c>
      <c r="BE102" s="160">
        <v>3.56</v>
      </c>
      <c r="BF102" s="160">
        <v>0.85</v>
      </c>
      <c r="BG102" s="160">
        <v>0.88</v>
      </c>
      <c r="BH102" s="160">
        <v>0.83</v>
      </c>
      <c r="BI102" s="160">
        <v>2.8</v>
      </c>
      <c r="BJ102" s="160">
        <v>5.26</v>
      </c>
      <c r="BK102" s="160">
        <v>1.26</v>
      </c>
      <c r="BL102" s="160">
        <v>2.37</v>
      </c>
      <c r="BM102" s="160">
        <v>3.1</v>
      </c>
      <c r="BN102" s="160">
        <v>1.47</v>
      </c>
      <c r="BO102" s="276" t="s">
        <v>218</v>
      </c>
      <c r="BP102" s="160">
        <v>1.88</v>
      </c>
      <c r="BQ102" s="160">
        <v>1.52</v>
      </c>
      <c r="BR102" s="160">
        <v>1.95</v>
      </c>
      <c r="BS102" s="160" t="s">
        <v>186</v>
      </c>
      <c r="BT102" s="160" t="s">
        <v>188</v>
      </c>
      <c r="BU102" s="160" t="s">
        <v>186</v>
      </c>
      <c r="BV102" s="160">
        <v>3.44</v>
      </c>
      <c r="BW102" s="160">
        <v>1.72</v>
      </c>
      <c r="BX102" s="160">
        <v>5.16</v>
      </c>
      <c r="BY102" s="160" t="s">
        <v>186</v>
      </c>
      <c r="BZ102" s="160" t="s">
        <v>186</v>
      </c>
      <c r="CA102" s="160" t="s">
        <v>186</v>
      </c>
      <c r="CB102" s="160" t="s">
        <v>186</v>
      </c>
      <c r="CC102" s="160" t="s">
        <v>186</v>
      </c>
      <c r="CD102" s="160" t="s">
        <v>186</v>
      </c>
      <c r="CE102" s="160" t="s">
        <v>186</v>
      </c>
      <c r="CF102" s="160" t="s">
        <v>186</v>
      </c>
      <c r="CG102" s="160" t="s">
        <v>186</v>
      </c>
      <c r="CH102" s="160">
        <v>1.72</v>
      </c>
      <c r="CI102" s="160" t="s">
        <v>186</v>
      </c>
      <c r="CJ102" s="160">
        <v>3.44</v>
      </c>
      <c r="CK102" s="276" t="s">
        <v>218</v>
      </c>
      <c r="CL102" s="160">
        <v>0.86</v>
      </c>
      <c r="CM102" s="160" t="s">
        <v>186</v>
      </c>
      <c r="CN102" s="160">
        <v>1.72</v>
      </c>
      <c r="CO102" s="160">
        <v>0.86</v>
      </c>
      <c r="CP102" s="160">
        <v>1.72</v>
      </c>
      <c r="CQ102" s="160" t="s">
        <v>186</v>
      </c>
      <c r="CR102" s="160">
        <v>1.35</v>
      </c>
      <c r="CS102" s="160">
        <v>1.72</v>
      </c>
      <c r="CT102" s="160">
        <v>0.98</v>
      </c>
      <c r="CU102" s="160" t="s">
        <v>186</v>
      </c>
      <c r="CV102" s="160" t="s">
        <v>186</v>
      </c>
      <c r="CW102" s="160" t="s">
        <v>186</v>
      </c>
      <c r="CX102" s="160">
        <v>0.48</v>
      </c>
      <c r="CY102" s="160" t="s">
        <v>186</v>
      </c>
      <c r="CZ102" s="160">
        <v>0.98</v>
      </c>
      <c r="DA102" s="160">
        <v>0.48</v>
      </c>
      <c r="DB102" s="160" t="s">
        <v>186</v>
      </c>
      <c r="DC102" s="160">
        <v>0.98</v>
      </c>
      <c r="DD102" s="160" t="s">
        <v>186</v>
      </c>
      <c r="DE102" s="160" t="s">
        <v>186</v>
      </c>
      <c r="DF102" s="160" t="s">
        <v>186</v>
      </c>
      <c r="DG102" s="276" t="s">
        <v>218</v>
      </c>
      <c r="DH102" s="160" t="s">
        <v>186</v>
      </c>
      <c r="DI102" s="160" t="s">
        <v>186</v>
      </c>
      <c r="DJ102" s="160" t="s">
        <v>186</v>
      </c>
      <c r="DK102" s="160">
        <v>0.86</v>
      </c>
      <c r="DL102" s="160">
        <v>1.72</v>
      </c>
      <c r="DM102" s="160" t="s">
        <v>186</v>
      </c>
      <c r="DN102" s="160" t="s">
        <v>186</v>
      </c>
      <c r="DO102" s="160" t="s">
        <v>186</v>
      </c>
      <c r="DP102" s="160" t="s">
        <v>186</v>
      </c>
      <c r="DQ102" s="160">
        <v>18.510000000000002</v>
      </c>
      <c r="DR102" s="160">
        <v>19.05</v>
      </c>
      <c r="DS102" s="160">
        <v>16.920000000000002</v>
      </c>
      <c r="DT102" s="160">
        <v>10.18</v>
      </c>
      <c r="DU102" s="160">
        <v>7.5</v>
      </c>
      <c r="DV102" s="160">
        <v>11.45</v>
      </c>
      <c r="DW102" s="160" t="s">
        <v>186</v>
      </c>
      <c r="DX102" s="160" t="s">
        <v>186</v>
      </c>
      <c r="DY102" s="160" t="s">
        <v>186</v>
      </c>
      <c r="DZ102" s="160">
        <v>8.33</v>
      </c>
      <c r="EA102" s="160">
        <v>11.55</v>
      </c>
      <c r="EB102" s="160">
        <v>5.47</v>
      </c>
      <c r="EC102" s="276" t="s">
        <v>218</v>
      </c>
      <c r="ED102" s="160">
        <v>22.98</v>
      </c>
      <c r="EE102" s="160">
        <v>36.46</v>
      </c>
      <c r="EF102" s="160">
        <v>11.17</v>
      </c>
      <c r="EG102" s="160">
        <v>8.33</v>
      </c>
      <c r="EH102" s="160">
        <v>11.97</v>
      </c>
      <c r="EI102" s="160">
        <v>6.21</v>
      </c>
      <c r="EJ102" s="160">
        <v>1.57</v>
      </c>
      <c r="EK102" s="160">
        <v>2.58</v>
      </c>
      <c r="EL102" s="160">
        <v>0.75</v>
      </c>
      <c r="EM102" s="160">
        <v>1.75</v>
      </c>
      <c r="EN102" s="160">
        <v>3.34</v>
      </c>
      <c r="EO102" s="160">
        <v>0.83</v>
      </c>
      <c r="EP102" s="160">
        <v>1.58</v>
      </c>
      <c r="EQ102" s="160">
        <v>1.35</v>
      </c>
      <c r="ER102" s="160">
        <v>1.79</v>
      </c>
      <c r="ES102" s="160">
        <v>1.86</v>
      </c>
      <c r="ET102" s="160">
        <v>1.63</v>
      </c>
      <c r="EU102" s="160">
        <v>2.34</v>
      </c>
      <c r="EV102" s="160" t="s">
        <v>186</v>
      </c>
      <c r="EW102" s="160" t="s">
        <v>186</v>
      </c>
      <c r="EX102" s="160" t="s">
        <v>186</v>
      </c>
      <c r="EY102" s="276" t="s">
        <v>218</v>
      </c>
      <c r="EZ102" s="160" t="s">
        <v>186</v>
      </c>
      <c r="FA102" s="160" t="s">
        <v>186</v>
      </c>
      <c r="FB102" s="160" t="s">
        <v>186</v>
      </c>
      <c r="FC102" s="160">
        <v>1.56</v>
      </c>
      <c r="FD102" s="160">
        <v>3.08</v>
      </c>
      <c r="FE102" s="160">
        <v>0.52</v>
      </c>
      <c r="FF102" s="160">
        <v>13.5</v>
      </c>
      <c r="FG102" s="160">
        <v>23.44</v>
      </c>
      <c r="FH102" s="160">
        <v>3.69</v>
      </c>
      <c r="FI102" s="160" t="s">
        <v>186</v>
      </c>
      <c r="FJ102" s="160" t="s">
        <v>186</v>
      </c>
      <c r="FK102" s="160" t="s">
        <v>186</v>
      </c>
      <c r="FL102" s="160">
        <v>1.1599999999999999</v>
      </c>
      <c r="FM102" s="160">
        <v>1.05</v>
      </c>
      <c r="FN102" s="160">
        <v>1.26</v>
      </c>
      <c r="FO102" s="310"/>
      <c r="FP102" s="310"/>
      <c r="FQ102" s="310"/>
      <c r="FR102" s="310"/>
      <c r="FS102" s="310"/>
      <c r="FT102" s="310"/>
      <c r="FU102" s="310"/>
      <c r="FV102" s="310"/>
      <c r="FW102" s="310"/>
      <c r="FX102" s="310"/>
      <c r="FY102" s="310"/>
      <c r="FZ102" s="310"/>
      <c r="GA102" s="310"/>
      <c r="GB102" s="310"/>
      <c r="GC102" s="310"/>
      <c r="GD102" s="310"/>
      <c r="GE102" s="310"/>
      <c r="GF102" s="310"/>
      <c r="GG102" s="310"/>
      <c r="GH102" s="310"/>
      <c r="GI102" s="310"/>
      <c r="GJ102" s="310"/>
      <c r="GK102" s="310"/>
      <c r="GL102" s="310"/>
      <c r="GM102" s="310"/>
      <c r="GN102" s="310"/>
      <c r="GO102" s="310"/>
      <c r="GP102" s="310"/>
      <c r="GQ102" s="310"/>
      <c r="GR102" s="310"/>
      <c r="GS102" s="310"/>
      <c r="GT102" s="310"/>
      <c r="GU102" s="310"/>
      <c r="GV102" s="310"/>
      <c r="GW102" s="310"/>
      <c r="GX102" s="310"/>
      <c r="GY102" s="310"/>
      <c r="GZ102" s="310"/>
      <c r="HA102" s="310"/>
      <c r="HB102" s="310"/>
      <c r="HC102" s="310"/>
      <c r="HD102" s="310"/>
      <c r="HE102" s="310"/>
      <c r="HF102" s="310"/>
      <c r="HG102" s="310"/>
      <c r="HH102" s="310"/>
      <c r="HI102" s="310"/>
      <c r="HJ102" s="310"/>
      <c r="HK102" s="310"/>
      <c r="HL102" s="310"/>
      <c r="HM102" s="310"/>
      <c r="HN102" s="310"/>
      <c r="HO102" s="310"/>
      <c r="HP102" s="310"/>
      <c r="HQ102" s="310"/>
      <c r="HR102" s="310"/>
      <c r="HS102" s="310"/>
      <c r="HT102" s="310"/>
      <c r="HU102" s="310"/>
      <c r="HV102" s="310"/>
      <c r="HW102" s="310"/>
      <c r="HX102" s="310"/>
      <c r="HY102" s="310"/>
      <c r="HZ102" s="310"/>
      <c r="IA102" s="310"/>
      <c r="IB102" s="310"/>
      <c r="IC102" s="310"/>
      <c r="ID102" s="310"/>
      <c r="IE102" s="310"/>
      <c r="IF102" s="310"/>
      <c r="IG102" s="310"/>
      <c r="IH102" s="310"/>
      <c r="II102" s="309"/>
      <c r="IJ102" s="309"/>
      <c r="IK102" s="308"/>
      <c r="IL102" s="308"/>
      <c r="IM102" s="308"/>
      <c r="IN102" s="308"/>
      <c r="IO102" s="308"/>
      <c r="IP102" s="308"/>
      <c r="IQ102" s="308"/>
      <c r="IR102" s="308"/>
      <c r="IS102" s="308"/>
      <c r="IT102" s="308"/>
      <c r="IU102" s="308"/>
      <c r="IV102" s="308"/>
    </row>
    <row r="103" spans="1:256">
      <c r="A103" s="276" t="s">
        <v>217</v>
      </c>
      <c r="B103" s="160">
        <v>0.32</v>
      </c>
      <c r="C103" s="160">
        <v>1.07</v>
      </c>
      <c r="D103" s="160" t="s">
        <v>186</v>
      </c>
      <c r="E103" s="160">
        <v>23.95</v>
      </c>
      <c r="F103" s="160">
        <v>42.1</v>
      </c>
      <c r="G103" s="160">
        <v>11.35</v>
      </c>
      <c r="H103" s="160" t="s">
        <v>186</v>
      </c>
      <c r="I103" s="160" t="s">
        <v>186</v>
      </c>
      <c r="J103" s="160" t="s">
        <v>186</v>
      </c>
      <c r="K103" s="160">
        <v>6</v>
      </c>
      <c r="L103" s="160">
        <v>12.67</v>
      </c>
      <c r="M103" s="160">
        <v>2.06</v>
      </c>
      <c r="N103" s="160" t="s">
        <v>186</v>
      </c>
      <c r="O103" s="160" t="s">
        <v>186</v>
      </c>
      <c r="P103" s="160" t="s">
        <v>186</v>
      </c>
      <c r="Q103" s="160">
        <v>12.54</v>
      </c>
      <c r="R103" s="160">
        <v>18.329999999999998</v>
      </c>
      <c r="S103" s="160">
        <v>8.09</v>
      </c>
      <c r="T103" s="160">
        <v>17.82</v>
      </c>
      <c r="U103" s="160">
        <v>25.05</v>
      </c>
      <c r="V103" s="160">
        <v>10.97</v>
      </c>
      <c r="W103" s="276" t="s">
        <v>217</v>
      </c>
      <c r="X103" s="160">
        <v>0.97</v>
      </c>
      <c r="Y103" s="160">
        <v>2.14</v>
      </c>
      <c r="Z103" s="160">
        <v>0.47</v>
      </c>
      <c r="AA103" s="160">
        <v>0.93</v>
      </c>
      <c r="AB103" s="160">
        <v>2.04</v>
      </c>
      <c r="AC103" s="160" t="s">
        <v>186</v>
      </c>
      <c r="AD103" s="160">
        <v>7.52</v>
      </c>
      <c r="AE103" s="160">
        <v>8.83</v>
      </c>
      <c r="AF103" s="160">
        <v>6.09</v>
      </c>
      <c r="AG103" s="160" t="s">
        <v>186</v>
      </c>
      <c r="AH103" s="160" t="s">
        <v>186</v>
      </c>
      <c r="AI103" s="160" t="s">
        <v>186</v>
      </c>
      <c r="AJ103" s="160">
        <v>7.52</v>
      </c>
      <c r="AK103" s="160">
        <v>8.83</v>
      </c>
      <c r="AL103" s="160">
        <v>6.09</v>
      </c>
      <c r="AM103" s="160">
        <v>8.41</v>
      </c>
      <c r="AN103" s="160">
        <v>12.04</v>
      </c>
      <c r="AO103" s="160">
        <v>4.41</v>
      </c>
      <c r="AP103" s="160" t="s">
        <v>186</v>
      </c>
      <c r="AQ103" s="160" t="s">
        <v>186</v>
      </c>
      <c r="AR103" s="160" t="s">
        <v>186</v>
      </c>
      <c r="AS103" s="276" t="s">
        <v>217</v>
      </c>
      <c r="AT103" s="160">
        <v>2.64</v>
      </c>
      <c r="AU103" s="160">
        <v>3.66</v>
      </c>
      <c r="AV103" s="160">
        <v>1.51</v>
      </c>
      <c r="AW103" s="160">
        <v>8.19</v>
      </c>
      <c r="AX103" s="160">
        <v>13.37</v>
      </c>
      <c r="AY103" s="160">
        <v>4.03</v>
      </c>
      <c r="AZ103" s="160">
        <v>0.32</v>
      </c>
      <c r="BA103" s="160">
        <v>1.07</v>
      </c>
      <c r="BB103" s="160" t="s">
        <v>186</v>
      </c>
      <c r="BC103" s="160">
        <v>4.59</v>
      </c>
      <c r="BD103" s="160">
        <v>7.12</v>
      </c>
      <c r="BE103" s="160">
        <v>2.63</v>
      </c>
      <c r="BF103" s="160">
        <v>0.32</v>
      </c>
      <c r="BG103" s="160">
        <v>1.07</v>
      </c>
      <c r="BH103" s="160" t="s">
        <v>186</v>
      </c>
      <c r="BI103" s="160">
        <v>4.26</v>
      </c>
      <c r="BJ103" s="160">
        <v>6.05</v>
      </c>
      <c r="BK103" s="160">
        <v>2.63</v>
      </c>
      <c r="BL103" s="160" t="s">
        <v>186</v>
      </c>
      <c r="BM103" s="160" t="s">
        <v>186</v>
      </c>
      <c r="BN103" s="160" t="s">
        <v>186</v>
      </c>
      <c r="BO103" s="276" t="s">
        <v>217</v>
      </c>
      <c r="BP103" s="160">
        <v>3.28</v>
      </c>
      <c r="BQ103" s="160">
        <v>5.18</v>
      </c>
      <c r="BR103" s="160">
        <v>1.4</v>
      </c>
      <c r="BS103" s="160" t="s">
        <v>186</v>
      </c>
      <c r="BT103" s="160" t="s">
        <v>188</v>
      </c>
      <c r="BU103" s="160" t="s">
        <v>186</v>
      </c>
      <c r="BV103" s="160">
        <v>2.97</v>
      </c>
      <c r="BW103" s="160" t="s">
        <v>186</v>
      </c>
      <c r="BX103" s="160">
        <v>6.13</v>
      </c>
      <c r="BY103" s="160" t="s">
        <v>186</v>
      </c>
      <c r="BZ103" s="160" t="s">
        <v>186</v>
      </c>
      <c r="CA103" s="160" t="s">
        <v>186</v>
      </c>
      <c r="CB103" s="160" t="s">
        <v>186</v>
      </c>
      <c r="CC103" s="160" t="s">
        <v>186</v>
      </c>
      <c r="CD103" s="160" t="s">
        <v>186</v>
      </c>
      <c r="CE103" s="160">
        <v>2.97</v>
      </c>
      <c r="CF103" s="160" t="s">
        <v>186</v>
      </c>
      <c r="CG103" s="160">
        <v>6.13</v>
      </c>
      <c r="CH103" s="160" t="s">
        <v>186</v>
      </c>
      <c r="CI103" s="160" t="s">
        <v>186</v>
      </c>
      <c r="CJ103" s="160" t="s">
        <v>186</v>
      </c>
      <c r="CK103" s="276" t="s">
        <v>217</v>
      </c>
      <c r="CL103" s="160" t="s">
        <v>186</v>
      </c>
      <c r="CM103" s="160" t="s">
        <v>186</v>
      </c>
      <c r="CN103" s="160" t="s">
        <v>186</v>
      </c>
      <c r="CO103" s="160" t="s">
        <v>186</v>
      </c>
      <c r="CP103" s="160" t="s">
        <v>186</v>
      </c>
      <c r="CQ103" s="160" t="s">
        <v>186</v>
      </c>
      <c r="CR103" s="160" t="s">
        <v>186</v>
      </c>
      <c r="CS103" s="160" t="s">
        <v>186</v>
      </c>
      <c r="CT103" s="160" t="s">
        <v>186</v>
      </c>
      <c r="CU103" s="160" t="s">
        <v>186</v>
      </c>
      <c r="CV103" s="160" t="s">
        <v>186</v>
      </c>
      <c r="CW103" s="160" t="s">
        <v>186</v>
      </c>
      <c r="CX103" s="160" t="s">
        <v>186</v>
      </c>
      <c r="CY103" s="160" t="s">
        <v>186</v>
      </c>
      <c r="CZ103" s="160" t="s">
        <v>186</v>
      </c>
      <c r="DA103" s="160" t="s">
        <v>186</v>
      </c>
      <c r="DB103" s="160" t="s">
        <v>186</v>
      </c>
      <c r="DC103" s="160" t="s">
        <v>186</v>
      </c>
      <c r="DD103" s="160" t="s">
        <v>186</v>
      </c>
      <c r="DE103" s="160" t="s">
        <v>186</v>
      </c>
      <c r="DF103" s="160" t="s">
        <v>186</v>
      </c>
      <c r="DG103" s="276" t="s">
        <v>217</v>
      </c>
      <c r="DH103" s="160" t="s">
        <v>186</v>
      </c>
      <c r="DI103" s="160" t="s">
        <v>186</v>
      </c>
      <c r="DJ103" s="160" t="s">
        <v>186</v>
      </c>
      <c r="DK103" s="160" t="s">
        <v>186</v>
      </c>
      <c r="DL103" s="160" t="s">
        <v>186</v>
      </c>
      <c r="DM103" s="160" t="s">
        <v>186</v>
      </c>
      <c r="DN103" s="160" t="s">
        <v>186</v>
      </c>
      <c r="DO103" s="160" t="s">
        <v>186</v>
      </c>
      <c r="DP103" s="160" t="s">
        <v>186</v>
      </c>
      <c r="DQ103" s="160">
        <v>17.21</v>
      </c>
      <c r="DR103" s="160">
        <v>20.07</v>
      </c>
      <c r="DS103" s="160">
        <v>14.39</v>
      </c>
      <c r="DT103" s="160">
        <v>15.83</v>
      </c>
      <c r="DU103" s="160">
        <v>16.93</v>
      </c>
      <c r="DV103" s="160">
        <v>14.39</v>
      </c>
      <c r="DW103" s="160" t="s">
        <v>186</v>
      </c>
      <c r="DX103" s="160" t="s">
        <v>186</v>
      </c>
      <c r="DY103" s="160" t="s">
        <v>186</v>
      </c>
      <c r="DZ103" s="160">
        <v>1.38</v>
      </c>
      <c r="EA103" s="160">
        <v>3.14</v>
      </c>
      <c r="EB103" s="160" t="s">
        <v>186</v>
      </c>
      <c r="EC103" s="276" t="s">
        <v>217</v>
      </c>
      <c r="ED103" s="160">
        <v>35.68</v>
      </c>
      <c r="EE103" s="160">
        <v>53.59</v>
      </c>
      <c r="EF103" s="160">
        <v>17.690000000000001</v>
      </c>
      <c r="EG103" s="160">
        <v>19.649999999999999</v>
      </c>
      <c r="EH103" s="160">
        <v>34.42</v>
      </c>
      <c r="EI103" s="160">
        <v>4.58</v>
      </c>
      <c r="EJ103" s="160">
        <v>5.4</v>
      </c>
      <c r="EK103" s="160">
        <v>11.19</v>
      </c>
      <c r="EL103" s="160" t="s">
        <v>186</v>
      </c>
      <c r="EM103" s="160">
        <v>4.5999999999999996</v>
      </c>
      <c r="EN103" s="160">
        <v>5.79</v>
      </c>
      <c r="EO103" s="160">
        <v>3.07</v>
      </c>
      <c r="EP103" s="160">
        <v>5.58</v>
      </c>
      <c r="EQ103" s="160">
        <v>10.56</v>
      </c>
      <c r="ER103" s="160" t="s">
        <v>186</v>
      </c>
      <c r="ES103" s="160">
        <v>3.14</v>
      </c>
      <c r="ET103" s="160">
        <v>4.84</v>
      </c>
      <c r="EU103" s="160">
        <v>1.51</v>
      </c>
      <c r="EV103" s="160" t="s">
        <v>186</v>
      </c>
      <c r="EW103" s="160" t="s">
        <v>186</v>
      </c>
      <c r="EX103" s="160" t="s">
        <v>186</v>
      </c>
      <c r="EY103" s="276" t="s">
        <v>217</v>
      </c>
      <c r="EZ103" s="160" t="s">
        <v>186</v>
      </c>
      <c r="FA103" s="160" t="s">
        <v>186</v>
      </c>
      <c r="FB103" s="160" t="s">
        <v>186</v>
      </c>
      <c r="FC103" s="160">
        <v>0.93</v>
      </c>
      <c r="FD103" s="160">
        <v>2.04</v>
      </c>
      <c r="FE103" s="160" t="s">
        <v>186</v>
      </c>
      <c r="FF103" s="160">
        <v>16.03</v>
      </c>
      <c r="FG103" s="160">
        <v>19.170000000000002</v>
      </c>
      <c r="FH103" s="160">
        <v>13.11</v>
      </c>
      <c r="FI103" s="160" t="s">
        <v>186</v>
      </c>
      <c r="FJ103" s="160" t="s">
        <v>186</v>
      </c>
      <c r="FK103" s="160" t="s">
        <v>186</v>
      </c>
      <c r="FL103" s="160" t="s">
        <v>186</v>
      </c>
      <c r="FM103" s="160" t="s">
        <v>186</v>
      </c>
      <c r="FN103" s="160" t="s">
        <v>186</v>
      </c>
      <c r="FO103" s="310"/>
      <c r="FP103" s="310"/>
      <c r="FQ103" s="310"/>
      <c r="FR103" s="310"/>
      <c r="FS103" s="310"/>
      <c r="FT103" s="310"/>
      <c r="FU103" s="310"/>
      <c r="FV103" s="310"/>
      <c r="FW103" s="310"/>
      <c r="FX103" s="310"/>
      <c r="FY103" s="310"/>
      <c r="FZ103" s="310"/>
      <c r="GA103" s="310"/>
      <c r="GB103" s="310"/>
      <c r="GC103" s="310"/>
      <c r="GD103" s="310"/>
      <c r="GE103" s="310"/>
      <c r="GF103" s="310"/>
      <c r="GG103" s="310"/>
      <c r="GH103" s="310"/>
      <c r="GI103" s="310"/>
      <c r="GJ103" s="310"/>
      <c r="GK103" s="310"/>
      <c r="GL103" s="310"/>
      <c r="GM103" s="310"/>
      <c r="GN103" s="310"/>
      <c r="GO103" s="310"/>
      <c r="GP103" s="310"/>
      <c r="GQ103" s="310"/>
      <c r="GR103" s="310"/>
      <c r="GS103" s="310"/>
      <c r="GT103" s="310"/>
      <c r="GU103" s="310"/>
      <c r="GV103" s="310"/>
      <c r="GW103" s="310"/>
      <c r="GX103" s="310"/>
      <c r="GY103" s="310"/>
      <c r="GZ103" s="310"/>
      <c r="HA103" s="310"/>
      <c r="HB103" s="310"/>
      <c r="HC103" s="310"/>
      <c r="HD103" s="310"/>
      <c r="HE103" s="310"/>
      <c r="HF103" s="310"/>
      <c r="HG103" s="310"/>
      <c r="HH103" s="310"/>
      <c r="HI103" s="310"/>
      <c r="HJ103" s="310"/>
      <c r="HK103" s="310"/>
      <c r="HL103" s="310"/>
      <c r="HM103" s="310"/>
      <c r="HN103" s="310"/>
      <c r="HO103" s="310"/>
      <c r="HP103" s="310"/>
      <c r="HQ103" s="310"/>
      <c r="HR103" s="310"/>
      <c r="HS103" s="310"/>
      <c r="HT103" s="310"/>
      <c r="HU103" s="310"/>
      <c r="HV103" s="310"/>
      <c r="HW103" s="310"/>
      <c r="HX103" s="310"/>
      <c r="HY103" s="310"/>
      <c r="HZ103" s="310"/>
      <c r="IA103" s="310"/>
      <c r="IB103" s="310"/>
      <c r="IC103" s="310"/>
      <c r="ID103" s="310"/>
      <c r="IE103" s="310"/>
      <c r="IF103" s="310"/>
      <c r="IG103" s="310"/>
      <c r="IH103" s="310"/>
      <c r="II103" s="309"/>
      <c r="IJ103" s="309"/>
      <c r="IK103" s="308"/>
      <c r="IL103" s="308"/>
      <c r="IM103" s="308"/>
      <c r="IN103" s="308"/>
      <c r="IO103" s="308"/>
      <c r="IP103" s="308"/>
      <c r="IQ103" s="308"/>
      <c r="IR103" s="308"/>
      <c r="IS103" s="308"/>
      <c r="IT103" s="308"/>
      <c r="IU103" s="308"/>
      <c r="IV103" s="308"/>
    </row>
    <row r="104" spans="1:256">
      <c r="A104" s="276"/>
      <c r="B104" s="160"/>
      <c r="C104" s="160"/>
      <c r="D104" s="160"/>
      <c r="E104" s="160"/>
      <c r="F104" s="160"/>
      <c r="G104" s="160"/>
      <c r="H104" s="160"/>
      <c r="I104" s="160"/>
      <c r="J104" s="160"/>
      <c r="K104" s="160"/>
      <c r="L104" s="160"/>
      <c r="M104" s="160"/>
      <c r="N104" s="160"/>
      <c r="O104" s="160"/>
      <c r="P104" s="160"/>
      <c r="Q104" s="160"/>
      <c r="R104" s="160"/>
      <c r="S104" s="160"/>
      <c r="T104" s="160"/>
      <c r="U104" s="160"/>
      <c r="V104" s="160"/>
      <c r="W104" s="276"/>
      <c r="X104" s="160"/>
      <c r="Y104" s="160"/>
      <c r="Z104" s="160"/>
      <c r="AA104" s="160"/>
      <c r="AB104" s="160"/>
      <c r="AC104" s="160"/>
      <c r="AD104" s="160"/>
      <c r="AE104" s="160"/>
      <c r="AF104" s="160"/>
      <c r="AG104" s="160"/>
      <c r="AH104" s="160"/>
      <c r="AI104" s="160"/>
      <c r="AJ104" s="160"/>
      <c r="AK104" s="160"/>
      <c r="AL104" s="160"/>
      <c r="AM104" s="160"/>
      <c r="AN104" s="160"/>
      <c r="AO104" s="160"/>
      <c r="AP104" s="160"/>
      <c r="AQ104" s="160"/>
      <c r="AR104" s="160"/>
      <c r="AS104" s="276"/>
      <c r="AT104" s="160"/>
      <c r="AU104" s="160"/>
      <c r="AV104" s="160"/>
      <c r="AW104" s="160"/>
      <c r="AX104" s="160"/>
      <c r="AY104" s="160"/>
      <c r="AZ104" s="160"/>
      <c r="BA104" s="160"/>
      <c r="BB104" s="160"/>
      <c r="BC104" s="160"/>
      <c r="BD104" s="160"/>
      <c r="BE104" s="160"/>
      <c r="BF104" s="160"/>
      <c r="BG104" s="160"/>
      <c r="BH104" s="160"/>
      <c r="BI104" s="160"/>
      <c r="BJ104" s="160"/>
      <c r="BK104" s="160"/>
      <c r="BL104" s="160"/>
      <c r="BM104" s="160"/>
      <c r="BN104" s="160"/>
      <c r="BO104" s="276"/>
      <c r="BP104" s="160"/>
      <c r="BQ104" s="160"/>
      <c r="BR104" s="160"/>
      <c r="BS104" s="160"/>
      <c r="BT104" s="160"/>
      <c r="BU104" s="160"/>
      <c r="BV104" s="160"/>
      <c r="BW104" s="160"/>
      <c r="BX104" s="160"/>
      <c r="BY104" s="160"/>
      <c r="BZ104" s="160"/>
      <c r="CA104" s="160"/>
      <c r="CB104" s="160"/>
      <c r="CC104" s="160"/>
      <c r="CD104" s="160"/>
      <c r="CE104" s="160"/>
      <c r="CF104" s="160"/>
      <c r="CG104" s="160"/>
      <c r="CH104" s="160"/>
      <c r="CI104" s="160"/>
      <c r="CJ104" s="160"/>
      <c r="CK104" s="276"/>
      <c r="CL104" s="160"/>
      <c r="CM104" s="160"/>
      <c r="CN104" s="160"/>
      <c r="CO104" s="160"/>
      <c r="CP104" s="160"/>
      <c r="CQ104" s="160"/>
      <c r="CR104" s="160"/>
      <c r="CS104" s="160"/>
      <c r="CT104" s="160"/>
      <c r="CU104" s="160"/>
      <c r="CV104" s="160"/>
      <c r="CW104" s="160"/>
      <c r="CX104" s="160"/>
      <c r="CY104" s="160"/>
      <c r="CZ104" s="160"/>
      <c r="DA104" s="160"/>
      <c r="DB104" s="160"/>
      <c r="DC104" s="160"/>
      <c r="DD104" s="160"/>
      <c r="DE104" s="160"/>
      <c r="DF104" s="160"/>
      <c r="DG104" s="276"/>
      <c r="DH104" s="160"/>
      <c r="DI104" s="160"/>
      <c r="DJ104" s="160"/>
      <c r="DK104" s="160"/>
      <c r="DL104" s="160"/>
      <c r="DM104" s="160"/>
      <c r="DN104" s="160"/>
      <c r="DO104" s="160"/>
      <c r="DP104" s="160"/>
      <c r="DQ104" s="160"/>
      <c r="DR104" s="160"/>
      <c r="DS104" s="160"/>
      <c r="DT104" s="160"/>
      <c r="DU104" s="160"/>
      <c r="DV104" s="160"/>
      <c r="DW104" s="160"/>
      <c r="DX104" s="160"/>
      <c r="DY104" s="160"/>
      <c r="DZ104" s="160"/>
      <c r="EA104" s="160"/>
      <c r="EB104" s="160"/>
      <c r="EC104" s="276"/>
      <c r="ED104" s="160"/>
      <c r="EE104" s="160"/>
      <c r="EF104" s="160"/>
      <c r="EG104" s="160"/>
      <c r="EH104" s="160"/>
      <c r="EI104" s="160"/>
      <c r="EJ104" s="160"/>
      <c r="EK104" s="160"/>
      <c r="EL104" s="160"/>
      <c r="EM104" s="160"/>
      <c r="EN104" s="160"/>
      <c r="EO104" s="160"/>
      <c r="EP104" s="160"/>
      <c r="EQ104" s="160"/>
      <c r="ER104" s="160"/>
      <c r="ES104" s="160"/>
      <c r="ET104" s="160"/>
      <c r="EU104" s="160"/>
      <c r="EV104" s="160"/>
      <c r="EW104" s="160"/>
      <c r="EX104" s="160"/>
      <c r="EY104" s="276"/>
      <c r="EZ104" s="160"/>
      <c r="FA104" s="160"/>
      <c r="FB104" s="160"/>
      <c r="FC104" s="160"/>
      <c r="FD104" s="160"/>
      <c r="FE104" s="160"/>
      <c r="FF104" s="160"/>
      <c r="FG104" s="160"/>
      <c r="FH104" s="160"/>
      <c r="FI104" s="160"/>
      <c r="FJ104" s="160"/>
      <c r="FK104" s="160"/>
      <c r="FL104" s="160"/>
      <c r="FM104" s="160"/>
      <c r="FN104" s="160"/>
      <c r="FO104" s="310"/>
      <c r="FP104" s="310"/>
      <c r="FQ104" s="310"/>
      <c r="FR104" s="310"/>
      <c r="FS104" s="310"/>
      <c r="FT104" s="310"/>
      <c r="FU104" s="310"/>
      <c r="FV104" s="310"/>
      <c r="FW104" s="310"/>
      <c r="FX104" s="310"/>
      <c r="FY104" s="310"/>
      <c r="FZ104" s="310"/>
      <c r="GA104" s="310"/>
      <c r="GB104" s="310"/>
      <c r="GC104" s="310"/>
      <c r="GD104" s="310"/>
      <c r="GE104" s="310"/>
      <c r="GF104" s="310"/>
      <c r="GG104" s="310"/>
      <c r="GH104" s="310"/>
      <c r="GI104" s="310"/>
      <c r="GJ104" s="310"/>
      <c r="GK104" s="310"/>
      <c r="GL104" s="310"/>
      <c r="GM104" s="310"/>
      <c r="GN104" s="310"/>
      <c r="GO104" s="310"/>
      <c r="GP104" s="310"/>
      <c r="GQ104" s="310"/>
      <c r="GR104" s="310"/>
      <c r="GS104" s="310"/>
      <c r="GT104" s="310"/>
      <c r="GU104" s="310"/>
      <c r="GV104" s="310"/>
      <c r="GW104" s="310"/>
      <c r="GX104" s="310"/>
      <c r="GY104" s="310"/>
      <c r="GZ104" s="310"/>
      <c r="HA104" s="310"/>
      <c r="HB104" s="310"/>
      <c r="HC104" s="310"/>
      <c r="HD104" s="310"/>
      <c r="HE104" s="310"/>
      <c r="HF104" s="310"/>
      <c r="HG104" s="310"/>
      <c r="HH104" s="310"/>
      <c r="HI104" s="310"/>
      <c r="HJ104" s="310"/>
      <c r="HK104" s="310"/>
      <c r="HL104" s="310"/>
      <c r="HM104" s="310"/>
      <c r="HN104" s="310"/>
      <c r="HO104" s="310"/>
      <c r="HP104" s="310"/>
      <c r="HQ104" s="310"/>
      <c r="HR104" s="310"/>
      <c r="HS104" s="310"/>
      <c r="HT104" s="310"/>
      <c r="HU104" s="310"/>
      <c r="HV104" s="310"/>
      <c r="HW104" s="310"/>
      <c r="HX104" s="310"/>
      <c r="HY104" s="310"/>
      <c r="HZ104" s="310"/>
      <c r="IA104" s="310"/>
      <c r="IB104" s="310"/>
      <c r="IC104" s="310"/>
      <c r="ID104" s="310"/>
      <c r="IE104" s="310"/>
      <c r="IF104" s="310"/>
      <c r="IG104" s="310"/>
      <c r="IH104" s="310"/>
      <c r="II104" s="309"/>
      <c r="IJ104" s="309"/>
      <c r="IK104" s="308"/>
      <c r="IL104" s="308"/>
      <c r="IM104" s="308"/>
      <c r="IN104" s="308"/>
      <c r="IO104" s="308"/>
      <c r="IP104" s="308"/>
      <c r="IQ104" s="308"/>
      <c r="IR104" s="308"/>
      <c r="IS104" s="308"/>
      <c r="IT104" s="308"/>
      <c r="IU104" s="308"/>
      <c r="IV104" s="308"/>
    </row>
    <row r="105" spans="1:256" s="260" customFormat="1">
      <c r="A105" s="277" t="s">
        <v>216</v>
      </c>
      <c r="B105" s="163">
        <v>1</v>
      </c>
      <c r="C105" s="163">
        <v>1.52</v>
      </c>
      <c r="D105" s="163">
        <v>0.55000000000000004</v>
      </c>
      <c r="E105" s="163">
        <v>26.58</v>
      </c>
      <c r="F105" s="163">
        <v>45.05</v>
      </c>
      <c r="G105" s="163">
        <v>13.67</v>
      </c>
      <c r="H105" s="163" t="s">
        <v>186</v>
      </c>
      <c r="I105" s="163" t="s">
        <v>186</v>
      </c>
      <c r="J105" s="163" t="s">
        <v>186</v>
      </c>
      <c r="K105" s="163">
        <v>4.13</v>
      </c>
      <c r="L105" s="163">
        <v>8.74</v>
      </c>
      <c r="M105" s="163">
        <v>1.1299999999999999</v>
      </c>
      <c r="N105" s="163">
        <v>0.52</v>
      </c>
      <c r="O105" s="163">
        <v>0.4</v>
      </c>
      <c r="P105" s="163">
        <v>0.67</v>
      </c>
      <c r="Q105" s="163">
        <v>19.13</v>
      </c>
      <c r="R105" s="163">
        <v>26.51</v>
      </c>
      <c r="S105" s="163">
        <v>14.17</v>
      </c>
      <c r="T105" s="163">
        <v>14.02</v>
      </c>
      <c r="U105" s="163">
        <v>19.13</v>
      </c>
      <c r="V105" s="163">
        <v>9.61</v>
      </c>
      <c r="W105" s="277" t="s">
        <v>216</v>
      </c>
      <c r="X105" s="163">
        <v>1.04</v>
      </c>
      <c r="Y105" s="163">
        <v>0.59</v>
      </c>
      <c r="Z105" s="163">
        <v>1.48</v>
      </c>
      <c r="AA105" s="163">
        <v>1.2</v>
      </c>
      <c r="AB105" s="163">
        <v>1.9</v>
      </c>
      <c r="AC105" s="163">
        <v>0.74</v>
      </c>
      <c r="AD105" s="163">
        <v>4.9400000000000004</v>
      </c>
      <c r="AE105" s="163">
        <v>7.52</v>
      </c>
      <c r="AF105" s="163">
        <v>2.63</v>
      </c>
      <c r="AG105" s="163">
        <v>1.25</v>
      </c>
      <c r="AH105" s="163">
        <v>1.42</v>
      </c>
      <c r="AI105" s="163">
        <v>1.1299999999999999</v>
      </c>
      <c r="AJ105" s="163">
        <v>3.69</v>
      </c>
      <c r="AK105" s="163">
        <v>6.1</v>
      </c>
      <c r="AL105" s="163">
        <v>1.5</v>
      </c>
      <c r="AM105" s="163">
        <v>6.85</v>
      </c>
      <c r="AN105" s="163">
        <v>9.1300000000000008</v>
      </c>
      <c r="AO105" s="163">
        <v>4.76</v>
      </c>
      <c r="AP105" s="163">
        <v>0.48</v>
      </c>
      <c r="AQ105" s="163">
        <v>0.34</v>
      </c>
      <c r="AR105" s="163">
        <v>0.66</v>
      </c>
      <c r="AS105" s="277" t="s">
        <v>216</v>
      </c>
      <c r="AT105" s="163">
        <v>2.0299999999999998</v>
      </c>
      <c r="AU105" s="163">
        <v>2.15</v>
      </c>
      <c r="AV105" s="163">
        <v>1.77</v>
      </c>
      <c r="AW105" s="163">
        <v>8.48</v>
      </c>
      <c r="AX105" s="163">
        <v>10.3</v>
      </c>
      <c r="AY105" s="163">
        <v>7.34</v>
      </c>
      <c r="AZ105" s="163">
        <v>1.44</v>
      </c>
      <c r="BA105" s="163">
        <v>2.17</v>
      </c>
      <c r="BB105" s="163">
        <v>0.78</v>
      </c>
      <c r="BC105" s="163">
        <v>4.83</v>
      </c>
      <c r="BD105" s="163">
        <v>5.47</v>
      </c>
      <c r="BE105" s="163">
        <v>4.7</v>
      </c>
      <c r="BF105" s="163">
        <v>0.11</v>
      </c>
      <c r="BG105" s="163">
        <v>0.17</v>
      </c>
      <c r="BH105" s="163">
        <v>0.08</v>
      </c>
      <c r="BI105" s="163">
        <v>3.45</v>
      </c>
      <c r="BJ105" s="163">
        <v>4.16</v>
      </c>
      <c r="BK105" s="163">
        <v>3.05</v>
      </c>
      <c r="BL105" s="163">
        <v>1.27</v>
      </c>
      <c r="BM105" s="163">
        <v>1.1399999999999999</v>
      </c>
      <c r="BN105" s="163">
        <v>1.57</v>
      </c>
      <c r="BO105" s="277" t="s">
        <v>216</v>
      </c>
      <c r="BP105" s="163">
        <v>2.21</v>
      </c>
      <c r="BQ105" s="163">
        <v>2.66</v>
      </c>
      <c r="BR105" s="163">
        <v>1.86</v>
      </c>
      <c r="BS105" s="163" t="s">
        <v>186</v>
      </c>
      <c r="BT105" s="163" t="s">
        <v>188</v>
      </c>
      <c r="BU105" s="163" t="s">
        <v>186</v>
      </c>
      <c r="BV105" s="163">
        <v>1.24</v>
      </c>
      <c r="BW105" s="163">
        <v>2.39</v>
      </c>
      <c r="BX105" s="163" t="s">
        <v>186</v>
      </c>
      <c r="BY105" s="163" t="s">
        <v>186</v>
      </c>
      <c r="BZ105" s="163" t="s">
        <v>186</v>
      </c>
      <c r="CA105" s="163" t="s">
        <v>186</v>
      </c>
      <c r="CB105" s="163" t="s">
        <v>186</v>
      </c>
      <c r="CC105" s="163" t="s">
        <v>186</v>
      </c>
      <c r="CD105" s="163" t="s">
        <v>186</v>
      </c>
      <c r="CE105" s="163">
        <v>0.62</v>
      </c>
      <c r="CF105" s="163">
        <v>1.2</v>
      </c>
      <c r="CG105" s="163" t="s">
        <v>186</v>
      </c>
      <c r="CH105" s="163" t="s">
        <v>186</v>
      </c>
      <c r="CI105" s="163" t="s">
        <v>186</v>
      </c>
      <c r="CJ105" s="163" t="s">
        <v>186</v>
      </c>
      <c r="CK105" s="277" t="s">
        <v>216</v>
      </c>
      <c r="CL105" s="163" t="s">
        <v>186</v>
      </c>
      <c r="CM105" s="163" t="s">
        <v>186</v>
      </c>
      <c r="CN105" s="163" t="s">
        <v>186</v>
      </c>
      <c r="CO105" s="163">
        <v>0.62</v>
      </c>
      <c r="CP105" s="163">
        <v>1.2</v>
      </c>
      <c r="CQ105" s="163" t="s">
        <v>186</v>
      </c>
      <c r="CR105" s="163">
        <v>1.76</v>
      </c>
      <c r="CS105" s="163">
        <v>1.25</v>
      </c>
      <c r="CT105" s="163">
        <v>2.29</v>
      </c>
      <c r="CU105" s="163">
        <v>0.56000000000000005</v>
      </c>
      <c r="CV105" s="163">
        <v>1.08</v>
      </c>
      <c r="CW105" s="163" t="s">
        <v>186</v>
      </c>
      <c r="CX105" s="163">
        <v>0.15</v>
      </c>
      <c r="CY105" s="163" t="s">
        <v>186</v>
      </c>
      <c r="CZ105" s="163">
        <v>0.24</v>
      </c>
      <c r="DA105" s="163">
        <v>0.15</v>
      </c>
      <c r="DB105" s="163" t="s">
        <v>186</v>
      </c>
      <c r="DC105" s="163">
        <v>0.24</v>
      </c>
      <c r="DD105" s="163" t="s">
        <v>186</v>
      </c>
      <c r="DE105" s="163" t="s">
        <v>186</v>
      </c>
      <c r="DF105" s="163" t="s">
        <v>186</v>
      </c>
      <c r="DG105" s="277" t="s">
        <v>216</v>
      </c>
      <c r="DH105" s="163" t="s">
        <v>186</v>
      </c>
      <c r="DI105" s="163" t="s">
        <v>186</v>
      </c>
      <c r="DJ105" s="163" t="s">
        <v>186</v>
      </c>
      <c r="DK105" s="163">
        <v>0.43</v>
      </c>
      <c r="DL105" s="163">
        <v>0.17</v>
      </c>
      <c r="DM105" s="163">
        <v>0.76</v>
      </c>
      <c r="DN105" s="163">
        <v>0.62</v>
      </c>
      <c r="DO105" s="163" t="s">
        <v>186</v>
      </c>
      <c r="DP105" s="163">
        <v>1.29</v>
      </c>
      <c r="DQ105" s="163">
        <v>20.16</v>
      </c>
      <c r="DR105" s="163">
        <v>21.65</v>
      </c>
      <c r="DS105" s="163">
        <v>17.14</v>
      </c>
      <c r="DT105" s="163">
        <v>13.61</v>
      </c>
      <c r="DU105" s="163">
        <v>10.76</v>
      </c>
      <c r="DV105" s="163">
        <v>14.59</v>
      </c>
      <c r="DW105" s="163">
        <v>0.62</v>
      </c>
      <c r="DX105" s="163">
        <v>1.2</v>
      </c>
      <c r="DY105" s="163" t="s">
        <v>186</v>
      </c>
      <c r="DZ105" s="163">
        <v>5.93</v>
      </c>
      <c r="EA105" s="163">
        <v>9.69</v>
      </c>
      <c r="EB105" s="163">
        <v>2.5499999999999998</v>
      </c>
      <c r="EC105" s="277" t="s">
        <v>216</v>
      </c>
      <c r="ED105" s="163">
        <v>31.88</v>
      </c>
      <c r="EE105" s="163">
        <v>48.49</v>
      </c>
      <c r="EF105" s="163">
        <v>16.149999999999999</v>
      </c>
      <c r="EG105" s="163">
        <v>13.38</v>
      </c>
      <c r="EH105" s="163">
        <v>20.5</v>
      </c>
      <c r="EI105" s="163">
        <v>6.75</v>
      </c>
      <c r="EJ105" s="163">
        <v>3.81</v>
      </c>
      <c r="EK105" s="163">
        <v>7.37</v>
      </c>
      <c r="EL105" s="163">
        <v>0.5</v>
      </c>
      <c r="EM105" s="163">
        <v>1.74</v>
      </c>
      <c r="EN105" s="163">
        <v>2.02</v>
      </c>
      <c r="EO105" s="163">
        <v>1.37</v>
      </c>
      <c r="EP105" s="163">
        <v>3.21</v>
      </c>
      <c r="EQ105" s="163">
        <v>4.93</v>
      </c>
      <c r="ER105" s="163">
        <v>1.62</v>
      </c>
      <c r="ES105" s="163">
        <v>2.42</v>
      </c>
      <c r="ET105" s="163">
        <v>3.21</v>
      </c>
      <c r="EU105" s="163">
        <v>1.73</v>
      </c>
      <c r="EV105" s="163">
        <v>0.35</v>
      </c>
      <c r="EW105" s="163">
        <v>0.75</v>
      </c>
      <c r="EX105" s="163" t="s">
        <v>186</v>
      </c>
      <c r="EY105" s="277" t="s">
        <v>216</v>
      </c>
      <c r="EZ105" s="163" t="s">
        <v>186</v>
      </c>
      <c r="FA105" s="163" t="s">
        <v>186</v>
      </c>
      <c r="FB105" s="163" t="s">
        <v>186</v>
      </c>
      <c r="FC105" s="163">
        <v>1.85</v>
      </c>
      <c r="FD105" s="163">
        <v>2.2200000000000002</v>
      </c>
      <c r="FE105" s="163">
        <v>1.54</v>
      </c>
      <c r="FF105" s="163">
        <v>16.670000000000002</v>
      </c>
      <c r="FG105" s="163">
        <v>26.1</v>
      </c>
      <c r="FH105" s="163">
        <v>7.63</v>
      </c>
      <c r="FI105" s="163" t="s">
        <v>186</v>
      </c>
      <c r="FJ105" s="163" t="s">
        <v>186</v>
      </c>
      <c r="FK105" s="163" t="s">
        <v>186</v>
      </c>
      <c r="FL105" s="163">
        <v>1.83</v>
      </c>
      <c r="FM105" s="163">
        <v>1.88</v>
      </c>
      <c r="FN105" s="163">
        <v>1.76</v>
      </c>
      <c r="FO105" s="310"/>
      <c r="FP105" s="310"/>
      <c r="FQ105" s="310"/>
      <c r="FR105" s="310"/>
      <c r="FS105" s="310"/>
      <c r="FT105" s="310"/>
      <c r="FU105" s="310"/>
      <c r="FV105" s="310"/>
      <c r="FW105" s="310"/>
      <c r="FX105" s="310"/>
      <c r="FY105" s="310"/>
      <c r="FZ105" s="310"/>
      <c r="GA105" s="310"/>
      <c r="GB105" s="310"/>
      <c r="GC105" s="310"/>
      <c r="GD105" s="310"/>
      <c r="GE105" s="310"/>
      <c r="GF105" s="310"/>
      <c r="GG105" s="310"/>
      <c r="GH105" s="310"/>
      <c r="GI105" s="310"/>
      <c r="GJ105" s="310"/>
      <c r="GK105" s="310"/>
      <c r="GL105" s="310"/>
      <c r="GM105" s="310"/>
      <c r="GN105" s="310"/>
      <c r="GO105" s="310"/>
      <c r="GP105" s="310"/>
      <c r="GQ105" s="310"/>
      <c r="GR105" s="310"/>
      <c r="GS105" s="310"/>
      <c r="GT105" s="310"/>
      <c r="GU105" s="310"/>
      <c r="GV105" s="310"/>
      <c r="GW105" s="310"/>
      <c r="GX105" s="310"/>
      <c r="GY105" s="310"/>
      <c r="GZ105" s="310"/>
      <c r="HA105" s="310"/>
      <c r="HB105" s="310"/>
      <c r="HC105" s="310"/>
      <c r="HD105" s="310"/>
      <c r="HE105" s="310"/>
      <c r="HF105" s="310"/>
      <c r="HG105" s="310"/>
      <c r="HH105" s="310"/>
      <c r="HI105" s="310"/>
      <c r="HJ105" s="310"/>
      <c r="HK105" s="310"/>
      <c r="HL105" s="310"/>
      <c r="HM105" s="310"/>
      <c r="HN105" s="310"/>
      <c r="HO105" s="310"/>
      <c r="HP105" s="310"/>
      <c r="HQ105" s="310"/>
      <c r="HR105" s="310"/>
      <c r="HS105" s="310"/>
      <c r="HT105" s="310"/>
      <c r="HU105" s="310"/>
      <c r="HV105" s="310"/>
      <c r="HW105" s="310"/>
      <c r="HX105" s="310"/>
      <c r="HY105" s="310"/>
      <c r="HZ105" s="310"/>
      <c r="IA105" s="310"/>
      <c r="IB105" s="310"/>
      <c r="IC105" s="310"/>
      <c r="ID105" s="310"/>
      <c r="IE105" s="310"/>
      <c r="IF105" s="310"/>
      <c r="IG105" s="310"/>
      <c r="IH105" s="310"/>
      <c r="II105" s="332"/>
      <c r="IJ105" s="332"/>
      <c r="IK105" s="332"/>
      <c r="IL105" s="332"/>
      <c r="IM105" s="332"/>
      <c r="IN105" s="332"/>
      <c r="IO105" s="332"/>
      <c r="IP105" s="332"/>
      <c r="IQ105" s="332"/>
      <c r="IR105" s="332"/>
      <c r="IS105" s="332"/>
      <c r="IT105" s="332"/>
      <c r="IU105" s="332"/>
      <c r="IV105" s="332"/>
    </row>
    <row r="106" spans="1:256">
      <c r="A106" s="276" t="s">
        <v>215</v>
      </c>
      <c r="B106" s="160">
        <v>1</v>
      </c>
      <c r="C106" s="160">
        <v>1.52</v>
      </c>
      <c r="D106" s="160">
        <v>0.55000000000000004</v>
      </c>
      <c r="E106" s="160">
        <v>26.58</v>
      </c>
      <c r="F106" s="160">
        <v>45.05</v>
      </c>
      <c r="G106" s="160">
        <v>13.67</v>
      </c>
      <c r="H106" s="160" t="s">
        <v>186</v>
      </c>
      <c r="I106" s="160" t="s">
        <v>186</v>
      </c>
      <c r="J106" s="160" t="s">
        <v>186</v>
      </c>
      <c r="K106" s="160">
        <v>4.13</v>
      </c>
      <c r="L106" s="160">
        <v>8.74</v>
      </c>
      <c r="M106" s="160">
        <v>1.1299999999999999</v>
      </c>
      <c r="N106" s="160">
        <v>0.52</v>
      </c>
      <c r="O106" s="160">
        <v>0.4</v>
      </c>
      <c r="P106" s="160">
        <v>0.67</v>
      </c>
      <c r="Q106" s="160">
        <v>19.13</v>
      </c>
      <c r="R106" s="160">
        <v>26.51</v>
      </c>
      <c r="S106" s="160">
        <v>14.17</v>
      </c>
      <c r="T106" s="160">
        <v>14.02</v>
      </c>
      <c r="U106" s="160">
        <v>19.13</v>
      </c>
      <c r="V106" s="160">
        <v>9.61</v>
      </c>
      <c r="W106" s="276" t="s">
        <v>215</v>
      </c>
      <c r="X106" s="160">
        <v>1.04</v>
      </c>
      <c r="Y106" s="160">
        <v>0.59</v>
      </c>
      <c r="Z106" s="160">
        <v>1.48</v>
      </c>
      <c r="AA106" s="160">
        <v>1.2</v>
      </c>
      <c r="AB106" s="160">
        <v>1.9</v>
      </c>
      <c r="AC106" s="160">
        <v>0.74</v>
      </c>
      <c r="AD106" s="160">
        <v>4.9400000000000004</v>
      </c>
      <c r="AE106" s="160">
        <v>7.52</v>
      </c>
      <c r="AF106" s="160">
        <v>2.63</v>
      </c>
      <c r="AG106" s="160">
        <v>1.25</v>
      </c>
      <c r="AH106" s="160">
        <v>1.42</v>
      </c>
      <c r="AI106" s="160">
        <v>1.1299999999999999</v>
      </c>
      <c r="AJ106" s="160">
        <v>3.69</v>
      </c>
      <c r="AK106" s="160">
        <v>6.1</v>
      </c>
      <c r="AL106" s="160">
        <v>1.5</v>
      </c>
      <c r="AM106" s="160">
        <v>6.85</v>
      </c>
      <c r="AN106" s="160">
        <v>9.1300000000000008</v>
      </c>
      <c r="AO106" s="160">
        <v>4.76</v>
      </c>
      <c r="AP106" s="160">
        <v>0.48</v>
      </c>
      <c r="AQ106" s="160">
        <v>0.34</v>
      </c>
      <c r="AR106" s="160">
        <v>0.66</v>
      </c>
      <c r="AS106" s="276" t="s">
        <v>215</v>
      </c>
      <c r="AT106" s="160">
        <v>2.0299999999999998</v>
      </c>
      <c r="AU106" s="160">
        <v>2.15</v>
      </c>
      <c r="AV106" s="160">
        <v>1.77</v>
      </c>
      <c r="AW106" s="160">
        <v>8.48</v>
      </c>
      <c r="AX106" s="160">
        <v>10.3</v>
      </c>
      <c r="AY106" s="160">
        <v>7.34</v>
      </c>
      <c r="AZ106" s="160">
        <v>1.44</v>
      </c>
      <c r="BA106" s="160">
        <v>2.17</v>
      </c>
      <c r="BB106" s="160">
        <v>0.78</v>
      </c>
      <c r="BC106" s="160">
        <v>4.83</v>
      </c>
      <c r="BD106" s="160">
        <v>5.47</v>
      </c>
      <c r="BE106" s="160">
        <v>4.7</v>
      </c>
      <c r="BF106" s="160">
        <v>0.11</v>
      </c>
      <c r="BG106" s="160">
        <v>0.17</v>
      </c>
      <c r="BH106" s="160">
        <v>0.08</v>
      </c>
      <c r="BI106" s="160">
        <v>3.45</v>
      </c>
      <c r="BJ106" s="160">
        <v>4.16</v>
      </c>
      <c r="BK106" s="160">
        <v>3.05</v>
      </c>
      <c r="BL106" s="160">
        <v>1.27</v>
      </c>
      <c r="BM106" s="160">
        <v>1.1399999999999999</v>
      </c>
      <c r="BN106" s="160">
        <v>1.57</v>
      </c>
      <c r="BO106" s="276" t="s">
        <v>215</v>
      </c>
      <c r="BP106" s="160">
        <v>2.21</v>
      </c>
      <c r="BQ106" s="160">
        <v>2.66</v>
      </c>
      <c r="BR106" s="160">
        <v>1.86</v>
      </c>
      <c r="BS106" s="160" t="s">
        <v>186</v>
      </c>
      <c r="BT106" s="160" t="s">
        <v>188</v>
      </c>
      <c r="BU106" s="160" t="s">
        <v>186</v>
      </c>
      <c r="BV106" s="160">
        <v>1.24</v>
      </c>
      <c r="BW106" s="160">
        <v>2.39</v>
      </c>
      <c r="BX106" s="160" t="s">
        <v>186</v>
      </c>
      <c r="BY106" s="160" t="s">
        <v>186</v>
      </c>
      <c r="BZ106" s="160" t="s">
        <v>186</v>
      </c>
      <c r="CA106" s="160" t="s">
        <v>186</v>
      </c>
      <c r="CB106" s="160" t="s">
        <v>186</v>
      </c>
      <c r="CC106" s="160" t="s">
        <v>186</v>
      </c>
      <c r="CD106" s="160" t="s">
        <v>186</v>
      </c>
      <c r="CE106" s="160">
        <v>0.62</v>
      </c>
      <c r="CF106" s="160">
        <v>1.2</v>
      </c>
      <c r="CG106" s="160" t="s">
        <v>186</v>
      </c>
      <c r="CH106" s="160" t="s">
        <v>186</v>
      </c>
      <c r="CI106" s="160" t="s">
        <v>186</v>
      </c>
      <c r="CJ106" s="160" t="s">
        <v>186</v>
      </c>
      <c r="CK106" s="276" t="s">
        <v>215</v>
      </c>
      <c r="CL106" s="160" t="s">
        <v>186</v>
      </c>
      <c r="CM106" s="160" t="s">
        <v>186</v>
      </c>
      <c r="CN106" s="160" t="s">
        <v>186</v>
      </c>
      <c r="CO106" s="160">
        <v>0.62</v>
      </c>
      <c r="CP106" s="160">
        <v>1.2</v>
      </c>
      <c r="CQ106" s="160" t="s">
        <v>186</v>
      </c>
      <c r="CR106" s="160">
        <v>1.76</v>
      </c>
      <c r="CS106" s="160">
        <v>1.25</v>
      </c>
      <c r="CT106" s="160">
        <v>2.29</v>
      </c>
      <c r="CU106" s="160">
        <v>0.56000000000000005</v>
      </c>
      <c r="CV106" s="160">
        <v>1.08</v>
      </c>
      <c r="CW106" s="160" t="s">
        <v>186</v>
      </c>
      <c r="CX106" s="160">
        <v>0.15</v>
      </c>
      <c r="CY106" s="160" t="s">
        <v>186</v>
      </c>
      <c r="CZ106" s="160">
        <v>0.24</v>
      </c>
      <c r="DA106" s="160">
        <v>0.15</v>
      </c>
      <c r="DB106" s="160" t="s">
        <v>186</v>
      </c>
      <c r="DC106" s="160">
        <v>0.24</v>
      </c>
      <c r="DD106" s="160" t="s">
        <v>186</v>
      </c>
      <c r="DE106" s="160" t="s">
        <v>186</v>
      </c>
      <c r="DF106" s="160" t="s">
        <v>186</v>
      </c>
      <c r="DG106" s="276" t="s">
        <v>215</v>
      </c>
      <c r="DH106" s="160" t="s">
        <v>186</v>
      </c>
      <c r="DI106" s="160" t="s">
        <v>186</v>
      </c>
      <c r="DJ106" s="160" t="s">
        <v>186</v>
      </c>
      <c r="DK106" s="160">
        <v>0.43</v>
      </c>
      <c r="DL106" s="160">
        <v>0.17</v>
      </c>
      <c r="DM106" s="160">
        <v>0.76</v>
      </c>
      <c r="DN106" s="160">
        <v>0.62</v>
      </c>
      <c r="DO106" s="160" t="s">
        <v>186</v>
      </c>
      <c r="DP106" s="160">
        <v>1.29</v>
      </c>
      <c r="DQ106" s="160">
        <v>20.16</v>
      </c>
      <c r="DR106" s="160">
        <v>21.65</v>
      </c>
      <c r="DS106" s="160">
        <v>17.14</v>
      </c>
      <c r="DT106" s="160">
        <v>13.61</v>
      </c>
      <c r="DU106" s="160">
        <v>10.76</v>
      </c>
      <c r="DV106" s="160">
        <v>14.59</v>
      </c>
      <c r="DW106" s="160">
        <v>0.62</v>
      </c>
      <c r="DX106" s="160">
        <v>1.2</v>
      </c>
      <c r="DY106" s="160" t="s">
        <v>186</v>
      </c>
      <c r="DZ106" s="160">
        <v>5.93</v>
      </c>
      <c r="EA106" s="160">
        <v>9.69</v>
      </c>
      <c r="EB106" s="160">
        <v>2.5499999999999998</v>
      </c>
      <c r="EC106" s="276" t="s">
        <v>215</v>
      </c>
      <c r="ED106" s="160">
        <v>31.88</v>
      </c>
      <c r="EE106" s="160">
        <v>48.49</v>
      </c>
      <c r="EF106" s="160">
        <v>16.149999999999999</v>
      </c>
      <c r="EG106" s="160">
        <v>13.38</v>
      </c>
      <c r="EH106" s="160">
        <v>20.5</v>
      </c>
      <c r="EI106" s="160">
        <v>6.75</v>
      </c>
      <c r="EJ106" s="160">
        <v>3.81</v>
      </c>
      <c r="EK106" s="160">
        <v>7.37</v>
      </c>
      <c r="EL106" s="160">
        <v>0.5</v>
      </c>
      <c r="EM106" s="160">
        <v>1.74</v>
      </c>
      <c r="EN106" s="160">
        <v>2.02</v>
      </c>
      <c r="EO106" s="160">
        <v>1.37</v>
      </c>
      <c r="EP106" s="160">
        <v>3.21</v>
      </c>
      <c r="EQ106" s="160">
        <v>4.93</v>
      </c>
      <c r="ER106" s="160">
        <v>1.62</v>
      </c>
      <c r="ES106" s="160">
        <v>2.42</v>
      </c>
      <c r="ET106" s="160">
        <v>3.21</v>
      </c>
      <c r="EU106" s="160">
        <v>1.73</v>
      </c>
      <c r="EV106" s="160">
        <v>0.35</v>
      </c>
      <c r="EW106" s="160">
        <v>0.75</v>
      </c>
      <c r="EX106" s="160" t="s">
        <v>186</v>
      </c>
      <c r="EY106" s="276" t="s">
        <v>215</v>
      </c>
      <c r="EZ106" s="160" t="s">
        <v>186</v>
      </c>
      <c r="FA106" s="160" t="s">
        <v>186</v>
      </c>
      <c r="FB106" s="160" t="s">
        <v>186</v>
      </c>
      <c r="FC106" s="160">
        <v>1.85</v>
      </c>
      <c r="FD106" s="160">
        <v>2.2200000000000002</v>
      </c>
      <c r="FE106" s="160">
        <v>1.54</v>
      </c>
      <c r="FF106" s="160">
        <v>16.670000000000002</v>
      </c>
      <c r="FG106" s="160">
        <v>26.1</v>
      </c>
      <c r="FH106" s="160">
        <v>7.63</v>
      </c>
      <c r="FI106" s="160" t="s">
        <v>186</v>
      </c>
      <c r="FJ106" s="160" t="s">
        <v>186</v>
      </c>
      <c r="FK106" s="160" t="s">
        <v>186</v>
      </c>
      <c r="FL106" s="160">
        <v>1.83</v>
      </c>
      <c r="FM106" s="160">
        <v>1.88</v>
      </c>
      <c r="FN106" s="160">
        <v>1.76</v>
      </c>
      <c r="FO106" s="310"/>
      <c r="FP106" s="310"/>
      <c r="FQ106" s="310"/>
      <c r="FR106" s="310"/>
      <c r="FS106" s="310"/>
      <c r="FT106" s="310"/>
      <c r="FU106" s="310"/>
      <c r="FV106" s="310"/>
      <c r="FW106" s="310"/>
      <c r="FX106" s="310"/>
      <c r="FY106" s="310"/>
      <c r="FZ106" s="310"/>
      <c r="GA106" s="310"/>
      <c r="GB106" s="310"/>
      <c r="GC106" s="310"/>
      <c r="GD106" s="310"/>
      <c r="GE106" s="310"/>
      <c r="GF106" s="310"/>
      <c r="GG106" s="310"/>
      <c r="GH106" s="310"/>
      <c r="GI106" s="310"/>
      <c r="GJ106" s="310"/>
      <c r="GK106" s="310"/>
      <c r="GL106" s="310"/>
      <c r="GM106" s="310"/>
      <c r="GN106" s="310"/>
      <c r="GO106" s="310"/>
      <c r="GP106" s="310"/>
      <c r="GQ106" s="310"/>
      <c r="GR106" s="310"/>
      <c r="GS106" s="310"/>
      <c r="GT106" s="310"/>
      <c r="GU106" s="310"/>
      <c r="GV106" s="310"/>
      <c r="GW106" s="310"/>
      <c r="GX106" s="310"/>
      <c r="GY106" s="310"/>
      <c r="GZ106" s="310"/>
      <c r="HA106" s="310"/>
      <c r="HB106" s="310"/>
      <c r="HC106" s="310"/>
      <c r="HD106" s="310"/>
      <c r="HE106" s="310"/>
      <c r="HF106" s="310"/>
      <c r="HG106" s="310"/>
      <c r="HH106" s="310"/>
      <c r="HI106" s="310"/>
      <c r="HJ106" s="310"/>
      <c r="HK106" s="310"/>
      <c r="HL106" s="310"/>
      <c r="HM106" s="310"/>
      <c r="HN106" s="310"/>
      <c r="HO106" s="310"/>
      <c r="HP106" s="310"/>
      <c r="HQ106" s="310"/>
      <c r="HR106" s="310"/>
      <c r="HS106" s="310"/>
      <c r="HT106" s="310"/>
      <c r="HU106" s="310"/>
      <c r="HV106" s="310"/>
      <c r="HW106" s="310"/>
      <c r="HX106" s="310"/>
      <c r="HY106" s="310"/>
      <c r="HZ106" s="310"/>
      <c r="IA106" s="310"/>
      <c r="IB106" s="310"/>
      <c r="IC106" s="310"/>
      <c r="ID106" s="310"/>
      <c r="IE106" s="310"/>
      <c r="IF106" s="310"/>
      <c r="IG106" s="310"/>
      <c r="IH106" s="310"/>
      <c r="II106" s="309"/>
      <c r="IJ106" s="309"/>
      <c r="IK106" s="308"/>
      <c r="IL106" s="308"/>
      <c r="IM106" s="308"/>
      <c r="IN106" s="308"/>
      <c r="IO106" s="308"/>
      <c r="IP106" s="308"/>
      <c r="IQ106" s="308"/>
      <c r="IR106" s="308"/>
      <c r="IS106" s="308"/>
      <c r="IT106" s="308"/>
      <c r="IU106" s="308"/>
      <c r="IV106" s="308"/>
    </row>
    <row r="107" spans="1:256">
      <c r="A107" s="276"/>
      <c r="B107" s="160"/>
      <c r="C107" s="160"/>
      <c r="D107" s="160"/>
      <c r="E107" s="160"/>
      <c r="F107" s="160"/>
      <c r="G107" s="160"/>
      <c r="H107" s="160"/>
      <c r="I107" s="160"/>
      <c r="J107" s="160"/>
      <c r="K107" s="160"/>
      <c r="L107" s="160"/>
      <c r="M107" s="160"/>
      <c r="N107" s="160"/>
      <c r="O107" s="160"/>
      <c r="P107" s="160"/>
      <c r="Q107" s="160"/>
      <c r="R107" s="160"/>
      <c r="S107" s="160"/>
      <c r="T107" s="160"/>
      <c r="U107" s="160"/>
      <c r="V107" s="160"/>
      <c r="W107" s="276"/>
      <c r="X107" s="160"/>
      <c r="Y107" s="160"/>
      <c r="Z107" s="160"/>
      <c r="AA107" s="160"/>
      <c r="AB107" s="160"/>
      <c r="AC107" s="160"/>
      <c r="AD107" s="160"/>
      <c r="AE107" s="160"/>
      <c r="AF107" s="160"/>
      <c r="AG107" s="160"/>
      <c r="AH107" s="160"/>
      <c r="AI107" s="160"/>
      <c r="AJ107" s="160"/>
      <c r="AK107" s="160"/>
      <c r="AL107" s="160"/>
      <c r="AM107" s="160"/>
      <c r="AN107" s="160"/>
      <c r="AO107" s="160"/>
      <c r="AP107" s="160"/>
      <c r="AQ107" s="160"/>
      <c r="AR107" s="160"/>
      <c r="AS107" s="276"/>
      <c r="AT107" s="160"/>
      <c r="AU107" s="160"/>
      <c r="AV107" s="160"/>
      <c r="AW107" s="160"/>
      <c r="AX107" s="160"/>
      <c r="AY107" s="160"/>
      <c r="AZ107" s="160"/>
      <c r="BA107" s="160"/>
      <c r="BB107" s="160"/>
      <c r="BC107" s="160"/>
      <c r="BD107" s="160"/>
      <c r="BE107" s="160"/>
      <c r="BF107" s="160"/>
      <c r="BG107" s="160"/>
      <c r="BH107" s="160"/>
      <c r="BI107" s="160"/>
      <c r="BJ107" s="160"/>
      <c r="BK107" s="160"/>
      <c r="BL107" s="160"/>
      <c r="BM107" s="160"/>
      <c r="BN107" s="160"/>
      <c r="BO107" s="276"/>
      <c r="BP107" s="160"/>
      <c r="BQ107" s="160"/>
      <c r="BR107" s="160"/>
      <c r="BS107" s="160"/>
      <c r="BT107" s="160"/>
      <c r="BU107" s="160"/>
      <c r="BV107" s="160"/>
      <c r="BW107" s="160"/>
      <c r="BX107" s="160"/>
      <c r="BY107" s="160"/>
      <c r="BZ107" s="160"/>
      <c r="CA107" s="160"/>
      <c r="CB107" s="160"/>
      <c r="CC107" s="160"/>
      <c r="CD107" s="160"/>
      <c r="CE107" s="160"/>
      <c r="CF107" s="160"/>
      <c r="CG107" s="160"/>
      <c r="CH107" s="160"/>
      <c r="CI107" s="160"/>
      <c r="CJ107" s="160"/>
      <c r="CK107" s="276"/>
      <c r="CL107" s="160"/>
      <c r="CM107" s="160"/>
      <c r="CN107" s="160"/>
      <c r="CO107" s="160"/>
      <c r="CP107" s="160"/>
      <c r="CQ107" s="160"/>
      <c r="CR107" s="160"/>
      <c r="CS107" s="160"/>
      <c r="CT107" s="160"/>
      <c r="CU107" s="160"/>
      <c r="CV107" s="160"/>
      <c r="CW107" s="160"/>
      <c r="CX107" s="160"/>
      <c r="CY107" s="160"/>
      <c r="CZ107" s="160"/>
      <c r="DA107" s="160"/>
      <c r="DB107" s="160"/>
      <c r="DC107" s="160"/>
      <c r="DD107" s="160"/>
      <c r="DE107" s="160"/>
      <c r="DF107" s="160"/>
      <c r="DG107" s="276"/>
      <c r="DH107" s="160"/>
      <c r="DI107" s="160"/>
      <c r="DJ107" s="160"/>
      <c r="DK107" s="160"/>
      <c r="DL107" s="160"/>
      <c r="DM107" s="160"/>
      <c r="DN107" s="160"/>
      <c r="DO107" s="160"/>
      <c r="DP107" s="160"/>
      <c r="DQ107" s="160"/>
      <c r="DR107" s="160"/>
      <c r="DS107" s="160"/>
      <c r="DT107" s="160"/>
      <c r="DU107" s="160"/>
      <c r="DV107" s="160"/>
      <c r="DW107" s="160"/>
      <c r="DX107" s="160"/>
      <c r="DY107" s="160"/>
      <c r="DZ107" s="160"/>
      <c r="EA107" s="160"/>
      <c r="EB107" s="160"/>
      <c r="EC107" s="276"/>
      <c r="ED107" s="160"/>
      <c r="EE107" s="160"/>
      <c r="EF107" s="160"/>
      <c r="EG107" s="160"/>
      <c r="EH107" s="160"/>
      <c r="EI107" s="160"/>
      <c r="EJ107" s="160"/>
      <c r="EK107" s="160"/>
      <c r="EL107" s="160"/>
      <c r="EM107" s="160"/>
      <c r="EN107" s="160"/>
      <c r="EO107" s="160"/>
      <c r="EP107" s="160"/>
      <c r="EQ107" s="160"/>
      <c r="ER107" s="160"/>
      <c r="ES107" s="160"/>
      <c r="ET107" s="160"/>
      <c r="EU107" s="160"/>
      <c r="EV107" s="160"/>
      <c r="EW107" s="160"/>
      <c r="EX107" s="160"/>
      <c r="EY107" s="276"/>
      <c r="EZ107" s="160"/>
      <c r="FA107" s="160"/>
      <c r="FB107" s="160"/>
      <c r="FC107" s="160"/>
      <c r="FD107" s="160"/>
      <c r="FE107" s="160"/>
      <c r="FF107" s="160"/>
      <c r="FG107" s="160"/>
      <c r="FH107" s="160"/>
      <c r="FI107" s="160"/>
      <c r="FJ107" s="160"/>
      <c r="FK107" s="160"/>
      <c r="FL107" s="160"/>
      <c r="FM107" s="160"/>
      <c r="FN107" s="160"/>
      <c r="FO107" s="310"/>
      <c r="FP107" s="310"/>
      <c r="FQ107" s="310"/>
      <c r="FR107" s="310"/>
      <c r="FS107" s="310"/>
      <c r="FT107" s="310"/>
      <c r="FU107" s="310"/>
      <c r="FV107" s="310"/>
      <c r="FW107" s="310"/>
      <c r="FX107" s="310"/>
      <c r="FY107" s="310"/>
      <c r="FZ107" s="310"/>
      <c r="GA107" s="310"/>
      <c r="GB107" s="310"/>
      <c r="GC107" s="310"/>
      <c r="GD107" s="310"/>
      <c r="GE107" s="310"/>
      <c r="GF107" s="310"/>
      <c r="GG107" s="310"/>
      <c r="GH107" s="310"/>
      <c r="GI107" s="310"/>
      <c r="GJ107" s="310"/>
      <c r="GK107" s="310"/>
      <c r="GL107" s="310"/>
      <c r="GM107" s="310"/>
      <c r="GN107" s="310"/>
      <c r="GO107" s="310"/>
      <c r="GP107" s="310"/>
      <c r="GQ107" s="310"/>
      <c r="GR107" s="310"/>
      <c r="GS107" s="310"/>
      <c r="GT107" s="310"/>
      <c r="GU107" s="310"/>
      <c r="GV107" s="310"/>
      <c r="GW107" s="310"/>
      <c r="GX107" s="310"/>
      <c r="GY107" s="310"/>
      <c r="GZ107" s="310"/>
      <c r="HA107" s="310"/>
      <c r="HB107" s="310"/>
      <c r="HC107" s="310"/>
      <c r="HD107" s="310"/>
      <c r="HE107" s="310"/>
      <c r="HF107" s="310"/>
      <c r="HG107" s="310"/>
      <c r="HH107" s="310"/>
      <c r="HI107" s="310"/>
      <c r="HJ107" s="310"/>
      <c r="HK107" s="310"/>
      <c r="HL107" s="310"/>
      <c r="HM107" s="310"/>
      <c r="HN107" s="310"/>
      <c r="HO107" s="310"/>
      <c r="HP107" s="310"/>
      <c r="HQ107" s="310"/>
      <c r="HR107" s="310"/>
      <c r="HS107" s="310"/>
      <c r="HT107" s="310"/>
      <c r="HU107" s="310"/>
      <c r="HV107" s="310"/>
      <c r="HW107" s="310"/>
      <c r="HX107" s="310"/>
      <c r="HY107" s="310"/>
      <c r="HZ107" s="310"/>
      <c r="IA107" s="310"/>
      <c r="IB107" s="310"/>
      <c r="IC107" s="310"/>
      <c r="ID107" s="310"/>
      <c r="IE107" s="310"/>
      <c r="IF107" s="310"/>
      <c r="IG107" s="310"/>
      <c r="IH107" s="310"/>
      <c r="II107" s="309"/>
      <c r="IJ107" s="309"/>
      <c r="IK107" s="308"/>
      <c r="IL107" s="308"/>
      <c r="IM107" s="308"/>
      <c r="IN107" s="308"/>
      <c r="IO107" s="308"/>
      <c r="IP107" s="308"/>
      <c r="IQ107" s="308"/>
      <c r="IR107" s="308"/>
      <c r="IS107" s="308"/>
      <c r="IT107" s="308"/>
      <c r="IU107" s="308"/>
      <c r="IV107" s="308"/>
    </row>
    <row r="108" spans="1:256" s="260" customFormat="1">
      <c r="A108" s="277" t="s">
        <v>214</v>
      </c>
      <c r="B108" s="163">
        <v>0.3</v>
      </c>
      <c r="C108" s="163">
        <v>0.68</v>
      </c>
      <c r="D108" s="163">
        <v>0.09</v>
      </c>
      <c r="E108" s="163">
        <v>25.9</v>
      </c>
      <c r="F108" s="163">
        <v>38.46</v>
      </c>
      <c r="G108" s="163">
        <v>16.940000000000001</v>
      </c>
      <c r="H108" s="163">
        <v>0.06</v>
      </c>
      <c r="I108" s="163" t="s">
        <v>186</v>
      </c>
      <c r="J108" s="163">
        <v>0.09</v>
      </c>
      <c r="K108" s="163">
        <v>3.72</v>
      </c>
      <c r="L108" s="163">
        <v>7.59</v>
      </c>
      <c r="M108" s="163">
        <v>1.28</v>
      </c>
      <c r="N108" s="163">
        <v>0.56000000000000005</v>
      </c>
      <c r="O108" s="163">
        <v>0.95</v>
      </c>
      <c r="P108" s="163">
        <v>0.2</v>
      </c>
      <c r="Q108" s="163">
        <v>16.600000000000001</v>
      </c>
      <c r="R108" s="163">
        <v>23.2</v>
      </c>
      <c r="S108" s="163">
        <v>12.26</v>
      </c>
      <c r="T108" s="163">
        <v>15.39</v>
      </c>
      <c r="U108" s="163">
        <v>20.47</v>
      </c>
      <c r="V108" s="163">
        <v>10.78</v>
      </c>
      <c r="W108" s="277" t="s">
        <v>214</v>
      </c>
      <c r="X108" s="163">
        <v>0.06</v>
      </c>
      <c r="Y108" s="163" t="s">
        <v>186</v>
      </c>
      <c r="Z108" s="163">
        <v>0.09</v>
      </c>
      <c r="AA108" s="163">
        <v>1.81</v>
      </c>
      <c r="AB108" s="163">
        <v>1.18</v>
      </c>
      <c r="AC108" s="163">
        <v>2.4300000000000002</v>
      </c>
      <c r="AD108" s="163">
        <v>5.8</v>
      </c>
      <c r="AE108" s="163">
        <v>9.2100000000000009</v>
      </c>
      <c r="AF108" s="163">
        <v>2.82</v>
      </c>
      <c r="AG108" s="163">
        <v>3.58</v>
      </c>
      <c r="AH108" s="163">
        <v>5.98</v>
      </c>
      <c r="AI108" s="163">
        <v>1.56</v>
      </c>
      <c r="AJ108" s="163">
        <v>2.2200000000000002</v>
      </c>
      <c r="AK108" s="163">
        <v>3.23</v>
      </c>
      <c r="AL108" s="163">
        <v>1.26</v>
      </c>
      <c r="AM108" s="163">
        <v>7.72</v>
      </c>
      <c r="AN108" s="163">
        <v>10.08</v>
      </c>
      <c r="AO108" s="163">
        <v>5.44</v>
      </c>
      <c r="AP108" s="163">
        <v>0.12</v>
      </c>
      <c r="AQ108" s="163">
        <v>0.2</v>
      </c>
      <c r="AR108" s="163">
        <v>0.09</v>
      </c>
      <c r="AS108" s="277" t="s">
        <v>214</v>
      </c>
      <c r="AT108" s="163">
        <v>0.98</v>
      </c>
      <c r="AU108" s="163">
        <v>1.39</v>
      </c>
      <c r="AV108" s="163">
        <v>0.8</v>
      </c>
      <c r="AW108" s="163">
        <v>8.8800000000000008</v>
      </c>
      <c r="AX108" s="163">
        <v>11.78</v>
      </c>
      <c r="AY108" s="163">
        <v>6.74</v>
      </c>
      <c r="AZ108" s="163">
        <v>0.31</v>
      </c>
      <c r="BA108" s="163">
        <v>0.39</v>
      </c>
      <c r="BB108" s="163">
        <v>0.27</v>
      </c>
      <c r="BC108" s="163">
        <v>6.87</v>
      </c>
      <c r="BD108" s="163">
        <v>10.3</v>
      </c>
      <c r="BE108" s="163">
        <v>4.42</v>
      </c>
      <c r="BF108" s="163">
        <v>1.24</v>
      </c>
      <c r="BG108" s="163">
        <v>2.36</v>
      </c>
      <c r="BH108" s="163">
        <v>0.5</v>
      </c>
      <c r="BI108" s="163">
        <v>4.4000000000000004</v>
      </c>
      <c r="BJ108" s="163">
        <v>6.47</v>
      </c>
      <c r="BK108" s="163">
        <v>2.79</v>
      </c>
      <c r="BL108" s="163">
        <v>1.22</v>
      </c>
      <c r="BM108" s="163">
        <v>1.47</v>
      </c>
      <c r="BN108" s="163">
        <v>1.1299999999999999</v>
      </c>
      <c r="BO108" s="277" t="s">
        <v>214</v>
      </c>
      <c r="BP108" s="163">
        <v>1.71</v>
      </c>
      <c r="BQ108" s="163">
        <v>1.1000000000000001</v>
      </c>
      <c r="BR108" s="163">
        <v>2.0499999999999998</v>
      </c>
      <c r="BS108" s="163" t="s">
        <v>186</v>
      </c>
      <c r="BT108" s="163" t="s">
        <v>188</v>
      </c>
      <c r="BU108" s="163" t="s">
        <v>186</v>
      </c>
      <c r="BV108" s="163" t="s">
        <v>186</v>
      </c>
      <c r="BW108" s="163" t="s">
        <v>186</v>
      </c>
      <c r="BX108" s="163" t="s">
        <v>186</v>
      </c>
      <c r="BY108" s="163" t="s">
        <v>186</v>
      </c>
      <c r="BZ108" s="163" t="s">
        <v>186</v>
      </c>
      <c r="CA108" s="163" t="s">
        <v>186</v>
      </c>
      <c r="CB108" s="163" t="s">
        <v>186</v>
      </c>
      <c r="CC108" s="163" t="s">
        <v>186</v>
      </c>
      <c r="CD108" s="163" t="s">
        <v>186</v>
      </c>
      <c r="CE108" s="163" t="s">
        <v>186</v>
      </c>
      <c r="CF108" s="163" t="s">
        <v>186</v>
      </c>
      <c r="CG108" s="163" t="s">
        <v>186</v>
      </c>
      <c r="CH108" s="163" t="s">
        <v>186</v>
      </c>
      <c r="CI108" s="163" t="s">
        <v>186</v>
      </c>
      <c r="CJ108" s="163" t="s">
        <v>186</v>
      </c>
      <c r="CK108" s="277" t="s">
        <v>214</v>
      </c>
      <c r="CL108" s="163" t="s">
        <v>186</v>
      </c>
      <c r="CM108" s="163" t="s">
        <v>186</v>
      </c>
      <c r="CN108" s="163" t="s">
        <v>186</v>
      </c>
      <c r="CO108" s="163" t="s">
        <v>186</v>
      </c>
      <c r="CP108" s="163" t="s">
        <v>186</v>
      </c>
      <c r="CQ108" s="163" t="s">
        <v>186</v>
      </c>
      <c r="CR108" s="163">
        <v>1.97</v>
      </c>
      <c r="CS108" s="163">
        <v>2.36</v>
      </c>
      <c r="CT108" s="163">
        <v>1.69</v>
      </c>
      <c r="CU108" s="163" t="s">
        <v>186</v>
      </c>
      <c r="CV108" s="163" t="s">
        <v>186</v>
      </c>
      <c r="CW108" s="163" t="s">
        <v>186</v>
      </c>
      <c r="CX108" s="163">
        <v>0.23</v>
      </c>
      <c r="CY108" s="163">
        <v>0.48</v>
      </c>
      <c r="CZ108" s="163" t="s">
        <v>186</v>
      </c>
      <c r="DA108" s="163">
        <v>0.23</v>
      </c>
      <c r="DB108" s="163">
        <v>0.48</v>
      </c>
      <c r="DC108" s="163" t="s">
        <v>186</v>
      </c>
      <c r="DD108" s="163" t="s">
        <v>186</v>
      </c>
      <c r="DE108" s="163" t="s">
        <v>186</v>
      </c>
      <c r="DF108" s="163" t="s">
        <v>186</v>
      </c>
      <c r="DG108" s="277" t="s">
        <v>214</v>
      </c>
      <c r="DH108" s="163">
        <v>0.92</v>
      </c>
      <c r="DI108" s="163">
        <v>1.89</v>
      </c>
      <c r="DJ108" s="163" t="s">
        <v>186</v>
      </c>
      <c r="DK108" s="163" t="s">
        <v>186</v>
      </c>
      <c r="DL108" s="163" t="s">
        <v>186</v>
      </c>
      <c r="DM108" s="163" t="s">
        <v>186</v>
      </c>
      <c r="DN108" s="163">
        <v>0.82</v>
      </c>
      <c r="DO108" s="163" t="s">
        <v>186</v>
      </c>
      <c r="DP108" s="163">
        <v>1.69</v>
      </c>
      <c r="DQ108" s="163">
        <v>21.99</v>
      </c>
      <c r="DR108" s="163">
        <v>21.45</v>
      </c>
      <c r="DS108" s="163">
        <v>20.5</v>
      </c>
      <c r="DT108" s="163">
        <v>16.3</v>
      </c>
      <c r="DU108" s="163">
        <v>12.87</v>
      </c>
      <c r="DV108" s="163">
        <v>17.690000000000001</v>
      </c>
      <c r="DW108" s="163">
        <v>0.82</v>
      </c>
      <c r="DX108" s="163">
        <v>1.59</v>
      </c>
      <c r="DY108" s="163" t="s">
        <v>186</v>
      </c>
      <c r="DZ108" s="163">
        <v>4.87</v>
      </c>
      <c r="EA108" s="163">
        <v>6.99</v>
      </c>
      <c r="EB108" s="163">
        <v>2.81</v>
      </c>
      <c r="EC108" s="277" t="s">
        <v>214</v>
      </c>
      <c r="ED108" s="163">
        <v>37.979999999999997</v>
      </c>
      <c r="EE108" s="163">
        <v>58.73</v>
      </c>
      <c r="EF108" s="163">
        <v>19.55</v>
      </c>
      <c r="EG108" s="163">
        <v>15.12</v>
      </c>
      <c r="EH108" s="163">
        <v>19.91</v>
      </c>
      <c r="EI108" s="163">
        <v>11.76</v>
      </c>
      <c r="EJ108" s="163">
        <v>3.09</v>
      </c>
      <c r="EK108" s="163">
        <v>2.85</v>
      </c>
      <c r="EL108" s="163">
        <v>3.61</v>
      </c>
      <c r="EM108" s="163">
        <v>2.88</v>
      </c>
      <c r="EN108" s="163">
        <v>4.9800000000000004</v>
      </c>
      <c r="EO108" s="163">
        <v>1.25</v>
      </c>
      <c r="EP108" s="163">
        <v>1.06</v>
      </c>
      <c r="EQ108" s="163">
        <v>1.38</v>
      </c>
      <c r="ER108" s="163">
        <v>0.83</v>
      </c>
      <c r="ES108" s="163">
        <v>4.68</v>
      </c>
      <c r="ET108" s="163">
        <v>6.72</v>
      </c>
      <c r="EU108" s="163">
        <v>3.05</v>
      </c>
      <c r="EV108" s="163">
        <v>0.18</v>
      </c>
      <c r="EW108" s="163" t="s">
        <v>186</v>
      </c>
      <c r="EX108" s="163">
        <v>0.33</v>
      </c>
      <c r="EY108" s="277" t="s">
        <v>214</v>
      </c>
      <c r="EZ108" s="163">
        <v>0.69</v>
      </c>
      <c r="FA108" s="163" t="s">
        <v>186</v>
      </c>
      <c r="FB108" s="163">
        <v>1.35</v>
      </c>
      <c r="FC108" s="163">
        <v>2.54</v>
      </c>
      <c r="FD108" s="163">
        <v>3.98</v>
      </c>
      <c r="FE108" s="163">
        <v>1.34</v>
      </c>
      <c r="FF108" s="163">
        <v>18.32</v>
      </c>
      <c r="FG108" s="163">
        <v>33.28</v>
      </c>
      <c r="FH108" s="163">
        <v>4.04</v>
      </c>
      <c r="FI108" s="163">
        <v>0.74</v>
      </c>
      <c r="FJ108" s="163" t="s">
        <v>186</v>
      </c>
      <c r="FK108" s="163">
        <v>1.52</v>
      </c>
      <c r="FL108" s="163">
        <v>3.8</v>
      </c>
      <c r="FM108" s="163">
        <v>5.55</v>
      </c>
      <c r="FN108" s="163">
        <v>2.23</v>
      </c>
      <c r="FO108" s="310"/>
      <c r="FP108" s="310"/>
      <c r="FQ108" s="310"/>
      <c r="FR108" s="310"/>
      <c r="FS108" s="310"/>
      <c r="FT108" s="310"/>
      <c r="FU108" s="310"/>
      <c r="FV108" s="310"/>
      <c r="FW108" s="310"/>
      <c r="FX108" s="310"/>
      <c r="FY108" s="310"/>
      <c r="FZ108" s="310"/>
      <c r="GA108" s="310"/>
      <c r="GB108" s="310"/>
      <c r="GC108" s="310"/>
      <c r="GD108" s="310"/>
      <c r="GE108" s="310"/>
      <c r="GF108" s="310"/>
      <c r="GG108" s="310"/>
      <c r="GH108" s="310"/>
      <c r="GI108" s="310"/>
      <c r="GJ108" s="310"/>
      <c r="GK108" s="310"/>
      <c r="GL108" s="310"/>
      <c r="GM108" s="310"/>
      <c r="GN108" s="310"/>
      <c r="GO108" s="310"/>
      <c r="GP108" s="310"/>
      <c r="GQ108" s="310"/>
      <c r="GR108" s="310"/>
      <c r="GS108" s="310"/>
      <c r="GT108" s="310"/>
      <c r="GU108" s="310"/>
      <c r="GV108" s="310"/>
      <c r="GW108" s="310"/>
      <c r="GX108" s="310"/>
      <c r="GY108" s="310"/>
      <c r="GZ108" s="310"/>
      <c r="HA108" s="310"/>
      <c r="HB108" s="310"/>
      <c r="HC108" s="310"/>
      <c r="HD108" s="310"/>
      <c r="HE108" s="310"/>
      <c r="HF108" s="310"/>
      <c r="HG108" s="310"/>
      <c r="HH108" s="310"/>
      <c r="HI108" s="310"/>
      <c r="HJ108" s="310"/>
      <c r="HK108" s="310"/>
      <c r="HL108" s="310"/>
      <c r="HM108" s="310"/>
      <c r="HN108" s="310"/>
      <c r="HO108" s="310"/>
      <c r="HP108" s="310"/>
      <c r="HQ108" s="310"/>
      <c r="HR108" s="310"/>
      <c r="HS108" s="310"/>
      <c r="HT108" s="310"/>
      <c r="HU108" s="310"/>
      <c r="HV108" s="310"/>
      <c r="HW108" s="310"/>
      <c r="HX108" s="310"/>
      <c r="HY108" s="310"/>
      <c r="HZ108" s="310"/>
      <c r="IA108" s="310"/>
      <c r="IB108" s="310"/>
      <c r="IC108" s="310"/>
      <c r="ID108" s="310"/>
      <c r="IE108" s="310"/>
      <c r="IF108" s="310"/>
      <c r="IG108" s="310"/>
      <c r="IH108" s="310"/>
      <c r="II108" s="332"/>
      <c r="IJ108" s="332"/>
      <c r="IK108" s="332"/>
      <c r="IL108" s="332"/>
      <c r="IM108" s="332"/>
      <c r="IN108" s="332"/>
      <c r="IO108" s="332"/>
      <c r="IP108" s="332"/>
      <c r="IQ108" s="332"/>
      <c r="IR108" s="332"/>
      <c r="IS108" s="332"/>
      <c r="IT108" s="332"/>
      <c r="IU108" s="332"/>
      <c r="IV108" s="332"/>
    </row>
    <row r="109" spans="1:256" s="188" customFormat="1">
      <c r="A109" s="278" t="s">
        <v>213</v>
      </c>
      <c r="B109" s="160">
        <v>0.42</v>
      </c>
      <c r="C109" s="160">
        <v>0.95</v>
      </c>
      <c r="D109" s="160">
        <v>0.13</v>
      </c>
      <c r="E109" s="160">
        <v>27.09</v>
      </c>
      <c r="F109" s="160">
        <v>39.33</v>
      </c>
      <c r="G109" s="160">
        <v>18.239999999999998</v>
      </c>
      <c r="H109" s="160">
        <v>0.09</v>
      </c>
      <c r="I109" s="160" t="s">
        <v>186</v>
      </c>
      <c r="J109" s="160">
        <v>0.13</v>
      </c>
      <c r="K109" s="160">
        <v>4.01</v>
      </c>
      <c r="L109" s="160">
        <v>8.56</v>
      </c>
      <c r="M109" s="160">
        <v>1.19</v>
      </c>
      <c r="N109" s="160">
        <v>0.28999999999999998</v>
      </c>
      <c r="O109" s="160">
        <v>0.62</v>
      </c>
      <c r="P109" s="160" t="s">
        <v>186</v>
      </c>
      <c r="Q109" s="160">
        <v>16.489999999999998</v>
      </c>
      <c r="R109" s="160">
        <v>24.35</v>
      </c>
      <c r="S109" s="160">
        <v>11.49</v>
      </c>
      <c r="T109" s="160">
        <v>14.83</v>
      </c>
      <c r="U109" s="160">
        <v>19.440000000000001</v>
      </c>
      <c r="V109" s="160">
        <v>10.23</v>
      </c>
      <c r="W109" s="278" t="s">
        <v>213</v>
      </c>
      <c r="X109" s="160" t="s">
        <v>186</v>
      </c>
      <c r="Y109" s="160" t="s">
        <v>186</v>
      </c>
      <c r="Z109" s="160" t="s">
        <v>186</v>
      </c>
      <c r="AA109" s="160">
        <v>0.95</v>
      </c>
      <c r="AB109" s="160">
        <v>1.17</v>
      </c>
      <c r="AC109" s="160">
        <v>0.71</v>
      </c>
      <c r="AD109" s="160">
        <v>5.82</v>
      </c>
      <c r="AE109" s="160">
        <v>8.1</v>
      </c>
      <c r="AF109" s="160">
        <v>3.69</v>
      </c>
      <c r="AG109" s="160">
        <v>3.08</v>
      </c>
      <c r="AH109" s="160">
        <v>4.29</v>
      </c>
      <c r="AI109" s="160">
        <v>2.0099999999999998</v>
      </c>
      <c r="AJ109" s="160">
        <v>2.74</v>
      </c>
      <c r="AK109" s="160">
        <v>3.81</v>
      </c>
      <c r="AL109" s="160">
        <v>1.68</v>
      </c>
      <c r="AM109" s="160">
        <v>8.06</v>
      </c>
      <c r="AN109" s="160">
        <v>10.17</v>
      </c>
      <c r="AO109" s="160">
        <v>5.84</v>
      </c>
      <c r="AP109" s="160" t="s">
        <v>186</v>
      </c>
      <c r="AQ109" s="160" t="s">
        <v>186</v>
      </c>
      <c r="AR109" s="160" t="s">
        <v>186</v>
      </c>
      <c r="AS109" s="278" t="s">
        <v>213</v>
      </c>
      <c r="AT109" s="160">
        <v>0.83</v>
      </c>
      <c r="AU109" s="160">
        <v>1.1000000000000001</v>
      </c>
      <c r="AV109" s="160">
        <v>0.81</v>
      </c>
      <c r="AW109" s="160">
        <v>9.89</v>
      </c>
      <c r="AX109" s="160">
        <v>13.42</v>
      </c>
      <c r="AY109" s="160">
        <v>7.34</v>
      </c>
      <c r="AZ109" s="160">
        <v>0.35</v>
      </c>
      <c r="BA109" s="160">
        <v>0.56000000000000005</v>
      </c>
      <c r="BB109" s="160">
        <v>0.25</v>
      </c>
      <c r="BC109" s="160">
        <v>7.54</v>
      </c>
      <c r="BD109" s="160">
        <v>11.38</v>
      </c>
      <c r="BE109" s="160">
        <v>4.8099999999999996</v>
      </c>
      <c r="BF109" s="160">
        <v>1.57</v>
      </c>
      <c r="BG109" s="160">
        <v>3.18</v>
      </c>
      <c r="BH109" s="160">
        <v>0.53</v>
      </c>
      <c r="BI109" s="160">
        <v>4.7</v>
      </c>
      <c r="BJ109" s="160">
        <v>6.42</v>
      </c>
      <c r="BK109" s="160">
        <v>3.25</v>
      </c>
      <c r="BL109" s="160">
        <v>1.27</v>
      </c>
      <c r="BM109" s="160">
        <v>1.78</v>
      </c>
      <c r="BN109" s="160">
        <v>1.03</v>
      </c>
      <c r="BO109" s="278" t="s">
        <v>213</v>
      </c>
      <c r="BP109" s="160">
        <v>2</v>
      </c>
      <c r="BQ109" s="160">
        <v>1.49</v>
      </c>
      <c r="BR109" s="160">
        <v>2.27</v>
      </c>
      <c r="BS109" s="160" t="s">
        <v>186</v>
      </c>
      <c r="BT109" s="160" t="s">
        <v>188</v>
      </c>
      <c r="BU109" s="160" t="s">
        <v>186</v>
      </c>
      <c r="BV109" s="160" t="s">
        <v>186</v>
      </c>
      <c r="BW109" s="160" t="s">
        <v>186</v>
      </c>
      <c r="BX109" s="160" t="s">
        <v>186</v>
      </c>
      <c r="BY109" s="160" t="s">
        <v>186</v>
      </c>
      <c r="BZ109" s="160" t="s">
        <v>186</v>
      </c>
      <c r="CA109" s="160" t="s">
        <v>186</v>
      </c>
      <c r="CB109" s="160" t="s">
        <v>186</v>
      </c>
      <c r="CC109" s="160" t="s">
        <v>186</v>
      </c>
      <c r="CD109" s="160" t="s">
        <v>186</v>
      </c>
      <c r="CE109" s="160" t="s">
        <v>186</v>
      </c>
      <c r="CF109" s="160" t="s">
        <v>186</v>
      </c>
      <c r="CG109" s="160" t="s">
        <v>186</v>
      </c>
      <c r="CH109" s="160" t="s">
        <v>186</v>
      </c>
      <c r="CI109" s="160" t="s">
        <v>186</v>
      </c>
      <c r="CJ109" s="160" t="s">
        <v>186</v>
      </c>
      <c r="CK109" s="278" t="s">
        <v>213</v>
      </c>
      <c r="CL109" s="160" t="s">
        <v>186</v>
      </c>
      <c r="CM109" s="160" t="s">
        <v>186</v>
      </c>
      <c r="CN109" s="160" t="s">
        <v>186</v>
      </c>
      <c r="CO109" s="160" t="s">
        <v>186</v>
      </c>
      <c r="CP109" s="160" t="s">
        <v>186</v>
      </c>
      <c r="CQ109" s="160" t="s">
        <v>186</v>
      </c>
      <c r="CR109" s="160">
        <v>1.44</v>
      </c>
      <c r="CS109" s="160">
        <v>2.96</v>
      </c>
      <c r="CT109" s="160" t="s">
        <v>186</v>
      </c>
      <c r="CU109" s="160" t="s">
        <v>186</v>
      </c>
      <c r="CV109" s="160" t="s">
        <v>186</v>
      </c>
      <c r="CW109" s="160" t="s">
        <v>186</v>
      </c>
      <c r="CX109" s="160">
        <v>0.3</v>
      </c>
      <c r="CY109" s="160">
        <v>0.63</v>
      </c>
      <c r="CZ109" s="160" t="s">
        <v>186</v>
      </c>
      <c r="DA109" s="160">
        <v>0.3</v>
      </c>
      <c r="DB109" s="160">
        <v>0.63</v>
      </c>
      <c r="DC109" s="160" t="s">
        <v>186</v>
      </c>
      <c r="DD109" s="160" t="s">
        <v>186</v>
      </c>
      <c r="DE109" s="160" t="s">
        <v>186</v>
      </c>
      <c r="DF109" s="160" t="s">
        <v>186</v>
      </c>
      <c r="DG109" s="278" t="s">
        <v>213</v>
      </c>
      <c r="DH109" s="160">
        <v>1.1399999999999999</v>
      </c>
      <c r="DI109" s="160">
        <v>2.33</v>
      </c>
      <c r="DJ109" s="160" t="s">
        <v>186</v>
      </c>
      <c r="DK109" s="160" t="s">
        <v>186</v>
      </c>
      <c r="DL109" s="160" t="s">
        <v>186</v>
      </c>
      <c r="DM109" s="160" t="s">
        <v>186</v>
      </c>
      <c r="DN109" s="160" t="s">
        <v>186</v>
      </c>
      <c r="DO109" s="160" t="s">
        <v>186</v>
      </c>
      <c r="DP109" s="160" t="s">
        <v>186</v>
      </c>
      <c r="DQ109" s="160">
        <v>22.32</v>
      </c>
      <c r="DR109" s="160">
        <v>21.35</v>
      </c>
      <c r="DS109" s="160">
        <v>21.12</v>
      </c>
      <c r="DT109" s="160">
        <v>17.3</v>
      </c>
      <c r="DU109" s="160">
        <v>13.36</v>
      </c>
      <c r="DV109" s="160">
        <v>18.920000000000002</v>
      </c>
      <c r="DW109" s="160" t="s">
        <v>186</v>
      </c>
      <c r="DX109" s="160" t="s">
        <v>186</v>
      </c>
      <c r="DY109" s="160" t="s">
        <v>186</v>
      </c>
      <c r="DZ109" s="160">
        <v>5.0199999999999996</v>
      </c>
      <c r="EA109" s="160">
        <v>7.99</v>
      </c>
      <c r="EB109" s="160">
        <v>2.2000000000000002</v>
      </c>
      <c r="EC109" s="278" t="s">
        <v>213</v>
      </c>
      <c r="ED109" s="160">
        <v>38.6</v>
      </c>
      <c r="EE109" s="160">
        <v>59.31</v>
      </c>
      <c r="EF109" s="160">
        <v>20.39</v>
      </c>
      <c r="EG109" s="160">
        <v>14.41</v>
      </c>
      <c r="EH109" s="160">
        <v>20.04</v>
      </c>
      <c r="EI109" s="160">
        <v>10.36</v>
      </c>
      <c r="EJ109" s="160">
        <v>3.09</v>
      </c>
      <c r="EK109" s="160">
        <v>2.38</v>
      </c>
      <c r="EL109" s="160">
        <v>4.1100000000000003</v>
      </c>
      <c r="EM109" s="160">
        <v>3.03</v>
      </c>
      <c r="EN109" s="160">
        <v>6.06</v>
      </c>
      <c r="EO109" s="160">
        <v>0.63</v>
      </c>
      <c r="EP109" s="160">
        <v>1.32</v>
      </c>
      <c r="EQ109" s="160">
        <v>1.84</v>
      </c>
      <c r="ER109" s="160">
        <v>0.97</v>
      </c>
      <c r="ES109" s="160">
        <v>3.61</v>
      </c>
      <c r="ET109" s="160">
        <v>5.81</v>
      </c>
      <c r="EU109" s="160">
        <v>1.69</v>
      </c>
      <c r="EV109" s="160">
        <v>0.24</v>
      </c>
      <c r="EW109" s="160" t="s">
        <v>186</v>
      </c>
      <c r="EX109" s="160">
        <v>0.43</v>
      </c>
      <c r="EY109" s="278" t="s">
        <v>213</v>
      </c>
      <c r="EZ109" s="160">
        <v>0.87</v>
      </c>
      <c r="FA109" s="160" t="s">
        <v>186</v>
      </c>
      <c r="FB109" s="160">
        <v>1.69</v>
      </c>
      <c r="FC109" s="160">
        <v>2.25</v>
      </c>
      <c r="FD109" s="160">
        <v>3.95</v>
      </c>
      <c r="FE109" s="160">
        <v>0.84</v>
      </c>
      <c r="FF109" s="160">
        <v>18.89</v>
      </c>
      <c r="FG109" s="160">
        <v>33.42</v>
      </c>
      <c r="FH109" s="160">
        <v>5.19</v>
      </c>
      <c r="FI109" s="160">
        <v>0.96</v>
      </c>
      <c r="FJ109" s="160" t="s">
        <v>186</v>
      </c>
      <c r="FK109" s="160">
        <v>1.94</v>
      </c>
      <c r="FL109" s="160">
        <v>4.34</v>
      </c>
      <c r="FM109" s="160">
        <v>5.84</v>
      </c>
      <c r="FN109" s="160">
        <v>2.89</v>
      </c>
      <c r="FO109" s="310"/>
      <c r="FP109" s="310"/>
      <c r="FQ109" s="310"/>
      <c r="FR109" s="310"/>
      <c r="FS109" s="310"/>
      <c r="FT109" s="310"/>
      <c r="FU109" s="310"/>
      <c r="FV109" s="310"/>
      <c r="FW109" s="310"/>
      <c r="FX109" s="310"/>
      <c r="FY109" s="310"/>
      <c r="FZ109" s="310"/>
      <c r="GA109" s="310"/>
      <c r="GB109" s="310"/>
      <c r="GC109" s="310"/>
      <c r="GD109" s="310"/>
      <c r="GE109" s="310"/>
      <c r="GF109" s="310"/>
      <c r="GG109" s="310"/>
      <c r="GH109" s="310"/>
      <c r="GI109" s="310"/>
      <c r="GJ109" s="310"/>
      <c r="GK109" s="310"/>
      <c r="GL109" s="310"/>
      <c r="GM109" s="310"/>
      <c r="GN109" s="310"/>
      <c r="GO109" s="310"/>
      <c r="GP109" s="310"/>
      <c r="GQ109" s="310"/>
      <c r="GR109" s="310"/>
      <c r="GS109" s="310"/>
      <c r="GT109" s="310"/>
      <c r="GU109" s="310"/>
      <c r="GV109" s="310"/>
      <c r="GW109" s="310"/>
      <c r="GX109" s="310"/>
      <c r="GY109" s="310"/>
      <c r="GZ109" s="310"/>
      <c r="HA109" s="310"/>
      <c r="HB109" s="310"/>
      <c r="HC109" s="310"/>
      <c r="HD109" s="310"/>
      <c r="HE109" s="310"/>
      <c r="HF109" s="310"/>
      <c r="HG109" s="310"/>
      <c r="HH109" s="310"/>
      <c r="HI109" s="310"/>
      <c r="HJ109" s="310"/>
      <c r="HK109" s="310"/>
      <c r="HL109" s="310"/>
      <c r="HM109" s="310"/>
      <c r="HN109" s="310"/>
      <c r="HO109" s="310"/>
      <c r="HP109" s="310"/>
      <c r="HQ109" s="310"/>
      <c r="HR109" s="310"/>
      <c r="HS109" s="310"/>
      <c r="HT109" s="310"/>
      <c r="HU109" s="310"/>
      <c r="HV109" s="310"/>
      <c r="HW109" s="310"/>
      <c r="HX109" s="310"/>
      <c r="HY109" s="310"/>
      <c r="HZ109" s="310"/>
      <c r="IA109" s="310"/>
      <c r="IB109" s="310"/>
      <c r="IC109" s="310"/>
      <c r="ID109" s="310"/>
      <c r="IE109" s="310"/>
      <c r="IF109" s="310"/>
      <c r="IG109" s="310"/>
      <c r="IH109" s="310"/>
      <c r="II109" s="330"/>
      <c r="IJ109" s="330"/>
      <c r="IK109" s="331"/>
      <c r="IL109" s="331"/>
      <c r="IM109" s="331"/>
      <c r="IN109" s="331"/>
      <c r="IO109" s="331"/>
      <c r="IP109" s="331"/>
      <c r="IQ109" s="331"/>
      <c r="IR109" s="331"/>
      <c r="IS109" s="331"/>
      <c r="IT109" s="331"/>
      <c r="IU109" s="331"/>
      <c r="IV109" s="331"/>
    </row>
    <row r="110" spans="1:256" s="188" customFormat="1">
      <c r="A110" s="278" t="s">
        <v>212</v>
      </c>
      <c r="B110" s="161" t="s">
        <v>186</v>
      </c>
      <c r="C110" s="161" t="s">
        <v>186</v>
      </c>
      <c r="D110" s="161" t="s">
        <v>186</v>
      </c>
      <c r="E110" s="161">
        <v>22.64</v>
      </c>
      <c r="F110" s="161">
        <v>35.79</v>
      </c>
      <c r="G110" s="161">
        <v>13.53</v>
      </c>
      <c r="H110" s="161" t="s">
        <v>186</v>
      </c>
      <c r="I110" s="161" t="s">
        <v>186</v>
      </c>
      <c r="J110" s="161" t="s">
        <v>186</v>
      </c>
      <c r="K110" s="161">
        <v>3.17</v>
      </c>
      <c r="L110" s="161">
        <v>5.25</v>
      </c>
      <c r="M110" s="161">
        <v>1.8</v>
      </c>
      <c r="N110" s="161">
        <v>1.44</v>
      </c>
      <c r="O110" s="161">
        <v>2.09</v>
      </c>
      <c r="P110" s="161">
        <v>0.8</v>
      </c>
      <c r="Q110" s="161">
        <v>18.12</v>
      </c>
      <c r="R110" s="161">
        <v>21.7</v>
      </c>
      <c r="S110" s="161">
        <v>15.22</v>
      </c>
      <c r="T110" s="161">
        <v>16.559999999999999</v>
      </c>
      <c r="U110" s="161">
        <v>22.86</v>
      </c>
      <c r="V110" s="161">
        <v>12.29</v>
      </c>
      <c r="W110" s="278" t="s">
        <v>212</v>
      </c>
      <c r="X110" s="161">
        <v>0.21</v>
      </c>
      <c r="Y110" s="161" t="s">
        <v>186</v>
      </c>
      <c r="Z110" s="161">
        <v>0.32</v>
      </c>
      <c r="AA110" s="161">
        <v>4.62</v>
      </c>
      <c r="AB110" s="161">
        <v>1.18</v>
      </c>
      <c r="AC110" s="161">
        <v>8.07</v>
      </c>
      <c r="AD110" s="161">
        <v>5.51</v>
      </c>
      <c r="AE110" s="161">
        <v>12.49</v>
      </c>
      <c r="AF110" s="161" t="s">
        <v>186</v>
      </c>
      <c r="AG110" s="161">
        <v>5.03</v>
      </c>
      <c r="AH110" s="161">
        <v>11.31</v>
      </c>
      <c r="AI110" s="161" t="s">
        <v>186</v>
      </c>
      <c r="AJ110" s="161">
        <v>0.48</v>
      </c>
      <c r="AK110" s="161">
        <v>1.18</v>
      </c>
      <c r="AL110" s="161" t="s">
        <v>186</v>
      </c>
      <c r="AM110" s="161">
        <v>6.21</v>
      </c>
      <c r="AN110" s="161">
        <v>9.18</v>
      </c>
      <c r="AO110" s="161">
        <v>3.9</v>
      </c>
      <c r="AP110" s="161">
        <v>0.43</v>
      </c>
      <c r="AQ110" s="161">
        <v>0.66</v>
      </c>
      <c r="AR110" s="161">
        <v>0.32</v>
      </c>
      <c r="AS110" s="278" t="s">
        <v>212</v>
      </c>
      <c r="AT110" s="161">
        <v>1.38</v>
      </c>
      <c r="AU110" s="161">
        <v>2.37</v>
      </c>
      <c r="AV110" s="161">
        <v>0.64</v>
      </c>
      <c r="AW110" s="161">
        <v>5.94</v>
      </c>
      <c r="AX110" s="161">
        <v>7.08</v>
      </c>
      <c r="AY110" s="161">
        <v>4.9400000000000004</v>
      </c>
      <c r="AZ110" s="161">
        <v>0.21</v>
      </c>
      <c r="BA110" s="161" t="s">
        <v>186</v>
      </c>
      <c r="BB110" s="161">
        <v>0.32</v>
      </c>
      <c r="BC110" s="161">
        <v>4.82</v>
      </c>
      <c r="BD110" s="161">
        <v>7.08</v>
      </c>
      <c r="BE110" s="161">
        <v>3.19</v>
      </c>
      <c r="BF110" s="161">
        <v>0.21</v>
      </c>
      <c r="BG110" s="161" t="s">
        <v>186</v>
      </c>
      <c r="BH110" s="161">
        <v>0.32</v>
      </c>
      <c r="BI110" s="161">
        <v>3.48</v>
      </c>
      <c r="BJ110" s="161">
        <v>6.43</v>
      </c>
      <c r="BK110" s="161">
        <v>1.43</v>
      </c>
      <c r="BL110" s="161">
        <v>1.1200000000000001</v>
      </c>
      <c r="BM110" s="161">
        <v>0.66</v>
      </c>
      <c r="BN110" s="161">
        <v>1.43</v>
      </c>
      <c r="BO110" s="278" t="s">
        <v>212</v>
      </c>
      <c r="BP110" s="161">
        <v>0.91</v>
      </c>
      <c r="BQ110" s="161" t="s">
        <v>186</v>
      </c>
      <c r="BR110" s="161">
        <v>1.43</v>
      </c>
      <c r="BS110" s="161" t="s">
        <v>186</v>
      </c>
      <c r="BT110" s="161" t="s">
        <v>188</v>
      </c>
      <c r="BU110" s="161" t="s">
        <v>186</v>
      </c>
      <c r="BV110" s="161" t="s">
        <v>186</v>
      </c>
      <c r="BW110" s="161" t="s">
        <v>186</v>
      </c>
      <c r="BX110" s="161" t="s">
        <v>186</v>
      </c>
      <c r="BY110" s="161" t="s">
        <v>186</v>
      </c>
      <c r="BZ110" s="161" t="s">
        <v>186</v>
      </c>
      <c r="CA110" s="161" t="s">
        <v>186</v>
      </c>
      <c r="CB110" s="161" t="s">
        <v>186</v>
      </c>
      <c r="CC110" s="161" t="s">
        <v>186</v>
      </c>
      <c r="CD110" s="161" t="s">
        <v>186</v>
      </c>
      <c r="CE110" s="161" t="s">
        <v>186</v>
      </c>
      <c r="CF110" s="161" t="s">
        <v>186</v>
      </c>
      <c r="CG110" s="161" t="s">
        <v>186</v>
      </c>
      <c r="CH110" s="161" t="s">
        <v>186</v>
      </c>
      <c r="CI110" s="161" t="s">
        <v>186</v>
      </c>
      <c r="CJ110" s="161" t="s">
        <v>186</v>
      </c>
      <c r="CK110" s="278" t="s">
        <v>212</v>
      </c>
      <c r="CL110" s="161" t="s">
        <v>186</v>
      </c>
      <c r="CM110" s="161" t="s">
        <v>186</v>
      </c>
      <c r="CN110" s="161" t="s">
        <v>186</v>
      </c>
      <c r="CO110" s="161" t="s">
        <v>186</v>
      </c>
      <c r="CP110" s="161" t="s">
        <v>186</v>
      </c>
      <c r="CQ110" s="161" t="s">
        <v>186</v>
      </c>
      <c r="CR110" s="161">
        <v>4.1399999999999997</v>
      </c>
      <c r="CS110" s="161" t="s">
        <v>186</v>
      </c>
      <c r="CT110" s="161">
        <v>8.64</v>
      </c>
      <c r="CU110" s="161" t="s">
        <v>186</v>
      </c>
      <c r="CV110" s="161" t="s">
        <v>186</v>
      </c>
      <c r="CW110" s="161" t="s">
        <v>186</v>
      </c>
      <c r="CX110" s="161" t="s">
        <v>186</v>
      </c>
      <c r="CY110" s="161" t="s">
        <v>186</v>
      </c>
      <c r="CZ110" s="161" t="s">
        <v>186</v>
      </c>
      <c r="DA110" s="161" t="s">
        <v>186</v>
      </c>
      <c r="DB110" s="161" t="s">
        <v>186</v>
      </c>
      <c r="DC110" s="161" t="s">
        <v>186</v>
      </c>
      <c r="DD110" s="161" t="s">
        <v>186</v>
      </c>
      <c r="DE110" s="161" t="s">
        <v>186</v>
      </c>
      <c r="DF110" s="161" t="s">
        <v>186</v>
      </c>
      <c r="DG110" s="278" t="s">
        <v>212</v>
      </c>
      <c r="DH110" s="161" t="s">
        <v>186</v>
      </c>
      <c r="DI110" s="161" t="s">
        <v>186</v>
      </c>
      <c r="DJ110" s="161" t="s">
        <v>186</v>
      </c>
      <c r="DK110" s="161" t="s">
        <v>186</v>
      </c>
      <c r="DL110" s="161" t="s">
        <v>186</v>
      </c>
      <c r="DM110" s="161" t="s">
        <v>186</v>
      </c>
      <c r="DN110" s="161">
        <v>4.1399999999999997</v>
      </c>
      <c r="DO110" s="161" t="s">
        <v>186</v>
      </c>
      <c r="DP110" s="161">
        <v>8.64</v>
      </c>
      <c r="DQ110" s="161">
        <v>22.22</v>
      </c>
      <c r="DR110" s="161">
        <v>23.21</v>
      </c>
      <c r="DS110" s="161">
        <v>19.510000000000002</v>
      </c>
      <c r="DT110" s="161">
        <v>13.53</v>
      </c>
      <c r="DU110" s="161">
        <v>11.45</v>
      </c>
      <c r="DV110" s="161">
        <v>14.3</v>
      </c>
      <c r="DW110" s="161">
        <v>4.1399999999999997</v>
      </c>
      <c r="DX110" s="161">
        <v>7.94</v>
      </c>
      <c r="DY110" s="161" t="s">
        <v>186</v>
      </c>
      <c r="DZ110" s="161">
        <v>4.5599999999999996</v>
      </c>
      <c r="EA110" s="161">
        <v>3.82</v>
      </c>
      <c r="EB110" s="161">
        <v>5.2</v>
      </c>
      <c r="EC110" s="278" t="s">
        <v>212</v>
      </c>
      <c r="ED110" s="161">
        <v>35.450000000000003</v>
      </c>
      <c r="EE110" s="161">
        <v>56.72</v>
      </c>
      <c r="EF110" s="161">
        <v>15.7</v>
      </c>
      <c r="EG110" s="161">
        <v>17.239999999999998</v>
      </c>
      <c r="EH110" s="161">
        <v>19.5</v>
      </c>
      <c r="EI110" s="161">
        <v>15.7</v>
      </c>
      <c r="EJ110" s="161">
        <v>2.91</v>
      </c>
      <c r="EK110" s="161">
        <v>4.3600000000000003</v>
      </c>
      <c r="EL110" s="161">
        <v>1.6</v>
      </c>
      <c r="EM110" s="161">
        <v>2.2999999999999998</v>
      </c>
      <c r="EN110" s="161">
        <v>1.32</v>
      </c>
      <c r="EO110" s="161">
        <v>3.24</v>
      </c>
      <c r="EP110" s="161">
        <v>0.21</v>
      </c>
      <c r="EQ110" s="161" t="s">
        <v>186</v>
      </c>
      <c r="ER110" s="161">
        <v>0.32</v>
      </c>
      <c r="ES110" s="161">
        <v>8.4499999999999993</v>
      </c>
      <c r="ET110" s="161">
        <v>9.75</v>
      </c>
      <c r="EU110" s="161">
        <v>7.76</v>
      </c>
      <c r="EV110" s="161" t="s">
        <v>186</v>
      </c>
      <c r="EW110" s="161" t="s">
        <v>186</v>
      </c>
      <c r="EX110" s="161" t="s">
        <v>186</v>
      </c>
      <c r="EY110" s="278" t="s">
        <v>212</v>
      </c>
      <c r="EZ110" s="161" t="s">
        <v>186</v>
      </c>
      <c r="FA110" s="161" t="s">
        <v>186</v>
      </c>
      <c r="FB110" s="161" t="s">
        <v>186</v>
      </c>
      <c r="FC110" s="161">
        <v>3.37</v>
      </c>
      <c r="FD110" s="161">
        <v>4.07</v>
      </c>
      <c r="FE110" s="161">
        <v>2.79</v>
      </c>
      <c r="FF110" s="161">
        <v>16.5</v>
      </c>
      <c r="FG110" s="161">
        <v>33.15</v>
      </c>
      <c r="FH110" s="161" t="s">
        <v>186</v>
      </c>
      <c r="FI110" s="161" t="s">
        <v>186</v>
      </c>
      <c r="FJ110" s="161" t="s">
        <v>186</v>
      </c>
      <c r="FK110" s="161" t="s">
        <v>186</v>
      </c>
      <c r="FL110" s="161">
        <v>1.71</v>
      </c>
      <c r="FM110" s="161">
        <v>4.07</v>
      </c>
      <c r="FN110" s="161" t="s">
        <v>186</v>
      </c>
      <c r="FO110" s="310"/>
      <c r="FP110" s="310"/>
      <c r="FQ110" s="310"/>
      <c r="FR110" s="310"/>
      <c r="FS110" s="310"/>
      <c r="FT110" s="310"/>
      <c r="FU110" s="310"/>
      <c r="FV110" s="310"/>
      <c r="FW110" s="310"/>
      <c r="FX110" s="310"/>
      <c r="FY110" s="310"/>
      <c r="FZ110" s="310"/>
      <c r="GA110" s="310"/>
      <c r="GB110" s="310"/>
      <c r="GC110" s="310"/>
      <c r="GD110" s="310"/>
      <c r="GE110" s="310"/>
      <c r="GF110" s="310"/>
      <c r="GG110" s="310"/>
      <c r="GH110" s="310"/>
      <c r="GI110" s="310"/>
      <c r="GJ110" s="310"/>
      <c r="GK110" s="310"/>
      <c r="GL110" s="310"/>
      <c r="GM110" s="310"/>
      <c r="GN110" s="310"/>
      <c r="GO110" s="310"/>
      <c r="GP110" s="310"/>
      <c r="GQ110" s="310"/>
      <c r="GR110" s="310"/>
      <c r="GS110" s="310"/>
      <c r="GT110" s="310"/>
      <c r="GU110" s="310"/>
      <c r="GV110" s="310"/>
      <c r="GW110" s="310"/>
      <c r="GX110" s="310"/>
      <c r="GY110" s="310"/>
      <c r="GZ110" s="310"/>
      <c r="HA110" s="310"/>
      <c r="HB110" s="310"/>
      <c r="HC110" s="310"/>
      <c r="HD110" s="310"/>
      <c r="HE110" s="310"/>
      <c r="HF110" s="310"/>
      <c r="HG110" s="310"/>
      <c r="HH110" s="310"/>
      <c r="HI110" s="310"/>
      <c r="HJ110" s="310"/>
      <c r="HK110" s="310"/>
      <c r="HL110" s="310"/>
      <c r="HM110" s="310"/>
      <c r="HN110" s="310"/>
      <c r="HO110" s="310"/>
      <c r="HP110" s="310"/>
      <c r="HQ110" s="310"/>
      <c r="HR110" s="310"/>
      <c r="HS110" s="310"/>
      <c r="HT110" s="310"/>
      <c r="HU110" s="310"/>
      <c r="HV110" s="310"/>
      <c r="HW110" s="310"/>
      <c r="HX110" s="310"/>
      <c r="HY110" s="310"/>
      <c r="HZ110" s="310"/>
      <c r="IA110" s="310"/>
      <c r="IB110" s="310"/>
      <c r="IC110" s="310"/>
      <c r="ID110" s="310"/>
      <c r="IE110" s="310"/>
      <c r="IF110" s="310"/>
      <c r="IG110" s="310"/>
      <c r="IH110" s="310"/>
      <c r="II110" s="330"/>
      <c r="IJ110" s="330"/>
      <c r="IK110" s="331"/>
      <c r="IL110" s="331"/>
      <c r="IM110" s="331"/>
      <c r="IN110" s="331"/>
      <c r="IO110" s="331"/>
      <c r="IP110" s="331"/>
      <c r="IQ110" s="331"/>
      <c r="IR110" s="331"/>
      <c r="IS110" s="331"/>
      <c r="IT110" s="331"/>
      <c r="IU110" s="331"/>
      <c r="IV110" s="331"/>
    </row>
    <row r="111" spans="1:256">
      <c r="A111" s="276" t="s">
        <v>211</v>
      </c>
      <c r="B111" s="160" t="s">
        <v>186</v>
      </c>
      <c r="C111" s="160" t="s">
        <v>186</v>
      </c>
      <c r="D111" s="160" t="s">
        <v>186</v>
      </c>
      <c r="E111" s="160">
        <v>17.89</v>
      </c>
      <c r="F111" s="160">
        <v>29.27</v>
      </c>
      <c r="G111" s="160">
        <v>10.15</v>
      </c>
      <c r="H111" s="160" t="s">
        <v>186</v>
      </c>
      <c r="I111" s="160" t="s">
        <v>186</v>
      </c>
      <c r="J111" s="160" t="s">
        <v>186</v>
      </c>
      <c r="K111" s="160">
        <v>2.99</v>
      </c>
      <c r="L111" s="160">
        <v>7.49</v>
      </c>
      <c r="M111" s="160" t="s">
        <v>186</v>
      </c>
      <c r="N111" s="160">
        <v>3.27</v>
      </c>
      <c r="O111" s="160">
        <v>7.17</v>
      </c>
      <c r="P111" s="160" t="s">
        <v>186</v>
      </c>
      <c r="Q111" s="160">
        <v>18.87</v>
      </c>
      <c r="R111" s="160">
        <v>11.47</v>
      </c>
      <c r="S111" s="160">
        <v>25.94</v>
      </c>
      <c r="T111" s="160">
        <v>8.24</v>
      </c>
      <c r="U111" s="160">
        <v>11.32</v>
      </c>
      <c r="V111" s="160">
        <v>6.04</v>
      </c>
      <c r="W111" s="276" t="s">
        <v>211</v>
      </c>
      <c r="X111" s="160" t="s">
        <v>186</v>
      </c>
      <c r="Y111" s="160" t="s">
        <v>186</v>
      </c>
      <c r="Z111" s="160" t="s">
        <v>186</v>
      </c>
      <c r="AA111" s="160">
        <v>1.53</v>
      </c>
      <c r="AB111" s="160" t="s">
        <v>186</v>
      </c>
      <c r="AC111" s="160">
        <v>2.5499999999999998</v>
      </c>
      <c r="AD111" s="160">
        <v>2.34</v>
      </c>
      <c r="AE111" s="160">
        <v>5.34</v>
      </c>
      <c r="AF111" s="160" t="s">
        <v>186</v>
      </c>
      <c r="AG111" s="160">
        <v>2.34</v>
      </c>
      <c r="AH111" s="160">
        <v>5.34</v>
      </c>
      <c r="AI111" s="160" t="s">
        <v>186</v>
      </c>
      <c r="AJ111" s="160" t="s">
        <v>186</v>
      </c>
      <c r="AK111" s="160" t="s">
        <v>186</v>
      </c>
      <c r="AL111" s="160" t="s">
        <v>186</v>
      </c>
      <c r="AM111" s="160">
        <v>4.38</v>
      </c>
      <c r="AN111" s="160">
        <v>5.98</v>
      </c>
      <c r="AO111" s="160">
        <v>3.5</v>
      </c>
      <c r="AP111" s="160" t="s">
        <v>186</v>
      </c>
      <c r="AQ111" s="160" t="s">
        <v>186</v>
      </c>
      <c r="AR111" s="160" t="s">
        <v>186</v>
      </c>
      <c r="AS111" s="276" t="s">
        <v>211</v>
      </c>
      <c r="AT111" s="160">
        <v>1.53</v>
      </c>
      <c r="AU111" s="160">
        <v>3.83</v>
      </c>
      <c r="AV111" s="160" t="s">
        <v>186</v>
      </c>
      <c r="AW111" s="160">
        <v>2.85</v>
      </c>
      <c r="AX111" s="160">
        <v>2.15</v>
      </c>
      <c r="AY111" s="160">
        <v>3.5</v>
      </c>
      <c r="AZ111" s="160" t="s">
        <v>186</v>
      </c>
      <c r="BA111" s="160" t="s">
        <v>186</v>
      </c>
      <c r="BB111" s="160" t="s">
        <v>186</v>
      </c>
      <c r="BC111" s="160">
        <v>2.85</v>
      </c>
      <c r="BD111" s="160">
        <v>2.15</v>
      </c>
      <c r="BE111" s="160">
        <v>3.5</v>
      </c>
      <c r="BF111" s="160" t="s">
        <v>186</v>
      </c>
      <c r="BG111" s="160" t="s">
        <v>186</v>
      </c>
      <c r="BH111" s="160" t="s">
        <v>186</v>
      </c>
      <c r="BI111" s="160">
        <v>0.66</v>
      </c>
      <c r="BJ111" s="160">
        <v>2.15</v>
      </c>
      <c r="BK111" s="160" t="s">
        <v>186</v>
      </c>
      <c r="BL111" s="160">
        <v>2.19</v>
      </c>
      <c r="BM111" s="160" t="s">
        <v>186</v>
      </c>
      <c r="BN111" s="160">
        <v>3.5</v>
      </c>
      <c r="BO111" s="276" t="s">
        <v>211</v>
      </c>
      <c r="BP111" s="160" t="s">
        <v>186</v>
      </c>
      <c r="BQ111" s="160" t="s">
        <v>186</v>
      </c>
      <c r="BR111" s="160" t="s">
        <v>186</v>
      </c>
      <c r="BS111" s="160" t="s">
        <v>186</v>
      </c>
      <c r="BT111" s="160" t="s">
        <v>188</v>
      </c>
      <c r="BU111" s="160" t="s">
        <v>186</v>
      </c>
      <c r="BV111" s="160" t="s">
        <v>186</v>
      </c>
      <c r="BW111" s="160" t="s">
        <v>186</v>
      </c>
      <c r="BX111" s="160" t="s">
        <v>186</v>
      </c>
      <c r="BY111" s="160" t="s">
        <v>186</v>
      </c>
      <c r="BZ111" s="160" t="s">
        <v>186</v>
      </c>
      <c r="CA111" s="160" t="s">
        <v>186</v>
      </c>
      <c r="CB111" s="160" t="s">
        <v>186</v>
      </c>
      <c r="CC111" s="160" t="s">
        <v>186</v>
      </c>
      <c r="CD111" s="160" t="s">
        <v>186</v>
      </c>
      <c r="CE111" s="160" t="s">
        <v>186</v>
      </c>
      <c r="CF111" s="160" t="s">
        <v>186</v>
      </c>
      <c r="CG111" s="160" t="s">
        <v>186</v>
      </c>
      <c r="CH111" s="160" t="s">
        <v>186</v>
      </c>
      <c r="CI111" s="160" t="s">
        <v>186</v>
      </c>
      <c r="CJ111" s="160" t="s">
        <v>186</v>
      </c>
      <c r="CK111" s="276" t="s">
        <v>211</v>
      </c>
      <c r="CL111" s="160" t="s">
        <v>186</v>
      </c>
      <c r="CM111" s="160" t="s">
        <v>186</v>
      </c>
      <c r="CN111" s="160" t="s">
        <v>186</v>
      </c>
      <c r="CO111" s="160" t="s">
        <v>186</v>
      </c>
      <c r="CP111" s="160" t="s">
        <v>186</v>
      </c>
      <c r="CQ111" s="160" t="s">
        <v>186</v>
      </c>
      <c r="CR111" s="160" t="s">
        <v>186</v>
      </c>
      <c r="CS111" s="160" t="s">
        <v>186</v>
      </c>
      <c r="CT111" s="160" t="s">
        <v>186</v>
      </c>
      <c r="CU111" s="160" t="s">
        <v>186</v>
      </c>
      <c r="CV111" s="160" t="s">
        <v>186</v>
      </c>
      <c r="CW111" s="160" t="s">
        <v>186</v>
      </c>
      <c r="CX111" s="160" t="s">
        <v>186</v>
      </c>
      <c r="CY111" s="160" t="s">
        <v>186</v>
      </c>
      <c r="CZ111" s="160" t="s">
        <v>186</v>
      </c>
      <c r="DA111" s="160" t="s">
        <v>186</v>
      </c>
      <c r="DB111" s="160" t="s">
        <v>186</v>
      </c>
      <c r="DC111" s="160" t="s">
        <v>186</v>
      </c>
      <c r="DD111" s="160" t="s">
        <v>186</v>
      </c>
      <c r="DE111" s="160" t="s">
        <v>186</v>
      </c>
      <c r="DF111" s="160" t="s">
        <v>186</v>
      </c>
      <c r="DG111" s="276" t="s">
        <v>211</v>
      </c>
      <c r="DH111" s="160" t="s">
        <v>186</v>
      </c>
      <c r="DI111" s="160" t="s">
        <v>186</v>
      </c>
      <c r="DJ111" s="160" t="s">
        <v>186</v>
      </c>
      <c r="DK111" s="160" t="s">
        <v>186</v>
      </c>
      <c r="DL111" s="160" t="s">
        <v>186</v>
      </c>
      <c r="DM111" s="160" t="s">
        <v>186</v>
      </c>
      <c r="DN111" s="160" t="s">
        <v>186</v>
      </c>
      <c r="DO111" s="160" t="s">
        <v>186</v>
      </c>
      <c r="DP111" s="160" t="s">
        <v>186</v>
      </c>
      <c r="DQ111" s="160">
        <v>35.49</v>
      </c>
      <c r="DR111" s="160">
        <v>36</v>
      </c>
      <c r="DS111" s="160">
        <v>30.34</v>
      </c>
      <c r="DT111" s="160">
        <v>14.48</v>
      </c>
      <c r="DU111" s="160">
        <v>11.97</v>
      </c>
      <c r="DV111" s="160">
        <v>14.9</v>
      </c>
      <c r="DW111" s="160">
        <v>13.23</v>
      </c>
      <c r="DX111" s="160">
        <v>24.03</v>
      </c>
      <c r="DY111" s="160" t="s">
        <v>186</v>
      </c>
      <c r="DZ111" s="160">
        <v>7.78</v>
      </c>
      <c r="EA111" s="160" t="s">
        <v>186</v>
      </c>
      <c r="EB111" s="160">
        <v>15.44</v>
      </c>
      <c r="EC111" s="276" t="s">
        <v>211</v>
      </c>
      <c r="ED111" s="160">
        <v>44.67</v>
      </c>
      <c r="EE111" s="160">
        <v>61.34</v>
      </c>
      <c r="EF111" s="160">
        <v>28.19</v>
      </c>
      <c r="EG111" s="160">
        <v>23.32</v>
      </c>
      <c r="EH111" s="160">
        <v>18.46</v>
      </c>
      <c r="EI111" s="160">
        <v>28.19</v>
      </c>
      <c r="EJ111" s="160" t="s">
        <v>186</v>
      </c>
      <c r="EK111" s="160" t="s">
        <v>186</v>
      </c>
      <c r="EL111" s="160" t="s">
        <v>186</v>
      </c>
      <c r="EM111" s="160">
        <v>0.66</v>
      </c>
      <c r="EN111" s="160">
        <v>2.15</v>
      </c>
      <c r="EO111" s="160" t="s">
        <v>186</v>
      </c>
      <c r="EP111" s="160" t="s">
        <v>186</v>
      </c>
      <c r="EQ111" s="160" t="s">
        <v>186</v>
      </c>
      <c r="ER111" s="160" t="s">
        <v>186</v>
      </c>
      <c r="ES111" s="160">
        <v>20.47</v>
      </c>
      <c r="ET111" s="160">
        <v>16.309999999999999</v>
      </c>
      <c r="EU111" s="160">
        <v>24.69</v>
      </c>
      <c r="EV111" s="160" t="s">
        <v>186</v>
      </c>
      <c r="EW111" s="160" t="s">
        <v>186</v>
      </c>
      <c r="EX111" s="160" t="s">
        <v>186</v>
      </c>
      <c r="EY111" s="276" t="s">
        <v>211</v>
      </c>
      <c r="EZ111" s="160" t="s">
        <v>186</v>
      </c>
      <c r="FA111" s="164" t="s">
        <v>186</v>
      </c>
      <c r="FB111" s="160" t="s">
        <v>186</v>
      </c>
      <c r="FC111" s="160">
        <v>2.19</v>
      </c>
      <c r="FD111" s="160" t="s">
        <v>186</v>
      </c>
      <c r="FE111" s="160">
        <v>3.5</v>
      </c>
      <c r="FF111" s="160">
        <v>17.48</v>
      </c>
      <c r="FG111" s="160">
        <v>33.700000000000003</v>
      </c>
      <c r="FH111" s="160" t="s">
        <v>186</v>
      </c>
      <c r="FI111" s="160" t="s">
        <v>186</v>
      </c>
      <c r="FJ111" s="160" t="s">
        <v>186</v>
      </c>
      <c r="FK111" s="160" t="s">
        <v>186</v>
      </c>
      <c r="FL111" s="160">
        <v>3.87</v>
      </c>
      <c r="FM111" s="160">
        <v>9.17</v>
      </c>
      <c r="FN111" s="160" t="s">
        <v>186</v>
      </c>
      <c r="FO111" s="310"/>
      <c r="FP111" s="310"/>
      <c r="FQ111" s="310"/>
      <c r="FR111" s="310"/>
      <c r="FS111" s="310"/>
      <c r="FT111" s="310"/>
      <c r="FU111" s="310"/>
      <c r="FV111" s="310"/>
      <c r="FW111" s="310"/>
      <c r="FX111" s="310"/>
      <c r="FY111" s="310"/>
      <c r="FZ111" s="310"/>
      <c r="GA111" s="310"/>
      <c r="GB111" s="310"/>
      <c r="GC111" s="310"/>
      <c r="GD111" s="310"/>
      <c r="GE111" s="310"/>
      <c r="GF111" s="310"/>
      <c r="GG111" s="310"/>
      <c r="GH111" s="310"/>
      <c r="GI111" s="310"/>
      <c r="GJ111" s="310"/>
      <c r="GK111" s="310"/>
      <c r="GL111" s="310"/>
      <c r="GM111" s="310"/>
      <c r="GN111" s="310"/>
      <c r="GO111" s="310"/>
      <c r="GP111" s="310"/>
      <c r="GQ111" s="310"/>
      <c r="GR111" s="310"/>
      <c r="GS111" s="310"/>
      <c r="GT111" s="310"/>
      <c r="GU111" s="310"/>
      <c r="GV111" s="310"/>
      <c r="GW111" s="310"/>
      <c r="GX111" s="310"/>
      <c r="GY111" s="310"/>
      <c r="GZ111" s="310"/>
      <c r="HA111" s="310"/>
      <c r="HB111" s="310"/>
      <c r="HC111" s="310"/>
      <c r="HD111" s="310"/>
      <c r="HE111" s="310"/>
      <c r="HF111" s="310"/>
      <c r="HG111" s="310"/>
      <c r="HH111" s="310"/>
      <c r="HI111" s="310"/>
      <c r="HJ111" s="310"/>
      <c r="HK111" s="310"/>
      <c r="HL111" s="310"/>
      <c r="HM111" s="310"/>
      <c r="HN111" s="310"/>
      <c r="HO111" s="310"/>
      <c r="HP111" s="310"/>
      <c r="HQ111" s="310"/>
      <c r="HR111" s="310"/>
      <c r="HS111" s="310"/>
      <c r="HT111" s="310"/>
      <c r="HU111" s="310"/>
      <c r="HV111" s="310"/>
      <c r="HW111" s="310"/>
      <c r="HX111" s="310"/>
      <c r="HY111" s="310"/>
      <c r="HZ111" s="310"/>
      <c r="IA111" s="310"/>
      <c r="IB111" s="310"/>
      <c r="IC111" s="310"/>
      <c r="ID111" s="310"/>
      <c r="IE111" s="310"/>
      <c r="IF111" s="310"/>
      <c r="IG111" s="310"/>
      <c r="IH111" s="310"/>
      <c r="II111" s="309"/>
      <c r="IJ111" s="309"/>
      <c r="IK111" s="308"/>
      <c r="IL111" s="308"/>
      <c r="IM111" s="308"/>
      <c r="IN111" s="308"/>
      <c r="IO111" s="308"/>
      <c r="IP111" s="308"/>
      <c r="IQ111" s="308"/>
      <c r="IR111" s="308"/>
      <c r="IS111" s="308"/>
      <c r="IT111" s="308"/>
      <c r="IU111" s="308"/>
      <c r="IV111" s="308"/>
    </row>
    <row r="112" spans="1:256">
      <c r="A112" s="276" t="s">
        <v>210</v>
      </c>
      <c r="B112" s="160" t="s">
        <v>186</v>
      </c>
      <c r="C112" s="160" t="s">
        <v>186</v>
      </c>
      <c r="D112" s="160" t="s">
        <v>186</v>
      </c>
      <c r="E112" s="160">
        <v>26.69</v>
      </c>
      <c r="F112" s="160">
        <v>45.83</v>
      </c>
      <c r="G112" s="160">
        <v>11.82</v>
      </c>
      <c r="H112" s="160" t="s">
        <v>186</v>
      </c>
      <c r="I112" s="160" t="s">
        <v>186</v>
      </c>
      <c r="J112" s="160" t="s">
        <v>186</v>
      </c>
      <c r="K112" s="160">
        <v>3.89</v>
      </c>
      <c r="L112" s="160">
        <v>3.98</v>
      </c>
      <c r="M112" s="160">
        <v>3.96</v>
      </c>
      <c r="N112" s="160">
        <v>1.1599999999999999</v>
      </c>
      <c r="O112" s="160" t="s">
        <v>186</v>
      </c>
      <c r="P112" s="160">
        <v>1.96</v>
      </c>
      <c r="Q112" s="160">
        <v>17.84</v>
      </c>
      <c r="R112" s="160">
        <v>30.38</v>
      </c>
      <c r="S112" s="160">
        <v>6.33</v>
      </c>
      <c r="T112" s="160">
        <v>22.78</v>
      </c>
      <c r="U112" s="160">
        <v>29.04</v>
      </c>
      <c r="V112" s="160">
        <v>19.260000000000002</v>
      </c>
      <c r="W112" s="276" t="s">
        <v>210</v>
      </c>
      <c r="X112" s="160">
        <v>0.53</v>
      </c>
      <c r="Y112" s="160" t="s">
        <v>186</v>
      </c>
      <c r="Z112" s="160">
        <v>0.79</v>
      </c>
      <c r="AA112" s="160">
        <v>6.76</v>
      </c>
      <c r="AB112" s="160" t="s">
        <v>186</v>
      </c>
      <c r="AC112" s="160">
        <v>13.29</v>
      </c>
      <c r="AD112" s="160">
        <v>7.29</v>
      </c>
      <c r="AE112" s="160">
        <v>16.600000000000001</v>
      </c>
      <c r="AF112" s="160" t="s">
        <v>186</v>
      </c>
      <c r="AG112" s="160">
        <v>6.13</v>
      </c>
      <c r="AH112" s="160">
        <v>13.77</v>
      </c>
      <c r="AI112" s="160" t="s">
        <v>186</v>
      </c>
      <c r="AJ112" s="160">
        <v>1.1599999999999999</v>
      </c>
      <c r="AK112" s="160">
        <v>2.83</v>
      </c>
      <c r="AL112" s="160" t="s">
        <v>186</v>
      </c>
      <c r="AM112" s="160">
        <v>8.19</v>
      </c>
      <c r="AN112" s="160">
        <v>12.44</v>
      </c>
      <c r="AO112" s="160">
        <v>5.18</v>
      </c>
      <c r="AP112" s="160">
        <v>0.53</v>
      </c>
      <c r="AQ112" s="160">
        <v>1.65</v>
      </c>
      <c r="AR112" s="160" t="s">
        <v>186</v>
      </c>
      <c r="AS112" s="276" t="s">
        <v>210</v>
      </c>
      <c r="AT112" s="160">
        <v>1.1599999999999999</v>
      </c>
      <c r="AU112" s="160">
        <v>2.83</v>
      </c>
      <c r="AV112" s="160" t="s">
        <v>186</v>
      </c>
      <c r="AW112" s="160">
        <v>8.8699999999999992</v>
      </c>
      <c r="AX112" s="160">
        <v>13.44</v>
      </c>
      <c r="AY112" s="160">
        <v>5.49</v>
      </c>
      <c r="AZ112" s="160" t="s">
        <v>186</v>
      </c>
      <c r="BA112" s="160" t="s">
        <v>186</v>
      </c>
      <c r="BB112" s="160" t="s">
        <v>186</v>
      </c>
      <c r="BC112" s="160">
        <v>7.18</v>
      </c>
      <c r="BD112" s="160">
        <v>13.44</v>
      </c>
      <c r="BE112" s="160">
        <v>2.75</v>
      </c>
      <c r="BF112" s="160" t="s">
        <v>186</v>
      </c>
      <c r="BG112" s="160" t="s">
        <v>186</v>
      </c>
      <c r="BH112" s="160" t="s">
        <v>186</v>
      </c>
      <c r="BI112" s="160">
        <v>6.11</v>
      </c>
      <c r="BJ112" s="160">
        <v>11.78</v>
      </c>
      <c r="BK112" s="160">
        <v>1.96</v>
      </c>
      <c r="BL112" s="160">
        <v>1.07</v>
      </c>
      <c r="BM112" s="160">
        <v>1.65</v>
      </c>
      <c r="BN112" s="160">
        <v>0.79</v>
      </c>
      <c r="BO112" s="276" t="s">
        <v>210</v>
      </c>
      <c r="BP112" s="160">
        <v>1.69</v>
      </c>
      <c r="BQ112" s="160" t="s">
        <v>186</v>
      </c>
      <c r="BR112" s="160">
        <v>2.75</v>
      </c>
      <c r="BS112" s="160" t="s">
        <v>186</v>
      </c>
      <c r="BT112" s="160" t="s">
        <v>188</v>
      </c>
      <c r="BU112" s="160" t="s">
        <v>186</v>
      </c>
      <c r="BV112" s="160" t="s">
        <v>186</v>
      </c>
      <c r="BW112" s="160" t="s">
        <v>186</v>
      </c>
      <c r="BX112" s="160" t="s">
        <v>186</v>
      </c>
      <c r="BY112" s="160" t="s">
        <v>186</v>
      </c>
      <c r="BZ112" s="160" t="s">
        <v>186</v>
      </c>
      <c r="CA112" s="160" t="s">
        <v>186</v>
      </c>
      <c r="CB112" s="160" t="s">
        <v>186</v>
      </c>
      <c r="CC112" s="160" t="s">
        <v>186</v>
      </c>
      <c r="CD112" s="160" t="s">
        <v>186</v>
      </c>
      <c r="CE112" s="160" t="s">
        <v>186</v>
      </c>
      <c r="CF112" s="160" t="s">
        <v>186</v>
      </c>
      <c r="CG112" s="160" t="s">
        <v>186</v>
      </c>
      <c r="CH112" s="160" t="s">
        <v>186</v>
      </c>
      <c r="CI112" s="160" t="s">
        <v>186</v>
      </c>
      <c r="CJ112" s="160" t="s">
        <v>186</v>
      </c>
      <c r="CK112" s="276" t="s">
        <v>210</v>
      </c>
      <c r="CL112" s="160" t="s">
        <v>186</v>
      </c>
      <c r="CM112" s="160" t="s">
        <v>186</v>
      </c>
      <c r="CN112" s="160" t="s">
        <v>186</v>
      </c>
      <c r="CO112" s="160" t="s">
        <v>186</v>
      </c>
      <c r="CP112" s="160" t="s">
        <v>186</v>
      </c>
      <c r="CQ112" s="160" t="s">
        <v>186</v>
      </c>
      <c r="CR112" s="160">
        <v>7.86</v>
      </c>
      <c r="CS112" s="160" t="s">
        <v>186</v>
      </c>
      <c r="CT112" s="160">
        <v>15.96</v>
      </c>
      <c r="CU112" s="160" t="s">
        <v>186</v>
      </c>
      <c r="CV112" s="160" t="s">
        <v>186</v>
      </c>
      <c r="CW112" s="160" t="s">
        <v>186</v>
      </c>
      <c r="CX112" s="160" t="s">
        <v>186</v>
      </c>
      <c r="CY112" s="160" t="s">
        <v>186</v>
      </c>
      <c r="CZ112" s="160" t="s">
        <v>186</v>
      </c>
      <c r="DA112" s="160" t="s">
        <v>186</v>
      </c>
      <c r="DB112" s="160" t="s">
        <v>186</v>
      </c>
      <c r="DC112" s="160" t="s">
        <v>186</v>
      </c>
      <c r="DD112" s="160" t="s">
        <v>186</v>
      </c>
      <c r="DE112" s="160" t="s">
        <v>186</v>
      </c>
      <c r="DF112" s="160" t="s">
        <v>186</v>
      </c>
      <c r="DG112" s="276" t="s">
        <v>210</v>
      </c>
      <c r="DH112" s="160" t="s">
        <v>186</v>
      </c>
      <c r="DI112" s="160" t="s">
        <v>186</v>
      </c>
      <c r="DJ112" s="160" t="s">
        <v>186</v>
      </c>
      <c r="DK112" s="160" t="s">
        <v>186</v>
      </c>
      <c r="DL112" s="160" t="s">
        <v>186</v>
      </c>
      <c r="DM112" s="160" t="s">
        <v>186</v>
      </c>
      <c r="DN112" s="160">
        <v>7.86</v>
      </c>
      <c r="DO112" s="160" t="s">
        <v>186</v>
      </c>
      <c r="DP112" s="160">
        <v>15.96</v>
      </c>
      <c r="DQ112" s="160">
        <v>16.27</v>
      </c>
      <c r="DR112" s="160">
        <v>17.55</v>
      </c>
      <c r="DS112" s="160">
        <v>13.78</v>
      </c>
      <c r="DT112" s="160">
        <v>11.92</v>
      </c>
      <c r="DU112" s="160">
        <v>9.4499999999999993</v>
      </c>
      <c r="DV112" s="160">
        <v>12.99</v>
      </c>
      <c r="DW112" s="160" t="s">
        <v>186</v>
      </c>
      <c r="DX112" s="160" t="s">
        <v>186</v>
      </c>
      <c r="DY112" s="160" t="s">
        <v>186</v>
      </c>
      <c r="DZ112" s="160">
        <v>4.3499999999999996</v>
      </c>
      <c r="EA112" s="160">
        <v>8.11</v>
      </c>
      <c r="EB112" s="160">
        <v>0.79</v>
      </c>
      <c r="EC112" s="276" t="s">
        <v>210</v>
      </c>
      <c r="ED112" s="160">
        <v>23.63</v>
      </c>
      <c r="EE112" s="160">
        <v>39.99</v>
      </c>
      <c r="EF112" s="160">
        <v>9.07</v>
      </c>
      <c r="EG112" s="160">
        <v>10.27</v>
      </c>
      <c r="EH112" s="160">
        <v>12.13</v>
      </c>
      <c r="EI112" s="160">
        <v>9.07</v>
      </c>
      <c r="EJ112" s="160">
        <v>3.8</v>
      </c>
      <c r="EK112" s="160">
        <v>5.99</v>
      </c>
      <c r="EL112" s="160">
        <v>1.96</v>
      </c>
      <c r="EM112" s="160">
        <v>2.64</v>
      </c>
      <c r="EN112" s="160" t="s">
        <v>186</v>
      </c>
      <c r="EO112" s="160">
        <v>4.75</v>
      </c>
      <c r="EP112" s="160">
        <v>0.53</v>
      </c>
      <c r="EQ112" s="160" t="s">
        <v>186</v>
      </c>
      <c r="ER112" s="160">
        <v>0.79</v>
      </c>
      <c r="ES112" s="160">
        <v>1.6</v>
      </c>
      <c r="ET112" s="160">
        <v>3.31</v>
      </c>
      <c r="EU112" s="160">
        <v>0.79</v>
      </c>
      <c r="EV112" s="160" t="s">
        <v>186</v>
      </c>
      <c r="EW112" s="160" t="s">
        <v>186</v>
      </c>
      <c r="EX112" s="160" t="s">
        <v>186</v>
      </c>
      <c r="EY112" s="276" t="s">
        <v>210</v>
      </c>
      <c r="EZ112" s="160" t="s">
        <v>186</v>
      </c>
      <c r="FA112" s="160" t="s">
        <v>186</v>
      </c>
      <c r="FB112" s="160" t="s">
        <v>186</v>
      </c>
      <c r="FC112" s="160">
        <v>1.69</v>
      </c>
      <c r="FD112" s="160">
        <v>2.83</v>
      </c>
      <c r="FE112" s="160">
        <v>0.79</v>
      </c>
      <c r="FF112" s="160">
        <v>12.2</v>
      </c>
      <c r="FG112" s="160">
        <v>25.03</v>
      </c>
      <c r="FH112" s="160" t="s">
        <v>186</v>
      </c>
      <c r="FI112" s="160" t="s">
        <v>186</v>
      </c>
      <c r="FJ112" s="160" t="s">
        <v>186</v>
      </c>
      <c r="FK112" s="160" t="s">
        <v>186</v>
      </c>
      <c r="FL112" s="160">
        <v>1.1599999999999999</v>
      </c>
      <c r="FM112" s="160">
        <v>2.83</v>
      </c>
      <c r="FN112" s="160" t="s">
        <v>186</v>
      </c>
      <c r="FO112" s="310"/>
      <c r="FP112" s="310"/>
      <c r="FQ112" s="310"/>
      <c r="FR112" s="310"/>
      <c r="FS112" s="310"/>
      <c r="FT112" s="310"/>
      <c r="FU112" s="310"/>
      <c r="FV112" s="310"/>
      <c r="FW112" s="310"/>
      <c r="FX112" s="310"/>
      <c r="FY112" s="310"/>
      <c r="FZ112" s="310"/>
      <c r="GA112" s="310"/>
      <c r="GB112" s="310"/>
      <c r="GC112" s="310"/>
      <c r="GD112" s="310"/>
      <c r="GE112" s="310"/>
      <c r="GF112" s="310"/>
      <c r="GG112" s="310"/>
      <c r="GH112" s="310"/>
      <c r="GI112" s="310"/>
      <c r="GJ112" s="310"/>
      <c r="GK112" s="310"/>
      <c r="GL112" s="310"/>
      <c r="GM112" s="310"/>
      <c r="GN112" s="310"/>
      <c r="GO112" s="310"/>
      <c r="GP112" s="310"/>
      <c r="GQ112" s="310"/>
      <c r="GR112" s="310"/>
      <c r="GS112" s="310"/>
      <c r="GT112" s="310"/>
      <c r="GU112" s="310"/>
      <c r="GV112" s="310"/>
      <c r="GW112" s="310"/>
      <c r="GX112" s="310"/>
      <c r="GY112" s="310"/>
      <c r="GZ112" s="310"/>
      <c r="HA112" s="310"/>
      <c r="HB112" s="310"/>
      <c r="HC112" s="310"/>
      <c r="HD112" s="310"/>
      <c r="HE112" s="310"/>
      <c r="HF112" s="310"/>
      <c r="HG112" s="310"/>
      <c r="HH112" s="310"/>
      <c r="HI112" s="310"/>
      <c r="HJ112" s="310"/>
      <c r="HK112" s="310"/>
      <c r="HL112" s="310"/>
      <c r="HM112" s="310"/>
      <c r="HN112" s="310"/>
      <c r="HO112" s="310"/>
      <c r="HP112" s="310"/>
      <c r="HQ112" s="310"/>
      <c r="HR112" s="310"/>
      <c r="HS112" s="310"/>
      <c r="HT112" s="310"/>
      <c r="HU112" s="310"/>
      <c r="HV112" s="310"/>
      <c r="HW112" s="310"/>
      <c r="HX112" s="310"/>
      <c r="HY112" s="310"/>
      <c r="HZ112" s="310"/>
      <c r="IA112" s="310"/>
      <c r="IB112" s="310"/>
      <c r="IC112" s="310"/>
      <c r="ID112" s="310"/>
      <c r="IE112" s="310"/>
      <c r="IF112" s="310"/>
      <c r="IG112" s="310"/>
      <c r="IH112" s="310"/>
      <c r="II112" s="309"/>
      <c r="IJ112" s="309"/>
      <c r="IK112" s="308"/>
      <c r="IL112" s="308"/>
      <c r="IM112" s="308"/>
      <c r="IN112" s="308"/>
      <c r="IO112" s="308"/>
      <c r="IP112" s="308"/>
      <c r="IQ112" s="308"/>
      <c r="IR112" s="308"/>
      <c r="IS112" s="308"/>
      <c r="IT112" s="308"/>
      <c r="IU112" s="308"/>
      <c r="IV112" s="308"/>
    </row>
    <row r="113" spans="1:256">
      <c r="A113" s="276" t="s">
        <v>209</v>
      </c>
      <c r="B113" s="160" t="s">
        <v>186</v>
      </c>
      <c r="C113" s="160" t="s">
        <v>186</v>
      </c>
      <c r="D113" s="160" t="s">
        <v>186</v>
      </c>
      <c r="E113" s="160">
        <v>20.77</v>
      </c>
      <c r="F113" s="160">
        <v>24.26</v>
      </c>
      <c r="G113" s="160">
        <v>20.79</v>
      </c>
      <c r="H113" s="160" t="s">
        <v>186</v>
      </c>
      <c r="I113" s="160" t="s">
        <v>186</v>
      </c>
      <c r="J113" s="160" t="s">
        <v>186</v>
      </c>
      <c r="K113" s="160">
        <v>1.73</v>
      </c>
      <c r="L113" s="160">
        <v>4.3499999999999996</v>
      </c>
      <c r="M113" s="160" t="s">
        <v>186</v>
      </c>
      <c r="N113" s="160" t="s">
        <v>186</v>
      </c>
      <c r="O113" s="160" t="s">
        <v>186</v>
      </c>
      <c r="P113" s="160" t="s">
        <v>186</v>
      </c>
      <c r="Q113" s="160">
        <v>14.86</v>
      </c>
      <c r="R113" s="160">
        <v>13.24</v>
      </c>
      <c r="S113" s="160">
        <v>17.93</v>
      </c>
      <c r="T113" s="160">
        <v>13.97</v>
      </c>
      <c r="U113" s="160">
        <v>26.4</v>
      </c>
      <c r="V113" s="160">
        <v>3.63</v>
      </c>
      <c r="W113" s="276" t="s">
        <v>209</v>
      </c>
      <c r="X113" s="160" t="s">
        <v>186</v>
      </c>
      <c r="Y113" s="160" t="s">
        <v>186</v>
      </c>
      <c r="Z113" s="160" t="s">
        <v>186</v>
      </c>
      <c r="AA113" s="160">
        <v>2.5099999999999998</v>
      </c>
      <c r="AB113" s="160">
        <v>4.3499999999999996</v>
      </c>
      <c r="AC113" s="160">
        <v>1.21</v>
      </c>
      <c r="AD113" s="160">
        <v>5.94</v>
      </c>
      <c r="AE113" s="160">
        <v>13.53</v>
      </c>
      <c r="AF113" s="160" t="s">
        <v>186</v>
      </c>
      <c r="AG113" s="160">
        <v>5.94</v>
      </c>
      <c r="AH113" s="160">
        <v>13.53</v>
      </c>
      <c r="AI113" s="160" t="s">
        <v>186</v>
      </c>
      <c r="AJ113" s="160" t="s">
        <v>186</v>
      </c>
      <c r="AK113" s="160" t="s">
        <v>186</v>
      </c>
      <c r="AL113" s="160" t="s">
        <v>186</v>
      </c>
      <c r="AM113" s="160">
        <v>5.52</v>
      </c>
      <c r="AN113" s="160">
        <v>8.52</v>
      </c>
      <c r="AO113" s="160">
        <v>2.42</v>
      </c>
      <c r="AP113" s="160">
        <v>0.78</v>
      </c>
      <c r="AQ113" s="160" t="s">
        <v>186</v>
      </c>
      <c r="AR113" s="160">
        <v>1.21</v>
      </c>
      <c r="AS113" s="276" t="s">
        <v>209</v>
      </c>
      <c r="AT113" s="160">
        <v>1.57</v>
      </c>
      <c r="AU113" s="160" t="s">
        <v>186</v>
      </c>
      <c r="AV113" s="160">
        <v>2.42</v>
      </c>
      <c r="AW113" s="160">
        <v>4.7</v>
      </c>
      <c r="AX113" s="160">
        <v>2.2200000000000002</v>
      </c>
      <c r="AY113" s="160">
        <v>6.05</v>
      </c>
      <c r="AZ113" s="160">
        <v>0.78</v>
      </c>
      <c r="BA113" s="160" t="s">
        <v>186</v>
      </c>
      <c r="BB113" s="160">
        <v>1.21</v>
      </c>
      <c r="BC113" s="160">
        <v>3.13</v>
      </c>
      <c r="BD113" s="160">
        <v>2.2200000000000002</v>
      </c>
      <c r="BE113" s="160">
        <v>3.63</v>
      </c>
      <c r="BF113" s="160">
        <v>0.78</v>
      </c>
      <c r="BG113" s="160" t="s">
        <v>186</v>
      </c>
      <c r="BH113" s="160">
        <v>1.21</v>
      </c>
      <c r="BI113" s="160">
        <v>2.35</v>
      </c>
      <c r="BJ113" s="160">
        <v>2.2200000000000002</v>
      </c>
      <c r="BK113" s="160">
        <v>2.42</v>
      </c>
      <c r="BL113" s="160" t="s">
        <v>186</v>
      </c>
      <c r="BM113" s="160" t="s">
        <v>186</v>
      </c>
      <c r="BN113" s="160" t="s">
        <v>186</v>
      </c>
      <c r="BO113" s="276" t="s">
        <v>209</v>
      </c>
      <c r="BP113" s="160">
        <v>0.78</v>
      </c>
      <c r="BQ113" s="160" t="s">
        <v>186</v>
      </c>
      <c r="BR113" s="160">
        <v>1.21</v>
      </c>
      <c r="BS113" s="160" t="s">
        <v>186</v>
      </c>
      <c r="BT113" s="160" t="s">
        <v>188</v>
      </c>
      <c r="BU113" s="160" t="s">
        <v>186</v>
      </c>
      <c r="BV113" s="160" t="s">
        <v>186</v>
      </c>
      <c r="BW113" s="160" t="s">
        <v>186</v>
      </c>
      <c r="BX113" s="160" t="s">
        <v>186</v>
      </c>
      <c r="BY113" s="160" t="s">
        <v>186</v>
      </c>
      <c r="BZ113" s="160" t="s">
        <v>186</v>
      </c>
      <c r="CA113" s="160" t="s">
        <v>186</v>
      </c>
      <c r="CB113" s="160" t="s">
        <v>186</v>
      </c>
      <c r="CC113" s="160" t="s">
        <v>186</v>
      </c>
      <c r="CD113" s="160" t="s">
        <v>186</v>
      </c>
      <c r="CE113" s="160" t="s">
        <v>186</v>
      </c>
      <c r="CF113" s="160" t="s">
        <v>186</v>
      </c>
      <c r="CG113" s="160" t="s">
        <v>186</v>
      </c>
      <c r="CH113" s="160" t="s">
        <v>186</v>
      </c>
      <c r="CI113" s="160" t="s">
        <v>186</v>
      </c>
      <c r="CJ113" s="160" t="s">
        <v>186</v>
      </c>
      <c r="CK113" s="276" t="s">
        <v>209</v>
      </c>
      <c r="CL113" s="160" t="s">
        <v>186</v>
      </c>
      <c r="CM113" s="160" t="s">
        <v>186</v>
      </c>
      <c r="CN113" s="160" t="s">
        <v>186</v>
      </c>
      <c r="CO113" s="160" t="s">
        <v>186</v>
      </c>
      <c r="CP113" s="160" t="s">
        <v>186</v>
      </c>
      <c r="CQ113" s="160" t="s">
        <v>186</v>
      </c>
      <c r="CR113" s="160" t="s">
        <v>186</v>
      </c>
      <c r="CS113" s="160" t="s">
        <v>186</v>
      </c>
      <c r="CT113" s="160" t="s">
        <v>186</v>
      </c>
      <c r="CU113" s="160" t="s">
        <v>186</v>
      </c>
      <c r="CV113" s="160" t="s">
        <v>186</v>
      </c>
      <c r="CW113" s="160" t="s">
        <v>186</v>
      </c>
      <c r="CX113" s="160" t="s">
        <v>186</v>
      </c>
      <c r="CY113" s="160" t="s">
        <v>186</v>
      </c>
      <c r="CZ113" s="160" t="s">
        <v>186</v>
      </c>
      <c r="DA113" s="160" t="s">
        <v>186</v>
      </c>
      <c r="DB113" s="160" t="s">
        <v>186</v>
      </c>
      <c r="DC113" s="160" t="s">
        <v>186</v>
      </c>
      <c r="DD113" s="160" t="s">
        <v>186</v>
      </c>
      <c r="DE113" s="160" t="s">
        <v>186</v>
      </c>
      <c r="DF113" s="160" t="s">
        <v>186</v>
      </c>
      <c r="DG113" s="276" t="s">
        <v>209</v>
      </c>
      <c r="DH113" s="160" t="s">
        <v>186</v>
      </c>
      <c r="DI113" s="160" t="s">
        <v>186</v>
      </c>
      <c r="DJ113" s="160" t="s">
        <v>186</v>
      </c>
      <c r="DK113" s="160" t="s">
        <v>186</v>
      </c>
      <c r="DL113" s="160" t="s">
        <v>186</v>
      </c>
      <c r="DM113" s="160" t="s">
        <v>186</v>
      </c>
      <c r="DN113" s="160" t="s">
        <v>186</v>
      </c>
      <c r="DO113" s="160" t="s">
        <v>186</v>
      </c>
      <c r="DP113" s="160" t="s">
        <v>186</v>
      </c>
      <c r="DQ113" s="160">
        <v>14.88</v>
      </c>
      <c r="DR113" s="160">
        <v>13.35</v>
      </c>
      <c r="DS113" s="160">
        <v>15.72</v>
      </c>
      <c r="DT113" s="160">
        <v>14.88</v>
      </c>
      <c r="DU113" s="160">
        <v>13.35</v>
      </c>
      <c r="DV113" s="160">
        <v>15.72</v>
      </c>
      <c r="DW113" s="160" t="s">
        <v>186</v>
      </c>
      <c r="DX113" s="160" t="s">
        <v>186</v>
      </c>
      <c r="DY113" s="160" t="s">
        <v>186</v>
      </c>
      <c r="DZ113" s="160" t="s">
        <v>186</v>
      </c>
      <c r="EA113" s="160" t="s">
        <v>186</v>
      </c>
      <c r="EB113" s="160" t="s">
        <v>186</v>
      </c>
      <c r="EC113" s="276" t="s">
        <v>209</v>
      </c>
      <c r="ED113" s="160">
        <v>48.8</v>
      </c>
      <c r="EE113" s="160">
        <v>85.99</v>
      </c>
      <c r="EF113" s="160">
        <v>12.25</v>
      </c>
      <c r="EG113" s="160">
        <v>21.75</v>
      </c>
      <c r="EH113" s="160">
        <v>32.56</v>
      </c>
      <c r="EI113" s="160">
        <v>12.25</v>
      </c>
      <c r="EJ113" s="160">
        <v>4.7</v>
      </c>
      <c r="EK113" s="160">
        <v>6.76</v>
      </c>
      <c r="EL113" s="160">
        <v>2.87</v>
      </c>
      <c r="EM113" s="160">
        <v>3.3</v>
      </c>
      <c r="EN113" s="160">
        <v>2.2200000000000002</v>
      </c>
      <c r="EO113" s="160">
        <v>4.08</v>
      </c>
      <c r="EP113" s="160" t="s">
        <v>186</v>
      </c>
      <c r="EQ113" s="160" t="s">
        <v>186</v>
      </c>
      <c r="ER113" s="160" t="s">
        <v>186</v>
      </c>
      <c r="ES113" s="160">
        <v>6.08</v>
      </c>
      <c r="ET113" s="160">
        <v>12.46</v>
      </c>
      <c r="EU113" s="160" t="s">
        <v>186</v>
      </c>
      <c r="EV113" s="160" t="s">
        <v>186</v>
      </c>
      <c r="EW113" s="160" t="s">
        <v>186</v>
      </c>
      <c r="EX113" s="160" t="s">
        <v>186</v>
      </c>
      <c r="EY113" s="276" t="s">
        <v>209</v>
      </c>
      <c r="EZ113" s="160" t="s">
        <v>186</v>
      </c>
      <c r="FA113" s="160" t="s">
        <v>186</v>
      </c>
      <c r="FB113" s="160" t="s">
        <v>186</v>
      </c>
      <c r="FC113" s="160">
        <v>7.67</v>
      </c>
      <c r="FD113" s="160">
        <v>11.11</v>
      </c>
      <c r="FE113" s="160">
        <v>5.3</v>
      </c>
      <c r="FF113" s="160">
        <v>27.05</v>
      </c>
      <c r="FG113" s="160">
        <v>53.43</v>
      </c>
      <c r="FH113" s="160" t="s">
        <v>186</v>
      </c>
      <c r="FI113" s="160" t="s">
        <v>186</v>
      </c>
      <c r="FJ113" s="160" t="s">
        <v>186</v>
      </c>
      <c r="FK113" s="160" t="s">
        <v>186</v>
      </c>
      <c r="FL113" s="160" t="s">
        <v>186</v>
      </c>
      <c r="FM113" s="160" t="s">
        <v>186</v>
      </c>
      <c r="FN113" s="160" t="s">
        <v>186</v>
      </c>
      <c r="FO113" s="310"/>
      <c r="FP113" s="310"/>
      <c r="FQ113" s="310"/>
      <c r="FR113" s="310"/>
      <c r="FS113" s="310"/>
      <c r="FT113" s="310"/>
      <c r="FU113" s="310"/>
      <c r="FV113" s="310"/>
      <c r="FW113" s="310"/>
      <c r="FX113" s="310"/>
      <c r="FY113" s="310"/>
      <c r="FZ113" s="310"/>
      <c r="GA113" s="310"/>
      <c r="GB113" s="310"/>
      <c r="GC113" s="310"/>
      <c r="GD113" s="310"/>
      <c r="GE113" s="310"/>
      <c r="GF113" s="310"/>
      <c r="GG113" s="310"/>
      <c r="GH113" s="310"/>
      <c r="GI113" s="310"/>
      <c r="GJ113" s="310"/>
      <c r="GK113" s="310"/>
      <c r="GL113" s="310"/>
      <c r="GM113" s="310"/>
      <c r="GN113" s="310"/>
      <c r="GO113" s="310"/>
      <c r="GP113" s="310"/>
      <c r="GQ113" s="310"/>
      <c r="GR113" s="310"/>
      <c r="GS113" s="310"/>
      <c r="GT113" s="310"/>
      <c r="GU113" s="310"/>
      <c r="GV113" s="310"/>
      <c r="GW113" s="310"/>
      <c r="GX113" s="310"/>
      <c r="GY113" s="310"/>
      <c r="GZ113" s="310"/>
      <c r="HA113" s="310"/>
      <c r="HB113" s="310"/>
      <c r="HC113" s="310"/>
      <c r="HD113" s="310"/>
      <c r="HE113" s="310"/>
      <c r="HF113" s="310"/>
      <c r="HG113" s="310"/>
      <c r="HH113" s="310"/>
      <c r="HI113" s="310"/>
      <c r="HJ113" s="310"/>
      <c r="HK113" s="310"/>
      <c r="HL113" s="310"/>
      <c r="HM113" s="310"/>
      <c r="HN113" s="310"/>
      <c r="HO113" s="310"/>
      <c r="HP113" s="310"/>
      <c r="HQ113" s="310"/>
      <c r="HR113" s="310"/>
      <c r="HS113" s="310"/>
      <c r="HT113" s="310"/>
      <c r="HU113" s="310"/>
      <c r="HV113" s="310"/>
      <c r="HW113" s="310"/>
      <c r="HX113" s="310"/>
      <c r="HY113" s="310"/>
      <c r="HZ113" s="310"/>
      <c r="IA113" s="310"/>
      <c r="IB113" s="310"/>
      <c r="IC113" s="310"/>
      <c r="ID113" s="310"/>
      <c r="IE113" s="310"/>
      <c r="IF113" s="310"/>
      <c r="IG113" s="310"/>
      <c r="IH113" s="310"/>
      <c r="II113" s="309"/>
      <c r="IJ113" s="309"/>
      <c r="IK113" s="308"/>
      <c r="IL113" s="308"/>
      <c r="IM113" s="308"/>
      <c r="IN113" s="308"/>
      <c r="IO113" s="308"/>
      <c r="IP113" s="308"/>
      <c r="IQ113" s="308"/>
      <c r="IR113" s="308"/>
      <c r="IS113" s="308"/>
      <c r="IT113" s="308"/>
      <c r="IU113" s="308"/>
      <c r="IV113" s="308"/>
    </row>
    <row r="114" spans="1:256">
      <c r="A114" s="276"/>
      <c r="B114" s="160"/>
      <c r="C114" s="160"/>
      <c r="D114" s="160"/>
      <c r="E114" s="160"/>
      <c r="F114" s="160"/>
      <c r="G114" s="160"/>
      <c r="H114" s="160"/>
      <c r="I114" s="160"/>
      <c r="J114" s="160"/>
      <c r="K114" s="160"/>
      <c r="L114" s="160"/>
      <c r="M114" s="160"/>
      <c r="N114" s="160"/>
      <c r="O114" s="160"/>
      <c r="P114" s="160"/>
      <c r="Q114" s="160"/>
      <c r="R114" s="160"/>
      <c r="S114" s="160"/>
      <c r="T114" s="160"/>
      <c r="U114" s="160"/>
      <c r="V114" s="160"/>
      <c r="W114" s="276"/>
      <c r="X114" s="160"/>
      <c r="Y114" s="160"/>
      <c r="Z114" s="160"/>
      <c r="AA114" s="160"/>
      <c r="AB114" s="160"/>
      <c r="AC114" s="160"/>
      <c r="AD114" s="160"/>
      <c r="AE114" s="160"/>
      <c r="AF114" s="160"/>
      <c r="AG114" s="160"/>
      <c r="AH114" s="160"/>
      <c r="AI114" s="160"/>
      <c r="AJ114" s="160"/>
      <c r="AK114" s="160"/>
      <c r="AL114" s="160"/>
      <c r="AM114" s="160"/>
      <c r="AN114" s="160"/>
      <c r="AO114" s="160"/>
      <c r="AP114" s="160"/>
      <c r="AQ114" s="160"/>
      <c r="AR114" s="160"/>
      <c r="AS114" s="276"/>
      <c r="AT114" s="160"/>
      <c r="AU114" s="160"/>
      <c r="AV114" s="160"/>
      <c r="AW114" s="160"/>
      <c r="AX114" s="160"/>
      <c r="AY114" s="160"/>
      <c r="AZ114" s="160"/>
      <c r="BA114" s="160"/>
      <c r="BB114" s="160"/>
      <c r="BC114" s="160"/>
      <c r="BD114" s="160"/>
      <c r="BE114" s="160"/>
      <c r="BF114" s="160"/>
      <c r="BG114" s="160"/>
      <c r="BH114" s="160"/>
      <c r="BI114" s="160"/>
      <c r="BJ114" s="160"/>
      <c r="BK114" s="160"/>
      <c r="BL114" s="160"/>
      <c r="BM114" s="160"/>
      <c r="BN114" s="160"/>
      <c r="BO114" s="276"/>
      <c r="BP114" s="160"/>
      <c r="BQ114" s="160"/>
      <c r="BR114" s="160"/>
      <c r="BS114" s="160"/>
      <c r="BT114" s="160"/>
      <c r="BU114" s="160"/>
      <c r="BV114" s="160"/>
      <c r="BW114" s="160"/>
      <c r="BX114" s="160"/>
      <c r="BY114" s="160"/>
      <c r="BZ114" s="160"/>
      <c r="CA114" s="160"/>
      <c r="CB114" s="160"/>
      <c r="CC114" s="160"/>
      <c r="CD114" s="160"/>
      <c r="CE114" s="160"/>
      <c r="CF114" s="160"/>
      <c r="CG114" s="160"/>
      <c r="CH114" s="160"/>
      <c r="CI114" s="160"/>
      <c r="CJ114" s="160"/>
      <c r="CK114" s="276"/>
      <c r="CL114" s="160"/>
      <c r="CM114" s="160"/>
      <c r="CN114" s="160"/>
      <c r="CO114" s="160"/>
      <c r="CP114" s="160"/>
      <c r="CQ114" s="160"/>
      <c r="CR114" s="160"/>
      <c r="CS114" s="160"/>
      <c r="CT114" s="160"/>
      <c r="CU114" s="160"/>
      <c r="CV114" s="160"/>
      <c r="CW114" s="160"/>
      <c r="CX114" s="160"/>
      <c r="CY114" s="160"/>
      <c r="CZ114" s="160"/>
      <c r="DA114" s="160"/>
      <c r="DB114" s="160"/>
      <c r="DC114" s="160"/>
      <c r="DD114" s="160"/>
      <c r="DE114" s="160"/>
      <c r="DF114" s="160"/>
      <c r="DG114" s="276"/>
      <c r="DH114" s="160"/>
      <c r="DI114" s="160"/>
      <c r="DJ114" s="160"/>
      <c r="DK114" s="160"/>
      <c r="DL114" s="160"/>
      <c r="DM114" s="160"/>
      <c r="DN114" s="160"/>
      <c r="DO114" s="160"/>
      <c r="DP114" s="160"/>
      <c r="DQ114" s="160"/>
      <c r="DR114" s="160"/>
      <c r="DS114" s="160"/>
      <c r="DT114" s="160"/>
      <c r="DU114" s="160"/>
      <c r="DV114" s="160"/>
      <c r="DW114" s="160"/>
      <c r="DX114" s="160"/>
      <c r="DY114" s="160"/>
      <c r="DZ114" s="160"/>
      <c r="EA114" s="160"/>
      <c r="EB114" s="160"/>
      <c r="EC114" s="276"/>
      <c r="ED114" s="160"/>
      <c r="EE114" s="160"/>
      <c r="EF114" s="160"/>
      <c r="EG114" s="160"/>
      <c r="EH114" s="160"/>
      <c r="EI114" s="160"/>
      <c r="EJ114" s="160"/>
      <c r="EK114" s="160"/>
      <c r="EL114" s="160"/>
      <c r="EM114" s="160"/>
      <c r="EN114" s="160"/>
      <c r="EO114" s="160"/>
      <c r="EP114" s="160"/>
      <c r="EQ114" s="160"/>
      <c r="ER114" s="160"/>
      <c r="ES114" s="160"/>
      <c r="ET114" s="160"/>
      <c r="EU114" s="160"/>
      <c r="EV114" s="160"/>
      <c r="EW114" s="160"/>
      <c r="EX114" s="160"/>
      <c r="EY114" s="276"/>
      <c r="EZ114" s="160"/>
      <c r="FA114" s="160"/>
      <c r="FB114" s="160"/>
      <c r="FC114" s="160"/>
      <c r="FD114" s="160"/>
      <c r="FE114" s="160"/>
      <c r="FF114" s="160"/>
      <c r="FG114" s="160"/>
      <c r="FH114" s="160"/>
      <c r="FI114" s="160"/>
      <c r="FJ114" s="160"/>
      <c r="FK114" s="160"/>
      <c r="FL114" s="160"/>
      <c r="FM114" s="160"/>
      <c r="FN114" s="160"/>
      <c r="FO114" s="310"/>
      <c r="FP114" s="310"/>
      <c r="FQ114" s="310"/>
      <c r="FR114" s="310"/>
      <c r="FS114" s="310"/>
      <c r="FT114" s="310"/>
      <c r="FU114" s="310"/>
      <c r="FV114" s="310"/>
      <c r="FW114" s="310"/>
      <c r="FX114" s="310"/>
      <c r="FY114" s="310"/>
      <c r="FZ114" s="310"/>
      <c r="GA114" s="310"/>
      <c r="GB114" s="310"/>
      <c r="GC114" s="310"/>
      <c r="GD114" s="310"/>
      <c r="GE114" s="310"/>
      <c r="GF114" s="310"/>
      <c r="GG114" s="310"/>
      <c r="GH114" s="310"/>
      <c r="GI114" s="310"/>
      <c r="GJ114" s="310"/>
      <c r="GK114" s="310"/>
      <c r="GL114" s="310"/>
      <c r="GM114" s="310"/>
      <c r="GN114" s="310"/>
      <c r="GO114" s="310"/>
      <c r="GP114" s="310"/>
      <c r="GQ114" s="310"/>
      <c r="GR114" s="310"/>
      <c r="GS114" s="310"/>
      <c r="GT114" s="310"/>
      <c r="GU114" s="310"/>
      <c r="GV114" s="310"/>
      <c r="GW114" s="310"/>
      <c r="GX114" s="310"/>
      <c r="GY114" s="310"/>
      <c r="GZ114" s="310"/>
      <c r="HA114" s="310"/>
      <c r="HB114" s="310"/>
      <c r="HC114" s="310"/>
      <c r="HD114" s="310"/>
      <c r="HE114" s="310"/>
      <c r="HF114" s="310"/>
      <c r="HG114" s="310"/>
      <c r="HH114" s="310"/>
      <c r="HI114" s="310"/>
      <c r="HJ114" s="310"/>
      <c r="HK114" s="310"/>
      <c r="HL114" s="310"/>
      <c r="HM114" s="310"/>
      <c r="HN114" s="310"/>
      <c r="HO114" s="310"/>
      <c r="HP114" s="310"/>
      <c r="HQ114" s="310"/>
      <c r="HR114" s="310"/>
      <c r="HS114" s="310"/>
      <c r="HT114" s="310"/>
      <c r="HU114" s="310"/>
      <c r="HV114" s="310"/>
      <c r="HW114" s="310"/>
      <c r="HX114" s="310"/>
      <c r="HY114" s="310"/>
      <c r="HZ114" s="310"/>
      <c r="IA114" s="310"/>
      <c r="IB114" s="310"/>
      <c r="IC114" s="310"/>
      <c r="ID114" s="310"/>
      <c r="IE114" s="310"/>
      <c r="IF114" s="310"/>
      <c r="IG114" s="310"/>
      <c r="IH114" s="310"/>
      <c r="II114" s="309"/>
      <c r="IJ114" s="309"/>
      <c r="IK114" s="308"/>
      <c r="IL114" s="308"/>
      <c r="IM114" s="308"/>
      <c r="IN114" s="308"/>
      <c r="IO114" s="308"/>
      <c r="IP114" s="308"/>
      <c r="IQ114" s="308"/>
      <c r="IR114" s="308"/>
      <c r="IS114" s="308"/>
      <c r="IT114" s="308"/>
      <c r="IU114" s="308"/>
      <c r="IV114" s="308"/>
    </row>
    <row r="115" spans="1:256" s="260" customFormat="1">
      <c r="A115" s="277" t="s">
        <v>208</v>
      </c>
      <c r="B115" s="163">
        <v>0.61</v>
      </c>
      <c r="C115" s="163">
        <v>1.07</v>
      </c>
      <c r="D115" s="163">
        <v>0.36</v>
      </c>
      <c r="E115" s="163">
        <v>20.079999999999998</v>
      </c>
      <c r="F115" s="163">
        <v>29.48</v>
      </c>
      <c r="G115" s="163">
        <v>13.96</v>
      </c>
      <c r="H115" s="163" t="s">
        <v>186</v>
      </c>
      <c r="I115" s="163" t="s">
        <v>186</v>
      </c>
      <c r="J115" s="163" t="s">
        <v>186</v>
      </c>
      <c r="K115" s="163">
        <v>4.49</v>
      </c>
      <c r="L115" s="163">
        <v>9.26</v>
      </c>
      <c r="M115" s="163">
        <v>1.23</v>
      </c>
      <c r="N115" s="163">
        <v>0.23</v>
      </c>
      <c r="O115" s="163">
        <v>0.3</v>
      </c>
      <c r="P115" s="163">
        <v>0.14000000000000001</v>
      </c>
      <c r="Q115" s="163">
        <v>12.29</v>
      </c>
      <c r="R115" s="163">
        <v>18.27</v>
      </c>
      <c r="S115" s="163">
        <v>7.9</v>
      </c>
      <c r="T115" s="163">
        <v>14.71</v>
      </c>
      <c r="U115" s="163">
        <v>17.71</v>
      </c>
      <c r="V115" s="163">
        <v>12.04</v>
      </c>
      <c r="W115" s="277" t="s">
        <v>208</v>
      </c>
      <c r="X115" s="163">
        <v>0.98</v>
      </c>
      <c r="Y115" s="163">
        <v>2.11</v>
      </c>
      <c r="Z115" s="163">
        <v>0.14000000000000001</v>
      </c>
      <c r="AA115" s="163">
        <v>2.0499999999999998</v>
      </c>
      <c r="AB115" s="163">
        <v>2.21</v>
      </c>
      <c r="AC115" s="163">
        <v>1.71</v>
      </c>
      <c r="AD115" s="163">
        <v>5.65</v>
      </c>
      <c r="AE115" s="163">
        <v>9.3000000000000007</v>
      </c>
      <c r="AF115" s="163">
        <v>2.61</v>
      </c>
      <c r="AG115" s="163">
        <v>2.72</v>
      </c>
      <c r="AH115" s="163">
        <v>3.82</v>
      </c>
      <c r="AI115" s="163">
        <v>1.71</v>
      </c>
      <c r="AJ115" s="163">
        <v>2.93</v>
      </c>
      <c r="AK115" s="163">
        <v>5.47</v>
      </c>
      <c r="AL115" s="163">
        <v>0.9</v>
      </c>
      <c r="AM115" s="163">
        <v>6.04</v>
      </c>
      <c r="AN115" s="163">
        <v>4.09</v>
      </c>
      <c r="AO115" s="163">
        <v>7.58</v>
      </c>
      <c r="AP115" s="163">
        <v>0.74</v>
      </c>
      <c r="AQ115" s="163">
        <v>0.69</v>
      </c>
      <c r="AR115" s="163">
        <v>0.81</v>
      </c>
      <c r="AS115" s="277" t="s">
        <v>208</v>
      </c>
      <c r="AT115" s="163">
        <v>1.58</v>
      </c>
      <c r="AU115" s="163">
        <v>1.9</v>
      </c>
      <c r="AV115" s="163">
        <v>1.28</v>
      </c>
      <c r="AW115" s="163">
        <v>10.3</v>
      </c>
      <c r="AX115" s="163">
        <v>13.09</v>
      </c>
      <c r="AY115" s="163">
        <v>7.98</v>
      </c>
      <c r="AZ115" s="163">
        <v>1.1399999999999999</v>
      </c>
      <c r="BA115" s="163">
        <v>1.32</v>
      </c>
      <c r="BB115" s="163">
        <v>1.1200000000000001</v>
      </c>
      <c r="BC115" s="163">
        <v>6.07</v>
      </c>
      <c r="BD115" s="163">
        <v>8.67</v>
      </c>
      <c r="BE115" s="163">
        <v>3.99</v>
      </c>
      <c r="BF115" s="163">
        <v>0.63</v>
      </c>
      <c r="BG115" s="163">
        <v>0.76</v>
      </c>
      <c r="BH115" s="163">
        <v>0.52</v>
      </c>
      <c r="BI115" s="163">
        <v>3.34</v>
      </c>
      <c r="BJ115" s="163">
        <v>3.81</v>
      </c>
      <c r="BK115" s="163">
        <v>3.05</v>
      </c>
      <c r="BL115" s="163">
        <v>2.1</v>
      </c>
      <c r="BM115" s="163">
        <v>4.0999999999999996</v>
      </c>
      <c r="BN115" s="163">
        <v>0.43</v>
      </c>
      <c r="BO115" s="277" t="s">
        <v>208</v>
      </c>
      <c r="BP115" s="163">
        <v>3.09</v>
      </c>
      <c r="BQ115" s="163">
        <v>3.11</v>
      </c>
      <c r="BR115" s="163">
        <v>2.87</v>
      </c>
      <c r="BS115" s="163" t="s">
        <v>186</v>
      </c>
      <c r="BT115" s="163" t="s">
        <v>188</v>
      </c>
      <c r="BU115" s="163" t="s">
        <v>186</v>
      </c>
      <c r="BV115" s="163">
        <v>0.85</v>
      </c>
      <c r="BW115" s="163">
        <v>1.64</v>
      </c>
      <c r="BX115" s="163" t="s">
        <v>186</v>
      </c>
      <c r="BY115" s="163" t="s">
        <v>186</v>
      </c>
      <c r="BZ115" s="163" t="s">
        <v>186</v>
      </c>
      <c r="CA115" s="163" t="s">
        <v>186</v>
      </c>
      <c r="CB115" s="163" t="s">
        <v>186</v>
      </c>
      <c r="CC115" s="163" t="s">
        <v>186</v>
      </c>
      <c r="CD115" s="163" t="s">
        <v>186</v>
      </c>
      <c r="CE115" s="163" t="s">
        <v>186</v>
      </c>
      <c r="CF115" s="163" t="s">
        <v>186</v>
      </c>
      <c r="CG115" s="163" t="s">
        <v>186</v>
      </c>
      <c r="CH115" s="163" t="s">
        <v>186</v>
      </c>
      <c r="CI115" s="163" t="s">
        <v>186</v>
      </c>
      <c r="CJ115" s="163" t="s">
        <v>186</v>
      </c>
      <c r="CK115" s="277" t="s">
        <v>208</v>
      </c>
      <c r="CL115" s="163">
        <v>0.85</v>
      </c>
      <c r="CM115" s="163">
        <v>1.64</v>
      </c>
      <c r="CN115" s="163" t="s">
        <v>186</v>
      </c>
      <c r="CO115" s="163" t="s">
        <v>186</v>
      </c>
      <c r="CP115" s="163" t="s">
        <v>186</v>
      </c>
      <c r="CQ115" s="163" t="s">
        <v>186</v>
      </c>
      <c r="CR115" s="163">
        <v>1.8</v>
      </c>
      <c r="CS115" s="163">
        <v>1.75</v>
      </c>
      <c r="CT115" s="163">
        <v>1.91</v>
      </c>
      <c r="CU115" s="163" t="s">
        <v>186</v>
      </c>
      <c r="CV115" s="163" t="s">
        <v>186</v>
      </c>
      <c r="CW115" s="163" t="s">
        <v>186</v>
      </c>
      <c r="CX115" s="163">
        <v>0.95</v>
      </c>
      <c r="CY115" s="163">
        <v>0.37</v>
      </c>
      <c r="CZ115" s="163">
        <v>1.6</v>
      </c>
      <c r="DA115" s="163">
        <v>0.76</v>
      </c>
      <c r="DB115" s="163" t="s">
        <v>186</v>
      </c>
      <c r="DC115" s="163">
        <v>1.53</v>
      </c>
      <c r="DD115" s="163">
        <v>0.19</v>
      </c>
      <c r="DE115" s="163">
        <v>0.37</v>
      </c>
      <c r="DF115" s="163">
        <v>7.0000000000000007E-2</v>
      </c>
      <c r="DG115" s="277" t="s">
        <v>208</v>
      </c>
      <c r="DH115" s="163">
        <v>0.68</v>
      </c>
      <c r="DI115" s="163">
        <v>1.38</v>
      </c>
      <c r="DJ115" s="163" t="s">
        <v>186</v>
      </c>
      <c r="DK115" s="163">
        <v>0.17</v>
      </c>
      <c r="DL115" s="163" t="s">
        <v>186</v>
      </c>
      <c r="DM115" s="163">
        <v>0.31</v>
      </c>
      <c r="DN115" s="163" t="s">
        <v>186</v>
      </c>
      <c r="DO115" s="163" t="s">
        <v>186</v>
      </c>
      <c r="DP115" s="163" t="s">
        <v>186</v>
      </c>
      <c r="DQ115" s="163">
        <v>23.55</v>
      </c>
      <c r="DR115" s="163">
        <v>22.51</v>
      </c>
      <c r="DS115" s="163">
        <v>22.2</v>
      </c>
      <c r="DT115" s="163">
        <v>19.46</v>
      </c>
      <c r="DU115" s="163">
        <v>15.49</v>
      </c>
      <c r="DV115" s="163">
        <v>20.72</v>
      </c>
      <c r="DW115" s="163" t="s">
        <v>186</v>
      </c>
      <c r="DX115" s="163" t="s">
        <v>186</v>
      </c>
      <c r="DY115" s="163" t="s">
        <v>186</v>
      </c>
      <c r="DZ115" s="163">
        <v>4.09</v>
      </c>
      <c r="EA115" s="163">
        <v>7.02</v>
      </c>
      <c r="EB115" s="163">
        <v>1.48</v>
      </c>
      <c r="EC115" s="277" t="s">
        <v>208</v>
      </c>
      <c r="ED115" s="163">
        <v>38.72</v>
      </c>
      <c r="EE115" s="163">
        <v>52.17</v>
      </c>
      <c r="EF115" s="163">
        <v>27.05</v>
      </c>
      <c r="EG115" s="163">
        <v>14.2</v>
      </c>
      <c r="EH115" s="163">
        <v>16.97</v>
      </c>
      <c r="EI115" s="163">
        <v>12.52</v>
      </c>
      <c r="EJ115" s="163">
        <v>4.6100000000000003</v>
      </c>
      <c r="EK115" s="163">
        <v>3.62</v>
      </c>
      <c r="EL115" s="163">
        <v>5.62</v>
      </c>
      <c r="EM115" s="163">
        <v>2.87</v>
      </c>
      <c r="EN115" s="163">
        <v>4.93</v>
      </c>
      <c r="EO115" s="163">
        <v>1.01</v>
      </c>
      <c r="EP115" s="163">
        <v>2.61</v>
      </c>
      <c r="EQ115" s="163">
        <v>3.37</v>
      </c>
      <c r="ER115" s="163">
        <v>2.2200000000000002</v>
      </c>
      <c r="ES115" s="163">
        <v>1.74</v>
      </c>
      <c r="ET115" s="163">
        <v>2.2599999999999998</v>
      </c>
      <c r="EU115" s="163">
        <v>1.47</v>
      </c>
      <c r="EV115" s="163" t="s">
        <v>186</v>
      </c>
      <c r="EW115" s="163" t="s">
        <v>186</v>
      </c>
      <c r="EX115" s="163" t="s">
        <v>186</v>
      </c>
      <c r="EY115" s="277" t="s">
        <v>208</v>
      </c>
      <c r="EZ115" s="163">
        <v>0.88</v>
      </c>
      <c r="FA115" s="163" t="s">
        <v>186</v>
      </c>
      <c r="FB115" s="163">
        <v>1.78</v>
      </c>
      <c r="FC115" s="163">
        <v>1.49</v>
      </c>
      <c r="FD115" s="163">
        <v>2.78</v>
      </c>
      <c r="FE115" s="163">
        <v>0.42</v>
      </c>
      <c r="FF115" s="163">
        <v>22.32</v>
      </c>
      <c r="FG115" s="163">
        <v>32.520000000000003</v>
      </c>
      <c r="FH115" s="163">
        <v>12.72</v>
      </c>
      <c r="FI115" s="163" t="s">
        <v>186</v>
      </c>
      <c r="FJ115" s="163" t="s">
        <v>186</v>
      </c>
      <c r="FK115" s="163" t="s">
        <v>186</v>
      </c>
      <c r="FL115" s="163">
        <v>2.2000000000000002</v>
      </c>
      <c r="FM115" s="163">
        <v>2.68</v>
      </c>
      <c r="FN115" s="163">
        <v>1.81</v>
      </c>
      <c r="FO115" s="310"/>
      <c r="FP115" s="310"/>
      <c r="FQ115" s="310"/>
      <c r="FR115" s="310"/>
      <c r="FS115" s="310"/>
      <c r="FT115" s="310"/>
      <c r="FU115" s="310"/>
      <c r="FV115" s="310"/>
      <c r="FW115" s="310"/>
      <c r="FX115" s="310"/>
      <c r="FY115" s="310"/>
      <c r="FZ115" s="310"/>
      <c r="GA115" s="310"/>
      <c r="GB115" s="310"/>
      <c r="GC115" s="310"/>
      <c r="GD115" s="310"/>
      <c r="GE115" s="310"/>
      <c r="GF115" s="310"/>
      <c r="GG115" s="310"/>
      <c r="GH115" s="310"/>
      <c r="GI115" s="310"/>
      <c r="GJ115" s="310"/>
      <c r="GK115" s="310"/>
      <c r="GL115" s="310"/>
      <c r="GM115" s="310"/>
      <c r="GN115" s="310"/>
      <c r="GO115" s="310"/>
      <c r="GP115" s="310"/>
      <c r="GQ115" s="310"/>
      <c r="GR115" s="310"/>
      <c r="GS115" s="310"/>
      <c r="GT115" s="310"/>
      <c r="GU115" s="310"/>
      <c r="GV115" s="310"/>
      <c r="GW115" s="310"/>
      <c r="GX115" s="310"/>
      <c r="GY115" s="310"/>
      <c r="GZ115" s="310"/>
      <c r="HA115" s="310"/>
      <c r="HB115" s="310"/>
      <c r="HC115" s="310"/>
      <c r="HD115" s="310"/>
      <c r="HE115" s="310"/>
      <c r="HF115" s="310"/>
      <c r="HG115" s="310"/>
      <c r="HH115" s="310"/>
      <c r="HI115" s="310"/>
      <c r="HJ115" s="310"/>
      <c r="HK115" s="310"/>
      <c r="HL115" s="310"/>
      <c r="HM115" s="310"/>
      <c r="HN115" s="310"/>
      <c r="HO115" s="310"/>
      <c r="HP115" s="310"/>
      <c r="HQ115" s="310"/>
      <c r="HR115" s="310"/>
      <c r="HS115" s="310"/>
      <c r="HT115" s="310"/>
      <c r="HU115" s="310"/>
      <c r="HV115" s="310"/>
      <c r="HW115" s="310"/>
      <c r="HX115" s="310"/>
      <c r="HY115" s="310"/>
      <c r="HZ115" s="310"/>
      <c r="IA115" s="310"/>
      <c r="IB115" s="310"/>
      <c r="IC115" s="310"/>
      <c r="ID115" s="310"/>
      <c r="IE115" s="310"/>
      <c r="IF115" s="310"/>
      <c r="IG115" s="310"/>
      <c r="IH115" s="310"/>
      <c r="II115" s="332"/>
      <c r="IJ115" s="332"/>
      <c r="IK115" s="332"/>
      <c r="IL115" s="332"/>
      <c r="IM115" s="332"/>
      <c r="IN115" s="332"/>
      <c r="IO115" s="332"/>
      <c r="IP115" s="332"/>
      <c r="IQ115" s="332"/>
      <c r="IR115" s="332"/>
      <c r="IS115" s="332"/>
      <c r="IT115" s="332"/>
      <c r="IU115" s="332"/>
      <c r="IV115" s="332"/>
    </row>
    <row r="116" spans="1:256">
      <c r="A116" s="276" t="s">
        <v>207</v>
      </c>
      <c r="B116" s="160">
        <v>0.68</v>
      </c>
      <c r="C116" s="160">
        <v>1.31</v>
      </c>
      <c r="D116" s="160">
        <v>0.32</v>
      </c>
      <c r="E116" s="160">
        <v>19.86</v>
      </c>
      <c r="F116" s="160">
        <v>28.54</v>
      </c>
      <c r="G116" s="160">
        <v>14.67</v>
      </c>
      <c r="H116" s="160" t="s">
        <v>186</v>
      </c>
      <c r="I116" s="160" t="s">
        <v>186</v>
      </c>
      <c r="J116" s="160" t="s">
        <v>186</v>
      </c>
      <c r="K116" s="160">
        <v>3.59</v>
      </c>
      <c r="L116" s="160">
        <v>7.98</v>
      </c>
      <c r="M116" s="160">
        <v>0.8</v>
      </c>
      <c r="N116" s="160">
        <v>0.28000000000000003</v>
      </c>
      <c r="O116" s="160">
        <v>0.65</v>
      </c>
      <c r="P116" s="160" t="s">
        <v>186</v>
      </c>
      <c r="Q116" s="160">
        <v>10.95</v>
      </c>
      <c r="R116" s="160">
        <v>16.05</v>
      </c>
      <c r="S116" s="160">
        <v>7.6</v>
      </c>
      <c r="T116" s="160">
        <v>10.44</v>
      </c>
      <c r="U116" s="160">
        <v>11.88</v>
      </c>
      <c r="V116" s="160">
        <v>9.11</v>
      </c>
      <c r="W116" s="276" t="s">
        <v>207</v>
      </c>
      <c r="X116" s="160">
        <v>1</v>
      </c>
      <c r="Y116" s="160">
        <v>1.96</v>
      </c>
      <c r="Z116" s="160">
        <v>0.32</v>
      </c>
      <c r="AA116" s="160">
        <v>1.36</v>
      </c>
      <c r="AB116" s="160">
        <v>0.65</v>
      </c>
      <c r="AC116" s="160">
        <v>1.79</v>
      </c>
      <c r="AD116" s="160">
        <v>5.04</v>
      </c>
      <c r="AE116" s="160">
        <v>6.33</v>
      </c>
      <c r="AF116" s="160">
        <v>4.0999999999999996</v>
      </c>
      <c r="AG116" s="160">
        <v>2.5499999999999998</v>
      </c>
      <c r="AH116" s="160">
        <v>2.27</v>
      </c>
      <c r="AI116" s="160">
        <v>2.78</v>
      </c>
      <c r="AJ116" s="160">
        <v>2.4900000000000002</v>
      </c>
      <c r="AK116" s="160">
        <v>4.0599999999999996</v>
      </c>
      <c r="AL116" s="160">
        <v>1.32</v>
      </c>
      <c r="AM116" s="160">
        <v>3.04</v>
      </c>
      <c r="AN116" s="160">
        <v>2.93</v>
      </c>
      <c r="AO116" s="160">
        <v>2.91</v>
      </c>
      <c r="AP116" s="160">
        <v>0.56999999999999995</v>
      </c>
      <c r="AQ116" s="160">
        <v>0.36</v>
      </c>
      <c r="AR116" s="160">
        <v>0.8</v>
      </c>
      <c r="AS116" s="276" t="s">
        <v>207</v>
      </c>
      <c r="AT116" s="160">
        <v>0.88</v>
      </c>
      <c r="AU116" s="160">
        <v>1.1200000000000001</v>
      </c>
      <c r="AV116" s="160">
        <v>0.64</v>
      </c>
      <c r="AW116" s="160">
        <v>9.56</v>
      </c>
      <c r="AX116" s="160">
        <v>11.53</v>
      </c>
      <c r="AY116" s="160">
        <v>7.63</v>
      </c>
      <c r="AZ116" s="160">
        <v>1.66</v>
      </c>
      <c r="BA116" s="160">
        <v>1.01</v>
      </c>
      <c r="BB116" s="160">
        <v>2.14</v>
      </c>
      <c r="BC116" s="160">
        <v>4.6900000000000004</v>
      </c>
      <c r="BD116" s="160">
        <v>7.23</v>
      </c>
      <c r="BE116" s="160">
        <v>2.58</v>
      </c>
      <c r="BF116" s="160">
        <v>0.68</v>
      </c>
      <c r="BG116" s="160">
        <v>1.3</v>
      </c>
      <c r="BH116" s="160">
        <v>0.16</v>
      </c>
      <c r="BI116" s="160">
        <v>2.2599999999999998</v>
      </c>
      <c r="BJ116" s="160">
        <v>2.69</v>
      </c>
      <c r="BK116" s="160">
        <v>1.93</v>
      </c>
      <c r="BL116" s="160">
        <v>1.75</v>
      </c>
      <c r="BM116" s="160">
        <v>3.23</v>
      </c>
      <c r="BN116" s="160">
        <v>0.49</v>
      </c>
      <c r="BO116" s="276" t="s">
        <v>207</v>
      </c>
      <c r="BP116" s="160">
        <v>3.21</v>
      </c>
      <c r="BQ116" s="160">
        <v>3.29</v>
      </c>
      <c r="BR116" s="160">
        <v>2.91</v>
      </c>
      <c r="BS116" s="160" t="s">
        <v>186</v>
      </c>
      <c r="BT116" s="160" t="s">
        <v>188</v>
      </c>
      <c r="BU116" s="160" t="s">
        <v>186</v>
      </c>
      <c r="BV116" s="160">
        <v>1.42</v>
      </c>
      <c r="BW116" s="160">
        <v>2.77</v>
      </c>
      <c r="BX116" s="160" t="s">
        <v>186</v>
      </c>
      <c r="BY116" s="160" t="s">
        <v>186</v>
      </c>
      <c r="BZ116" s="160" t="s">
        <v>186</v>
      </c>
      <c r="CA116" s="160" t="s">
        <v>186</v>
      </c>
      <c r="CB116" s="160" t="s">
        <v>186</v>
      </c>
      <c r="CC116" s="160" t="s">
        <v>186</v>
      </c>
      <c r="CD116" s="160" t="s">
        <v>186</v>
      </c>
      <c r="CE116" s="160" t="s">
        <v>186</v>
      </c>
      <c r="CF116" s="160" t="s">
        <v>186</v>
      </c>
      <c r="CG116" s="160" t="s">
        <v>186</v>
      </c>
      <c r="CH116" s="160" t="s">
        <v>186</v>
      </c>
      <c r="CI116" s="160" t="s">
        <v>186</v>
      </c>
      <c r="CJ116" s="160" t="s">
        <v>186</v>
      </c>
      <c r="CK116" s="276" t="s">
        <v>207</v>
      </c>
      <c r="CL116" s="160">
        <v>1.42</v>
      </c>
      <c r="CM116" s="160">
        <v>2.77</v>
      </c>
      <c r="CN116" s="160" t="s">
        <v>186</v>
      </c>
      <c r="CO116" s="160" t="s">
        <v>186</v>
      </c>
      <c r="CP116" s="160" t="s">
        <v>186</v>
      </c>
      <c r="CQ116" s="160" t="s">
        <v>186</v>
      </c>
      <c r="CR116" s="160">
        <v>2.4</v>
      </c>
      <c r="CS116" s="160">
        <v>2.37</v>
      </c>
      <c r="CT116" s="160">
        <v>2.52</v>
      </c>
      <c r="CU116" s="160" t="s">
        <v>186</v>
      </c>
      <c r="CV116" s="160" t="s">
        <v>186</v>
      </c>
      <c r="CW116" s="160" t="s">
        <v>186</v>
      </c>
      <c r="CX116" s="160">
        <v>1.22</v>
      </c>
      <c r="CY116" s="160" t="s">
        <v>186</v>
      </c>
      <c r="CZ116" s="160">
        <v>2.52</v>
      </c>
      <c r="DA116" s="160">
        <v>1.22</v>
      </c>
      <c r="DB116" s="160" t="s">
        <v>186</v>
      </c>
      <c r="DC116" s="160">
        <v>2.52</v>
      </c>
      <c r="DD116" s="160" t="s">
        <v>186</v>
      </c>
      <c r="DE116" s="160" t="s">
        <v>186</v>
      </c>
      <c r="DF116" s="160" t="s">
        <v>186</v>
      </c>
      <c r="DG116" s="276" t="s">
        <v>207</v>
      </c>
      <c r="DH116" s="160">
        <v>1.18</v>
      </c>
      <c r="DI116" s="160">
        <v>2.37</v>
      </c>
      <c r="DJ116" s="160" t="s">
        <v>186</v>
      </c>
      <c r="DK116" s="160" t="s">
        <v>186</v>
      </c>
      <c r="DL116" s="160" t="s">
        <v>186</v>
      </c>
      <c r="DM116" s="160" t="s">
        <v>186</v>
      </c>
      <c r="DN116" s="160" t="s">
        <v>186</v>
      </c>
      <c r="DO116" s="160" t="s">
        <v>186</v>
      </c>
      <c r="DP116" s="160" t="s">
        <v>186</v>
      </c>
      <c r="DQ116" s="160">
        <v>26.55</v>
      </c>
      <c r="DR116" s="160">
        <v>23.83</v>
      </c>
      <c r="DS116" s="160">
        <v>25.58</v>
      </c>
      <c r="DT116" s="160">
        <v>21.8</v>
      </c>
      <c r="DU116" s="160">
        <v>15.74</v>
      </c>
      <c r="DV116" s="160">
        <v>23.93</v>
      </c>
      <c r="DW116" s="160" t="s">
        <v>186</v>
      </c>
      <c r="DX116" s="160" t="s">
        <v>186</v>
      </c>
      <c r="DY116" s="160" t="s">
        <v>186</v>
      </c>
      <c r="DZ116" s="160">
        <v>4.75</v>
      </c>
      <c r="EA116" s="160">
        <v>8.1</v>
      </c>
      <c r="EB116" s="160">
        <v>1.65</v>
      </c>
      <c r="EC116" s="276" t="s">
        <v>207</v>
      </c>
      <c r="ED116" s="160">
        <v>38.79</v>
      </c>
      <c r="EE116" s="160">
        <v>51.88</v>
      </c>
      <c r="EF116" s="160">
        <v>26.37</v>
      </c>
      <c r="EG116" s="160">
        <v>12.65</v>
      </c>
      <c r="EH116" s="160">
        <v>13.61</v>
      </c>
      <c r="EI116" s="160">
        <v>11.5</v>
      </c>
      <c r="EJ116" s="160">
        <v>4.07</v>
      </c>
      <c r="EK116" s="160">
        <v>3.01</v>
      </c>
      <c r="EL116" s="160">
        <v>4.9400000000000004</v>
      </c>
      <c r="EM116" s="160">
        <v>2.98</v>
      </c>
      <c r="EN116" s="160">
        <v>5.12</v>
      </c>
      <c r="EO116" s="160">
        <v>0.97</v>
      </c>
      <c r="EP116" s="160">
        <v>1.91</v>
      </c>
      <c r="EQ116" s="160">
        <v>1.62</v>
      </c>
      <c r="ER116" s="160">
        <v>2.1800000000000002</v>
      </c>
      <c r="ES116" s="160">
        <v>1.73</v>
      </c>
      <c r="ET116" s="160">
        <v>0.48</v>
      </c>
      <c r="EU116" s="160">
        <v>2.68</v>
      </c>
      <c r="EV116" s="160" t="s">
        <v>186</v>
      </c>
      <c r="EW116" s="160" t="s">
        <v>186</v>
      </c>
      <c r="EX116" s="160" t="s">
        <v>186</v>
      </c>
      <c r="EY116" s="276" t="s">
        <v>207</v>
      </c>
      <c r="EZ116" s="160" t="s">
        <v>186</v>
      </c>
      <c r="FA116" s="160" t="s">
        <v>186</v>
      </c>
      <c r="FB116" s="160" t="s">
        <v>186</v>
      </c>
      <c r="FC116" s="160">
        <v>1.95</v>
      </c>
      <c r="FD116" s="160">
        <v>3.38</v>
      </c>
      <c r="FE116" s="160">
        <v>0.72</v>
      </c>
      <c r="FF116" s="160">
        <v>24.59</v>
      </c>
      <c r="FG116" s="160">
        <v>35.89</v>
      </c>
      <c r="FH116" s="160">
        <v>14.07</v>
      </c>
      <c r="FI116" s="160" t="s">
        <v>186</v>
      </c>
      <c r="FJ116" s="160" t="s">
        <v>186</v>
      </c>
      <c r="FK116" s="160" t="s">
        <v>186</v>
      </c>
      <c r="FL116" s="160">
        <v>1.54</v>
      </c>
      <c r="FM116" s="160">
        <v>2.39</v>
      </c>
      <c r="FN116" s="160">
        <v>0.8</v>
      </c>
      <c r="FO116" s="310"/>
      <c r="FP116" s="310"/>
      <c r="FQ116" s="310"/>
      <c r="FR116" s="310"/>
      <c r="FS116" s="310"/>
      <c r="FT116" s="310"/>
      <c r="FU116" s="310"/>
      <c r="FV116" s="310"/>
      <c r="FW116" s="310"/>
      <c r="FX116" s="310"/>
      <c r="FY116" s="310"/>
      <c r="FZ116" s="310"/>
      <c r="GA116" s="310"/>
      <c r="GB116" s="310"/>
      <c r="GC116" s="310"/>
      <c r="GD116" s="310"/>
      <c r="GE116" s="310"/>
      <c r="GF116" s="310"/>
      <c r="GG116" s="310"/>
      <c r="GH116" s="310"/>
      <c r="GI116" s="310"/>
      <c r="GJ116" s="310"/>
      <c r="GK116" s="310"/>
      <c r="GL116" s="310"/>
      <c r="GM116" s="310"/>
      <c r="GN116" s="310"/>
      <c r="GO116" s="310"/>
      <c r="GP116" s="310"/>
      <c r="GQ116" s="310"/>
      <c r="GR116" s="310"/>
      <c r="GS116" s="310"/>
      <c r="GT116" s="310"/>
      <c r="GU116" s="310"/>
      <c r="GV116" s="310"/>
      <c r="GW116" s="310"/>
      <c r="GX116" s="310"/>
      <c r="GY116" s="310"/>
      <c r="GZ116" s="310"/>
      <c r="HA116" s="310"/>
      <c r="HB116" s="310"/>
      <c r="HC116" s="310"/>
      <c r="HD116" s="310"/>
      <c r="HE116" s="310"/>
      <c r="HF116" s="310"/>
      <c r="HG116" s="310"/>
      <c r="HH116" s="310"/>
      <c r="HI116" s="310"/>
      <c r="HJ116" s="310"/>
      <c r="HK116" s="310"/>
      <c r="HL116" s="310"/>
      <c r="HM116" s="310"/>
      <c r="HN116" s="310"/>
      <c r="HO116" s="310"/>
      <c r="HP116" s="310"/>
      <c r="HQ116" s="310"/>
      <c r="HR116" s="310"/>
      <c r="HS116" s="310"/>
      <c r="HT116" s="310"/>
      <c r="HU116" s="310"/>
      <c r="HV116" s="310"/>
      <c r="HW116" s="310"/>
      <c r="HX116" s="310"/>
      <c r="HY116" s="310"/>
      <c r="HZ116" s="310"/>
      <c r="IA116" s="310"/>
      <c r="IB116" s="310"/>
      <c r="IC116" s="310"/>
      <c r="ID116" s="310"/>
      <c r="IE116" s="310"/>
      <c r="IF116" s="310"/>
      <c r="IG116" s="310"/>
      <c r="IH116" s="310"/>
      <c r="II116" s="309"/>
      <c r="IJ116" s="309"/>
      <c r="IK116" s="308"/>
      <c r="IL116" s="308"/>
      <c r="IM116" s="308"/>
      <c r="IN116" s="308"/>
      <c r="IO116" s="308"/>
      <c r="IP116" s="308"/>
      <c r="IQ116" s="308"/>
      <c r="IR116" s="308"/>
      <c r="IS116" s="308"/>
      <c r="IT116" s="308"/>
      <c r="IU116" s="308"/>
      <c r="IV116" s="308"/>
    </row>
    <row r="117" spans="1:256">
      <c r="A117" s="276" t="s">
        <v>206</v>
      </c>
      <c r="B117" s="160" t="s">
        <v>186</v>
      </c>
      <c r="C117" s="160" t="s">
        <v>186</v>
      </c>
      <c r="D117" s="160" t="s">
        <v>186</v>
      </c>
      <c r="E117" s="160">
        <v>15.94</v>
      </c>
      <c r="F117" s="160">
        <v>23.54</v>
      </c>
      <c r="G117" s="160">
        <v>11.81</v>
      </c>
      <c r="H117" s="160" t="s">
        <v>186</v>
      </c>
      <c r="I117" s="160" t="s">
        <v>186</v>
      </c>
      <c r="J117" s="160" t="s">
        <v>186</v>
      </c>
      <c r="K117" s="160">
        <v>4.17</v>
      </c>
      <c r="L117" s="160">
        <v>9.11</v>
      </c>
      <c r="M117" s="160">
        <v>0.74</v>
      </c>
      <c r="N117" s="160" t="s">
        <v>186</v>
      </c>
      <c r="O117" s="160" t="s">
        <v>186</v>
      </c>
      <c r="P117" s="160" t="s">
        <v>186</v>
      </c>
      <c r="Q117" s="160">
        <v>8.75</v>
      </c>
      <c r="R117" s="160">
        <v>8.51</v>
      </c>
      <c r="S117" s="160">
        <v>9.66</v>
      </c>
      <c r="T117" s="160">
        <v>30.75</v>
      </c>
      <c r="U117" s="160">
        <v>40.01</v>
      </c>
      <c r="V117" s="160">
        <v>23.64</v>
      </c>
      <c r="W117" s="276" t="s">
        <v>206</v>
      </c>
      <c r="X117" s="160" t="s">
        <v>186</v>
      </c>
      <c r="Y117" s="160" t="s">
        <v>186</v>
      </c>
      <c r="Z117" s="160" t="s">
        <v>186</v>
      </c>
      <c r="AA117" s="160">
        <v>2.5299999999999998</v>
      </c>
      <c r="AB117" s="160">
        <v>2.59</v>
      </c>
      <c r="AC117" s="160">
        <v>2.39</v>
      </c>
      <c r="AD117" s="160">
        <v>14.5</v>
      </c>
      <c r="AE117" s="160">
        <v>33.14</v>
      </c>
      <c r="AF117" s="160" t="s">
        <v>186</v>
      </c>
      <c r="AG117" s="160">
        <v>6.44</v>
      </c>
      <c r="AH117" s="160">
        <v>14.21</v>
      </c>
      <c r="AI117" s="160" t="s">
        <v>186</v>
      </c>
      <c r="AJ117" s="160">
        <v>8.07</v>
      </c>
      <c r="AK117" s="160">
        <v>18.93</v>
      </c>
      <c r="AL117" s="160" t="s">
        <v>186</v>
      </c>
      <c r="AM117" s="160">
        <v>13.71</v>
      </c>
      <c r="AN117" s="160">
        <v>4.29</v>
      </c>
      <c r="AO117" s="160">
        <v>21.25</v>
      </c>
      <c r="AP117" s="160">
        <v>1.04</v>
      </c>
      <c r="AQ117" s="160">
        <v>1.7</v>
      </c>
      <c r="AR117" s="160">
        <v>0.74</v>
      </c>
      <c r="AS117" s="276" t="s">
        <v>206</v>
      </c>
      <c r="AT117" s="160">
        <v>1.01</v>
      </c>
      <c r="AU117" s="160" t="s">
        <v>186</v>
      </c>
      <c r="AV117" s="160">
        <v>1.64</v>
      </c>
      <c r="AW117" s="160">
        <v>8.7899999999999991</v>
      </c>
      <c r="AX117" s="160">
        <v>5.5</v>
      </c>
      <c r="AY117" s="160">
        <v>10.66</v>
      </c>
      <c r="AZ117" s="160">
        <v>0.52</v>
      </c>
      <c r="BA117" s="160" t="s">
        <v>186</v>
      </c>
      <c r="BB117" s="160">
        <v>0.74</v>
      </c>
      <c r="BC117" s="160">
        <v>4.68</v>
      </c>
      <c r="BD117" s="160">
        <v>5.5</v>
      </c>
      <c r="BE117" s="160">
        <v>4.1399999999999997</v>
      </c>
      <c r="BF117" s="160" t="s">
        <v>186</v>
      </c>
      <c r="BG117" s="160" t="s">
        <v>186</v>
      </c>
      <c r="BH117" s="160" t="s">
        <v>186</v>
      </c>
      <c r="BI117" s="160">
        <v>2.6</v>
      </c>
      <c r="BJ117" s="160" t="s">
        <v>186</v>
      </c>
      <c r="BK117" s="160">
        <v>4.1399999999999997</v>
      </c>
      <c r="BL117" s="160">
        <v>2.08</v>
      </c>
      <c r="BM117" s="160">
        <v>5.5</v>
      </c>
      <c r="BN117" s="160" t="s">
        <v>186</v>
      </c>
      <c r="BO117" s="276" t="s">
        <v>206</v>
      </c>
      <c r="BP117" s="160">
        <v>3.6</v>
      </c>
      <c r="BQ117" s="160" t="s">
        <v>186</v>
      </c>
      <c r="BR117" s="160">
        <v>5.78</v>
      </c>
      <c r="BS117" s="160" t="s">
        <v>186</v>
      </c>
      <c r="BT117" s="160" t="s">
        <v>188</v>
      </c>
      <c r="BU117" s="160" t="s">
        <v>186</v>
      </c>
      <c r="BV117" s="160" t="s">
        <v>186</v>
      </c>
      <c r="BW117" s="160" t="s">
        <v>186</v>
      </c>
      <c r="BX117" s="160" t="s">
        <v>186</v>
      </c>
      <c r="BY117" s="160" t="s">
        <v>186</v>
      </c>
      <c r="BZ117" s="160" t="s">
        <v>186</v>
      </c>
      <c r="CA117" s="160" t="s">
        <v>186</v>
      </c>
      <c r="CB117" s="160" t="s">
        <v>186</v>
      </c>
      <c r="CC117" s="160" t="s">
        <v>186</v>
      </c>
      <c r="CD117" s="160" t="s">
        <v>186</v>
      </c>
      <c r="CE117" s="160" t="s">
        <v>186</v>
      </c>
      <c r="CF117" s="160" t="s">
        <v>186</v>
      </c>
      <c r="CG117" s="160" t="s">
        <v>186</v>
      </c>
      <c r="CH117" s="160" t="s">
        <v>186</v>
      </c>
      <c r="CI117" s="160" t="s">
        <v>186</v>
      </c>
      <c r="CJ117" s="160" t="s">
        <v>186</v>
      </c>
      <c r="CK117" s="276" t="s">
        <v>206</v>
      </c>
      <c r="CL117" s="160" t="s">
        <v>186</v>
      </c>
      <c r="CM117" s="160" t="s">
        <v>186</v>
      </c>
      <c r="CN117" s="160" t="s">
        <v>186</v>
      </c>
      <c r="CO117" s="160" t="s">
        <v>186</v>
      </c>
      <c r="CP117" s="160" t="s">
        <v>186</v>
      </c>
      <c r="CQ117" s="160" t="s">
        <v>186</v>
      </c>
      <c r="CR117" s="160">
        <v>3.13</v>
      </c>
      <c r="CS117" s="160" t="s">
        <v>186</v>
      </c>
      <c r="CT117" s="160">
        <v>5.44</v>
      </c>
      <c r="CU117" s="160" t="s">
        <v>186</v>
      </c>
      <c r="CV117" s="160" t="s">
        <v>186</v>
      </c>
      <c r="CW117" s="160" t="s">
        <v>186</v>
      </c>
      <c r="CX117" s="160">
        <v>1.01</v>
      </c>
      <c r="CY117" s="160" t="s">
        <v>186</v>
      </c>
      <c r="CZ117" s="160">
        <v>1.64</v>
      </c>
      <c r="DA117" s="160">
        <v>1.01</v>
      </c>
      <c r="DB117" s="160" t="s">
        <v>186</v>
      </c>
      <c r="DC117" s="160">
        <v>1.64</v>
      </c>
      <c r="DD117" s="160" t="s">
        <v>186</v>
      </c>
      <c r="DE117" s="160" t="s">
        <v>186</v>
      </c>
      <c r="DF117" s="160" t="s">
        <v>186</v>
      </c>
      <c r="DG117" s="276" t="s">
        <v>206</v>
      </c>
      <c r="DH117" s="160" t="s">
        <v>186</v>
      </c>
      <c r="DI117" s="160" t="s">
        <v>186</v>
      </c>
      <c r="DJ117" s="160" t="s">
        <v>186</v>
      </c>
      <c r="DK117" s="160">
        <v>2.12</v>
      </c>
      <c r="DL117" s="160" t="s">
        <v>186</v>
      </c>
      <c r="DM117" s="160">
        <v>3.8</v>
      </c>
      <c r="DN117" s="160" t="s">
        <v>186</v>
      </c>
      <c r="DO117" s="160" t="s">
        <v>186</v>
      </c>
      <c r="DP117" s="160" t="s">
        <v>186</v>
      </c>
      <c r="DQ117" s="160">
        <v>15.01</v>
      </c>
      <c r="DR117" s="160">
        <v>24.59</v>
      </c>
      <c r="DS117" s="160">
        <v>8.18</v>
      </c>
      <c r="DT117" s="160">
        <v>15.01</v>
      </c>
      <c r="DU117" s="160">
        <v>24.59</v>
      </c>
      <c r="DV117" s="160">
        <v>8.18</v>
      </c>
      <c r="DW117" s="160" t="s">
        <v>186</v>
      </c>
      <c r="DX117" s="160" t="s">
        <v>186</v>
      </c>
      <c r="DY117" s="160" t="s">
        <v>186</v>
      </c>
      <c r="DZ117" s="160" t="s">
        <v>186</v>
      </c>
      <c r="EA117" s="160" t="s">
        <v>186</v>
      </c>
      <c r="EB117" s="160" t="s">
        <v>186</v>
      </c>
      <c r="EC117" s="276" t="s">
        <v>206</v>
      </c>
      <c r="ED117" s="160">
        <v>45.04</v>
      </c>
      <c r="EE117" s="160">
        <v>64.11</v>
      </c>
      <c r="EF117" s="160">
        <v>28.7</v>
      </c>
      <c r="EG117" s="160">
        <v>4.09</v>
      </c>
      <c r="EH117" s="160">
        <v>8.09</v>
      </c>
      <c r="EI117" s="160">
        <v>1.64</v>
      </c>
      <c r="EJ117" s="160" t="s">
        <v>186</v>
      </c>
      <c r="EK117" s="160" t="s">
        <v>186</v>
      </c>
      <c r="EL117" s="160" t="s">
        <v>186</v>
      </c>
      <c r="EM117" s="160">
        <v>2.08</v>
      </c>
      <c r="EN117" s="160">
        <v>5.5</v>
      </c>
      <c r="EO117" s="160" t="s">
        <v>186</v>
      </c>
      <c r="EP117" s="160" t="s">
        <v>186</v>
      </c>
      <c r="EQ117" s="160" t="s">
        <v>186</v>
      </c>
      <c r="ER117" s="160" t="s">
        <v>186</v>
      </c>
      <c r="ES117" s="160">
        <v>1.01</v>
      </c>
      <c r="ET117" s="160" t="s">
        <v>186</v>
      </c>
      <c r="EU117" s="160">
        <v>1.64</v>
      </c>
      <c r="EV117" s="160" t="s">
        <v>186</v>
      </c>
      <c r="EW117" s="160" t="s">
        <v>186</v>
      </c>
      <c r="EX117" s="160" t="s">
        <v>186</v>
      </c>
      <c r="EY117" s="276" t="s">
        <v>206</v>
      </c>
      <c r="EZ117" s="160" t="s">
        <v>186</v>
      </c>
      <c r="FA117" s="160" t="s">
        <v>186</v>
      </c>
      <c r="FB117" s="160" t="s">
        <v>186</v>
      </c>
      <c r="FC117" s="160">
        <v>1.01</v>
      </c>
      <c r="FD117" s="160">
        <v>2.59</v>
      </c>
      <c r="FE117" s="160" t="s">
        <v>186</v>
      </c>
      <c r="FF117" s="160">
        <v>38.81</v>
      </c>
      <c r="FG117" s="160">
        <v>56.03</v>
      </c>
      <c r="FH117" s="160">
        <v>22.88</v>
      </c>
      <c r="FI117" s="160" t="s">
        <v>186</v>
      </c>
      <c r="FJ117" s="160" t="s">
        <v>186</v>
      </c>
      <c r="FK117" s="160" t="s">
        <v>186</v>
      </c>
      <c r="FL117" s="160">
        <v>2.14</v>
      </c>
      <c r="FM117" s="160" t="s">
        <v>186</v>
      </c>
      <c r="FN117" s="160">
        <v>4.18</v>
      </c>
      <c r="FO117" s="310"/>
      <c r="FP117" s="310"/>
      <c r="FQ117" s="310"/>
      <c r="FR117" s="310"/>
      <c r="FS117" s="310"/>
      <c r="FT117" s="310"/>
      <c r="FU117" s="310"/>
      <c r="FV117" s="310"/>
      <c r="FW117" s="310"/>
      <c r="FX117" s="310"/>
      <c r="FY117" s="310"/>
      <c r="FZ117" s="310"/>
      <c r="GA117" s="310"/>
      <c r="GB117" s="310"/>
      <c r="GC117" s="310"/>
      <c r="GD117" s="310"/>
      <c r="GE117" s="310"/>
      <c r="GF117" s="310"/>
      <c r="GG117" s="310"/>
      <c r="GH117" s="310"/>
      <c r="GI117" s="310"/>
      <c r="GJ117" s="310"/>
      <c r="GK117" s="310"/>
      <c r="GL117" s="310"/>
      <c r="GM117" s="310"/>
      <c r="GN117" s="310"/>
      <c r="GO117" s="310"/>
      <c r="GP117" s="310"/>
      <c r="GQ117" s="310"/>
      <c r="GR117" s="310"/>
      <c r="GS117" s="310"/>
      <c r="GT117" s="310"/>
      <c r="GU117" s="310"/>
      <c r="GV117" s="310"/>
      <c r="GW117" s="310"/>
      <c r="GX117" s="310"/>
      <c r="GY117" s="310"/>
      <c r="GZ117" s="310"/>
      <c r="HA117" s="310"/>
      <c r="HB117" s="310"/>
      <c r="HC117" s="310"/>
      <c r="HD117" s="310"/>
      <c r="HE117" s="310"/>
      <c r="HF117" s="310"/>
      <c r="HG117" s="310"/>
      <c r="HH117" s="310"/>
      <c r="HI117" s="310"/>
      <c r="HJ117" s="310"/>
      <c r="HK117" s="310"/>
      <c r="HL117" s="310"/>
      <c r="HM117" s="310"/>
      <c r="HN117" s="310"/>
      <c r="HO117" s="310"/>
      <c r="HP117" s="310"/>
      <c r="HQ117" s="310"/>
      <c r="HR117" s="310"/>
      <c r="HS117" s="310"/>
      <c r="HT117" s="310"/>
      <c r="HU117" s="310"/>
      <c r="HV117" s="310"/>
      <c r="HW117" s="310"/>
      <c r="HX117" s="310"/>
      <c r="HY117" s="310"/>
      <c r="HZ117" s="310"/>
      <c r="IA117" s="310"/>
      <c r="IB117" s="310"/>
      <c r="IC117" s="310"/>
      <c r="ID117" s="310"/>
      <c r="IE117" s="310"/>
      <c r="IF117" s="310"/>
      <c r="IG117" s="310"/>
      <c r="IH117" s="310"/>
      <c r="II117" s="309"/>
      <c r="IJ117" s="309"/>
      <c r="IK117" s="308"/>
      <c r="IL117" s="308"/>
      <c r="IM117" s="308"/>
      <c r="IN117" s="308"/>
      <c r="IO117" s="308"/>
      <c r="IP117" s="308"/>
      <c r="IQ117" s="308"/>
      <c r="IR117" s="308"/>
      <c r="IS117" s="308"/>
      <c r="IT117" s="308"/>
      <c r="IU117" s="308"/>
      <c r="IV117" s="308"/>
    </row>
    <row r="118" spans="1:256" s="188" customFormat="1">
      <c r="A118" s="278" t="s">
        <v>205</v>
      </c>
      <c r="B118" s="160">
        <v>0.86</v>
      </c>
      <c r="C118" s="160">
        <v>1.41</v>
      </c>
      <c r="D118" s="160">
        <v>0.61</v>
      </c>
      <c r="E118" s="160">
        <v>19.72</v>
      </c>
      <c r="F118" s="160">
        <v>28.07</v>
      </c>
      <c r="G118" s="160">
        <v>14.28</v>
      </c>
      <c r="H118" s="160" t="s">
        <v>186</v>
      </c>
      <c r="I118" s="160" t="s">
        <v>186</v>
      </c>
      <c r="J118" s="160" t="s">
        <v>186</v>
      </c>
      <c r="K118" s="160">
        <v>7.29</v>
      </c>
      <c r="L118" s="160">
        <v>15.82</v>
      </c>
      <c r="M118" s="160">
        <v>1.23</v>
      </c>
      <c r="N118" s="160">
        <v>0.43</v>
      </c>
      <c r="O118" s="160" t="s">
        <v>186</v>
      </c>
      <c r="P118" s="160">
        <v>0.61</v>
      </c>
      <c r="Q118" s="160">
        <v>16.23</v>
      </c>
      <c r="R118" s="160">
        <v>24.22</v>
      </c>
      <c r="S118" s="160">
        <v>10.73</v>
      </c>
      <c r="T118" s="160">
        <v>16.05</v>
      </c>
      <c r="U118" s="160">
        <v>19.72</v>
      </c>
      <c r="V118" s="160">
        <v>13.47</v>
      </c>
      <c r="W118" s="278" t="s">
        <v>205</v>
      </c>
      <c r="X118" s="160">
        <v>1.75</v>
      </c>
      <c r="Y118" s="160">
        <v>4.0999999999999996</v>
      </c>
      <c r="Z118" s="160" t="s">
        <v>186</v>
      </c>
      <c r="AA118" s="160">
        <v>2.0699999999999998</v>
      </c>
      <c r="AB118" s="160">
        <v>1.96</v>
      </c>
      <c r="AC118" s="160">
        <v>2.2400000000000002</v>
      </c>
      <c r="AD118" s="160">
        <v>4.1399999999999997</v>
      </c>
      <c r="AE118" s="160">
        <v>8.99</v>
      </c>
      <c r="AF118" s="160" t="s">
        <v>186</v>
      </c>
      <c r="AG118" s="160">
        <v>1.64</v>
      </c>
      <c r="AH118" s="160">
        <v>3.46</v>
      </c>
      <c r="AI118" s="160" t="s">
        <v>186</v>
      </c>
      <c r="AJ118" s="160">
        <v>2.5</v>
      </c>
      <c r="AK118" s="160">
        <v>5.53</v>
      </c>
      <c r="AL118" s="160" t="s">
        <v>186</v>
      </c>
      <c r="AM118" s="160">
        <v>8.09</v>
      </c>
      <c r="AN118" s="160">
        <v>4.67</v>
      </c>
      <c r="AO118" s="160">
        <v>11.22</v>
      </c>
      <c r="AP118" s="160">
        <v>0.43</v>
      </c>
      <c r="AQ118" s="160" t="s">
        <v>186</v>
      </c>
      <c r="AR118" s="160">
        <v>0.61</v>
      </c>
      <c r="AS118" s="278" t="s">
        <v>205</v>
      </c>
      <c r="AT118" s="160">
        <v>1.48</v>
      </c>
      <c r="AU118" s="160" t="s">
        <v>186</v>
      </c>
      <c r="AV118" s="160">
        <v>2.6</v>
      </c>
      <c r="AW118" s="160">
        <v>12.5</v>
      </c>
      <c r="AX118" s="160">
        <v>17.12</v>
      </c>
      <c r="AY118" s="160">
        <v>9.36</v>
      </c>
      <c r="AZ118" s="160">
        <v>1.44</v>
      </c>
      <c r="BA118" s="160">
        <v>3.74</v>
      </c>
      <c r="BB118" s="160">
        <v>0.31</v>
      </c>
      <c r="BC118" s="160">
        <v>7.76</v>
      </c>
      <c r="BD118" s="160">
        <v>9.99</v>
      </c>
      <c r="BE118" s="160">
        <v>6.25</v>
      </c>
      <c r="BF118" s="160">
        <v>0.43</v>
      </c>
      <c r="BG118" s="160">
        <v>0.71</v>
      </c>
      <c r="BH118" s="160">
        <v>0.31</v>
      </c>
      <c r="BI118" s="160">
        <v>4.84</v>
      </c>
      <c r="BJ118" s="160">
        <v>4.8</v>
      </c>
      <c r="BK118" s="160">
        <v>5.0199999999999996</v>
      </c>
      <c r="BL118" s="160">
        <v>2.4900000000000002</v>
      </c>
      <c r="BM118" s="160">
        <v>4.4800000000000004</v>
      </c>
      <c r="BN118" s="160">
        <v>0.92</v>
      </c>
      <c r="BO118" s="278" t="s">
        <v>205</v>
      </c>
      <c r="BP118" s="160">
        <v>3.3</v>
      </c>
      <c r="BQ118" s="160">
        <v>3.39</v>
      </c>
      <c r="BR118" s="160">
        <v>2.81</v>
      </c>
      <c r="BS118" s="160" t="s">
        <v>186</v>
      </c>
      <c r="BT118" s="160" t="s">
        <v>188</v>
      </c>
      <c r="BU118" s="160" t="s">
        <v>186</v>
      </c>
      <c r="BV118" s="160" t="s">
        <v>186</v>
      </c>
      <c r="BW118" s="160" t="s">
        <v>186</v>
      </c>
      <c r="BX118" s="160" t="s">
        <v>186</v>
      </c>
      <c r="BY118" s="160" t="s">
        <v>186</v>
      </c>
      <c r="BZ118" s="160" t="s">
        <v>186</v>
      </c>
      <c r="CA118" s="160" t="s">
        <v>186</v>
      </c>
      <c r="CB118" s="160" t="s">
        <v>186</v>
      </c>
      <c r="CC118" s="160" t="s">
        <v>186</v>
      </c>
      <c r="CD118" s="160" t="s">
        <v>186</v>
      </c>
      <c r="CE118" s="160" t="s">
        <v>186</v>
      </c>
      <c r="CF118" s="160" t="s">
        <v>186</v>
      </c>
      <c r="CG118" s="160" t="s">
        <v>186</v>
      </c>
      <c r="CH118" s="160" t="s">
        <v>186</v>
      </c>
      <c r="CI118" s="160" t="s">
        <v>186</v>
      </c>
      <c r="CJ118" s="160" t="s">
        <v>186</v>
      </c>
      <c r="CK118" s="278" t="s">
        <v>205</v>
      </c>
      <c r="CL118" s="160" t="s">
        <v>186</v>
      </c>
      <c r="CM118" s="160" t="s">
        <v>186</v>
      </c>
      <c r="CN118" s="160" t="s">
        <v>186</v>
      </c>
      <c r="CO118" s="160" t="s">
        <v>186</v>
      </c>
      <c r="CP118" s="160" t="s">
        <v>186</v>
      </c>
      <c r="CQ118" s="160" t="s">
        <v>186</v>
      </c>
      <c r="CR118" s="160">
        <v>0.57999999999999996</v>
      </c>
      <c r="CS118" s="160">
        <v>1.63</v>
      </c>
      <c r="CT118" s="160" t="s">
        <v>186</v>
      </c>
      <c r="CU118" s="160" t="s">
        <v>186</v>
      </c>
      <c r="CV118" s="160" t="s">
        <v>186</v>
      </c>
      <c r="CW118" s="160" t="s">
        <v>186</v>
      </c>
      <c r="CX118" s="160">
        <v>0.57999999999999996</v>
      </c>
      <c r="CY118" s="160">
        <v>1.63</v>
      </c>
      <c r="CZ118" s="160" t="s">
        <v>186</v>
      </c>
      <c r="DA118" s="160" t="s">
        <v>186</v>
      </c>
      <c r="DB118" s="160" t="s">
        <v>186</v>
      </c>
      <c r="DC118" s="160" t="s">
        <v>186</v>
      </c>
      <c r="DD118" s="160">
        <v>0.57999999999999996</v>
      </c>
      <c r="DE118" s="160">
        <v>1.63</v>
      </c>
      <c r="DF118" s="160" t="s">
        <v>186</v>
      </c>
      <c r="DG118" s="278" t="s">
        <v>205</v>
      </c>
      <c r="DH118" s="160" t="s">
        <v>186</v>
      </c>
      <c r="DI118" s="160" t="s">
        <v>186</v>
      </c>
      <c r="DJ118" s="160" t="s">
        <v>186</v>
      </c>
      <c r="DK118" s="160" t="s">
        <v>186</v>
      </c>
      <c r="DL118" s="160" t="s">
        <v>186</v>
      </c>
      <c r="DM118" s="160" t="s">
        <v>186</v>
      </c>
      <c r="DN118" s="160" t="s">
        <v>186</v>
      </c>
      <c r="DO118" s="160" t="s">
        <v>186</v>
      </c>
      <c r="DP118" s="160" t="s">
        <v>186</v>
      </c>
      <c r="DQ118" s="160">
        <v>23.3</v>
      </c>
      <c r="DR118" s="160">
        <v>18.309999999999999</v>
      </c>
      <c r="DS118" s="160">
        <v>24.34</v>
      </c>
      <c r="DT118" s="160">
        <v>18.89</v>
      </c>
      <c r="DU118" s="160">
        <v>11.41</v>
      </c>
      <c r="DV118" s="160">
        <v>22.1</v>
      </c>
      <c r="DW118" s="160" t="s">
        <v>186</v>
      </c>
      <c r="DX118" s="160" t="s">
        <v>186</v>
      </c>
      <c r="DY118" s="160" t="s">
        <v>186</v>
      </c>
      <c r="DZ118" s="160">
        <v>4.4000000000000004</v>
      </c>
      <c r="EA118" s="160">
        <v>6.9</v>
      </c>
      <c r="EB118" s="160">
        <v>2.2400000000000002</v>
      </c>
      <c r="EC118" s="278" t="s">
        <v>205</v>
      </c>
      <c r="ED118" s="160">
        <v>44.58</v>
      </c>
      <c r="EE118" s="160">
        <v>59.5</v>
      </c>
      <c r="EF118" s="160">
        <v>32.64</v>
      </c>
      <c r="EG118" s="160">
        <v>17.63</v>
      </c>
      <c r="EH118" s="160">
        <v>24.74</v>
      </c>
      <c r="EI118" s="160">
        <v>12.89</v>
      </c>
      <c r="EJ118" s="160">
        <v>3.67</v>
      </c>
      <c r="EK118" s="160">
        <v>1.6</v>
      </c>
      <c r="EL118" s="160">
        <v>5.35</v>
      </c>
      <c r="EM118" s="160">
        <v>4.67</v>
      </c>
      <c r="EN118" s="160">
        <v>7.38</v>
      </c>
      <c r="EO118" s="160">
        <v>2.2000000000000002</v>
      </c>
      <c r="EP118" s="160">
        <v>6.1</v>
      </c>
      <c r="EQ118" s="160">
        <v>8.4</v>
      </c>
      <c r="ER118" s="160">
        <v>5.04</v>
      </c>
      <c r="ES118" s="160">
        <v>1.7</v>
      </c>
      <c r="ET118" s="160">
        <v>4.2699999999999996</v>
      </c>
      <c r="EU118" s="160" t="s">
        <v>186</v>
      </c>
      <c r="EV118" s="160" t="s">
        <v>186</v>
      </c>
      <c r="EW118" s="160" t="s">
        <v>186</v>
      </c>
      <c r="EX118" s="160" t="s">
        <v>186</v>
      </c>
      <c r="EY118" s="278" t="s">
        <v>205</v>
      </c>
      <c r="EZ118" s="160" t="s">
        <v>186</v>
      </c>
      <c r="FA118" s="160" t="s">
        <v>186</v>
      </c>
      <c r="FB118" s="160" t="s">
        <v>186</v>
      </c>
      <c r="FC118" s="160">
        <v>1.5</v>
      </c>
      <c r="FD118" s="160">
        <v>3.09</v>
      </c>
      <c r="FE118" s="160">
        <v>0.31</v>
      </c>
      <c r="FF118" s="160">
        <v>24.11</v>
      </c>
      <c r="FG118" s="160">
        <v>33.83</v>
      </c>
      <c r="FH118" s="160">
        <v>14.99</v>
      </c>
      <c r="FI118" s="160" t="s">
        <v>186</v>
      </c>
      <c r="FJ118" s="160" t="s">
        <v>186</v>
      </c>
      <c r="FK118" s="160" t="s">
        <v>186</v>
      </c>
      <c r="FL118" s="160">
        <v>2.84</v>
      </c>
      <c r="FM118" s="160">
        <v>0.92</v>
      </c>
      <c r="FN118" s="160">
        <v>4.76</v>
      </c>
      <c r="FO118" s="310"/>
      <c r="FP118" s="310"/>
      <c r="FQ118" s="310"/>
      <c r="FR118" s="310"/>
      <c r="FS118" s="310"/>
      <c r="FT118" s="310"/>
      <c r="FU118" s="310"/>
      <c r="FV118" s="310"/>
      <c r="FW118" s="310"/>
      <c r="FX118" s="310"/>
      <c r="FY118" s="310"/>
      <c r="FZ118" s="310"/>
      <c r="GA118" s="310"/>
      <c r="GB118" s="310"/>
      <c r="GC118" s="310"/>
      <c r="GD118" s="310"/>
      <c r="GE118" s="310"/>
      <c r="GF118" s="310"/>
      <c r="GG118" s="310"/>
      <c r="GH118" s="310"/>
      <c r="GI118" s="310"/>
      <c r="GJ118" s="310"/>
      <c r="GK118" s="310"/>
      <c r="GL118" s="310"/>
      <c r="GM118" s="310"/>
      <c r="GN118" s="310"/>
      <c r="GO118" s="310"/>
      <c r="GP118" s="310"/>
      <c r="GQ118" s="310"/>
      <c r="GR118" s="310"/>
      <c r="GS118" s="310"/>
      <c r="GT118" s="310"/>
      <c r="GU118" s="310"/>
      <c r="GV118" s="310"/>
      <c r="GW118" s="310"/>
      <c r="GX118" s="310"/>
      <c r="GY118" s="310"/>
      <c r="GZ118" s="310"/>
      <c r="HA118" s="310"/>
      <c r="HB118" s="310"/>
      <c r="HC118" s="310"/>
      <c r="HD118" s="310"/>
      <c r="HE118" s="310"/>
      <c r="HF118" s="310"/>
      <c r="HG118" s="310"/>
      <c r="HH118" s="310"/>
      <c r="HI118" s="310"/>
      <c r="HJ118" s="310"/>
      <c r="HK118" s="310"/>
      <c r="HL118" s="310"/>
      <c r="HM118" s="310"/>
      <c r="HN118" s="310"/>
      <c r="HO118" s="310"/>
      <c r="HP118" s="310"/>
      <c r="HQ118" s="310"/>
      <c r="HR118" s="310"/>
      <c r="HS118" s="310"/>
      <c r="HT118" s="310"/>
      <c r="HU118" s="310"/>
      <c r="HV118" s="310"/>
      <c r="HW118" s="310"/>
      <c r="HX118" s="310"/>
      <c r="HY118" s="310"/>
      <c r="HZ118" s="310"/>
      <c r="IA118" s="310"/>
      <c r="IB118" s="310"/>
      <c r="IC118" s="310"/>
      <c r="ID118" s="310"/>
      <c r="IE118" s="310"/>
      <c r="IF118" s="310"/>
      <c r="IG118" s="310"/>
      <c r="IH118" s="310"/>
      <c r="II118" s="330"/>
      <c r="IJ118" s="330"/>
      <c r="IK118" s="331"/>
      <c r="IL118" s="331"/>
      <c r="IM118" s="331"/>
      <c r="IN118" s="331"/>
      <c r="IO118" s="331"/>
      <c r="IP118" s="331"/>
      <c r="IQ118" s="331"/>
      <c r="IR118" s="331"/>
      <c r="IS118" s="331"/>
      <c r="IT118" s="331"/>
      <c r="IU118" s="331"/>
      <c r="IV118" s="331"/>
    </row>
    <row r="119" spans="1:256" s="189" customFormat="1">
      <c r="A119" s="275" t="s">
        <v>204</v>
      </c>
      <c r="B119" s="161">
        <v>0.42</v>
      </c>
      <c r="C119" s="161">
        <v>0.69</v>
      </c>
      <c r="D119" s="161">
        <v>0.3</v>
      </c>
      <c r="E119" s="161">
        <v>23.37</v>
      </c>
      <c r="F119" s="161">
        <v>37.299999999999997</v>
      </c>
      <c r="G119" s="161">
        <v>12.65</v>
      </c>
      <c r="H119" s="161" t="s">
        <v>186</v>
      </c>
      <c r="I119" s="161" t="s">
        <v>186</v>
      </c>
      <c r="J119" s="161" t="s">
        <v>186</v>
      </c>
      <c r="K119" s="161">
        <v>3.78</v>
      </c>
      <c r="L119" s="161">
        <v>5.67</v>
      </c>
      <c r="M119" s="161">
        <v>2.2999999999999998</v>
      </c>
      <c r="N119" s="161" t="s">
        <v>186</v>
      </c>
      <c r="O119" s="161" t="s">
        <v>186</v>
      </c>
      <c r="P119" s="161" t="s">
        <v>186</v>
      </c>
      <c r="Q119" s="161">
        <v>12.86</v>
      </c>
      <c r="R119" s="161">
        <v>21.44</v>
      </c>
      <c r="S119" s="161">
        <v>4.6100000000000003</v>
      </c>
      <c r="T119" s="161">
        <v>18.36</v>
      </c>
      <c r="U119" s="161">
        <v>21.93</v>
      </c>
      <c r="V119" s="161">
        <v>14.2</v>
      </c>
      <c r="W119" s="278" t="s">
        <v>204</v>
      </c>
      <c r="X119" s="161">
        <v>0.6</v>
      </c>
      <c r="Y119" s="161">
        <v>1.41</v>
      </c>
      <c r="Z119" s="161" t="s">
        <v>186</v>
      </c>
      <c r="AA119" s="161">
        <v>4.05</v>
      </c>
      <c r="AB119" s="161">
        <v>7.42</v>
      </c>
      <c r="AC119" s="161">
        <v>0.6</v>
      </c>
      <c r="AD119" s="161">
        <v>5.37</v>
      </c>
      <c r="AE119" s="161">
        <v>7.24</v>
      </c>
      <c r="AF119" s="161">
        <v>3.22</v>
      </c>
      <c r="AG119" s="161">
        <v>3.44</v>
      </c>
      <c r="AH119" s="161">
        <v>4.54</v>
      </c>
      <c r="AI119" s="161">
        <v>2.17</v>
      </c>
      <c r="AJ119" s="161">
        <v>1.93</v>
      </c>
      <c r="AK119" s="161">
        <v>2.7</v>
      </c>
      <c r="AL119" s="161">
        <v>1.05</v>
      </c>
      <c r="AM119" s="161">
        <v>8.34</v>
      </c>
      <c r="AN119" s="161">
        <v>5.87</v>
      </c>
      <c r="AO119" s="161">
        <v>10.38</v>
      </c>
      <c r="AP119" s="161">
        <v>1.21</v>
      </c>
      <c r="AQ119" s="161">
        <v>1.6</v>
      </c>
      <c r="AR119" s="161">
        <v>1</v>
      </c>
      <c r="AS119" s="278" t="s">
        <v>204</v>
      </c>
      <c r="AT119" s="161">
        <v>3.36</v>
      </c>
      <c r="AU119" s="161">
        <v>6.36</v>
      </c>
      <c r="AV119" s="161">
        <v>1</v>
      </c>
      <c r="AW119" s="161">
        <v>10.44</v>
      </c>
      <c r="AX119" s="161">
        <v>15.5</v>
      </c>
      <c r="AY119" s="161">
        <v>6.3</v>
      </c>
      <c r="AZ119" s="161" t="s">
        <v>186</v>
      </c>
      <c r="BA119" s="161" t="s">
        <v>186</v>
      </c>
      <c r="BB119" s="161" t="s">
        <v>186</v>
      </c>
      <c r="BC119" s="161">
        <v>8.39</v>
      </c>
      <c r="BD119" s="161">
        <v>12.52</v>
      </c>
      <c r="BE119" s="161">
        <v>4.7</v>
      </c>
      <c r="BF119" s="161">
        <v>1</v>
      </c>
      <c r="BG119" s="161" t="s">
        <v>186</v>
      </c>
      <c r="BH119" s="161">
        <v>1.75</v>
      </c>
      <c r="BI119" s="161">
        <v>4.46</v>
      </c>
      <c r="BJ119" s="161">
        <v>6.62</v>
      </c>
      <c r="BK119" s="161">
        <v>2.95</v>
      </c>
      <c r="BL119" s="161">
        <v>2.93</v>
      </c>
      <c r="BM119" s="161">
        <v>5.9</v>
      </c>
      <c r="BN119" s="161" t="s">
        <v>186</v>
      </c>
      <c r="BO119" s="278" t="s">
        <v>204</v>
      </c>
      <c r="BP119" s="161">
        <v>2.0499999999999998</v>
      </c>
      <c r="BQ119" s="161">
        <v>2.98</v>
      </c>
      <c r="BR119" s="161">
        <v>1.6</v>
      </c>
      <c r="BS119" s="161" t="s">
        <v>186</v>
      </c>
      <c r="BT119" s="161" t="s">
        <v>188</v>
      </c>
      <c r="BU119" s="161" t="s">
        <v>186</v>
      </c>
      <c r="BV119" s="161" t="s">
        <v>186</v>
      </c>
      <c r="BW119" s="161" t="s">
        <v>186</v>
      </c>
      <c r="BX119" s="161" t="s">
        <v>186</v>
      </c>
      <c r="BY119" s="161" t="s">
        <v>186</v>
      </c>
      <c r="BZ119" s="161" t="s">
        <v>186</v>
      </c>
      <c r="CA119" s="161" t="s">
        <v>186</v>
      </c>
      <c r="CB119" s="161" t="s">
        <v>186</v>
      </c>
      <c r="CC119" s="161" t="s">
        <v>186</v>
      </c>
      <c r="CD119" s="161" t="s">
        <v>186</v>
      </c>
      <c r="CE119" s="161" t="s">
        <v>186</v>
      </c>
      <c r="CF119" s="161" t="s">
        <v>186</v>
      </c>
      <c r="CG119" s="161" t="s">
        <v>186</v>
      </c>
      <c r="CH119" s="161" t="s">
        <v>186</v>
      </c>
      <c r="CI119" s="161" t="s">
        <v>186</v>
      </c>
      <c r="CJ119" s="161" t="s">
        <v>186</v>
      </c>
      <c r="CK119" s="278" t="s">
        <v>204</v>
      </c>
      <c r="CL119" s="161" t="s">
        <v>186</v>
      </c>
      <c r="CM119" s="161" t="s">
        <v>186</v>
      </c>
      <c r="CN119" s="161" t="s">
        <v>186</v>
      </c>
      <c r="CO119" s="161" t="s">
        <v>186</v>
      </c>
      <c r="CP119" s="161" t="s">
        <v>186</v>
      </c>
      <c r="CQ119" s="161" t="s">
        <v>186</v>
      </c>
      <c r="CR119" s="161">
        <v>0.21</v>
      </c>
      <c r="CS119" s="161" t="s">
        <v>186</v>
      </c>
      <c r="CT119" s="161">
        <v>0.3</v>
      </c>
      <c r="CU119" s="161" t="s">
        <v>186</v>
      </c>
      <c r="CV119" s="161" t="s">
        <v>186</v>
      </c>
      <c r="CW119" s="161" t="s">
        <v>186</v>
      </c>
      <c r="CX119" s="161">
        <v>0.21</v>
      </c>
      <c r="CY119" s="161" t="s">
        <v>186</v>
      </c>
      <c r="CZ119" s="161">
        <v>0.3</v>
      </c>
      <c r="DA119" s="161" t="s">
        <v>186</v>
      </c>
      <c r="DB119" s="161" t="s">
        <v>186</v>
      </c>
      <c r="DC119" s="161" t="s">
        <v>186</v>
      </c>
      <c r="DD119" s="161">
        <v>0.21</v>
      </c>
      <c r="DE119" s="161" t="s">
        <v>186</v>
      </c>
      <c r="DF119" s="161">
        <v>0.3</v>
      </c>
      <c r="DG119" s="278" t="s">
        <v>204</v>
      </c>
      <c r="DH119" s="161" t="s">
        <v>186</v>
      </c>
      <c r="DI119" s="161" t="s">
        <v>186</v>
      </c>
      <c r="DJ119" s="161" t="s">
        <v>186</v>
      </c>
      <c r="DK119" s="161" t="s">
        <v>186</v>
      </c>
      <c r="DL119" s="161" t="s">
        <v>186</v>
      </c>
      <c r="DM119" s="161" t="s">
        <v>186</v>
      </c>
      <c r="DN119" s="161" t="s">
        <v>186</v>
      </c>
      <c r="DO119" s="161" t="s">
        <v>186</v>
      </c>
      <c r="DP119" s="161" t="s">
        <v>186</v>
      </c>
      <c r="DQ119" s="161">
        <v>20.67</v>
      </c>
      <c r="DR119" s="161">
        <v>21.82</v>
      </c>
      <c r="DS119" s="161">
        <v>19.47</v>
      </c>
      <c r="DT119" s="161">
        <v>17.670000000000002</v>
      </c>
      <c r="DU119" s="161">
        <v>16.170000000000002</v>
      </c>
      <c r="DV119" s="161">
        <v>18.57</v>
      </c>
      <c r="DW119" s="161" t="s">
        <v>186</v>
      </c>
      <c r="DX119" s="161" t="s">
        <v>186</v>
      </c>
      <c r="DY119" s="161" t="s">
        <v>186</v>
      </c>
      <c r="DZ119" s="161">
        <v>3</v>
      </c>
      <c r="EA119" s="161">
        <v>5.64</v>
      </c>
      <c r="EB119" s="161">
        <v>0.9</v>
      </c>
      <c r="EC119" s="278" t="s">
        <v>204</v>
      </c>
      <c r="ED119" s="161">
        <v>30.41</v>
      </c>
      <c r="EE119" s="161">
        <v>38</v>
      </c>
      <c r="EF119" s="161">
        <v>25.47</v>
      </c>
      <c r="EG119" s="161">
        <v>17.87</v>
      </c>
      <c r="EH119" s="161">
        <v>15.68</v>
      </c>
      <c r="EI119" s="161">
        <v>22.23</v>
      </c>
      <c r="EJ119" s="161">
        <v>8.83</v>
      </c>
      <c r="EK119" s="161">
        <v>6.93</v>
      </c>
      <c r="EL119" s="161">
        <v>11.56</v>
      </c>
      <c r="EM119" s="161">
        <v>0.81</v>
      </c>
      <c r="EN119" s="161">
        <v>1.41</v>
      </c>
      <c r="EO119" s="161">
        <v>0.3</v>
      </c>
      <c r="EP119" s="161">
        <v>1.4</v>
      </c>
      <c r="EQ119" s="161">
        <v>2.73</v>
      </c>
      <c r="ER119" s="161">
        <v>0.3</v>
      </c>
      <c r="ES119" s="161">
        <v>2.02</v>
      </c>
      <c r="ET119" s="161">
        <v>4.5999999999999996</v>
      </c>
      <c r="EU119" s="161">
        <v>0.3</v>
      </c>
      <c r="EV119" s="161" t="s">
        <v>186</v>
      </c>
      <c r="EW119" s="161" t="s">
        <v>186</v>
      </c>
      <c r="EX119" s="161" t="s">
        <v>186</v>
      </c>
      <c r="EY119" s="278" t="s">
        <v>204</v>
      </c>
      <c r="EZ119" s="161">
        <v>4.8099999999999996</v>
      </c>
      <c r="FA119" s="161" t="s">
        <v>186</v>
      </c>
      <c r="FB119" s="161">
        <v>9.77</v>
      </c>
      <c r="FC119" s="161" t="s">
        <v>186</v>
      </c>
      <c r="FD119" s="161" t="s">
        <v>186</v>
      </c>
      <c r="FE119" s="161" t="s">
        <v>186</v>
      </c>
      <c r="FF119" s="161">
        <v>8.68</v>
      </c>
      <c r="FG119" s="161">
        <v>15.15</v>
      </c>
      <c r="FH119" s="161">
        <v>2.64</v>
      </c>
      <c r="FI119" s="161" t="s">
        <v>186</v>
      </c>
      <c r="FJ119" s="161" t="s">
        <v>186</v>
      </c>
      <c r="FK119" s="161" t="s">
        <v>186</v>
      </c>
      <c r="FL119" s="161">
        <v>3.86</v>
      </c>
      <c r="FM119" s="161">
        <v>7.18</v>
      </c>
      <c r="FN119" s="161">
        <v>0.6</v>
      </c>
      <c r="FO119" s="310"/>
      <c r="FP119" s="310"/>
      <c r="FQ119" s="310"/>
      <c r="FR119" s="310"/>
      <c r="FS119" s="310"/>
      <c r="FT119" s="310"/>
      <c r="FU119" s="310"/>
      <c r="FV119" s="310"/>
      <c r="FW119" s="310"/>
      <c r="FX119" s="310"/>
      <c r="FY119" s="310"/>
      <c r="FZ119" s="310"/>
      <c r="GA119" s="310"/>
      <c r="GB119" s="310"/>
      <c r="GC119" s="310"/>
      <c r="GD119" s="310"/>
      <c r="GE119" s="310"/>
      <c r="GF119" s="310"/>
      <c r="GG119" s="310"/>
      <c r="GH119" s="310"/>
      <c r="GI119" s="310"/>
      <c r="GJ119" s="310"/>
      <c r="GK119" s="310"/>
      <c r="GL119" s="310"/>
      <c r="GM119" s="310"/>
      <c r="GN119" s="310"/>
      <c r="GO119" s="310"/>
      <c r="GP119" s="310"/>
      <c r="GQ119" s="310"/>
      <c r="GR119" s="310"/>
      <c r="GS119" s="310"/>
      <c r="GT119" s="310"/>
      <c r="GU119" s="310"/>
      <c r="GV119" s="310"/>
      <c r="GW119" s="310"/>
      <c r="GX119" s="310"/>
      <c r="GY119" s="310"/>
      <c r="GZ119" s="310"/>
      <c r="HA119" s="310"/>
      <c r="HB119" s="310"/>
      <c r="HC119" s="310"/>
      <c r="HD119" s="310"/>
      <c r="HE119" s="310"/>
      <c r="HF119" s="310"/>
      <c r="HG119" s="310"/>
      <c r="HH119" s="310"/>
      <c r="HI119" s="310"/>
      <c r="HJ119" s="310"/>
      <c r="HK119" s="310"/>
      <c r="HL119" s="310"/>
      <c r="HM119" s="310"/>
      <c r="HN119" s="310"/>
      <c r="HO119" s="310"/>
      <c r="HP119" s="310"/>
      <c r="HQ119" s="310"/>
      <c r="HR119" s="310"/>
      <c r="HS119" s="310"/>
      <c r="HT119" s="310"/>
      <c r="HU119" s="310"/>
      <c r="HV119" s="310"/>
      <c r="HW119" s="310"/>
      <c r="HX119" s="310"/>
      <c r="HY119" s="310"/>
      <c r="HZ119" s="310"/>
      <c r="IA119" s="310"/>
      <c r="IB119" s="310"/>
      <c r="IC119" s="310"/>
      <c r="ID119" s="310"/>
      <c r="IE119" s="310"/>
      <c r="IF119" s="310"/>
      <c r="IG119" s="310"/>
      <c r="IH119" s="310"/>
      <c r="II119" s="334"/>
      <c r="IJ119" s="334"/>
      <c r="IK119" s="335"/>
      <c r="IL119" s="335"/>
      <c r="IM119" s="335"/>
      <c r="IN119" s="335"/>
      <c r="IO119" s="335"/>
      <c r="IP119" s="335"/>
      <c r="IQ119" s="335"/>
      <c r="IR119" s="335"/>
      <c r="IS119" s="335"/>
      <c r="IT119" s="335"/>
      <c r="IU119" s="335"/>
      <c r="IV119" s="335"/>
    </row>
    <row r="120" spans="1:256">
      <c r="A120" s="276" t="s">
        <v>203</v>
      </c>
      <c r="B120" s="160" t="s">
        <v>186</v>
      </c>
      <c r="C120" s="160" t="s">
        <v>186</v>
      </c>
      <c r="D120" s="160" t="s">
        <v>186</v>
      </c>
      <c r="E120" s="160">
        <v>13.73</v>
      </c>
      <c r="F120" s="160">
        <v>28.26</v>
      </c>
      <c r="G120" s="160">
        <v>1.32</v>
      </c>
      <c r="H120" s="160" t="s">
        <v>186</v>
      </c>
      <c r="I120" s="160" t="s">
        <v>186</v>
      </c>
      <c r="J120" s="160" t="s">
        <v>186</v>
      </c>
      <c r="K120" s="160">
        <v>1.86</v>
      </c>
      <c r="L120" s="160">
        <v>3.15</v>
      </c>
      <c r="M120" s="160">
        <v>1.32</v>
      </c>
      <c r="N120" s="160" t="s">
        <v>186</v>
      </c>
      <c r="O120" s="160" t="s">
        <v>186</v>
      </c>
      <c r="P120" s="160" t="s">
        <v>186</v>
      </c>
      <c r="Q120" s="160">
        <v>22.25</v>
      </c>
      <c r="R120" s="160">
        <v>39.549999999999997</v>
      </c>
      <c r="S120" s="160">
        <v>7.22</v>
      </c>
      <c r="T120" s="160">
        <v>14.34</v>
      </c>
      <c r="U120" s="160">
        <v>31.91</v>
      </c>
      <c r="V120" s="160" t="s">
        <v>186</v>
      </c>
      <c r="W120" s="276" t="s">
        <v>203</v>
      </c>
      <c r="X120" s="160" t="s">
        <v>186</v>
      </c>
      <c r="Y120" s="160" t="s">
        <v>186</v>
      </c>
      <c r="Z120" s="160" t="s">
        <v>186</v>
      </c>
      <c r="AA120" s="162">
        <v>7.94</v>
      </c>
      <c r="AB120" s="162">
        <v>16.47</v>
      </c>
      <c r="AC120" s="162" t="s">
        <v>186</v>
      </c>
      <c r="AD120" s="162" t="s">
        <v>186</v>
      </c>
      <c r="AE120" s="162" t="s">
        <v>186</v>
      </c>
      <c r="AF120" s="162" t="s">
        <v>186</v>
      </c>
      <c r="AG120" s="162" t="s">
        <v>186</v>
      </c>
      <c r="AH120" s="162" t="s">
        <v>186</v>
      </c>
      <c r="AI120" s="162" t="s">
        <v>186</v>
      </c>
      <c r="AJ120" s="162" t="s">
        <v>186</v>
      </c>
      <c r="AK120" s="162" t="s">
        <v>186</v>
      </c>
      <c r="AL120" s="162" t="s">
        <v>186</v>
      </c>
      <c r="AM120" s="162">
        <v>6.4</v>
      </c>
      <c r="AN120" s="162">
        <v>15.45</v>
      </c>
      <c r="AO120" s="162" t="s">
        <v>186</v>
      </c>
      <c r="AP120" s="162">
        <v>1.98</v>
      </c>
      <c r="AQ120" s="162">
        <v>5.0199999999999996</v>
      </c>
      <c r="AR120" s="160" t="s">
        <v>186</v>
      </c>
      <c r="AS120" s="276" t="s">
        <v>203</v>
      </c>
      <c r="AT120" s="162" t="s">
        <v>186</v>
      </c>
      <c r="AU120" s="162" t="s">
        <v>186</v>
      </c>
      <c r="AV120" s="162" t="s">
        <v>186</v>
      </c>
      <c r="AW120" s="162">
        <v>12.69</v>
      </c>
      <c r="AX120" s="162">
        <v>20.64</v>
      </c>
      <c r="AY120" s="162">
        <v>5.9</v>
      </c>
      <c r="AZ120" s="162" t="s">
        <v>186</v>
      </c>
      <c r="BA120" s="162" t="s">
        <v>186</v>
      </c>
      <c r="BB120" s="160" t="s">
        <v>186</v>
      </c>
      <c r="BC120" s="162">
        <v>10.83</v>
      </c>
      <c r="BD120" s="162">
        <v>17.489999999999998</v>
      </c>
      <c r="BE120" s="162">
        <v>4.58</v>
      </c>
      <c r="BF120" s="162" t="s">
        <v>186</v>
      </c>
      <c r="BG120" s="162" t="s">
        <v>186</v>
      </c>
      <c r="BH120" s="162" t="s">
        <v>186</v>
      </c>
      <c r="BI120" s="162">
        <v>3.83</v>
      </c>
      <c r="BJ120" s="162">
        <v>3.15</v>
      </c>
      <c r="BK120" s="162">
        <v>4.58</v>
      </c>
      <c r="BL120" s="162">
        <v>7</v>
      </c>
      <c r="BM120" s="162">
        <v>14.34</v>
      </c>
      <c r="BN120" s="162" t="s">
        <v>186</v>
      </c>
      <c r="BO120" s="276" t="s">
        <v>203</v>
      </c>
      <c r="BP120" s="160">
        <v>1.86</v>
      </c>
      <c r="BQ120" s="160">
        <v>3.15</v>
      </c>
      <c r="BR120" s="160">
        <v>1.32</v>
      </c>
      <c r="BS120" s="160" t="s">
        <v>186</v>
      </c>
      <c r="BT120" s="160" t="s">
        <v>188</v>
      </c>
      <c r="BU120" s="160" t="s">
        <v>186</v>
      </c>
      <c r="BV120" s="160" t="s">
        <v>186</v>
      </c>
      <c r="BW120" s="160" t="s">
        <v>186</v>
      </c>
      <c r="BX120" s="160" t="s">
        <v>186</v>
      </c>
      <c r="BY120" s="160" t="s">
        <v>186</v>
      </c>
      <c r="BZ120" s="160" t="s">
        <v>186</v>
      </c>
      <c r="CA120" s="160" t="s">
        <v>186</v>
      </c>
      <c r="CB120" s="160" t="s">
        <v>186</v>
      </c>
      <c r="CC120" s="160" t="s">
        <v>186</v>
      </c>
      <c r="CD120" s="160" t="s">
        <v>186</v>
      </c>
      <c r="CE120" s="160" t="s">
        <v>186</v>
      </c>
      <c r="CF120" s="160" t="s">
        <v>186</v>
      </c>
      <c r="CG120" s="160" t="s">
        <v>186</v>
      </c>
      <c r="CH120" s="160" t="s">
        <v>186</v>
      </c>
      <c r="CI120" s="160" t="s">
        <v>186</v>
      </c>
      <c r="CJ120" s="160" t="s">
        <v>186</v>
      </c>
      <c r="CK120" s="276" t="s">
        <v>203</v>
      </c>
      <c r="CL120" s="160" t="s">
        <v>186</v>
      </c>
      <c r="CM120" s="160" t="s">
        <v>186</v>
      </c>
      <c r="CN120" s="160" t="s">
        <v>186</v>
      </c>
      <c r="CO120" s="160" t="s">
        <v>186</v>
      </c>
      <c r="CP120" s="160" t="s">
        <v>186</v>
      </c>
      <c r="CQ120" s="160" t="s">
        <v>186</v>
      </c>
      <c r="CR120" s="160" t="s">
        <v>186</v>
      </c>
      <c r="CS120" s="160" t="s">
        <v>186</v>
      </c>
      <c r="CT120" s="160" t="s">
        <v>186</v>
      </c>
      <c r="CU120" s="160" t="s">
        <v>186</v>
      </c>
      <c r="CV120" s="160" t="s">
        <v>186</v>
      </c>
      <c r="CW120" s="160" t="s">
        <v>186</v>
      </c>
      <c r="CX120" s="160" t="s">
        <v>186</v>
      </c>
      <c r="CY120" s="160" t="s">
        <v>186</v>
      </c>
      <c r="CZ120" s="160" t="s">
        <v>186</v>
      </c>
      <c r="DA120" s="160" t="s">
        <v>186</v>
      </c>
      <c r="DB120" s="160" t="s">
        <v>186</v>
      </c>
      <c r="DC120" s="160" t="s">
        <v>186</v>
      </c>
      <c r="DD120" s="160" t="s">
        <v>186</v>
      </c>
      <c r="DE120" s="160" t="s">
        <v>186</v>
      </c>
      <c r="DF120" s="160" t="s">
        <v>186</v>
      </c>
      <c r="DG120" s="276" t="s">
        <v>203</v>
      </c>
      <c r="DH120" s="160" t="s">
        <v>186</v>
      </c>
      <c r="DI120" s="160" t="s">
        <v>186</v>
      </c>
      <c r="DJ120" s="160" t="s">
        <v>186</v>
      </c>
      <c r="DK120" s="160" t="s">
        <v>186</v>
      </c>
      <c r="DL120" s="160" t="s">
        <v>186</v>
      </c>
      <c r="DM120" s="160" t="s">
        <v>186</v>
      </c>
      <c r="DN120" s="160" t="s">
        <v>186</v>
      </c>
      <c r="DO120" s="160" t="s">
        <v>186</v>
      </c>
      <c r="DP120" s="160" t="s">
        <v>186</v>
      </c>
      <c r="DQ120" s="160">
        <v>18.690000000000001</v>
      </c>
      <c r="DR120" s="160">
        <v>23.91</v>
      </c>
      <c r="DS120" s="160">
        <v>15.8</v>
      </c>
      <c r="DT120" s="160">
        <v>16.829999999999998</v>
      </c>
      <c r="DU120" s="160">
        <v>20.76</v>
      </c>
      <c r="DV120" s="160">
        <v>14.48</v>
      </c>
      <c r="DW120" s="160" t="s">
        <v>186</v>
      </c>
      <c r="DX120" s="160" t="s">
        <v>186</v>
      </c>
      <c r="DY120" s="160" t="s">
        <v>186</v>
      </c>
      <c r="DZ120" s="160">
        <v>1.86</v>
      </c>
      <c r="EA120" s="160">
        <v>3.15</v>
      </c>
      <c r="EB120" s="160">
        <v>1.32</v>
      </c>
      <c r="EC120" s="276" t="s">
        <v>203</v>
      </c>
      <c r="ED120" s="160">
        <v>9.0500000000000007</v>
      </c>
      <c r="EE120" s="160">
        <v>15.01</v>
      </c>
      <c r="EF120" s="160">
        <v>4.91</v>
      </c>
      <c r="EG120" s="160">
        <v>5.66</v>
      </c>
      <c r="EH120" s="160">
        <v>8.17</v>
      </c>
      <c r="EI120" s="160">
        <v>4.91</v>
      </c>
      <c r="EJ120" s="160">
        <v>0.93</v>
      </c>
      <c r="EK120" s="160">
        <v>3.15</v>
      </c>
      <c r="EL120" s="160" t="s">
        <v>186</v>
      </c>
      <c r="EM120" s="160" t="s">
        <v>186</v>
      </c>
      <c r="EN120" s="160" t="s">
        <v>186</v>
      </c>
      <c r="EO120" s="160" t="s">
        <v>186</v>
      </c>
      <c r="EP120" s="160" t="s">
        <v>186</v>
      </c>
      <c r="EQ120" s="160" t="s">
        <v>186</v>
      </c>
      <c r="ER120" s="160" t="s">
        <v>186</v>
      </c>
      <c r="ES120" s="160">
        <v>1.98</v>
      </c>
      <c r="ET120" s="160">
        <v>5.0199999999999996</v>
      </c>
      <c r="EU120" s="160" t="s">
        <v>186</v>
      </c>
      <c r="EV120" s="160" t="s">
        <v>186</v>
      </c>
      <c r="EW120" s="160" t="s">
        <v>186</v>
      </c>
      <c r="EX120" s="160" t="s">
        <v>186</v>
      </c>
      <c r="EY120" s="276" t="s">
        <v>203</v>
      </c>
      <c r="EZ120" s="160">
        <v>2.76</v>
      </c>
      <c r="FA120" s="160" t="s">
        <v>186</v>
      </c>
      <c r="FB120" s="160">
        <v>4.91</v>
      </c>
      <c r="FC120" s="160" t="s">
        <v>186</v>
      </c>
      <c r="FD120" s="160" t="s">
        <v>186</v>
      </c>
      <c r="FE120" s="160" t="s">
        <v>186</v>
      </c>
      <c r="FF120" s="160">
        <v>3.39</v>
      </c>
      <c r="FG120" s="160">
        <v>6.85</v>
      </c>
      <c r="FH120" s="160" t="s">
        <v>186</v>
      </c>
      <c r="FI120" s="160" t="s">
        <v>186</v>
      </c>
      <c r="FJ120" s="160" t="s">
        <v>186</v>
      </c>
      <c r="FK120" s="160" t="s">
        <v>186</v>
      </c>
      <c r="FL120" s="160" t="s">
        <v>186</v>
      </c>
      <c r="FM120" s="160" t="s">
        <v>186</v>
      </c>
      <c r="FN120" s="160" t="s">
        <v>186</v>
      </c>
      <c r="FO120" s="310"/>
      <c r="FP120" s="310"/>
      <c r="FQ120" s="310"/>
      <c r="FR120" s="310"/>
      <c r="FS120" s="310"/>
      <c r="FT120" s="310"/>
      <c r="FU120" s="310"/>
      <c r="FV120" s="310"/>
      <c r="FW120" s="310"/>
      <c r="FX120" s="310"/>
      <c r="FY120" s="310"/>
      <c r="FZ120" s="310"/>
      <c r="GA120" s="310"/>
      <c r="GB120" s="310"/>
      <c r="GC120" s="310"/>
      <c r="GD120" s="310"/>
      <c r="GE120" s="310"/>
      <c r="GF120" s="310"/>
      <c r="GG120" s="310"/>
      <c r="GH120" s="310"/>
      <c r="GI120" s="310"/>
      <c r="GJ120" s="310"/>
      <c r="GK120" s="310"/>
      <c r="GL120" s="310"/>
      <c r="GM120" s="310"/>
      <c r="GN120" s="310"/>
      <c r="GO120" s="310"/>
      <c r="GP120" s="310"/>
      <c r="GQ120" s="310"/>
      <c r="GR120" s="310"/>
      <c r="GS120" s="310"/>
      <c r="GT120" s="310"/>
      <c r="GU120" s="310"/>
      <c r="GV120" s="310"/>
      <c r="GW120" s="310"/>
      <c r="GX120" s="310"/>
      <c r="GY120" s="310"/>
      <c r="GZ120" s="310"/>
      <c r="HA120" s="310"/>
      <c r="HB120" s="310"/>
      <c r="HC120" s="310"/>
      <c r="HD120" s="310"/>
      <c r="HE120" s="310"/>
      <c r="HF120" s="310"/>
      <c r="HG120" s="310"/>
      <c r="HH120" s="310"/>
      <c r="HI120" s="310"/>
      <c r="HJ120" s="310"/>
      <c r="HK120" s="310"/>
      <c r="HL120" s="310"/>
      <c r="HM120" s="310"/>
      <c r="HN120" s="310"/>
      <c r="HO120" s="310"/>
      <c r="HP120" s="310"/>
      <c r="HQ120" s="310"/>
      <c r="HR120" s="310"/>
      <c r="HS120" s="310"/>
      <c r="HT120" s="310"/>
      <c r="HU120" s="310"/>
      <c r="HV120" s="310"/>
      <c r="HW120" s="310"/>
      <c r="HX120" s="310"/>
      <c r="HY120" s="310"/>
      <c r="HZ120" s="310"/>
      <c r="IA120" s="310"/>
      <c r="IB120" s="310"/>
      <c r="IC120" s="310"/>
      <c r="ID120" s="310"/>
      <c r="IE120" s="310"/>
      <c r="IF120" s="310"/>
      <c r="IG120" s="310"/>
      <c r="IH120" s="310"/>
      <c r="II120" s="309"/>
      <c r="IJ120" s="309"/>
      <c r="IK120" s="308"/>
      <c r="IL120" s="308"/>
      <c r="IM120" s="308"/>
      <c r="IN120" s="308"/>
      <c r="IO120" s="308"/>
      <c r="IP120" s="308"/>
      <c r="IQ120" s="308"/>
      <c r="IR120" s="308"/>
      <c r="IS120" s="308"/>
      <c r="IT120" s="308"/>
      <c r="IU120" s="308"/>
      <c r="IV120" s="308"/>
    </row>
    <row r="121" spans="1:256">
      <c r="A121" s="276" t="s">
        <v>202</v>
      </c>
      <c r="B121" s="160" t="s">
        <v>186</v>
      </c>
      <c r="C121" s="160" t="s">
        <v>186</v>
      </c>
      <c r="D121" s="160" t="s">
        <v>186</v>
      </c>
      <c r="E121" s="160">
        <v>13.55</v>
      </c>
      <c r="F121" s="160">
        <v>25.83</v>
      </c>
      <c r="G121" s="160">
        <v>6.76</v>
      </c>
      <c r="H121" s="160" t="s">
        <v>186</v>
      </c>
      <c r="I121" s="160" t="s">
        <v>186</v>
      </c>
      <c r="J121" s="160" t="s">
        <v>186</v>
      </c>
      <c r="K121" s="160" t="s">
        <v>186</v>
      </c>
      <c r="L121" s="160" t="s">
        <v>186</v>
      </c>
      <c r="M121" s="160" t="s">
        <v>186</v>
      </c>
      <c r="N121" s="160" t="s">
        <v>186</v>
      </c>
      <c r="O121" s="160" t="s">
        <v>186</v>
      </c>
      <c r="P121" s="160" t="s">
        <v>186</v>
      </c>
      <c r="Q121" s="160">
        <v>9.43</v>
      </c>
      <c r="R121" s="160">
        <v>12.37</v>
      </c>
      <c r="S121" s="160">
        <v>5.43</v>
      </c>
      <c r="T121" s="160">
        <v>4.0599999999999996</v>
      </c>
      <c r="U121" s="160" t="s">
        <v>186</v>
      </c>
      <c r="V121" s="160">
        <v>6.76</v>
      </c>
      <c r="W121" s="276" t="s">
        <v>202</v>
      </c>
      <c r="X121" s="162" t="s">
        <v>186</v>
      </c>
      <c r="Y121" s="162" t="s">
        <v>186</v>
      </c>
      <c r="Z121" s="162" t="s">
        <v>186</v>
      </c>
      <c r="AA121" s="162" t="s">
        <v>186</v>
      </c>
      <c r="AB121" s="162" t="s">
        <v>186</v>
      </c>
      <c r="AC121" s="162" t="s">
        <v>186</v>
      </c>
      <c r="AD121" s="162" t="s">
        <v>186</v>
      </c>
      <c r="AE121" s="162" t="s">
        <v>186</v>
      </c>
      <c r="AF121" s="162" t="s">
        <v>186</v>
      </c>
      <c r="AG121" s="162" t="s">
        <v>186</v>
      </c>
      <c r="AH121" s="162" t="s">
        <v>186</v>
      </c>
      <c r="AI121" s="162" t="s">
        <v>186</v>
      </c>
      <c r="AJ121" s="162" t="s">
        <v>186</v>
      </c>
      <c r="AK121" s="162" t="s">
        <v>186</v>
      </c>
      <c r="AL121" s="162" t="s">
        <v>186</v>
      </c>
      <c r="AM121" s="162">
        <v>4.0599999999999996</v>
      </c>
      <c r="AN121" s="162" t="s">
        <v>186</v>
      </c>
      <c r="AO121" s="162">
        <v>6.76</v>
      </c>
      <c r="AP121" s="162">
        <v>1.31</v>
      </c>
      <c r="AQ121" s="162" t="s">
        <v>186</v>
      </c>
      <c r="AR121" s="160">
        <v>1.81</v>
      </c>
      <c r="AS121" s="276" t="s">
        <v>202</v>
      </c>
      <c r="AT121" s="162">
        <v>4.0599999999999996</v>
      </c>
      <c r="AU121" s="162" t="s">
        <v>186</v>
      </c>
      <c r="AV121" s="162">
        <v>6.76</v>
      </c>
      <c r="AW121" s="162">
        <v>12.24</v>
      </c>
      <c r="AX121" s="162" t="s">
        <v>186</v>
      </c>
      <c r="AY121" s="162">
        <v>20.45</v>
      </c>
      <c r="AZ121" s="162" t="s">
        <v>186</v>
      </c>
      <c r="BA121" s="162" t="s">
        <v>186</v>
      </c>
      <c r="BB121" s="160" t="s">
        <v>186</v>
      </c>
      <c r="BC121" s="162">
        <v>8.18</v>
      </c>
      <c r="BD121" s="162" t="s">
        <v>186</v>
      </c>
      <c r="BE121" s="162">
        <v>13.69</v>
      </c>
      <c r="BF121" s="162">
        <v>2.75</v>
      </c>
      <c r="BG121" s="162" t="s">
        <v>186</v>
      </c>
      <c r="BH121" s="162">
        <v>4.95</v>
      </c>
      <c r="BI121" s="162">
        <v>5.43</v>
      </c>
      <c r="BJ121" s="162" t="s">
        <v>186</v>
      </c>
      <c r="BK121" s="162">
        <v>8.74</v>
      </c>
      <c r="BL121" s="162" t="s">
        <v>186</v>
      </c>
      <c r="BM121" s="162" t="s">
        <v>186</v>
      </c>
      <c r="BN121" s="162" t="s">
        <v>186</v>
      </c>
      <c r="BO121" s="276" t="s">
        <v>202</v>
      </c>
      <c r="BP121" s="160">
        <v>4.0599999999999996</v>
      </c>
      <c r="BQ121" s="160" t="s">
        <v>186</v>
      </c>
      <c r="BR121" s="160">
        <v>6.76</v>
      </c>
      <c r="BS121" s="160" t="s">
        <v>186</v>
      </c>
      <c r="BT121" s="160" t="s">
        <v>188</v>
      </c>
      <c r="BU121" s="160" t="s">
        <v>186</v>
      </c>
      <c r="BV121" s="160" t="s">
        <v>186</v>
      </c>
      <c r="BW121" s="160" t="s">
        <v>186</v>
      </c>
      <c r="BX121" s="160" t="s">
        <v>186</v>
      </c>
      <c r="BY121" s="160" t="s">
        <v>186</v>
      </c>
      <c r="BZ121" s="160" t="s">
        <v>186</v>
      </c>
      <c r="CA121" s="160" t="s">
        <v>186</v>
      </c>
      <c r="CB121" s="160" t="s">
        <v>186</v>
      </c>
      <c r="CC121" s="160" t="s">
        <v>186</v>
      </c>
      <c r="CD121" s="160" t="s">
        <v>186</v>
      </c>
      <c r="CE121" s="160" t="s">
        <v>186</v>
      </c>
      <c r="CF121" s="160" t="s">
        <v>186</v>
      </c>
      <c r="CG121" s="160" t="s">
        <v>186</v>
      </c>
      <c r="CH121" s="160" t="s">
        <v>186</v>
      </c>
      <c r="CI121" s="160" t="s">
        <v>186</v>
      </c>
      <c r="CJ121" s="160" t="s">
        <v>186</v>
      </c>
      <c r="CK121" s="276" t="s">
        <v>202</v>
      </c>
      <c r="CL121" s="160" t="s">
        <v>186</v>
      </c>
      <c r="CM121" s="160" t="s">
        <v>186</v>
      </c>
      <c r="CN121" s="160" t="s">
        <v>186</v>
      </c>
      <c r="CO121" s="160" t="s">
        <v>186</v>
      </c>
      <c r="CP121" s="160" t="s">
        <v>186</v>
      </c>
      <c r="CQ121" s="160" t="s">
        <v>186</v>
      </c>
      <c r="CR121" s="160" t="s">
        <v>186</v>
      </c>
      <c r="CS121" s="160" t="s">
        <v>186</v>
      </c>
      <c r="CT121" s="160" t="s">
        <v>186</v>
      </c>
      <c r="CU121" s="160" t="s">
        <v>186</v>
      </c>
      <c r="CV121" s="160" t="s">
        <v>186</v>
      </c>
      <c r="CW121" s="160" t="s">
        <v>186</v>
      </c>
      <c r="CX121" s="160" t="s">
        <v>186</v>
      </c>
      <c r="CY121" s="160" t="s">
        <v>186</v>
      </c>
      <c r="CZ121" s="160" t="s">
        <v>186</v>
      </c>
      <c r="DA121" s="160" t="s">
        <v>186</v>
      </c>
      <c r="DB121" s="160" t="s">
        <v>186</v>
      </c>
      <c r="DC121" s="160" t="s">
        <v>186</v>
      </c>
      <c r="DD121" s="160" t="s">
        <v>186</v>
      </c>
      <c r="DE121" s="160" t="s">
        <v>186</v>
      </c>
      <c r="DF121" s="160" t="s">
        <v>186</v>
      </c>
      <c r="DG121" s="276" t="s">
        <v>202</v>
      </c>
      <c r="DH121" s="160" t="s">
        <v>186</v>
      </c>
      <c r="DI121" s="160" t="s">
        <v>186</v>
      </c>
      <c r="DJ121" s="160" t="s">
        <v>186</v>
      </c>
      <c r="DK121" s="160" t="s">
        <v>186</v>
      </c>
      <c r="DL121" s="160" t="s">
        <v>186</v>
      </c>
      <c r="DM121" s="160" t="s">
        <v>186</v>
      </c>
      <c r="DN121" s="160" t="s">
        <v>186</v>
      </c>
      <c r="DO121" s="160" t="s">
        <v>186</v>
      </c>
      <c r="DP121" s="160" t="s">
        <v>186</v>
      </c>
      <c r="DQ121" s="160">
        <v>37.51</v>
      </c>
      <c r="DR121" s="160">
        <v>28.34</v>
      </c>
      <c r="DS121" s="160">
        <v>47.98</v>
      </c>
      <c r="DT121" s="160">
        <v>36.200000000000003</v>
      </c>
      <c r="DU121" s="160">
        <v>28.34</v>
      </c>
      <c r="DV121" s="160">
        <v>46.17</v>
      </c>
      <c r="DW121" s="160" t="s">
        <v>186</v>
      </c>
      <c r="DX121" s="160" t="s">
        <v>186</v>
      </c>
      <c r="DY121" s="160" t="s">
        <v>186</v>
      </c>
      <c r="DZ121" s="160">
        <v>1.31</v>
      </c>
      <c r="EA121" s="160" t="s">
        <v>186</v>
      </c>
      <c r="EB121" s="160">
        <v>1.81</v>
      </c>
      <c r="EC121" s="276" t="s">
        <v>202</v>
      </c>
      <c r="ED121" s="160">
        <v>12.1</v>
      </c>
      <c r="EE121" s="160">
        <v>20.8</v>
      </c>
      <c r="EF121" s="160">
        <v>3.62</v>
      </c>
      <c r="EG121" s="160">
        <v>2.62</v>
      </c>
      <c r="EH121" s="160" t="s">
        <v>186</v>
      </c>
      <c r="EI121" s="160">
        <v>3.62</v>
      </c>
      <c r="EJ121" s="160" t="s">
        <v>186</v>
      </c>
      <c r="EK121" s="160" t="s">
        <v>186</v>
      </c>
      <c r="EL121" s="160" t="s">
        <v>186</v>
      </c>
      <c r="EM121" s="160">
        <v>1.31</v>
      </c>
      <c r="EN121" s="160" t="s">
        <v>186</v>
      </c>
      <c r="EO121" s="160">
        <v>1.81</v>
      </c>
      <c r="EP121" s="160" t="s">
        <v>186</v>
      </c>
      <c r="EQ121" s="160" t="s">
        <v>186</v>
      </c>
      <c r="ER121" s="160" t="s">
        <v>186</v>
      </c>
      <c r="ES121" s="160">
        <v>1.31</v>
      </c>
      <c r="ET121" s="160" t="s">
        <v>186</v>
      </c>
      <c r="EU121" s="160">
        <v>1.81</v>
      </c>
      <c r="EV121" s="160" t="s">
        <v>186</v>
      </c>
      <c r="EW121" s="160" t="s">
        <v>186</v>
      </c>
      <c r="EX121" s="160" t="s">
        <v>186</v>
      </c>
      <c r="EY121" s="276" t="s">
        <v>202</v>
      </c>
      <c r="EZ121" s="160" t="s">
        <v>186</v>
      </c>
      <c r="FA121" s="160" t="s">
        <v>186</v>
      </c>
      <c r="FB121" s="160" t="s">
        <v>186</v>
      </c>
      <c r="FC121" s="160" t="s">
        <v>186</v>
      </c>
      <c r="FD121" s="160" t="s">
        <v>186</v>
      </c>
      <c r="FE121" s="160" t="s">
        <v>186</v>
      </c>
      <c r="FF121" s="160">
        <v>9.48</v>
      </c>
      <c r="FG121" s="160">
        <v>20.8</v>
      </c>
      <c r="FH121" s="160" t="s">
        <v>186</v>
      </c>
      <c r="FI121" s="160" t="s">
        <v>186</v>
      </c>
      <c r="FJ121" s="160" t="s">
        <v>186</v>
      </c>
      <c r="FK121" s="160" t="s">
        <v>186</v>
      </c>
      <c r="FL121" s="160" t="s">
        <v>186</v>
      </c>
      <c r="FM121" s="160" t="s">
        <v>186</v>
      </c>
      <c r="FN121" s="160" t="s">
        <v>186</v>
      </c>
      <c r="FO121" s="310"/>
      <c r="FP121" s="310"/>
      <c r="FQ121" s="310"/>
      <c r="FR121" s="310"/>
      <c r="FS121" s="310"/>
      <c r="FT121" s="310"/>
      <c r="FU121" s="310"/>
      <c r="FV121" s="310"/>
      <c r="FW121" s="310"/>
      <c r="FX121" s="310"/>
      <c r="FY121" s="310"/>
      <c r="FZ121" s="310"/>
      <c r="GA121" s="310"/>
      <c r="GB121" s="310"/>
      <c r="GC121" s="310"/>
      <c r="GD121" s="310"/>
      <c r="GE121" s="310"/>
      <c r="GF121" s="310"/>
      <c r="GG121" s="310"/>
      <c r="GH121" s="310"/>
      <c r="GI121" s="310"/>
      <c r="GJ121" s="310"/>
      <c r="GK121" s="310"/>
      <c r="GL121" s="310"/>
      <c r="GM121" s="310"/>
      <c r="GN121" s="310"/>
      <c r="GO121" s="310"/>
      <c r="GP121" s="310"/>
      <c r="GQ121" s="310"/>
      <c r="GR121" s="310"/>
      <c r="GS121" s="310"/>
      <c r="GT121" s="310"/>
      <c r="GU121" s="310"/>
      <c r="GV121" s="310"/>
      <c r="GW121" s="310"/>
      <c r="GX121" s="310"/>
      <c r="GY121" s="310"/>
      <c r="GZ121" s="310"/>
      <c r="HA121" s="310"/>
      <c r="HB121" s="310"/>
      <c r="HC121" s="310"/>
      <c r="HD121" s="310"/>
      <c r="HE121" s="310"/>
      <c r="HF121" s="310"/>
      <c r="HG121" s="310"/>
      <c r="HH121" s="310"/>
      <c r="HI121" s="310"/>
      <c r="HJ121" s="310"/>
      <c r="HK121" s="310"/>
      <c r="HL121" s="310"/>
      <c r="HM121" s="310"/>
      <c r="HN121" s="310"/>
      <c r="HO121" s="310"/>
      <c r="HP121" s="310"/>
      <c r="HQ121" s="310"/>
      <c r="HR121" s="310"/>
      <c r="HS121" s="310"/>
      <c r="HT121" s="310"/>
      <c r="HU121" s="310"/>
      <c r="HV121" s="310"/>
      <c r="HW121" s="310"/>
      <c r="HX121" s="310"/>
      <c r="HY121" s="310"/>
      <c r="HZ121" s="310"/>
      <c r="IA121" s="310"/>
      <c r="IB121" s="310"/>
      <c r="IC121" s="310"/>
      <c r="ID121" s="310"/>
      <c r="IE121" s="310"/>
      <c r="IF121" s="310"/>
      <c r="IG121" s="310"/>
      <c r="IH121" s="310"/>
      <c r="II121" s="309"/>
      <c r="IJ121" s="309"/>
      <c r="IK121" s="308"/>
      <c r="IL121" s="308"/>
      <c r="IM121" s="308"/>
      <c r="IN121" s="308"/>
      <c r="IO121" s="308"/>
      <c r="IP121" s="308"/>
      <c r="IQ121" s="308"/>
      <c r="IR121" s="308"/>
      <c r="IS121" s="308"/>
      <c r="IT121" s="308"/>
      <c r="IU121" s="308"/>
      <c r="IV121" s="308"/>
    </row>
    <row r="122" spans="1:256">
      <c r="A122" s="276" t="s">
        <v>201</v>
      </c>
      <c r="B122" s="160">
        <v>0.82</v>
      </c>
      <c r="C122" s="160">
        <v>2.67</v>
      </c>
      <c r="D122" s="160" t="s">
        <v>186</v>
      </c>
      <c r="E122" s="160">
        <v>32.979999999999997</v>
      </c>
      <c r="F122" s="160">
        <v>36.9</v>
      </c>
      <c r="G122" s="160">
        <v>27.13</v>
      </c>
      <c r="H122" s="160" t="s">
        <v>186</v>
      </c>
      <c r="I122" s="160" t="s">
        <v>186</v>
      </c>
      <c r="J122" s="160" t="s">
        <v>186</v>
      </c>
      <c r="K122" s="160">
        <v>10.199999999999999</v>
      </c>
      <c r="L122" s="160">
        <v>15.17</v>
      </c>
      <c r="M122" s="160">
        <v>4.99</v>
      </c>
      <c r="N122" s="160" t="s">
        <v>186</v>
      </c>
      <c r="O122" s="160" t="s">
        <v>186</v>
      </c>
      <c r="P122" s="160" t="s">
        <v>186</v>
      </c>
      <c r="Q122" s="160">
        <v>10.56</v>
      </c>
      <c r="R122" s="160">
        <v>15.7</v>
      </c>
      <c r="S122" s="160">
        <v>4.76</v>
      </c>
      <c r="T122" s="160">
        <v>32.31</v>
      </c>
      <c r="U122" s="160">
        <v>12.19</v>
      </c>
      <c r="V122" s="160">
        <v>53.31</v>
      </c>
      <c r="W122" s="276" t="s">
        <v>201</v>
      </c>
      <c r="X122" s="162">
        <v>2.59</v>
      </c>
      <c r="Y122" s="162">
        <v>6.09</v>
      </c>
      <c r="Z122" s="162" t="s">
        <v>186</v>
      </c>
      <c r="AA122" s="160" t="s">
        <v>186</v>
      </c>
      <c r="AB122" s="160" t="s">
        <v>186</v>
      </c>
      <c r="AC122" s="160" t="s">
        <v>186</v>
      </c>
      <c r="AD122" s="160">
        <v>6.9</v>
      </c>
      <c r="AE122" s="160" t="s">
        <v>186</v>
      </c>
      <c r="AF122" s="160">
        <v>12.88</v>
      </c>
      <c r="AG122" s="160">
        <v>4.3099999999999996</v>
      </c>
      <c r="AH122" s="160" t="s">
        <v>186</v>
      </c>
      <c r="AI122" s="160">
        <v>8.3699999999999992</v>
      </c>
      <c r="AJ122" s="160">
        <v>2.59</v>
      </c>
      <c r="AK122" s="160" t="s">
        <v>186</v>
      </c>
      <c r="AL122" s="160">
        <v>4.51</v>
      </c>
      <c r="AM122" s="160">
        <v>22.82</v>
      </c>
      <c r="AN122" s="160">
        <v>6.09</v>
      </c>
      <c r="AO122" s="160">
        <v>40.43</v>
      </c>
      <c r="AP122" s="160" t="s">
        <v>186</v>
      </c>
      <c r="AQ122" s="160" t="s">
        <v>186</v>
      </c>
      <c r="AR122" s="160" t="s">
        <v>186</v>
      </c>
      <c r="AS122" s="276" t="s">
        <v>201</v>
      </c>
      <c r="AT122" s="160">
        <v>7.72</v>
      </c>
      <c r="AU122" s="160">
        <v>17.63</v>
      </c>
      <c r="AV122" s="160" t="s">
        <v>186</v>
      </c>
      <c r="AW122" s="160">
        <v>5.72</v>
      </c>
      <c r="AX122" s="160">
        <v>8.76</v>
      </c>
      <c r="AY122" s="160">
        <v>4.51</v>
      </c>
      <c r="AZ122" s="160" t="s">
        <v>186</v>
      </c>
      <c r="BA122" s="160" t="s">
        <v>186</v>
      </c>
      <c r="BB122" s="160" t="s">
        <v>186</v>
      </c>
      <c r="BC122" s="160">
        <v>4.9000000000000004</v>
      </c>
      <c r="BD122" s="160">
        <v>6.09</v>
      </c>
      <c r="BE122" s="160">
        <v>4.51</v>
      </c>
      <c r="BF122" s="160">
        <v>2.59</v>
      </c>
      <c r="BG122" s="160" t="s">
        <v>186</v>
      </c>
      <c r="BH122" s="160">
        <v>4.51</v>
      </c>
      <c r="BI122" s="160">
        <v>2.2999999999999998</v>
      </c>
      <c r="BJ122" s="160">
        <v>6.09</v>
      </c>
      <c r="BK122" s="160" t="s">
        <v>186</v>
      </c>
      <c r="BL122" s="160" t="s">
        <v>186</v>
      </c>
      <c r="BM122" s="160" t="s">
        <v>186</v>
      </c>
      <c r="BN122" s="160" t="s">
        <v>186</v>
      </c>
      <c r="BO122" s="276" t="s">
        <v>201</v>
      </c>
      <c r="BP122" s="160">
        <v>0.82</v>
      </c>
      <c r="BQ122" s="160">
        <v>2.67</v>
      </c>
      <c r="BR122" s="160" t="s">
        <v>186</v>
      </c>
      <c r="BS122" s="160" t="s">
        <v>186</v>
      </c>
      <c r="BT122" s="160" t="s">
        <v>188</v>
      </c>
      <c r="BU122" s="160" t="s">
        <v>186</v>
      </c>
      <c r="BV122" s="160" t="s">
        <v>186</v>
      </c>
      <c r="BW122" s="160" t="s">
        <v>186</v>
      </c>
      <c r="BX122" s="160" t="s">
        <v>186</v>
      </c>
      <c r="BY122" s="160" t="s">
        <v>186</v>
      </c>
      <c r="BZ122" s="160" t="s">
        <v>186</v>
      </c>
      <c r="CA122" s="160" t="s">
        <v>186</v>
      </c>
      <c r="CB122" s="160" t="s">
        <v>186</v>
      </c>
      <c r="CC122" s="160" t="s">
        <v>186</v>
      </c>
      <c r="CD122" s="160" t="s">
        <v>186</v>
      </c>
      <c r="CE122" s="160" t="s">
        <v>186</v>
      </c>
      <c r="CF122" s="160" t="s">
        <v>186</v>
      </c>
      <c r="CG122" s="160" t="s">
        <v>186</v>
      </c>
      <c r="CH122" s="160" t="s">
        <v>186</v>
      </c>
      <c r="CI122" s="160" t="s">
        <v>186</v>
      </c>
      <c r="CJ122" s="160" t="s">
        <v>186</v>
      </c>
      <c r="CK122" s="276" t="s">
        <v>201</v>
      </c>
      <c r="CL122" s="160" t="s">
        <v>186</v>
      </c>
      <c r="CM122" s="160" t="s">
        <v>186</v>
      </c>
      <c r="CN122" s="160" t="s">
        <v>186</v>
      </c>
      <c r="CO122" s="160" t="s">
        <v>186</v>
      </c>
      <c r="CP122" s="160" t="s">
        <v>186</v>
      </c>
      <c r="CQ122" s="160" t="s">
        <v>186</v>
      </c>
      <c r="CR122" s="160">
        <v>0.82</v>
      </c>
      <c r="CS122" s="160" t="s">
        <v>186</v>
      </c>
      <c r="CT122" s="160">
        <v>1.19</v>
      </c>
      <c r="CU122" s="160" t="s">
        <v>186</v>
      </c>
      <c r="CV122" s="160" t="s">
        <v>186</v>
      </c>
      <c r="CW122" s="160" t="s">
        <v>186</v>
      </c>
      <c r="CX122" s="160">
        <v>0.82</v>
      </c>
      <c r="CY122" s="160" t="s">
        <v>186</v>
      </c>
      <c r="CZ122" s="160">
        <v>1.19</v>
      </c>
      <c r="DA122" s="160" t="s">
        <v>186</v>
      </c>
      <c r="DB122" s="160" t="s">
        <v>186</v>
      </c>
      <c r="DC122" s="160" t="s">
        <v>186</v>
      </c>
      <c r="DD122" s="160">
        <v>0.82</v>
      </c>
      <c r="DE122" s="160" t="s">
        <v>186</v>
      </c>
      <c r="DF122" s="160">
        <v>1.19</v>
      </c>
      <c r="DG122" s="276" t="s">
        <v>201</v>
      </c>
      <c r="DH122" s="160" t="s">
        <v>186</v>
      </c>
      <c r="DI122" s="160" t="s">
        <v>186</v>
      </c>
      <c r="DJ122" s="160" t="s">
        <v>186</v>
      </c>
      <c r="DK122" s="160" t="s">
        <v>186</v>
      </c>
      <c r="DL122" s="160" t="s">
        <v>186</v>
      </c>
      <c r="DM122" s="160" t="s">
        <v>186</v>
      </c>
      <c r="DN122" s="160" t="s">
        <v>186</v>
      </c>
      <c r="DO122" s="160" t="s">
        <v>186</v>
      </c>
      <c r="DP122" s="160" t="s">
        <v>186</v>
      </c>
      <c r="DQ122" s="160">
        <v>18.32</v>
      </c>
      <c r="DR122" s="160">
        <v>20.399999999999999</v>
      </c>
      <c r="DS122" s="160">
        <v>13.32</v>
      </c>
      <c r="DT122" s="160">
        <v>12.37</v>
      </c>
      <c r="DU122" s="160">
        <v>8.8699999999999992</v>
      </c>
      <c r="DV122" s="160">
        <v>12.13</v>
      </c>
      <c r="DW122" s="160" t="s">
        <v>186</v>
      </c>
      <c r="DX122" s="160" t="s">
        <v>186</v>
      </c>
      <c r="DY122" s="160" t="s">
        <v>186</v>
      </c>
      <c r="DZ122" s="160">
        <v>5.95</v>
      </c>
      <c r="EA122" s="160">
        <v>11.54</v>
      </c>
      <c r="EB122" s="160">
        <v>1.19</v>
      </c>
      <c r="EC122" s="276" t="s">
        <v>201</v>
      </c>
      <c r="ED122" s="160">
        <v>67.91</v>
      </c>
      <c r="EE122" s="160">
        <v>60.03</v>
      </c>
      <c r="EF122" s="160">
        <v>79.510000000000005</v>
      </c>
      <c r="EG122" s="160">
        <v>52.7</v>
      </c>
      <c r="EH122" s="160">
        <v>30.87</v>
      </c>
      <c r="EI122" s="160">
        <v>77.13</v>
      </c>
      <c r="EJ122" s="160">
        <v>49.74</v>
      </c>
      <c r="EK122" s="160">
        <v>24.03</v>
      </c>
      <c r="EL122" s="160">
        <v>77.13</v>
      </c>
      <c r="EM122" s="160" t="s">
        <v>186</v>
      </c>
      <c r="EN122" s="160" t="s">
        <v>186</v>
      </c>
      <c r="EO122" s="160" t="s">
        <v>186</v>
      </c>
      <c r="EP122" s="160">
        <v>1.48</v>
      </c>
      <c r="EQ122" s="160">
        <v>3.42</v>
      </c>
      <c r="ER122" s="160" t="s">
        <v>186</v>
      </c>
      <c r="ES122" s="160">
        <v>1.48</v>
      </c>
      <c r="ET122" s="160">
        <v>3.42</v>
      </c>
      <c r="EU122" s="160" t="s">
        <v>186</v>
      </c>
      <c r="EV122" s="160" t="s">
        <v>186</v>
      </c>
      <c r="EW122" s="160" t="s">
        <v>186</v>
      </c>
      <c r="EX122" s="160" t="s">
        <v>186</v>
      </c>
      <c r="EY122" s="276" t="s">
        <v>201</v>
      </c>
      <c r="EZ122" s="160" t="s">
        <v>186</v>
      </c>
      <c r="FA122" s="160" t="s">
        <v>186</v>
      </c>
      <c r="FB122" s="160" t="s">
        <v>186</v>
      </c>
      <c r="FC122" s="160" t="s">
        <v>186</v>
      </c>
      <c r="FD122" s="160" t="s">
        <v>186</v>
      </c>
      <c r="FE122" s="160" t="s">
        <v>186</v>
      </c>
      <c r="FF122" s="160" t="s">
        <v>186</v>
      </c>
      <c r="FG122" s="160" t="s">
        <v>186</v>
      </c>
      <c r="FH122" s="160" t="s">
        <v>186</v>
      </c>
      <c r="FI122" s="160" t="s">
        <v>186</v>
      </c>
      <c r="FJ122" s="160" t="s">
        <v>186</v>
      </c>
      <c r="FK122" s="160" t="s">
        <v>186</v>
      </c>
      <c r="FL122" s="160">
        <v>15.21</v>
      </c>
      <c r="FM122" s="160">
        <v>29.16</v>
      </c>
      <c r="FN122" s="160">
        <v>2.38</v>
      </c>
      <c r="FO122" s="310"/>
      <c r="FP122" s="310"/>
      <c r="FQ122" s="310"/>
      <c r="FR122" s="310"/>
      <c r="FS122" s="310"/>
      <c r="FT122" s="310"/>
      <c r="FU122" s="310"/>
      <c r="FV122" s="310"/>
      <c r="FW122" s="310"/>
      <c r="FX122" s="310"/>
      <c r="FY122" s="310"/>
      <c r="FZ122" s="310"/>
      <c r="GA122" s="310"/>
      <c r="GB122" s="310"/>
      <c r="GC122" s="310"/>
      <c r="GD122" s="310"/>
      <c r="GE122" s="310"/>
      <c r="GF122" s="310"/>
      <c r="GG122" s="310"/>
      <c r="GH122" s="310"/>
      <c r="GI122" s="310"/>
      <c r="GJ122" s="310"/>
      <c r="GK122" s="310"/>
      <c r="GL122" s="310"/>
      <c r="GM122" s="310"/>
      <c r="GN122" s="310"/>
      <c r="GO122" s="310"/>
      <c r="GP122" s="310"/>
      <c r="GQ122" s="310"/>
      <c r="GR122" s="310"/>
      <c r="GS122" s="310"/>
      <c r="GT122" s="310"/>
      <c r="GU122" s="310"/>
      <c r="GV122" s="310"/>
      <c r="GW122" s="310"/>
      <c r="GX122" s="310"/>
      <c r="GY122" s="310"/>
      <c r="GZ122" s="310"/>
      <c r="HA122" s="310"/>
      <c r="HB122" s="310"/>
      <c r="HC122" s="310"/>
      <c r="HD122" s="310"/>
      <c r="HE122" s="310"/>
      <c r="HF122" s="310"/>
      <c r="HG122" s="310"/>
      <c r="HH122" s="310"/>
      <c r="HI122" s="310"/>
      <c r="HJ122" s="310"/>
      <c r="HK122" s="310"/>
      <c r="HL122" s="310"/>
      <c r="HM122" s="310"/>
      <c r="HN122" s="310"/>
      <c r="HO122" s="310"/>
      <c r="HP122" s="310"/>
      <c r="HQ122" s="310"/>
      <c r="HR122" s="310"/>
      <c r="HS122" s="310"/>
      <c r="HT122" s="310"/>
      <c r="HU122" s="310"/>
      <c r="HV122" s="310"/>
      <c r="HW122" s="310"/>
      <c r="HX122" s="310"/>
      <c r="HY122" s="310"/>
      <c r="HZ122" s="310"/>
      <c r="IA122" s="310"/>
      <c r="IB122" s="310"/>
      <c r="IC122" s="310"/>
      <c r="ID122" s="310"/>
      <c r="IE122" s="310"/>
      <c r="IF122" s="310"/>
      <c r="IG122" s="310"/>
      <c r="IH122" s="310"/>
      <c r="II122" s="309"/>
      <c r="IJ122" s="309"/>
      <c r="IK122" s="308"/>
      <c r="IL122" s="308"/>
      <c r="IM122" s="308"/>
      <c r="IN122" s="308"/>
      <c r="IO122" s="308"/>
      <c r="IP122" s="308"/>
      <c r="IQ122" s="308"/>
      <c r="IR122" s="308"/>
      <c r="IS122" s="308"/>
      <c r="IT122" s="308"/>
      <c r="IU122" s="308"/>
      <c r="IV122" s="308"/>
    </row>
    <row r="123" spans="1:256">
      <c r="A123" s="276" t="s">
        <v>200</v>
      </c>
      <c r="B123" s="160">
        <v>0.57999999999999996</v>
      </c>
      <c r="C123" s="160" t="s">
        <v>186</v>
      </c>
      <c r="D123" s="160">
        <v>0.85</v>
      </c>
      <c r="E123" s="160">
        <v>28.97</v>
      </c>
      <c r="F123" s="160">
        <v>50.92</v>
      </c>
      <c r="G123" s="160">
        <v>13.39</v>
      </c>
      <c r="H123" s="160" t="s">
        <v>186</v>
      </c>
      <c r="I123" s="160" t="s">
        <v>186</v>
      </c>
      <c r="J123" s="160" t="s">
        <v>186</v>
      </c>
      <c r="K123" s="160">
        <v>2.61</v>
      </c>
      <c r="L123" s="160">
        <v>4.07</v>
      </c>
      <c r="M123" s="160">
        <v>1.86</v>
      </c>
      <c r="N123" s="160" t="s">
        <v>186</v>
      </c>
      <c r="O123" s="160" t="s">
        <v>186</v>
      </c>
      <c r="P123" s="160" t="s">
        <v>186</v>
      </c>
      <c r="Q123" s="160">
        <v>10.28</v>
      </c>
      <c r="R123" s="160">
        <v>18.21</v>
      </c>
      <c r="S123" s="160">
        <v>2.56</v>
      </c>
      <c r="T123" s="160">
        <v>19.239999999999998</v>
      </c>
      <c r="U123" s="160">
        <v>26.47</v>
      </c>
      <c r="V123" s="160">
        <v>9.56</v>
      </c>
      <c r="W123" s="276" t="s">
        <v>200</v>
      </c>
      <c r="X123" s="160" t="s">
        <v>186</v>
      </c>
      <c r="Y123" s="160" t="s">
        <v>186</v>
      </c>
      <c r="Z123" s="160" t="s">
        <v>186</v>
      </c>
      <c r="AA123" s="160">
        <v>1.1599999999999999</v>
      </c>
      <c r="AB123" s="160" t="s">
        <v>186</v>
      </c>
      <c r="AC123" s="160">
        <v>1.7</v>
      </c>
      <c r="AD123" s="160">
        <v>12.82</v>
      </c>
      <c r="AE123" s="160">
        <v>24.22</v>
      </c>
      <c r="AF123" s="160">
        <v>0.85</v>
      </c>
      <c r="AG123" s="160">
        <v>8.41</v>
      </c>
      <c r="AH123" s="160">
        <v>15.37</v>
      </c>
      <c r="AI123" s="160">
        <v>0.85</v>
      </c>
      <c r="AJ123" s="160">
        <v>4.41</v>
      </c>
      <c r="AK123" s="160">
        <v>8.85</v>
      </c>
      <c r="AL123" s="160" t="s">
        <v>186</v>
      </c>
      <c r="AM123" s="160">
        <v>5.26</v>
      </c>
      <c r="AN123" s="160">
        <v>2.25</v>
      </c>
      <c r="AO123" s="160">
        <v>7.01</v>
      </c>
      <c r="AP123" s="160">
        <v>1.6</v>
      </c>
      <c r="AQ123" s="160">
        <v>1.83</v>
      </c>
      <c r="AR123" s="160">
        <v>1.86</v>
      </c>
      <c r="AS123" s="276" t="s">
        <v>200</v>
      </c>
      <c r="AT123" s="160">
        <v>2.5</v>
      </c>
      <c r="AU123" s="160">
        <v>5.7</v>
      </c>
      <c r="AV123" s="160" t="s">
        <v>186</v>
      </c>
      <c r="AW123" s="160">
        <v>8.07</v>
      </c>
      <c r="AX123" s="160">
        <v>15.7</v>
      </c>
      <c r="AY123" s="160">
        <v>2.56</v>
      </c>
      <c r="AZ123" s="160" t="s">
        <v>186</v>
      </c>
      <c r="BA123" s="160" t="s">
        <v>186</v>
      </c>
      <c r="BB123" s="160" t="s">
        <v>186</v>
      </c>
      <c r="BC123" s="160">
        <v>5.89</v>
      </c>
      <c r="BD123" s="160">
        <v>11.62</v>
      </c>
      <c r="BE123" s="160">
        <v>1.7</v>
      </c>
      <c r="BF123" s="160" t="s">
        <v>186</v>
      </c>
      <c r="BG123" s="160" t="s">
        <v>186</v>
      </c>
      <c r="BH123" s="160" t="s">
        <v>186</v>
      </c>
      <c r="BI123" s="160">
        <v>5.89</v>
      </c>
      <c r="BJ123" s="160">
        <v>11.62</v>
      </c>
      <c r="BK123" s="160">
        <v>1.7</v>
      </c>
      <c r="BL123" s="160" t="s">
        <v>186</v>
      </c>
      <c r="BM123" s="160" t="s">
        <v>186</v>
      </c>
      <c r="BN123" s="160" t="s">
        <v>186</v>
      </c>
      <c r="BO123" s="276" t="s">
        <v>200</v>
      </c>
      <c r="BP123" s="160">
        <v>2.1800000000000002</v>
      </c>
      <c r="BQ123" s="160">
        <v>4.07</v>
      </c>
      <c r="BR123" s="160">
        <v>0.85</v>
      </c>
      <c r="BS123" s="160" t="s">
        <v>186</v>
      </c>
      <c r="BT123" s="160" t="s">
        <v>188</v>
      </c>
      <c r="BU123" s="160" t="s">
        <v>186</v>
      </c>
      <c r="BV123" s="160" t="s">
        <v>186</v>
      </c>
      <c r="BW123" s="160" t="s">
        <v>186</v>
      </c>
      <c r="BX123" s="160" t="s">
        <v>186</v>
      </c>
      <c r="BY123" s="160" t="s">
        <v>186</v>
      </c>
      <c r="BZ123" s="160" t="s">
        <v>186</v>
      </c>
      <c r="CA123" s="160" t="s">
        <v>186</v>
      </c>
      <c r="CB123" s="160" t="s">
        <v>186</v>
      </c>
      <c r="CC123" s="160" t="s">
        <v>186</v>
      </c>
      <c r="CD123" s="160" t="s">
        <v>186</v>
      </c>
      <c r="CE123" s="160" t="s">
        <v>186</v>
      </c>
      <c r="CF123" s="160" t="s">
        <v>186</v>
      </c>
      <c r="CG123" s="160" t="s">
        <v>186</v>
      </c>
      <c r="CH123" s="160" t="s">
        <v>186</v>
      </c>
      <c r="CI123" s="160" t="s">
        <v>186</v>
      </c>
      <c r="CJ123" s="160" t="s">
        <v>186</v>
      </c>
      <c r="CK123" s="276" t="s">
        <v>200</v>
      </c>
      <c r="CL123" s="160" t="s">
        <v>186</v>
      </c>
      <c r="CM123" s="160" t="s">
        <v>186</v>
      </c>
      <c r="CN123" s="160" t="s">
        <v>186</v>
      </c>
      <c r="CO123" s="160" t="s">
        <v>186</v>
      </c>
      <c r="CP123" s="160" t="s">
        <v>186</v>
      </c>
      <c r="CQ123" s="160" t="s">
        <v>186</v>
      </c>
      <c r="CR123" s="160" t="s">
        <v>186</v>
      </c>
      <c r="CS123" s="160" t="s">
        <v>186</v>
      </c>
      <c r="CT123" s="160" t="s">
        <v>186</v>
      </c>
      <c r="CU123" s="160" t="s">
        <v>186</v>
      </c>
      <c r="CV123" s="160" t="s">
        <v>186</v>
      </c>
      <c r="CW123" s="160" t="s">
        <v>186</v>
      </c>
      <c r="CX123" s="160" t="s">
        <v>186</v>
      </c>
      <c r="CY123" s="160" t="s">
        <v>186</v>
      </c>
      <c r="CZ123" s="160" t="s">
        <v>186</v>
      </c>
      <c r="DA123" s="160" t="s">
        <v>186</v>
      </c>
      <c r="DB123" s="160" t="s">
        <v>186</v>
      </c>
      <c r="DC123" s="160" t="s">
        <v>186</v>
      </c>
      <c r="DD123" s="160" t="s">
        <v>186</v>
      </c>
      <c r="DE123" s="160" t="s">
        <v>186</v>
      </c>
      <c r="DF123" s="160" t="s">
        <v>186</v>
      </c>
      <c r="DG123" s="276" t="s">
        <v>200</v>
      </c>
      <c r="DH123" s="160" t="s">
        <v>186</v>
      </c>
      <c r="DI123" s="160" t="s">
        <v>186</v>
      </c>
      <c r="DJ123" s="160" t="s">
        <v>186</v>
      </c>
      <c r="DK123" s="160" t="s">
        <v>186</v>
      </c>
      <c r="DL123" s="160" t="s">
        <v>186</v>
      </c>
      <c r="DM123" s="160" t="s">
        <v>186</v>
      </c>
      <c r="DN123" s="160" t="s">
        <v>186</v>
      </c>
      <c r="DO123" s="160" t="s">
        <v>186</v>
      </c>
      <c r="DP123" s="160" t="s">
        <v>186</v>
      </c>
      <c r="DQ123" s="160">
        <v>17.309999999999999</v>
      </c>
      <c r="DR123" s="160">
        <v>20.73</v>
      </c>
      <c r="DS123" s="160">
        <v>14.64</v>
      </c>
      <c r="DT123" s="160">
        <v>14.81</v>
      </c>
      <c r="DU123" s="160">
        <v>15.03</v>
      </c>
      <c r="DV123" s="160">
        <v>14.64</v>
      </c>
      <c r="DW123" s="160" t="s">
        <v>186</v>
      </c>
      <c r="DX123" s="160" t="s">
        <v>186</v>
      </c>
      <c r="DY123" s="160" t="s">
        <v>186</v>
      </c>
      <c r="DZ123" s="160">
        <v>2.5</v>
      </c>
      <c r="EA123" s="160">
        <v>5.7</v>
      </c>
      <c r="EB123" s="160" t="s">
        <v>186</v>
      </c>
      <c r="EC123" s="276" t="s">
        <v>200</v>
      </c>
      <c r="ED123" s="160">
        <v>58.16</v>
      </c>
      <c r="EE123" s="160">
        <v>56.79</v>
      </c>
      <c r="EF123" s="160">
        <v>63.98</v>
      </c>
      <c r="EG123" s="160">
        <v>33.9</v>
      </c>
      <c r="EH123" s="160">
        <v>17.3</v>
      </c>
      <c r="EI123" s="160">
        <v>55.18</v>
      </c>
      <c r="EJ123" s="160">
        <v>2.5</v>
      </c>
      <c r="EK123" s="160">
        <v>2.25</v>
      </c>
      <c r="EL123" s="160">
        <v>2.6</v>
      </c>
      <c r="EM123" s="160">
        <v>1.48</v>
      </c>
      <c r="EN123" s="160">
        <v>3.45</v>
      </c>
      <c r="EO123" s="160" t="s">
        <v>186</v>
      </c>
      <c r="EP123" s="160">
        <v>2.61</v>
      </c>
      <c r="EQ123" s="160">
        <v>4.5</v>
      </c>
      <c r="ER123" s="160">
        <v>0.85</v>
      </c>
      <c r="ES123" s="160">
        <v>2.64</v>
      </c>
      <c r="ET123" s="160">
        <v>7.1</v>
      </c>
      <c r="EU123" s="160" t="s">
        <v>186</v>
      </c>
      <c r="EV123" s="160" t="s">
        <v>186</v>
      </c>
      <c r="EW123" s="160" t="s">
        <v>186</v>
      </c>
      <c r="EX123" s="160" t="s">
        <v>186</v>
      </c>
      <c r="EY123" s="276" t="s">
        <v>200</v>
      </c>
      <c r="EZ123" s="160">
        <v>24.67</v>
      </c>
      <c r="FA123" s="160" t="s">
        <v>186</v>
      </c>
      <c r="FB123" s="160">
        <v>51.73</v>
      </c>
      <c r="FC123" s="160" t="s">
        <v>186</v>
      </c>
      <c r="FD123" s="160" t="s">
        <v>186</v>
      </c>
      <c r="FE123" s="160" t="s">
        <v>186</v>
      </c>
      <c r="FF123" s="160">
        <v>21.31</v>
      </c>
      <c r="FG123" s="160">
        <v>33.42</v>
      </c>
      <c r="FH123" s="160">
        <v>8.8000000000000007</v>
      </c>
      <c r="FI123" s="160" t="s">
        <v>186</v>
      </c>
      <c r="FJ123" s="160" t="s">
        <v>186</v>
      </c>
      <c r="FK123" s="160" t="s">
        <v>186</v>
      </c>
      <c r="FL123" s="160">
        <v>2.95</v>
      </c>
      <c r="FM123" s="160">
        <v>6.07</v>
      </c>
      <c r="FN123" s="160" t="s">
        <v>186</v>
      </c>
      <c r="FO123" s="310"/>
      <c r="FP123" s="310"/>
      <c r="FQ123" s="310"/>
      <c r="FR123" s="310"/>
      <c r="FS123" s="310"/>
      <c r="FT123" s="310"/>
      <c r="FU123" s="310"/>
      <c r="FV123" s="310"/>
      <c r="FW123" s="310"/>
      <c r="FX123" s="310"/>
      <c r="FY123" s="310"/>
      <c r="FZ123" s="310"/>
      <c r="GA123" s="310"/>
      <c r="GB123" s="310"/>
      <c r="GC123" s="310"/>
      <c r="GD123" s="310"/>
      <c r="GE123" s="310"/>
      <c r="GF123" s="310"/>
      <c r="GG123" s="310"/>
      <c r="GH123" s="310"/>
      <c r="GI123" s="310"/>
      <c r="GJ123" s="310"/>
      <c r="GK123" s="310"/>
      <c r="GL123" s="310"/>
      <c r="GM123" s="310"/>
      <c r="GN123" s="310"/>
      <c r="GO123" s="310"/>
      <c r="GP123" s="310"/>
      <c r="GQ123" s="310"/>
      <c r="GR123" s="310"/>
      <c r="GS123" s="310"/>
      <c r="GT123" s="310"/>
      <c r="GU123" s="310"/>
      <c r="GV123" s="310"/>
      <c r="GW123" s="310"/>
      <c r="GX123" s="310"/>
      <c r="GY123" s="310"/>
      <c r="GZ123" s="310"/>
      <c r="HA123" s="310"/>
      <c r="HB123" s="310"/>
      <c r="HC123" s="310"/>
      <c r="HD123" s="310"/>
      <c r="HE123" s="310"/>
      <c r="HF123" s="310"/>
      <c r="HG123" s="310"/>
      <c r="HH123" s="310"/>
      <c r="HI123" s="310"/>
      <c r="HJ123" s="310"/>
      <c r="HK123" s="310"/>
      <c r="HL123" s="310"/>
      <c r="HM123" s="310"/>
      <c r="HN123" s="310"/>
      <c r="HO123" s="310"/>
      <c r="HP123" s="310"/>
      <c r="HQ123" s="310"/>
      <c r="HR123" s="310"/>
      <c r="HS123" s="310"/>
      <c r="HT123" s="310"/>
      <c r="HU123" s="310"/>
      <c r="HV123" s="310"/>
      <c r="HW123" s="310"/>
      <c r="HX123" s="310"/>
      <c r="HY123" s="310"/>
      <c r="HZ123" s="310"/>
      <c r="IA123" s="310"/>
      <c r="IB123" s="310"/>
      <c r="IC123" s="310"/>
      <c r="ID123" s="310"/>
      <c r="IE123" s="310"/>
      <c r="IF123" s="310"/>
      <c r="IG123" s="310"/>
      <c r="IH123" s="310"/>
      <c r="II123" s="309"/>
      <c r="IJ123" s="309"/>
      <c r="IK123" s="308"/>
      <c r="IL123" s="308"/>
      <c r="IM123" s="308"/>
      <c r="IN123" s="308"/>
      <c r="IO123" s="308"/>
      <c r="IP123" s="308"/>
      <c r="IQ123" s="308"/>
      <c r="IR123" s="308"/>
      <c r="IS123" s="308"/>
      <c r="IT123" s="308"/>
      <c r="IU123" s="308"/>
      <c r="IV123" s="308"/>
    </row>
    <row r="124" spans="1:256">
      <c r="A124" s="276"/>
      <c r="B124" s="160"/>
      <c r="C124" s="160"/>
      <c r="D124" s="160"/>
      <c r="E124" s="160"/>
      <c r="F124" s="160"/>
      <c r="G124" s="160"/>
      <c r="H124" s="160"/>
      <c r="I124" s="160"/>
      <c r="J124" s="160"/>
      <c r="K124" s="160"/>
      <c r="L124" s="160"/>
      <c r="M124" s="160"/>
      <c r="N124" s="160"/>
      <c r="O124" s="160"/>
      <c r="P124" s="160"/>
      <c r="Q124" s="160"/>
      <c r="R124" s="160"/>
      <c r="S124" s="160"/>
      <c r="T124" s="160"/>
      <c r="U124" s="160"/>
      <c r="V124" s="160"/>
      <c r="W124" s="276"/>
      <c r="X124" s="160"/>
      <c r="Y124" s="160"/>
      <c r="Z124" s="160"/>
      <c r="AA124" s="160"/>
      <c r="AB124" s="160"/>
      <c r="AC124" s="160"/>
      <c r="AD124" s="160"/>
      <c r="AE124" s="160"/>
      <c r="AF124" s="160"/>
      <c r="AG124" s="160"/>
      <c r="AH124" s="160"/>
      <c r="AI124" s="160"/>
      <c r="AJ124" s="160"/>
      <c r="AK124" s="160"/>
      <c r="AL124" s="160"/>
      <c r="AM124" s="160"/>
      <c r="AN124" s="160"/>
      <c r="AO124" s="160"/>
      <c r="AP124" s="160"/>
      <c r="AQ124" s="160"/>
      <c r="AR124" s="160"/>
      <c r="AS124" s="276"/>
      <c r="AT124" s="160"/>
      <c r="AU124" s="160"/>
      <c r="AV124" s="160"/>
      <c r="AW124" s="160"/>
      <c r="AX124" s="160"/>
      <c r="AY124" s="160"/>
      <c r="AZ124" s="160"/>
      <c r="BA124" s="160"/>
      <c r="BB124" s="160"/>
      <c r="BC124" s="160"/>
      <c r="BD124" s="160"/>
      <c r="BE124" s="160"/>
      <c r="BF124" s="160"/>
      <c r="BG124" s="160"/>
      <c r="BH124" s="160"/>
      <c r="BI124" s="160"/>
      <c r="BJ124" s="160"/>
      <c r="BK124" s="160"/>
      <c r="BL124" s="160"/>
      <c r="BM124" s="160"/>
      <c r="BN124" s="160"/>
      <c r="BO124" s="276"/>
      <c r="BP124" s="160"/>
      <c r="BQ124" s="160"/>
      <c r="BR124" s="160"/>
      <c r="BS124" s="160"/>
      <c r="BT124" s="160"/>
      <c r="BU124" s="160"/>
      <c r="BV124" s="160"/>
      <c r="BW124" s="160"/>
      <c r="BX124" s="160"/>
      <c r="BY124" s="160"/>
      <c r="BZ124" s="160"/>
      <c r="CA124" s="160"/>
      <c r="CB124" s="160"/>
      <c r="CC124" s="160"/>
      <c r="CD124" s="160"/>
      <c r="CE124" s="160"/>
      <c r="CF124" s="160"/>
      <c r="CG124" s="160"/>
      <c r="CH124" s="160"/>
      <c r="CI124" s="160"/>
      <c r="CJ124" s="160"/>
      <c r="CK124" s="276"/>
      <c r="CL124" s="160"/>
      <c r="CM124" s="160"/>
      <c r="CN124" s="160"/>
      <c r="CO124" s="160"/>
      <c r="CP124" s="160"/>
      <c r="CQ124" s="160"/>
      <c r="CR124" s="160"/>
      <c r="CS124" s="160"/>
      <c r="CT124" s="160"/>
      <c r="CU124" s="160"/>
      <c r="CV124" s="160"/>
      <c r="CW124" s="160"/>
      <c r="CX124" s="160"/>
      <c r="CY124" s="160"/>
      <c r="CZ124" s="160"/>
      <c r="DA124" s="160"/>
      <c r="DB124" s="160"/>
      <c r="DC124" s="160"/>
      <c r="DD124" s="160"/>
      <c r="DE124" s="160"/>
      <c r="DF124" s="160"/>
      <c r="DG124" s="276"/>
      <c r="DH124" s="160"/>
      <c r="DI124" s="160"/>
      <c r="DJ124" s="160"/>
      <c r="DK124" s="160"/>
      <c r="DL124" s="160"/>
      <c r="DM124" s="160"/>
      <c r="DN124" s="160"/>
      <c r="DO124" s="160"/>
      <c r="DP124" s="160"/>
      <c r="DQ124" s="160"/>
      <c r="DR124" s="160"/>
      <c r="DS124" s="160"/>
      <c r="DT124" s="160"/>
      <c r="DU124" s="160"/>
      <c r="DV124" s="160"/>
      <c r="DW124" s="160"/>
      <c r="DX124" s="160"/>
      <c r="DY124" s="160"/>
      <c r="DZ124" s="160"/>
      <c r="EA124" s="160"/>
      <c r="EB124" s="160"/>
      <c r="EC124" s="276"/>
      <c r="ED124" s="160"/>
      <c r="EE124" s="160"/>
      <c r="EF124" s="160"/>
      <c r="EG124" s="160"/>
      <c r="EH124" s="160"/>
      <c r="EI124" s="160"/>
      <c r="EJ124" s="160"/>
      <c r="EK124" s="160"/>
      <c r="EL124" s="160"/>
      <c r="EM124" s="160"/>
      <c r="EN124" s="160"/>
      <c r="EO124" s="160"/>
      <c r="EP124" s="160"/>
      <c r="EQ124" s="160"/>
      <c r="ER124" s="160"/>
      <c r="ES124" s="160"/>
      <c r="ET124" s="160"/>
      <c r="EU124" s="160"/>
      <c r="EV124" s="160"/>
      <c r="EW124" s="160"/>
      <c r="EX124" s="160"/>
      <c r="EY124" s="276"/>
      <c r="EZ124" s="160"/>
      <c r="FA124" s="160"/>
      <c r="FB124" s="160"/>
      <c r="FC124" s="160"/>
      <c r="FD124" s="160"/>
      <c r="FE124" s="160"/>
      <c r="FF124" s="160"/>
      <c r="FG124" s="160"/>
      <c r="FH124" s="160"/>
      <c r="FI124" s="160"/>
      <c r="FJ124" s="160"/>
      <c r="FK124" s="160"/>
      <c r="FL124" s="160"/>
      <c r="FM124" s="160"/>
      <c r="FN124" s="160"/>
      <c r="FO124" s="310"/>
      <c r="FP124" s="310"/>
      <c r="FQ124" s="310"/>
      <c r="FR124" s="310"/>
      <c r="FS124" s="310"/>
      <c r="FT124" s="310"/>
      <c r="FU124" s="310"/>
      <c r="FV124" s="310"/>
      <c r="FW124" s="310"/>
      <c r="FX124" s="310"/>
      <c r="FY124" s="310"/>
      <c r="FZ124" s="310"/>
      <c r="GA124" s="310"/>
      <c r="GB124" s="310"/>
      <c r="GC124" s="310"/>
      <c r="GD124" s="310"/>
      <c r="GE124" s="310"/>
      <c r="GF124" s="310"/>
      <c r="GG124" s="310"/>
      <c r="GH124" s="310"/>
      <c r="GI124" s="310"/>
      <c r="GJ124" s="310"/>
      <c r="GK124" s="310"/>
      <c r="GL124" s="310"/>
      <c r="GM124" s="310"/>
      <c r="GN124" s="310"/>
      <c r="GO124" s="310"/>
      <c r="GP124" s="310"/>
      <c r="GQ124" s="310"/>
      <c r="GR124" s="310"/>
      <c r="GS124" s="310"/>
      <c r="GT124" s="310"/>
      <c r="GU124" s="310"/>
      <c r="GV124" s="310"/>
      <c r="GW124" s="310"/>
      <c r="GX124" s="310"/>
      <c r="GY124" s="310"/>
      <c r="GZ124" s="310"/>
      <c r="HA124" s="310"/>
      <c r="HB124" s="310"/>
      <c r="HC124" s="310"/>
      <c r="HD124" s="310"/>
      <c r="HE124" s="310"/>
      <c r="HF124" s="310"/>
      <c r="HG124" s="310"/>
      <c r="HH124" s="310"/>
      <c r="HI124" s="310"/>
      <c r="HJ124" s="310"/>
      <c r="HK124" s="310"/>
      <c r="HL124" s="310"/>
      <c r="HM124" s="310"/>
      <c r="HN124" s="310"/>
      <c r="HO124" s="310"/>
      <c r="HP124" s="310"/>
      <c r="HQ124" s="310"/>
      <c r="HR124" s="310"/>
      <c r="HS124" s="310"/>
      <c r="HT124" s="310"/>
      <c r="HU124" s="310"/>
      <c r="HV124" s="310"/>
      <c r="HW124" s="310"/>
      <c r="HX124" s="310"/>
      <c r="HY124" s="310"/>
      <c r="HZ124" s="310"/>
      <c r="IA124" s="310"/>
      <c r="IB124" s="310"/>
      <c r="IC124" s="310"/>
      <c r="ID124" s="310"/>
      <c r="IE124" s="310"/>
      <c r="IF124" s="310"/>
      <c r="IG124" s="310"/>
      <c r="IH124" s="310"/>
      <c r="II124" s="309"/>
      <c r="IJ124" s="309"/>
      <c r="IK124" s="308"/>
      <c r="IL124" s="308"/>
      <c r="IM124" s="308"/>
      <c r="IN124" s="308"/>
      <c r="IO124" s="308"/>
      <c r="IP124" s="308"/>
      <c r="IQ124" s="308"/>
      <c r="IR124" s="308"/>
      <c r="IS124" s="308"/>
      <c r="IT124" s="308"/>
      <c r="IU124" s="308"/>
      <c r="IV124" s="308"/>
    </row>
    <row r="125" spans="1:256" s="260" customFormat="1">
      <c r="A125" s="277" t="s">
        <v>199</v>
      </c>
      <c r="B125" s="163">
        <v>0.16</v>
      </c>
      <c r="C125" s="163">
        <v>0.55000000000000004</v>
      </c>
      <c r="D125" s="163" t="s">
        <v>186</v>
      </c>
      <c r="E125" s="163">
        <v>19.059999999999999</v>
      </c>
      <c r="F125" s="163">
        <v>33.11</v>
      </c>
      <c r="G125" s="163">
        <v>10.54</v>
      </c>
      <c r="H125" s="163" t="s">
        <v>186</v>
      </c>
      <c r="I125" s="163" t="s">
        <v>186</v>
      </c>
      <c r="J125" s="163" t="s">
        <v>186</v>
      </c>
      <c r="K125" s="163">
        <v>4.5599999999999996</v>
      </c>
      <c r="L125" s="163">
        <v>8.7200000000000006</v>
      </c>
      <c r="M125" s="163">
        <v>1.79</v>
      </c>
      <c r="N125" s="163">
        <v>0.08</v>
      </c>
      <c r="O125" s="163" t="s">
        <v>186</v>
      </c>
      <c r="P125" s="163">
        <v>0.11</v>
      </c>
      <c r="Q125" s="163">
        <v>15.52</v>
      </c>
      <c r="R125" s="163">
        <v>24.06</v>
      </c>
      <c r="S125" s="163">
        <v>9.26</v>
      </c>
      <c r="T125" s="163">
        <v>16.399999999999999</v>
      </c>
      <c r="U125" s="163">
        <v>19.97</v>
      </c>
      <c r="V125" s="163">
        <v>12.88</v>
      </c>
      <c r="W125" s="277" t="s">
        <v>199</v>
      </c>
      <c r="X125" s="163">
        <v>0.75</v>
      </c>
      <c r="Y125" s="163">
        <v>0.52</v>
      </c>
      <c r="Z125" s="163">
        <v>0.86</v>
      </c>
      <c r="AA125" s="163">
        <v>2.09</v>
      </c>
      <c r="AB125" s="163">
        <v>2.31</v>
      </c>
      <c r="AC125" s="163">
        <v>2.2000000000000002</v>
      </c>
      <c r="AD125" s="163">
        <v>6.38</v>
      </c>
      <c r="AE125" s="163">
        <v>7.52</v>
      </c>
      <c r="AF125" s="163">
        <v>5.46</v>
      </c>
      <c r="AG125" s="163">
        <v>2.46</v>
      </c>
      <c r="AH125" s="163">
        <v>3.27</v>
      </c>
      <c r="AI125" s="163">
        <v>1.66</v>
      </c>
      <c r="AJ125" s="163">
        <v>3.92</v>
      </c>
      <c r="AK125" s="163">
        <v>4.26</v>
      </c>
      <c r="AL125" s="163">
        <v>3.8</v>
      </c>
      <c r="AM125" s="163">
        <v>7.19</v>
      </c>
      <c r="AN125" s="163">
        <v>9.6199999999999992</v>
      </c>
      <c r="AO125" s="163">
        <v>4.3600000000000003</v>
      </c>
      <c r="AP125" s="163">
        <v>0.43</v>
      </c>
      <c r="AQ125" s="163">
        <v>0.71</v>
      </c>
      <c r="AR125" s="163">
        <v>0.11</v>
      </c>
      <c r="AS125" s="277" t="s">
        <v>199</v>
      </c>
      <c r="AT125" s="163">
        <v>1.75</v>
      </c>
      <c r="AU125" s="163">
        <v>1.0900000000000001</v>
      </c>
      <c r="AV125" s="163">
        <v>2.2999999999999998</v>
      </c>
      <c r="AW125" s="163">
        <v>8.35</v>
      </c>
      <c r="AX125" s="163">
        <v>12.72</v>
      </c>
      <c r="AY125" s="163">
        <v>5.41</v>
      </c>
      <c r="AZ125" s="163">
        <v>1.1299999999999999</v>
      </c>
      <c r="BA125" s="163">
        <v>2.12</v>
      </c>
      <c r="BB125" s="163">
        <v>0.38</v>
      </c>
      <c r="BC125" s="163">
        <v>5.86</v>
      </c>
      <c r="BD125" s="163">
        <v>8.9</v>
      </c>
      <c r="BE125" s="163">
        <v>3.87</v>
      </c>
      <c r="BF125" s="163">
        <v>0.46</v>
      </c>
      <c r="BG125" s="163">
        <v>0.82</v>
      </c>
      <c r="BH125" s="163">
        <v>0.41</v>
      </c>
      <c r="BI125" s="163">
        <v>3.94</v>
      </c>
      <c r="BJ125" s="163">
        <v>5.5</v>
      </c>
      <c r="BK125" s="163">
        <v>2.71</v>
      </c>
      <c r="BL125" s="163">
        <v>1.45</v>
      </c>
      <c r="BM125" s="163">
        <v>2.57</v>
      </c>
      <c r="BN125" s="163">
        <v>0.75</v>
      </c>
      <c r="BO125" s="277" t="s">
        <v>199</v>
      </c>
      <c r="BP125" s="163">
        <v>1.36</v>
      </c>
      <c r="BQ125" s="163">
        <v>1.7</v>
      </c>
      <c r="BR125" s="163">
        <v>1.1599999999999999</v>
      </c>
      <c r="BS125" s="163" t="s">
        <v>186</v>
      </c>
      <c r="BT125" s="163" t="s">
        <v>188</v>
      </c>
      <c r="BU125" s="163" t="s">
        <v>186</v>
      </c>
      <c r="BV125" s="163">
        <v>3.2</v>
      </c>
      <c r="BW125" s="163">
        <v>2.11</v>
      </c>
      <c r="BX125" s="163">
        <v>4.3099999999999996</v>
      </c>
      <c r="BY125" s="163">
        <v>1.07</v>
      </c>
      <c r="BZ125" s="163">
        <v>2.11</v>
      </c>
      <c r="CA125" s="163" t="s">
        <v>186</v>
      </c>
      <c r="CB125" s="163" t="s">
        <v>186</v>
      </c>
      <c r="CC125" s="163" t="s">
        <v>186</v>
      </c>
      <c r="CD125" s="163" t="s">
        <v>186</v>
      </c>
      <c r="CE125" s="163">
        <v>2.13</v>
      </c>
      <c r="CF125" s="163" t="s">
        <v>186</v>
      </c>
      <c r="CG125" s="163">
        <v>4.3099999999999996</v>
      </c>
      <c r="CH125" s="163" t="s">
        <v>186</v>
      </c>
      <c r="CI125" s="163" t="s">
        <v>186</v>
      </c>
      <c r="CJ125" s="163" t="s">
        <v>186</v>
      </c>
      <c r="CK125" s="277" t="s">
        <v>199</v>
      </c>
      <c r="CL125" s="163" t="s">
        <v>186</v>
      </c>
      <c r="CM125" s="163" t="s">
        <v>186</v>
      </c>
      <c r="CN125" s="163" t="s">
        <v>186</v>
      </c>
      <c r="CO125" s="163" t="s">
        <v>186</v>
      </c>
      <c r="CP125" s="163" t="s">
        <v>186</v>
      </c>
      <c r="CQ125" s="163" t="s">
        <v>186</v>
      </c>
      <c r="CR125" s="163">
        <v>1.37</v>
      </c>
      <c r="CS125" s="163">
        <v>2.11</v>
      </c>
      <c r="CT125" s="163">
        <v>0.52</v>
      </c>
      <c r="CU125" s="163" t="s">
        <v>186</v>
      </c>
      <c r="CV125" s="163" t="s">
        <v>186</v>
      </c>
      <c r="CW125" s="163" t="s">
        <v>186</v>
      </c>
      <c r="CX125" s="163">
        <v>1.37</v>
      </c>
      <c r="CY125" s="163">
        <v>2.11</v>
      </c>
      <c r="CZ125" s="163">
        <v>0.52</v>
      </c>
      <c r="DA125" s="163">
        <v>0.22</v>
      </c>
      <c r="DB125" s="163" t="s">
        <v>186</v>
      </c>
      <c r="DC125" s="163">
        <v>0.41</v>
      </c>
      <c r="DD125" s="163">
        <v>1.1499999999999999</v>
      </c>
      <c r="DE125" s="163">
        <v>2.11</v>
      </c>
      <c r="DF125" s="163">
        <v>0.11</v>
      </c>
      <c r="DG125" s="277" t="s">
        <v>199</v>
      </c>
      <c r="DH125" s="163" t="s">
        <v>186</v>
      </c>
      <c r="DI125" s="163" t="s">
        <v>186</v>
      </c>
      <c r="DJ125" s="163" t="s">
        <v>186</v>
      </c>
      <c r="DK125" s="163" t="s">
        <v>186</v>
      </c>
      <c r="DL125" s="163" t="s">
        <v>186</v>
      </c>
      <c r="DM125" s="163" t="s">
        <v>186</v>
      </c>
      <c r="DN125" s="163" t="s">
        <v>186</v>
      </c>
      <c r="DO125" s="163" t="s">
        <v>186</v>
      </c>
      <c r="DP125" s="163" t="s">
        <v>186</v>
      </c>
      <c r="DQ125" s="163">
        <v>27.51</v>
      </c>
      <c r="DR125" s="163">
        <v>26.11</v>
      </c>
      <c r="DS125" s="163">
        <v>27.4</v>
      </c>
      <c r="DT125" s="163">
        <v>23.06</v>
      </c>
      <c r="DU125" s="163">
        <v>21.22</v>
      </c>
      <c r="DV125" s="163">
        <v>23.34</v>
      </c>
      <c r="DW125" s="163" t="s">
        <v>186</v>
      </c>
      <c r="DX125" s="163" t="s">
        <v>186</v>
      </c>
      <c r="DY125" s="163" t="s">
        <v>186</v>
      </c>
      <c r="DZ125" s="163">
        <v>4.45</v>
      </c>
      <c r="EA125" s="163">
        <v>4.8899999999999997</v>
      </c>
      <c r="EB125" s="163">
        <v>4.0599999999999996</v>
      </c>
      <c r="EC125" s="277" t="s">
        <v>199</v>
      </c>
      <c r="ED125" s="163">
        <v>30.75</v>
      </c>
      <c r="EE125" s="163">
        <v>34.99</v>
      </c>
      <c r="EF125" s="163">
        <v>26.9</v>
      </c>
      <c r="EG125" s="163">
        <v>14.51</v>
      </c>
      <c r="EH125" s="163">
        <v>18.809999999999999</v>
      </c>
      <c r="EI125" s="163">
        <v>10.9</v>
      </c>
      <c r="EJ125" s="163">
        <v>1.86</v>
      </c>
      <c r="EK125" s="163">
        <v>2.2799999999999998</v>
      </c>
      <c r="EL125" s="163">
        <v>1.59</v>
      </c>
      <c r="EM125" s="163">
        <v>2.2999999999999998</v>
      </c>
      <c r="EN125" s="163">
        <v>3.8</v>
      </c>
      <c r="EO125" s="163">
        <v>0.98</v>
      </c>
      <c r="EP125" s="163">
        <v>3.24</v>
      </c>
      <c r="EQ125" s="163">
        <v>3.93</v>
      </c>
      <c r="ER125" s="163">
        <v>2.6</v>
      </c>
      <c r="ES125" s="163">
        <v>3.42</v>
      </c>
      <c r="ET125" s="163">
        <v>3.95</v>
      </c>
      <c r="EU125" s="163">
        <v>3.04</v>
      </c>
      <c r="EV125" s="163">
        <v>0.22</v>
      </c>
      <c r="EW125" s="163">
        <v>0.49</v>
      </c>
      <c r="EX125" s="163" t="s">
        <v>186</v>
      </c>
      <c r="EY125" s="277" t="s">
        <v>199</v>
      </c>
      <c r="EZ125" s="163">
        <v>0.85</v>
      </c>
      <c r="FA125" s="163">
        <v>1.36</v>
      </c>
      <c r="FB125" s="163">
        <v>0.26</v>
      </c>
      <c r="FC125" s="163">
        <v>2.6</v>
      </c>
      <c r="FD125" s="163">
        <v>3</v>
      </c>
      <c r="FE125" s="163">
        <v>2.41</v>
      </c>
      <c r="FF125" s="163">
        <v>13.53</v>
      </c>
      <c r="FG125" s="163">
        <v>13.21</v>
      </c>
      <c r="FH125" s="163">
        <v>13.4</v>
      </c>
      <c r="FI125" s="163" t="s">
        <v>186</v>
      </c>
      <c r="FJ125" s="163" t="s">
        <v>186</v>
      </c>
      <c r="FK125" s="163" t="s">
        <v>186</v>
      </c>
      <c r="FL125" s="163">
        <v>2.71</v>
      </c>
      <c r="FM125" s="163">
        <v>2.97</v>
      </c>
      <c r="FN125" s="163">
        <v>2.6</v>
      </c>
      <c r="FO125" s="310"/>
      <c r="FP125" s="310"/>
      <c r="FQ125" s="310"/>
      <c r="FR125" s="310"/>
      <c r="FS125" s="310"/>
      <c r="FT125" s="310"/>
      <c r="FU125" s="310"/>
      <c r="FV125" s="310"/>
      <c r="FW125" s="310"/>
      <c r="FX125" s="310"/>
      <c r="FY125" s="310"/>
      <c r="FZ125" s="310"/>
      <c r="GA125" s="310"/>
      <c r="GB125" s="310"/>
      <c r="GC125" s="310"/>
      <c r="GD125" s="310"/>
      <c r="GE125" s="310"/>
      <c r="GF125" s="310"/>
      <c r="GG125" s="310"/>
      <c r="GH125" s="310"/>
      <c r="GI125" s="310"/>
      <c r="GJ125" s="310"/>
      <c r="GK125" s="310"/>
      <c r="GL125" s="310"/>
      <c r="GM125" s="310"/>
      <c r="GN125" s="310"/>
      <c r="GO125" s="310"/>
      <c r="GP125" s="310"/>
      <c r="GQ125" s="310"/>
      <c r="GR125" s="310"/>
      <c r="GS125" s="310"/>
      <c r="GT125" s="310"/>
      <c r="GU125" s="310"/>
      <c r="GV125" s="310"/>
      <c r="GW125" s="310"/>
      <c r="GX125" s="310"/>
      <c r="GY125" s="310"/>
      <c r="GZ125" s="310"/>
      <c r="HA125" s="310"/>
      <c r="HB125" s="310"/>
      <c r="HC125" s="310"/>
      <c r="HD125" s="310"/>
      <c r="HE125" s="310"/>
      <c r="HF125" s="310"/>
      <c r="HG125" s="310"/>
      <c r="HH125" s="310"/>
      <c r="HI125" s="310"/>
      <c r="HJ125" s="310"/>
      <c r="HK125" s="310"/>
      <c r="HL125" s="310"/>
      <c r="HM125" s="310"/>
      <c r="HN125" s="310"/>
      <c r="HO125" s="310"/>
      <c r="HP125" s="310"/>
      <c r="HQ125" s="310"/>
      <c r="HR125" s="310"/>
      <c r="HS125" s="310"/>
      <c r="HT125" s="310"/>
      <c r="HU125" s="310"/>
      <c r="HV125" s="310"/>
      <c r="HW125" s="310"/>
      <c r="HX125" s="310"/>
      <c r="HY125" s="310"/>
      <c r="HZ125" s="310"/>
      <c r="IA125" s="310"/>
      <c r="IB125" s="310"/>
      <c r="IC125" s="310"/>
      <c r="ID125" s="310"/>
      <c r="IE125" s="310"/>
      <c r="IF125" s="310"/>
      <c r="IG125" s="310"/>
      <c r="IH125" s="310"/>
      <c r="II125" s="332"/>
      <c r="IJ125" s="332"/>
      <c r="IK125" s="332"/>
      <c r="IL125" s="332"/>
      <c r="IM125" s="332"/>
      <c r="IN125" s="332"/>
      <c r="IO125" s="332"/>
      <c r="IP125" s="332"/>
      <c r="IQ125" s="332"/>
      <c r="IR125" s="332"/>
      <c r="IS125" s="332"/>
      <c r="IT125" s="332"/>
      <c r="IU125" s="332"/>
      <c r="IV125" s="332"/>
    </row>
    <row r="126" spans="1:256">
      <c r="A126" s="276" t="s">
        <v>198</v>
      </c>
      <c r="B126" s="160" t="s">
        <v>186</v>
      </c>
      <c r="C126" s="160" t="s">
        <v>186</v>
      </c>
      <c r="D126" s="160" t="s">
        <v>186</v>
      </c>
      <c r="E126" s="160">
        <v>19.760000000000002</v>
      </c>
      <c r="F126" s="160">
        <v>32.53</v>
      </c>
      <c r="G126" s="160">
        <v>11.98</v>
      </c>
      <c r="H126" s="160" t="s">
        <v>186</v>
      </c>
      <c r="I126" s="160" t="s">
        <v>186</v>
      </c>
      <c r="J126" s="160" t="s">
        <v>186</v>
      </c>
      <c r="K126" s="160">
        <v>5.4</v>
      </c>
      <c r="L126" s="160">
        <v>11.93</v>
      </c>
      <c r="M126" s="160">
        <v>0.98</v>
      </c>
      <c r="N126" s="160">
        <v>0.23</v>
      </c>
      <c r="O126" s="160" t="s">
        <v>186</v>
      </c>
      <c r="P126" s="160">
        <v>0.33</v>
      </c>
      <c r="Q126" s="160">
        <v>17.39</v>
      </c>
      <c r="R126" s="160">
        <v>27.46</v>
      </c>
      <c r="S126" s="160">
        <v>9.2200000000000006</v>
      </c>
      <c r="T126" s="160">
        <v>16.989999999999998</v>
      </c>
      <c r="U126" s="160">
        <v>17.66</v>
      </c>
      <c r="V126" s="160">
        <v>15.55</v>
      </c>
      <c r="W126" s="276" t="s">
        <v>198</v>
      </c>
      <c r="X126" s="160">
        <v>1.06</v>
      </c>
      <c r="Y126" s="160">
        <v>1.07</v>
      </c>
      <c r="Z126" s="160">
        <v>1.01</v>
      </c>
      <c r="AA126" s="160">
        <v>2.27</v>
      </c>
      <c r="AB126" s="160">
        <v>1.02</v>
      </c>
      <c r="AC126" s="160">
        <v>3.49</v>
      </c>
      <c r="AD126" s="160">
        <v>6.62</v>
      </c>
      <c r="AE126" s="160">
        <v>4.67</v>
      </c>
      <c r="AF126" s="160">
        <v>8.42</v>
      </c>
      <c r="AG126" s="160">
        <v>1.24</v>
      </c>
      <c r="AH126" s="160">
        <v>1.45</v>
      </c>
      <c r="AI126" s="160">
        <v>1.01</v>
      </c>
      <c r="AJ126" s="160">
        <v>5.38</v>
      </c>
      <c r="AK126" s="160">
        <v>3.21</v>
      </c>
      <c r="AL126" s="160">
        <v>7.42</v>
      </c>
      <c r="AM126" s="160">
        <v>7.04</v>
      </c>
      <c r="AN126" s="160">
        <v>10.9</v>
      </c>
      <c r="AO126" s="160">
        <v>2.62</v>
      </c>
      <c r="AP126" s="160" t="s">
        <v>186</v>
      </c>
      <c r="AQ126" s="160" t="s">
        <v>186</v>
      </c>
      <c r="AR126" s="160" t="s">
        <v>186</v>
      </c>
      <c r="AS126" s="276" t="s">
        <v>198</v>
      </c>
      <c r="AT126" s="160">
        <v>2.11</v>
      </c>
      <c r="AU126" s="160">
        <v>1.1299999999999999</v>
      </c>
      <c r="AV126" s="160">
        <v>3.04</v>
      </c>
      <c r="AW126" s="160">
        <v>7.17</v>
      </c>
      <c r="AX126" s="160">
        <v>8.14</v>
      </c>
      <c r="AY126" s="160">
        <v>6.47</v>
      </c>
      <c r="AZ126" s="160">
        <v>0.75</v>
      </c>
      <c r="BA126" s="160">
        <v>1.85</v>
      </c>
      <c r="BB126" s="160" t="s">
        <v>186</v>
      </c>
      <c r="BC126" s="160">
        <v>5.43</v>
      </c>
      <c r="BD126" s="160">
        <v>4.4400000000000004</v>
      </c>
      <c r="BE126" s="160">
        <v>6.15</v>
      </c>
      <c r="BF126" s="160">
        <v>0.98</v>
      </c>
      <c r="BG126" s="160">
        <v>1.54</v>
      </c>
      <c r="BH126" s="160">
        <v>1.01</v>
      </c>
      <c r="BI126" s="160">
        <v>3.99</v>
      </c>
      <c r="BJ126" s="160">
        <v>2.91</v>
      </c>
      <c r="BK126" s="160">
        <v>4.4800000000000004</v>
      </c>
      <c r="BL126" s="160">
        <v>0.46</v>
      </c>
      <c r="BM126" s="160" t="s">
        <v>186</v>
      </c>
      <c r="BN126" s="160">
        <v>0.66</v>
      </c>
      <c r="BO126" s="276" t="s">
        <v>198</v>
      </c>
      <c r="BP126" s="160">
        <v>0.98</v>
      </c>
      <c r="BQ126" s="160">
        <v>1.85</v>
      </c>
      <c r="BR126" s="160">
        <v>0.33</v>
      </c>
      <c r="BS126" s="160" t="s">
        <v>186</v>
      </c>
      <c r="BT126" s="160" t="s">
        <v>188</v>
      </c>
      <c r="BU126" s="160" t="s">
        <v>186</v>
      </c>
      <c r="BV126" s="160">
        <v>6.49</v>
      </c>
      <c r="BW126" s="160">
        <v>4.3</v>
      </c>
      <c r="BX126" s="160">
        <v>8.6999999999999993</v>
      </c>
      <c r="BY126" s="160">
        <v>2.16</v>
      </c>
      <c r="BZ126" s="160">
        <v>4.3</v>
      </c>
      <c r="CA126" s="160" t="s">
        <v>186</v>
      </c>
      <c r="CB126" s="160" t="s">
        <v>186</v>
      </c>
      <c r="CC126" s="160" t="s">
        <v>186</v>
      </c>
      <c r="CD126" s="160" t="s">
        <v>186</v>
      </c>
      <c r="CE126" s="160">
        <v>4.33</v>
      </c>
      <c r="CF126" s="160" t="s">
        <v>186</v>
      </c>
      <c r="CG126" s="160">
        <v>8.6999999999999993</v>
      </c>
      <c r="CH126" s="160" t="s">
        <v>186</v>
      </c>
      <c r="CI126" s="160" t="s">
        <v>186</v>
      </c>
      <c r="CJ126" s="160" t="s">
        <v>186</v>
      </c>
      <c r="CK126" s="276" t="s">
        <v>198</v>
      </c>
      <c r="CL126" s="160" t="s">
        <v>186</v>
      </c>
      <c r="CM126" s="160" t="s">
        <v>186</v>
      </c>
      <c r="CN126" s="160" t="s">
        <v>186</v>
      </c>
      <c r="CO126" s="160" t="s">
        <v>186</v>
      </c>
      <c r="CP126" s="160" t="s">
        <v>186</v>
      </c>
      <c r="CQ126" s="160" t="s">
        <v>186</v>
      </c>
      <c r="CR126" s="160">
        <v>2.16</v>
      </c>
      <c r="CS126" s="160">
        <v>4.3</v>
      </c>
      <c r="CT126" s="160" t="s">
        <v>186</v>
      </c>
      <c r="CU126" s="160" t="s">
        <v>186</v>
      </c>
      <c r="CV126" s="160" t="s">
        <v>186</v>
      </c>
      <c r="CW126" s="160" t="s">
        <v>186</v>
      </c>
      <c r="CX126" s="160">
        <v>2.16</v>
      </c>
      <c r="CY126" s="160">
        <v>4.3</v>
      </c>
      <c r="CZ126" s="160" t="s">
        <v>186</v>
      </c>
      <c r="DA126" s="160" t="s">
        <v>186</v>
      </c>
      <c r="DB126" s="160" t="s">
        <v>186</v>
      </c>
      <c r="DC126" s="160" t="s">
        <v>186</v>
      </c>
      <c r="DD126" s="160">
        <v>2.16</v>
      </c>
      <c r="DE126" s="160">
        <v>4.3</v>
      </c>
      <c r="DF126" s="160" t="s">
        <v>186</v>
      </c>
      <c r="DG126" s="276" t="s">
        <v>198</v>
      </c>
      <c r="DH126" s="160" t="s">
        <v>186</v>
      </c>
      <c r="DI126" s="160" t="s">
        <v>186</v>
      </c>
      <c r="DJ126" s="160" t="s">
        <v>186</v>
      </c>
      <c r="DK126" s="160" t="s">
        <v>186</v>
      </c>
      <c r="DL126" s="160" t="s">
        <v>186</v>
      </c>
      <c r="DM126" s="160" t="s">
        <v>186</v>
      </c>
      <c r="DN126" s="160" t="s">
        <v>186</v>
      </c>
      <c r="DO126" s="160" t="s">
        <v>186</v>
      </c>
      <c r="DP126" s="160" t="s">
        <v>186</v>
      </c>
      <c r="DQ126" s="160">
        <v>26.62</v>
      </c>
      <c r="DR126" s="160">
        <v>21.89</v>
      </c>
      <c r="DS126" s="160">
        <v>28.38</v>
      </c>
      <c r="DT126" s="160">
        <v>19.21</v>
      </c>
      <c r="DU126" s="160">
        <v>13.03</v>
      </c>
      <c r="DV126" s="160">
        <v>21.85</v>
      </c>
      <c r="DW126" s="160" t="s">
        <v>186</v>
      </c>
      <c r="DX126" s="160" t="s">
        <v>186</v>
      </c>
      <c r="DY126" s="160" t="s">
        <v>186</v>
      </c>
      <c r="DZ126" s="160">
        <v>7.41</v>
      </c>
      <c r="EA126" s="160">
        <v>8.86</v>
      </c>
      <c r="EB126" s="160">
        <v>6.54</v>
      </c>
      <c r="EC126" s="276" t="s">
        <v>198</v>
      </c>
      <c r="ED126" s="160">
        <v>33.159999999999997</v>
      </c>
      <c r="EE126" s="160">
        <v>36.020000000000003</v>
      </c>
      <c r="EF126" s="160">
        <v>30.49</v>
      </c>
      <c r="EG126" s="160">
        <v>15.03</v>
      </c>
      <c r="EH126" s="160">
        <v>15.84</v>
      </c>
      <c r="EI126" s="160">
        <v>14.53</v>
      </c>
      <c r="EJ126" s="160">
        <v>2.92</v>
      </c>
      <c r="EK126" s="160">
        <v>2.16</v>
      </c>
      <c r="EL126" s="160">
        <v>3.49</v>
      </c>
      <c r="EM126" s="160">
        <v>1.53</v>
      </c>
      <c r="EN126" s="160">
        <v>2.56</v>
      </c>
      <c r="EO126" s="160">
        <v>1.05</v>
      </c>
      <c r="EP126" s="160">
        <v>1.82</v>
      </c>
      <c r="EQ126" s="160">
        <v>3.34</v>
      </c>
      <c r="ER126" s="160">
        <v>0.33</v>
      </c>
      <c r="ES126" s="160">
        <v>5.84</v>
      </c>
      <c r="ET126" s="160">
        <v>6.7</v>
      </c>
      <c r="EU126" s="160">
        <v>5.16</v>
      </c>
      <c r="EV126" s="160">
        <v>0.52</v>
      </c>
      <c r="EW126" s="160">
        <v>1.08</v>
      </c>
      <c r="EX126" s="160" t="s">
        <v>186</v>
      </c>
      <c r="EY126" s="276" t="s">
        <v>198</v>
      </c>
      <c r="EZ126" s="160" t="s">
        <v>186</v>
      </c>
      <c r="FA126" s="160" t="s">
        <v>186</v>
      </c>
      <c r="FB126" s="160" t="s">
        <v>186</v>
      </c>
      <c r="FC126" s="160">
        <v>2.4</v>
      </c>
      <c r="FD126" s="160" t="s">
        <v>186</v>
      </c>
      <c r="FE126" s="160">
        <v>4.5</v>
      </c>
      <c r="FF126" s="160">
        <v>14.87</v>
      </c>
      <c r="FG126" s="160">
        <v>16.88</v>
      </c>
      <c r="FH126" s="160">
        <v>12.77</v>
      </c>
      <c r="FI126" s="160" t="s">
        <v>186</v>
      </c>
      <c r="FJ126" s="160" t="s">
        <v>186</v>
      </c>
      <c r="FK126" s="160" t="s">
        <v>186</v>
      </c>
      <c r="FL126" s="160">
        <v>3.26</v>
      </c>
      <c r="FM126" s="160">
        <v>3.29</v>
      </c>
      <c r="FN126" s="160">
        <v>3.19</v>
      </c>
      <c r="FO126" s="310"/>
      <c r="FP126" s="310"/>
      <c r="FQ126" s="310"/>
      <c r="FR126" s="310"/>
      <c r="FS126" s="310"/>
      <c r="FT126" s="310"/>
      <c r="FU126" s="310"/>
      <c r="FV126" s="310"/>
      <c r="FW126" s="310"/>
      <c r="FX126" s="310"/>
      <c r="FY126" s="310"/>
      <c r="FZ126" s="310"/>
      <c r="GA126" s="310"/>
      <c r="GB126" s="310"/>
      <c r="GC126" s="310"/>
      <c r="GD126" s="310"/>
      <c r="GE126" s="310"/>
      <c r="GF126" s="310"/>
      <c r="GG126" s="310"/>
      <c r="GH126" s="310"/>
      <c r="GI126" s="310"/>
      <c r="GJ126" s="310"/>
      <c r="GK126" s="310"/>
      <c r="GL126" s="310"/>
      <c r="GM126" s="310"/>
      <c r="GN126" s="310"/>
      <c r="GO126" s="310"/>
      <c r="GP126" s="310"/>
      <c r="GQ126" s="310"/>
      <c r="GR126" s="310"/>
      <c r="GS126" s="310"/>
      <c r="GT126" s="310"/>
      <c r="GU126" s="310"/>
      <c r="GV126" s="310"/>
      <c r="GW126" s="310"/>
      <c r="GX126" s="310"/>
      <c r="GY126" s="310"/>
      <c r="GZ126" s="310"/>
      <c r="HA126" s="310"/>
      <c r="HB126" s="310"/>
      <c r="HC126" s="310"/>
      <c r="HD126" s="310"/>
      <c r="HE126" s="310"/>
      <c r="HF126" s="310"/>
      <c r="HG126" s="310"/>
      <c r="HH126" s="310"/>
      <c r="HI126" s="310"/>
      <c r="HJ126" s="310"/>
      <c r="HK126" s="310"/>
      <c r="HL126" s="310"/>
      <c r="HM126" s="310"/>
      <c r="HN126" s="310"/>
      <c r="HO126" s="310"/>
      <c r="HP126" s="310"/>
      <c r="HQ126" s="310"/>
      <c r="HR126" s="310"/>
      <c r="HS126" s="310"/>
      <c r="HT126" s="310"/>
      <c r="HU126" s="310"/>
      <c r="HV126" s="310"/>
      <c r="HW126" s="310"/>
      <c r="HX126" s="310"/>
      <c r="HY126" s="310"/>
      <c r="HZ126" s="310"/>
      <c r="IA126" s="310"/>
      <c r="IB126" s="310"/>
      <c r="IC126" s="310"/>
      <c r="ID126" s="310"/>
      <c r="IE126" s="310"/>
      <c r="IF126" s="310"/>
      <c r="IG126" s="310"/>
      <c r="IH126" s="310"/>
      <c r="II126" s="309"/>
      <c r="IJ126" s="309"/>
      <c r="IK126" s="308"/>
      <c r="IL126" s="308"/>
      <c r="IM126" s="308"/>
      <c r="IN126" s="308"/>
      <c r="IO126" s="308"/>
      <c r="IP126" s="308"/>
      <c r="IQ126" s="308"/>
      <c r="IR126" s="308"/>
      <c r="IS126" s="308"/>
      <c r="IT126" s="308"/>
      <c r="IU126" s="308"/>
      <c r="IV126" s="308"/>
    </row>
    <row r="127" spans="1:256">
      <c r="A127" s="276" t="s">
        <v>197</v>
      </c>
      <c r="B127" s="160">
        <v>0.25</v>
      </c>
      <c r="C127" s="160">
        <v>0.85</v>
      </c>
      <c r="D127" s="160" t="s">
        <v>186</v>
      </c>
      <c r="E127" s="160">
        <v>18.010000000000002</v>
      </c>
      <c r="F127" s="160">
        <v>32.83</v>
      </c>
      <c r="G127" s="160">
        <v>9.3000000000000007</v>
      </c>
      <c r="H127" s="160" t="s">
        <v>186</v>
      </c>
      <c r="I127" s="160" t="s">
        <v>186</v>
      </c>
      <c r="J127" s="160" t="s">
        <v>186</v>
      </c>
      <c r="K127" s="160">
        <v>4.16</v>
      </c>
      <c r="L127" s="160">
        <v>6.68</v>
      </c>
      <c r="M127" s="160">
        <v>2.6</v>
      </c>
      <c r="N127" s="160" t="s">
        <v>186</v>
      </c>
      <c r="O127" s="160" t="s">
        <v>186</v>
      </c>
      <c r="P127" s="160" t="s">
        <v>186</v>
      </c>
      <c r="Q127" s="160">
        <v>13.91</v>
      </c>
      <c r="R127" s="160">
        <v>21.06</v>
      </c>
      <c r="S127" s="160">
        <v>9.5399999999999991</v>
      </c>
      <c r="T127" s="160">
        <v>15.27</v>
      </c>
      <c r="U127" s="160">
        <v>21.18</v>
      </c>
      <c r="V127" s="160">
        <v>9.7799999999999994</v>
      </c>
      <c r="W127" s="276" t="s">
        <v>197</v>
      </c>
      <c r="X127" s="160">
        <v>0.37</v>
      </c>
      <c r="Y127" s="160" t="s">
        <v>186</v>
      </c>
      <c r="Z127" s="160">
        <v>0.59</v>
      </c>
      <c r="AA127" s="160">
        <v>1.88</v>
      </c>
      <c r="AB127" s="160">
        <v>3.27</v>
      </c>
      <c r="AC127" s="160">
        <v>1.0900000000000001</v>
      </c>
      <c r="AD127" s="160">
        <v>5.85</v>
      </c>
      <c r="AE127" s="160">
        <v>9.67</v>
      </c>
      <c r="AF127" s="160">
        <v>2.44</v>
      </c>
      <c r="AG127" s="160">
        <v>3.53</v>
      </c>
      <c r="AH127" s="160">
        <v>4.82</v>
      </c>
      <c r="AI127" s="160">
        <v>2.27</v>
      </c>
      <c r="AJ127" s="160">
        <v>2.3199999999999998</v>
      </c>
      <c r="AK127" s="160">
        <v>4.8499999999999996</v>
      </c>
      <c r="AL127" s="160">
        <v>0.17</v>
      </c>
      <c r="AM127" s="160">
        <v>7.16</v>
      </c>
      <c r="AN127" s="160">
        <v>8.24</v>
      </c>
      <c r="AO127" s="160">
        <v>5.65</v>
      </c>
      <c r="AP127" s="160">
        <v>0.81</v>
      </c>
      <c r="AQ127" s="160">
        <v>1.38</v>
      </c>
      <c r="AR127" s="160">
        <v>0.17</v>
      </c>
      <c r="AS127" s="276" t="s">
        <v>197</v>
      </c>
      <c r="AT127" s="160">
        <v>1.42</v>
      </c>
      <c r="AU127" s="160">
        <v>1.04</v>
      </c>
      <c r="AV127" s="160">
        <v>1.7</v>
      </c>
      <c r="AW127" s="160">
        <v>9.31</v>
      </c>
      <c r="AX127" s="160">
        <v>16.079999999999998</v>
      </c>
      <c r="AY127" s="160">
        <v>4.7699999999999996</v>
      </c>
      <c r="AZ127" s="160">
        <v>1.47</v>
      </c>
      <c r="BA127" s="160">
        <v>2.5099999999999998</v>
      </c>
      <c r="BB127" s="160">
        <v>0.59</v>
      </c>
      <c r="BC127" s="160">
        <v>6.23</v>
      </c>
      <c r="BD127" s="160">
        <v>12.08</v>
      </c>
      <c r="BE127" s="160">
        <v>2.39</v>
      </c>
      <c r="BF127" s="160">
        <v>0.12</v>
      </c>
      <c r="BG127" s="160">
        <v>0.43</v>
      </c>
      <c r="BH127" s="160" t="s">
        <v>186</v>
      </c>
      <c r="BI127" s="160">
        <v>3.88</v>
      </c>
      <c r="BJ127" s="160">
        <v>7.23</v>
      </c>
      <c r="BK127" s="160">
        <v>1.53</v>
      </c>
      <c r="BL127" s="160">
        <v>2.23</v>
      </c>
      <c r="BM127" s="160">
        <v>4.43</v>
      </c>
      <c r="BN127" s="160">
        <v>0.86</v>
      </c>
      <c r="BO127" s="276" t="s">
        <v>197</v>
      </c>
      <c r="BP127" s="160">
        <v>1.6</v>
      </c>
      <c r="BQ127" s="160">
        <v>1.49</v>
      </c>
      <c r="BR127" s="160">
        <v>1.79</v>
      </c>
      <c r="BS127" s="160" t="s">
        <v>186</v>
      </c>
      <c r="BT127" s="160" t="s">
        <v>188</v>
      </c>
      <c r="BU127" s="160" t="s">
        <v>186</v>
      </c>
      <c r="BV127" s="160" t="s">
        <v>186</v>
      </c>
      <c r="BW127" s="160" t="s">
        <v>186</v>
      </c>
      <c r="BX127" s="160" t="s">
        <v>186</v>
      </c>
      <c r="BY127" s="160" t="s">
        <v>186</v>
      </c>
      <c r="BZ127" s="160" t="s">
        <v>186</v>
      </c>
      <c r="CA127" s="160" t="s">
        <v>186</v>
      </c>
      <c r="CB127" s="160" t="s">
        <v>186</v>
      </c>
      <c r="CC127" s="160" t="s">
        <v>186</v>
      </c>
      <c r="CD127" s="160" t="s">
        <v>186</v>
      </c>
      <c r="CE127" s="160" t="s">
        <v>186</v>
      </c>
      <c r="CF127" s="160" t="s">
        <v>186</v>
      </c>
      <c r="CG127" s="160" t="s">
        <v>186</v>
      </c>
      <c r="CH127" s="160" t="s">
        <v>186</v>
      </c>
      <c r="CI127" s="160" t="s">
        <v>186</v>
      </c>
      <c r="CJ127" s="160" t="s">
        <v>186</v>
      </c>
      <c r="CK127" s="276" t="s">
        <v>197</v>
      </c>
      <c r="CL127" s="160" t="s">
        <v>186</v>
      </c>
      <c r="CM127" s="160" t="s">
        <v>186</v>
      </c>
      <c r="CN127" s="160" t="s">
        <v>186</v>
      </c>
      <c r="CO127" s="160" t="s">
        <v>186</v>
      </c>
      <c r="CP127" s="160" t="s">
        <v>186</v>
      </c>
      <c r="CQ127" s="160" t="s">
        <v>186</v>
      </c>
      <c r="CR127" s="160">
        <v>0.51</v>
      </c>
      <c r="CS127" s="160" t="s">
        <v>186</v>
      </c>
      <c r="CT127" s="160">
        <v>0.86</v>
      </c>
      <c r="CU127" s="160" t="s">
        <v>186</v>
      </c>
      <c r="CV127" s="160" t="s">
        <v>186</v>
      </c>
      <c r="CW127" s="160" t="s">
        <v>186</v>
      </c>
      <c r="CX127" s="160">
        <v>0.51</v>
      </c>
      <c r="CY127" s="160" t="s">
        <v>186</v>
      </c>
      <c r="CZ127" s="160">
        <v>0.86</v>
      </c>
      <c r="DA127" s="160">
        <v>0.39</v>
      </c>
      <c r="DB127" s="160" t="s">
        <v>186</v>
      </c>
      <c r="DC127" s="160">
        <v>0.69</v>
      </c>
      <c r="DD127" s="160">
        <v>0.12</v>
      </c>
      <c r="DE127" s="160" t="s">
        <v>186</v>
      </c>
      <c r="DF127" s="160">
        <v>0.17</v>
      </c>
      <c r="DG127" s="276" t="s">
        <v>197</v>
      </c>
      <c r="DH127" s="160" t="s">
        <v>186</v>
      </c>
      <c r="DI127" s="160" t="s">
        <v>186</v>
      </c>
      <c r="DJ127" s="160" t="s">
        <v>186</v>
      </c>
      <c r="DK127" s="160" t="s">
        <v>186</v>
      </c>
      <c r="DL127" s="160" t="s">
        <v>186</v>
      </c>
      <c r="DM127" s="160" t="s">
        <v>186</v>
      </c>
      <c r="DN127" s="160" t="s">
        <v>186</v>
      </c>
      <c r="DO127" s="160" t="s">
        <v>186</v>
      </c>
      <c r="DP127" s="160" t="s">
        <v>186</v>
      </c>
      <c r="DQ127" s="160">
        <v>27.48</v>
      </c>
      <c r="DR127" s="160">
        <v>28.38</v>
      </c>
      <c r="DS127" s="160">
        <v>26.07</v>
      </c>
      <c r="DT127" s="160">
        <v>25.38</v>
      </c>
      <c r="DU127" s="160">
        <v>26.48</v>
      </c>
      <c r="DV127" s="160">
        <v>24.02</v>
      </c>
      <c r="DW127" s="160" t="s">
        <v>186</v>
      </c>
      <c r="DX127" s="160" t="s">
        <v>186</v>
      </c>
      <c r="DY127" s="160" t="s">
        <v>186</v>
      </c>
      <c r="DZ127" s="160">
        <v>2.1</v>
      </c>
      <c r="EA127" s="160">
        <v>1.9</v>
      </c>
      <c r="EB127" s="160">
        <v>2.0499999999999998</v>
      </c>
      <c r="EC127" s="276" t="s">
        <v>197</v>
      </c>
      <c r="ED127" s="160">
        <v>28.82</v>
      </c>
      <c r="EE127" s="160">
        <v>34.47</v>
      </c>
      <c r="EF127" s="160">
        <v>23.41</v>
      </c>
      <c r="EG127" s="160">
        <v>14.1</v>
      </c>
      <c r="EH127" s="160">
        <v>21.3</v>
      </c>
      <c r="EI127" s="160">
        <v>7.45</v>
      </c>
      <c r="EJ127" s="160">
        <v>1</v>
      </c>
      <c r="EK127" s="160">
        <v>2.27</v>
      </c>
      <c r="EL127" s="160" t="s">
        <v>186</v>
      </c>
      <c r="EM127" s="160">
        <v>3.13</v>
      </c>
      <c r="EN127" s="160">
        <v>5.24</v>
      </c>
      <c r="EO127" s="160">
        <v>0.94</v>
      </c>
      <c r="EP127" s="160">
        <v>4.3899999999999997</v>
      </c>
      <c r="EQ127" s="160">
        <v>4.2300000000000004</v>
      </c>
      <c r="ER127" s="160">
        <v>4.46</v>
      </c>
      <c r="ES127" s="160">
        <v>1.38</v>
      </c>
      <c r="ET127" s="160">
        <v>1.74</v>
      </c>
      <c r="EU127" s="160">
        <v>1.1100000000000001</v>
      </c>
      <c r="EV127" s="160" t="s">
        <v>186</v>
      </c>
      <c r="EW127" s="160" t="s">
        <v>186</v>
      </c>
      <c r="EX127" s="160" t="s">
        <v>186</v>
      </c>
      <c r="EY127" s="276" t="s">
        <v>197</v>
      </c>
      <c r="EZ127" s="160">
        <v>1.57</v>
      </c>
      <c r="FA127" s="160">
        <v>2.5499999999999998</v>
      </c>
      <c r="FB127" s="160">
        <v>0.42</v>
      </c>
      <c r="FC127" s="160">
        <v>2.62</v>
      </c>
      <c r="FD127" s="160">
        <v>5.27</v>
      </c>
      <c r="FE127" s="160">
        <v>0.52</v>
      </c>
      <c r="FF127" s="160">
        <v>12.42</v>
      </c>
      <c r="FG127" s="160">
        <v>10.49</v>
      </c>
      <c r="FH127" s="160">
        <v>13.92</v>
      </c>
      <c r="FI127" s="160" t="s">
        <v>186</v>
      </c>
      <c r="FJ127" s="160" t="s">
        <v>186</v>
      </c>
      <c r="FK127" s="160" t="s">
        <v>186</v>
      </c>
      <c r="FL127" s="160">
        <v>2.2999999999999998</v>
      </c>
      <c r="FM127" s="160">
        <v>2.68</v>
      </c>
      <c r="FN127" s="160">
        <v>2.04</v>
      </c>
      <c r="FO127" s="310"/>
      <c r="FP127" s="310"/>
      <c r="FQ127" s="310"/>
      <c r="FR127" s="310"/>
      <c r="FS127" s="310"/>
      <c r="FT127" s="310"/>
      <c r="FU127" s="310"/>
      <c r="FV127" s="310"/>
      <c r="FW127" s="310"/>
      <c r="FX127" s="310"/>
      <c r="FY127" s="310"/>
      <c r="FZ127" s="310"/>
      <c r="GA127" s="310"/>
      <c r="GB127" s="310"/>
      <c r="GC127" s="310"/>
      <c r="GD127" s="310"/>
      <c r="GE127" s="310"/>
      <c r="GF127" s="310"/>
      <c r="GG127" s="310"/>
      <c r="GH127" s="310"/>
      <c r="GI127" s="310"/>
      <c r="GJ127" s="310"/>
      <c r="GK127" s="310"/>
      <c r="GL127" s="310"/>
      <c r="GM127" s="310"/>
      <c r="GN127" s="310"/>
      <c r="GO127" s="310"/>
      <c r="GP127" s="310"/>
      <c r="GQ127" s="310"/>
      <c r="GR127" s="310"/>
      <c r="GS127" s="310"/>
      <c r="GT127" s="310"/>
      <c r="GU127" s="310"/>
      <c r="GV127" s="310"/>
      <c r="GW127" s="310"/>
      <c r="GX127" s="310"/>
      <c r="GY127" s="310"/>
      <c r="GZ127" s="310"/>
      <c r="HA127" s="310"/>
      <c r="HB127" s="310"/>
      <c r="HC127" s="310"/>
      <c r="HD127" s="310"/>
      <c r="HE127" s="310"/>
      <c r="HF127" s="310"/>
      <c r="HG127" s="310"/>
      <c r="HH127" s="310"/>
      <c r="HI127" s="310"/>
      <c r="HJ127" s="310"/>
      <c r="HK127" s="310"/>
      <c r="HL127" s="310"/>
      <c r="HM127" s="310"/>
      <c r="HN127" s="310"/>
      <c r="HO127" s="310"/>
      <c r="HP127" s="310"/>
      <c r="HQ127" s="310"/>
      <c r="HR127" s="310"/>
      <c r="HS127" s="310"/>
      <c r="HT127" s="310"/>
      <c r="HU127" s="310"/>
      <c r="HV127" s="310"/>
      <c r="HW127" s="310"/>
      <c r="HX127" s="310"/>
      <c r="HY127" s="310"/>
      <c r="HZ127" s="310"/>
      <c r="IA127" s="310"/>
      <c r="IB127" s="310"/>
      <c r="IC127" s="310"/>
      <c r="ID127" s="310"/>
      <c r="IE127" s="310"/>
      <c r="IF127" s="310"/>
      <c r="IG127" s="310"/>
      <c r="IH127" s="310"/>
      <c r="II127" s="309"/>
      <c r="IJ127" s="309"/>
      <c r="IK127" s="308"/>
      <c r="IL127" s="308"/>
      <c r="IM127" s="308"/>
      <c r="IN127" s="308"/>
      <c r="IO127" s="308"/>
      <c r="IP127" s="308"/>
      <c r="IQ127" s="308"/>
      <c r="IR127" s="308"/>
      <c r="IS127" s="308"/>
      <c r="IT127" s="308"/>
      <c r="IU127" s="308"/>
      <c r="IV127" s="308"/>
    </row>
    <row r="128" spans="1:256">
      <c r="A128" s="276"/>
      <c r="B128" s="160"/>
      <c r="C128" s="160"/>
      <c r="D128" s="160"/>
      <c r="E128" s="160"/>
      <c r="F128" s="160"/>
      <c r="G128" s="160"/>
      <c r="H128" s="160"/>
      <c r="I128" s="160"/>
      <c r="J128" s="160"/>
      <c r="K128" s="160"/>
      <c r="L128" s="160"/>
      <c r="M128" s="160"/>
      <c r="N128" s="160"/>
      <c r="O128" s="160"/>
      <c r="P128" s="160"/>
      <c r="Q128" s="160"/>
      <c r="R128" s="160"/>
      <c r="S128" s="160"/>
      <c r="T128" s="160"/>
      <c r="U128" s="160"/>
      <c r="V128" s="160"/>
      <c r="W128" s="276"/>
      <c r="X128" s="160"/>
      <c r="Y128" s="160"/>
      <c r="Z128" s="160"/>
      <c r="AA128" s="160"/>
      <c r="AB128" s="160"/>
      <c r="AC128" s="160"/>
      <c r="AD128" s="160"/>
      <c r="AE128" s="160"/>
      <c r="AF128" s="160"/>
      <c r="AG128" s="160"/>
      <c r="AH128" s="160"/>
      <c r="AI128" s="160"/>
      <c r="AJ128" s="160"/>
      <c r="AK128" s="160"/>
      <c r="AL128" s="160"/>
      <c r="AM128" s="160"/>
      <c r="AN128" s="160"/>
      <c r="AO128" s="160"/>
      <c r="AP128" s="160"/>
      <c r="AQ128" s="160"/>
      <c r="AR128" s="160"/>
      <c r="AS128" s="276"/>
      <c r="AT128" s="160"/>
      <c r="AU128" s="160"/>
      <c r="AV128" s="160"/>
      <c r="AW128" s="160"/>
      <c r="AX128" s="160"/>
      <c r="AY128" s="160"/>
      <c r="AZ128" s="160"/>
      <c r="BA128" s="160"/>
      <c r="BB128" s="160"/>
      <c r="BC128" s="160"/>
      <c r="BD128" s="160"/>
      <c r="BE128" s="160"/>
      <c r="BF128" s="160"/>
      <c r="BG128" s="160"/>
      <c r="BH128" s="160"/>
      <c r="BI128" s="160"/>
      <c r="BJ128" s="160"/>
      <c r="BK128" s="160"/>
      <c r="BL128" s="160"/>
      <c r="BM128" s="160"/>
      <c r="BN128" s="160"/>
      <c r="BO128" s="276"/>
      <c r="BP128" s="160"/>
      <c r="BQ128" s="160"/>
      <c r="BR128" s="160"/>
      <c r="BS128" s="160"/>
      <c r="BT128" s="160"/>
      <c r="BU128" s="160"/>
      <c r="BV128" s="160"/>
      <c r="BW128" s="160"/>
      <c r="BX128" s="160"/>
      <c r="BY128" s="160"/>
      <c r="BZ128" s="160"/>
      <c r="CA128" s="160"/>
      <c r="CB128" s="160"/>
      <c r="CC128" s="160"/>
      <c r="CD128" s="160"/>
      <c r="CE128" s="160"/>
      <c r="CF128" s="160"/>
      <c r="CG128" s="160"/>
      <c r="CH128" s="160"/>
      <c r="CI128" s="160"/>
      <c r="CJ128" s="160"/>
      <c r="CK128" s="276"/>
      <c r="CL128" s="160"/>
      <c r="CM128" s="160"/>
      <c r="CN128" s="160"/>
      <c r="CO128" s="160"/>
      <c r="CP128" s="160"/>
      <c r="CQ128" s="160"/>
      <c r="CR128" s="160"/>
      <c r="CS128" s="160"/>
      <c r="CT128" s="160"/>
      <c r="CU128" s="160"/>
      <c r="CV128" s="160"/>
      <c r="CW128" s="160"/>
      <c r="CX128" s="160"/>
      <c r="CY128" s="160"/>
      <c r="CZ128" s="160"/>
      <c r="DA128" s="160"/>
      <c r="DB128" s="160"/>
      <c r="DC128" s="160"/>
      <c r="DD128" s="160"/>
      <c r="DE128" s="160"/>
      <c r="DF128" s="160"/>
      <c r="DG128" s="276"/>
      <c r="DH128" s="160"/>
      <c r="DI128" s="160"/>
      <c r="DJ128" s="160"/>
      <c r="DK128" s="160"/>
      <c r="DL128" s="160"/>
      <c r="DM128" s="160"/>
      <c r="DN128" s="160"/>
      <c r="DO128" s="160"/>
      <c r="DP128" s="160"/>
      <c r="DQ128" s="160"/>
      <c r="DR128" s="160"/>
      <c r="DS128" s="160"/>
      <c r="DT128" s="160"/>
      <c r="DU128" s="160"/>
      <c r="DV128" s="160"/>
      <c r="DW128" s="160"/>
      <c r="DX128" s="160"/>
      <c r="DY128" s="160"/>
      <c r="DZ128" s="160"/>
      <c r="EA128" s="160"/>
      <c r="EB128" s="160"/>
      <c r="EC128" s="276"/>
      <c r="ED128" s="160"/>
      <c r="EE128" s="160"/>
      <c r="EF128" s="160"/>
      <c r="EG128" s="160"/>
      <c r="EH128" s="160"/>
      <c r="EI128" s="160"/>
      <c r="EJ128" s="160"/>
      <c r="EK128" s="160"/>
      <c r="EL128" s="160"/>
      <c r="EM128" s="160"/>
      <c r="EN128" s="160"/>
      <c r="EO128" s="160"/>
      <c r="EP128" s="160"/>
      <c r="EQ128" s="160"/>
      <c r="ER128" s="160"/>
      <c r="ES128" s="160"/>
      <c r="ET128" s="160"/>
      <c r="EU128" s="160"/>
      <c r="EV128" s="160"/>
      <c r="EW128" s="160"/>
      <c r="EX128" s="160"/>
      <c r="EY128" s="276"/>
      <c r="EZ128" s="160"/>
      <c r="FA128" s="160"/>
      <c r="FB128" s="160"/>
      <c r="FC128" s="160"/>
      <c r="FD128" s="160"/>
      <c r="FE128" s="160"/>
      <c r="FF128" s="160"/>
      <c r="FG128" s="160"/>
      <c r="FH128" s="160"/>
      <c r="FI128" s="160"/>
      <c r="FJ128" s="160"/>
      <c r="FK128" s="160"/>
      <c r="FL128" s="160"/>
      <c r="FM128" s="160"/>
      <c r="FN128" s="160"/>
      <c r="FO128" s="310"/>
      <c r="FP128" s="310"/>
      <c r="FQ128" s="310"/>
      <c r="FR128" s="310"/>
      <c r="FS128" s="310"/>
      <c r="FT128" s="310"/>
      <c r="FU128" s="310"/>
      <c r="FV128" s="310"/>
      <c r="FW128" s="310"/>
      <c r="FX128" s="310"/>
      <c r="FY128" s="310"/>
      <c r="FZ128" s="310"/>
      <c r="GA128" s="310"/>
      <c r="GB128" s="310"/>
      <c r="GC128" s="310"/>
      <c r="GD128" s="310"/>
      <c r="GE128" s="310"/>
      <c r="GF128" s="310"/>
      <c r="GG128" s="310"/>
      <c r="GH128" s="310"/>
      <c r="GI128" s="310"/>
      <c r="GJ128" s="310"/>
      <c r="GK128" s="310"/>
      <c r="GL128" s="310"/>
      <c r="GM128" s="310"/>
      <c r="GN128" s="310"/>
      <c r="GO128" s="310"/>
      <c r="GP128" s="310"/>
      <c r="GQ128" s="310"/>
      <c r="GR128" s="310"/>
      <c r="GS128" s="310"/>
      <c r="GT128" s="310"/>
      <c r="GU128" s="310"/>
      <c r="GV128" s="310"/>
      <c r="GW128" s="310"/>
      <c r="GX128" s="310"/>
      <c r="GY128" s="310"/>
      <c r="GZ128" s="310"/>
      <c r="HA128" s="310"/>
      <c r="HB128" s="310"/>
      <c r="HC128" s="310"/>
      <c r="HD128" s="310"/>
      <c r="HE128" s="310"/>
      <c r="HF128" s="310"/>
      <c r="HG128" s="310"/>
      <c r="HH128" s="310"/>
      <c r="HI128" s="310"/>
      <c r="HJ128" s="310"/>
      <c r="HK128" s="310"/>
      <c r="HL128" s="310"/>
      <c r="HM128" s="310"/>
      <c r="HN128" s="310"/>
      <c r="HO128" s="310"/>
      <c r="HP128" s="310"/>
      <c r="HQ128" s="310"/>
      <c r="HR128" s="310"/>
      <c r="HS128" s="310"/>
      <c r="HT128" s="310"/>
      <c r="HU128" s="310"/>
      <c r="HV128" s="310"/>
      <c r="HW128" s="310"/>
      <c r="HX128" s="310"/>
      <c r="HY128" s="310"/>
      <c r="HZ128" s="310"/>
      <c r="IA128" s="310"/>
      <c r="IB128" s="310"/>
      <c r="IC128" s="310"/>
      <c r="ID128" s="310"/>
      <c r="IE128" s="310"/>
      <c r="IF128" s="310"/>
      <c r="IG128" s="310"/>
      <c r="IH128" s="310"/>
      <c r="II128" s="309"/>
      <c r="IJ128" s="309"/>
      <c r="IK128" s="308"/>
      <c r="IL128" s="308"/>
      <c r="IM128" s="308"/>
      <c r="IN128" s="308"/>
      <c r="IO128" s="308"/>
      <c r="IP128" s="308"/>
      <c r="IQ128" s="308"/>
      <c r="IR128" s="308"/>
      <c r="IS128" s="308"/>
      <c r="IT128" s="308"/>
      <c r="IU128" s="308"/>
      <c r="IV128" s="308"/>
    </row>
    <row r="129" spans="1:256" s="260" customFormat="1">
      <c r="A129" s="277" t="s">
        <v>196</v>
      </c>
      <c r="B129" s="163">
        <v>0.27</v>
      </c>
      <c r="C129" s="163">
        <v>0.89</v>
      </c>
      <c r="D129" s="163" t="s">
        <v>186</v>
      </c>
      <c r="E129" s="163">
        <v>27.58</v>
      </c>
      <c r="F129" s="163">
        <v>43.51</v>
      </c>
      <c r="G129" s="163">
        <v>18.29</v>
      </c>
      <c r="H129" s="163" t="s">
        <v>186</v>
      </c>
      <c r="I129" s="163" t="s">
        <v>186</v>
      </c>
      <c r="J129" s="163" t="s">
        <v>186</v>
      </c>
      <c r="K129" s="163">
        <v>4.6500000000000004</v>
      </c>
      <c r="L129" s="163">
        <v>10.59</v>
      </c>
      <c r="M129" s="163">
        <v>0.82</v>
      </c>
      <c r="N129" s="163">
        <v>0.89</v>
      </c>
      <c r="O129" s="163" t="s">
        <v>186</v>
      </c>
      <c r="P129" s="163">
        <v>1.61</v>
      </c>
      <c r="Q129" s="163">
        <v>9.94</v>
      </c>
      <c r="R129" s="163">
        <v>12.28</v>
      </c>
      <c r="S129" s="163">
        <v>8.3699999999999992</v>
      </c>
      <c r="T129" s="163">
        <v>18.96</v>
      </c>
      <c r="U129" s="163">
        <v>29.77</v>
      </c>
      <c r="V129" s="163">
        <v>9.1199999999999992</v>
      </c>
      <c r="W129" s="277" t="s">
        <v>196</v>
      </c>
      <c r="X129" s="163" t="s">
        <v>186</v>
      </c>
      <c r="Y129" s="163" t="s">
        <v>186</v>
      </c>
      <c r="Z129" s="163" t="s">
        <v>186</v>
      </c>
      <c r="AA129" s="163">
        <v>2.39</v>
      </c>
      <c r="AB129" s="163">
        <v>4.1100000000000003</v>
      </c>
      <c r="AC129" s="163">
        <v>1.61</v>
      </c>
      <c r="AD129" s="163">
        <v>6.43</v>
      </c>
      <c r="AE129" s="163">
        <v>8.34</v>
      </c>
      <c r="AF129" s="163">
        <v>4.1100000000000003</v>
      </c>
      <c r="AG129" s="163">
        <v>1.21</v>
      </c>
      <c r="AH129" s="163" t="s">
        <v>186</v>
      </c>
      <c r="AI129" s="163">
        <v>2.12</v>
      </c>
      <c r="AJ129" s="163">
        <v>5.22</v>
      </c>
      <c r="AK129" s="163">
        <v>8.34</v>
      </c>
      <c r="AL129" s="163">
        <v>1.98</v>
      </c>
      <c r="AM129" s="163">
        <v>10.15</v>
      </c>
      <c r="AN129" s="163">
        <v>17.329999999999998</v>
      </c>
      <c r="AO129" s="163">
        <v>3.4</v>
      </c>
      <c r="AP129" s="163">
        <v>0.53</v>
      </c>
      <c r="AQ129" s="163">
        <v>0.89</v>
      </c>
      <c r="AR129" s="163">
        <v>0.38</v>
      </c>
      <c r="AS129" s="277" t="s">
        <v>196</v>
      </c>
      <c r="AT129" s="163">
        <v>3.38</v>
      </c>
      <c r="AU129" s="163">
        <v>6.27</v>
      </c>
      <c r="AV129" s="163">
        <v>1.3</v>
      </c>
      <c r="AW129" s="163">
        <v>28.63</v>
      </c>
      <c r="AX129" s="163">
        <v>24.59</v>
      </c>
      <c r="AY129" s="163">
        <v>32.96</v>
      </c>
      <c r="AZ129" s="163">
        <v>3.11</v>
      </c>
      <c r="BA129" s="163">
        <v>2.9</v>
      </c>
      <c r="BB129" s="163">
        <v>3.32</v>
      </c>
      <c r="BC129" s="163">
        <v>15.26</v>
      </c>
      <c r="BD129" s="163">
        <v>17.86</v>
      </c>
      <c r="BE129" s="163">
        <v>13.8</v>
      </c>
      <c r="BF129" s="163" t="s">
        <v>186</v>
      </c>
      <c r="BG129" s="163" t="s">
        <v>186</v>
      </c>
      <c r="BH129" s="163" t="s">
        <v>186</v>
      </c>
      <c r="BI129" s="163">
        <v>11.94</v>
      </c>
      <c r="BJ129" s="163">
        <v>11.75</v>
      </c>
      <c r="BK129" s="163">
        <v>12.5</v>
      </c>
      <c r="BL129" s="163">
        <v>3.31</v>
      </c>
      <c r="BM129" s="163">
        <v>6.11</v>
      </c>
      <c r="BN129" s="163">
        <v>1.3</v>
      </c>
      <c r="BO129" s="277" t="s">
        <v>196</v>
      </c>
      <c r="BP129" s="163">
        <v>10.27</v>
      </c>
      <c r="BQ129" s="163">
        <v>3.84</v>
      </c>
      <c r="BR129" s="163">
        <v>15.83</v>
      </c>
      <c r="BS129" s="163" t="s">
        <v>186</v>
      </c>
      <c r="BT129" s="163" t="s">
        <v>188</v>
      </c>
      <c r="BU129" s="163" t="s">
        <v>186</v>
      </c>
      <c r="BV129" s="163" t="s">
        <v>186</v>
      </c>
      <c r="BW129" s="163" t="s">
        <v>186</v>
      </c>
      <c r="BX129" s="163" t="s">
        <v>186</v>
      </c>
      <c r="BY129" s="163" t="s">
        <v>186</v>
      </c>
      <c r="BZ129" s="163" t="s">
        <v>186</v>
      </c>
      <c r="CA129" s="163" t="s">
        <v>186</v>
      </c>
      <c r="CB129" s="163" t="s">
        <v>186</v>
      </c>
      <c r="CC129" s="163" t="s">
        <v>186</v>
      </c>
      <c r="CD129" s="163" t="s">
        <v>186</v>
      </c>
      <c r="CE129" s="163" t="s">
        <v>186</v>
      </c>
      <c r="CF129" s="163" t="s">
        <v>186</v>
      </c>
      <c r="CG129" s="163" t="s">
        <v>186</v>
      </c>
      <c r="CH129" s="163" t="s">
        <v>186</v>
      </c>
      <c r="CI129" s="163" t="s">
        <v>186</v>
      </c>
      <c r="CJ129" s="163" t="s">
        <v>186</v>
      </c>
      <c r="CK129" s="277" t="s">
        <v>196</v>
      </c>
      <c r="CL129" s="163" t="s">
        <v>186</v>
      </c>
      <c r="CM129" s="163" t="s">
        <v>186</v>
      </c>
      <c r="CN129" s="163" t="s">
        <v>186</v>
      </c>
      <c r="CO129" s="163" t="s">
        <v>186</v>
      </c>
      <c r="CP129" s="163" t="s">
        <v>186</v>
      </c>
      <c r="CQ129" s="163" t="s">
        <v>186</v>
      </c>
      <c r="CR129" s="163">
        <v>0.89</v>
      </c>
      <c r="CS129" s="163" t="s">
        <v>186</v>
      </c>
      <c r="CT129" s="163">
        <v>1.61</v>
      </c>
      <c r="CU129" s="163" t="s">
        <v>186</v>
      </c>
      <c r="CV129" s="163" t="s">
        <v>186</v>
      </c>
      <c r="CW129" s="163" t="s">
        <v>186</v>
      </c>
      <c r="CX129" s="163" t="s">
        <v>186</v>
      </c>
      <c r="CY129" s="163" t="s">
        <v>186</v>
      </c>
      <c r="CZ129" s="163" t="s">
        <v>186</v>
      </c>
      <c r="DA129" s="163" t="s">
        <v>186</v>
      </c>
      <c r="DB129" s="163" t="s">
        <v>186</v>
      </c>
      <c r="DC129" s="163" t="s">
        <v>186</v>
      </c>
      <c r="DD129" s="163" t="s">
        <v>186</v>
      </c>
      <c r="DE129" s="163" t="s">
        <v>186</v>
      </c>
      <c r="DF129" s="163" t="s">
        <v>186</v>
      </c>
      <c r="DG129" s="277" t="s">
        <v>196</v>
      </c>
      <c r="DH129" s="163" t="s">
        <v>186</v>
      </c>
      <c r="DI129" s="163" t="s">
        <v>186</v>
      </c>
      <c r="DJ129" s="163" t="s">
        <v>186</v>
      </c>
      <c r="DK129" s="163">
        <v>0.89</v>
      </c>
      <c r="DL129" s="163" t="s">
        <v>186</v>
      </c>
      <c r="DM129" s="163">
        <v>1.61</v>
      </c>
      <c r="DN129" s="163" t="s">
        <v>186</v>
      </c>
      <c r="DO129" s="163" t="s">
        <v>186</v>
      </c>
      <c r="DP129" s="163" t="s">
        <v>186</v>
      </c>
      <c r="DQ129" s="163">
        <v>28.25</v>
      </c>
      <c r="DR129" s="163">
        <v>35.270000000000003</v>
      </c>
      <c r="DS129" s="163">
        <v>19.420000000000002</v>
      </c>
      <c r="DT129" s="163">
        <v>17.59</v>
      </c>
      <c r="DU129" s="163">
        <v>13.9</v>
      </c>
      <c r="DV129" s="163">
        <v>19.04</v>
      </c>
      <c r="DW129" s="163" t="s">
        <v>186</v>
      </c>
      <c r="DX129" s="163" t="s">
        <v>186</v>
      </c>
      <c r="DY129" s="163" t="s">
        <v>186</v>
      </c>
      <c r="DZ129" s="163">
        <v>10.66</v>
      </c>
      <c r="EA129" s="163">
        <v>21.37</v>
      </c>
      <c r="EB129" s="163">
        <v>0.38</v>
      </c>
      <c r="EC129" s="277" t="s">
        <v>196</v>
      </c>
      <c r="ED129" s="163">
        <v>51.31</v>
      </c>
      <c r="EE129" s="163">
        <v>76.27</v>
      </c>
      <c r="EF129" s="163">
        <v>26.9</v>
      </c>
      <c r="EG129" s="163">
        <v>30.42</v>
      </c>
      <c r="EH129" s="163">
        <v>41.29</v>
      </c>
      <c r="EI129" s="163">
        <v>20.34</v>
      </c>
      <c r="EJ129" s="163">
        <v>10.68</v>
      </c>
      <c r="EK129" s="163">
        <v>15.61</v>
      </c>
      <c r="EL129" s="163">
        <v>5.72</v>
      </c>
      <c r="EM129" s="163">
        <v>3.88</v>
      </c>
      <c r="EN129" s="163">
        <v>5.42</v>
      </c>
      <c r="EO129" s="163">
        <v>2.88</v>
      </c>
      <c r="EP129" s="163">
        <v>2.76</v>
      </c>
      <c r="EQ129" s="163">
        <v>5.74</v>
      </c>
      <c r="ER129" s="163" t="s">
        <v>186</v>
      </c>
      <c r="ES129" s="163">
        <v>6.09</v>
      </c>
      <c r="ET129" s="163">
        <v>8.4600000000000009</v>
      </c>
      <c r="EU129" s="163">
        <v>3.81</v>
      </c>
      <c r="EV129" s="163">
        <v>2.42</v>
      </c>
      <c r="EW129" s="163" t="s">
        <v>186</v>
      </c>
      <c r="EX129" s="163">
        <v>4.6900000000000004</v>
      </c>
      <c r="EY129" s="277" t="s">
        <v>196</v>
      </c>
      <c r="EZ129" s="163" t="s">
        <v>186</v>
      </c>
      <c r="FA129" s="163" t="s">
        <v>186</v>
      </c>
      <c r="FB129" s="163" t="s">
        <v>186</v>
      </c>
      <c r="FC129" s="163">
        <v>4.58</v>
      </c>
      <c r="FD129" s="163">
        <v>6.05</v>
      </c>
      <c r="FE129" s="163">
        <v>3.24</v>
      </c>
      <c r="FF129" s="163">
        <v>20.14</v>
      </c>
      <c r="FG129" s="163">
        <v>34.97</v>
      </c>
      <c r="FH129" s="163">
        <v>5.36</v>
      </c>
      <c r="FI129" s="163">
        <v>0.48</v>
      </c>
      <c r="FJ129" s="163" t="s">
        <v>186</v>
      </c>
      <c r="FK129" s="163">
        <v>0.82</v>
      </c>
      <c r="FL129" s="163">
        <v>0.27</v>
      </c>
      <c r="FM129" s="163" t="s">
        <v>186</v>
      </c>
      <c r="FN129" s="163">
        <v>0.38</v>
      </c>
      <c r="FO129" s="310"/>
      <c r="FP129" s="310"/>
      <c r="FQ129" s="310"/>
      <c r="FR129" s="310"/>
      <c r="FS129" s="310"/>
      <c r="FT129" s="310"/>
      <c r="FU129" s="310"/>
      <c r="FV129" s="310"/>
      <c r="FW129" s="310"/>
      <c r="FX129" s="310"/>
      <c r="FY129" s="310"/>
      <c r="FZ129" s="310"/>
      <c r="GA129" s="310"/>
      <c r="GB129" s="310"/>
      <c r="GC129" s="310"/>
      <c r="GD129" s="310"/>
      <c r="GE129" s="310"/>
      <c r="GF129" s="310"/>
      <c r="GG129" s="310"/>
      <c r="GH129" s="310"/>
      <c r="GI129" s="310"/>
      <c r="GJ129" s="310"/>
      <c r="GK129" s="310"/>
      <c r="GL129" s="310"/>
      <c r="GM129" s="310"/>
      <c r="GN129" s="310"/>
      <c r="GO129" s="310"/>
      <c r="GP129" s="310"/>
      <c r="GQ129" s="310"/>
      <c r="GR129" s="310"/>
      <c r="GS129" s="310"/>
      <c r="GT129" s="310"/>
      <c r="GU129" s="310"/>
      <c r="GV129" s="310"/>
      <c r="GW129" s="310"/>
      <c r="GX129" s="310"/>
      <c r="GY129" s="310"/>
      <c r="GZ129" s="310"/>
      <c r="HA129" s="310"/>
      <c r="HB129" s="310"/>
      <c r="HC129" s="310"/>
      <c r="HD129" s="310"/>
      <c r="HE129" s="310"/>
      <c r="HF129" s="310"/>
      <c r="HG129" s="310"/>
      <c r="HH129" s="310"/>
      <c r="HI129" s="310"/>
      <c r="HJ129" s="310"/>
      <c r="HK129" s="310"/>
      <c r="HL129" s="310"/>
      <c r="HM129" s="310"/>
      <c r="HN129" s="310"/>
      <c r="HO129" s="310"/>
      <c r="HP129" s="310"/>
      <c r="HQ129" s="310"/>
      <c r="HR129" s="310"/>
      <c r="HS129" s="310"/>
      <c r="HT129" s="310"/>
      <c r="HU129" s="310"/>
      <c r="HV129" s="310"/>
      <c r="HW129" s="310"/>
      <c r="HX129" s="310"/>
      <c r="HY129" s="310"/>
      <c r="HZ129" s="310"/>
      <c r="IA129" s="310"/>
      <c r="IB129" s="310"/>
      <c r="IC129" s="310"/>
      <c r="ID129" s="310"/>
      <c r="IE129" s="310"/>
      <c r="IF129" s="310"/>
      <c r="IG129" s="310"/>
      <c r="IH129" s="310"/>
      <c r="II129" s="332"/>
      <c r="IJ129" s="332"/>
      <c r="IK129" s="332"/>
      <c r="IL129" s="332"/>
      <c r="IM129" s="332"/>
      <c r="IN129" s="332"/>
      <c r="IO129" s="332"/>
      <c r="IP129" s="332"/>
      <c r="IQ129" s="332"/>
      <c r="IR129" s="332"/>
      <c r="IS129" s="332"/>
      <c r="IT129" s="332"/>
      <c r="IU129" s="332"/>
      <c r="IV129" s="332"/>
    </row>
    <row r="130" spans="1:256" s="188" customFormat="1">
      <c r="A130" s="278" t="s">
        <v>195</v>
      </c>
      <c r="B130" s="160">
        <v>0.56999999999999995</v>
      </c>
      <c r="C130" s="160">
        <v>1.82</v>
      </c>
      <c r="D130" s="160" t="s">
        <v>186</v>
      </c>
      <c r="E130" s="160">
        <v>27.63</v>
      </c>
      <c r="F130" s="160">
        <v>41.46</v>
      </c>
      <c r="G130" s="160">
        <v>20.329999999999998</v>
      </c>
      <c r="H130" s="160" t="s">
        <v>186</v>
      </c>
      <c r="I130" s="160" t="s">
        <v>186</v>
      </c>
      <c r="J130" s="160" t="s">
        <v>186</v>
      </c>
      <c r="K130" s="160">
        <v>4.8600000000000003</v>
      </c>
      <c r="L130" s="160">
        <v>12.18</v>
      </c>
      <c r="M130" s="160" t="s">
        <v>186</v>
      </c>
      <c r="N130" s="160" t="s">
        <v>186</v>
      </c>
      <c r="O130" s="160" t="s">
        <v>186</v>
      </c>
      <c r="P130" s="160" t="s">
        <v>186</v>
      </c>
      <c r="Q130" s="160">
        <v>14.19</v>
      </c>
      <c r="R130" s="160">
        <v>18.760000000000002</v>
      </c>
      <c r="S130" s="160">
        <v>10.69</v>
      </c>
      <c r="T130" s="160">
        <v>12.55</v>
      </c>
      <c r="U130" s="160">
        <v>15.74</v>
      </c>
      <c r="V130" s="160">
        <v>9.59</v>
      </c>
      <c r="W130" s="278" t="s">
        <v>195</v>
      </c>
      <c r="X130" s="160" t="s">
        <v>186</v>
      </c>
      <c r="Y130" s="160" t="s">
        <v>186</v>
      </c>
      <c r="Z130" s="160" t="s">
        <v>186</v>
      </c>
      <c r="AA130" s="160">
        <v>1.52</v>
      </c>
      <c r="AB130" s="160">
        <v>4.09</v>
      </c>
      <c r="AC130" s="160" t="s">
        <v>186</v>
      </c>
      <c r="AD130" s="160">
        <v>6.21</v>
      </c>
      <c r="AE130" s="160">
        <v>6.69</v>
      </c>
      <c r="AF130" s="160">
        <v>5.4</v>
      </c>
      <c r="AG130" s="160">
        <v>1.38</v>
      </c>
      <c r="AH130" s="160" t="s">
        <v>186</v>
      </c>
      <c r="AI130" s="160">
        <v>2.4700000000000002</v>
      </c>
      <c r="AJ130" s="160">
        <v>4.83</v>
      </c>
      <c r="AK130" s="160">
        <v>6.69</v>
      </c>
      <c r="AL130" s="160">
        <v>2.93</v>
      </c>
      <c r="AM130" s="160">
        <v>4.82</v>
      </c>
      <c r="AN130" s="160">
        <v>4.95</v>
      </c>
      <c r="AO130" s="160">
        <v>4.1900000000000004</v>
      </c>
      <c r="AP130" s="160">
        <v>0.56999999999999995</v>
      </c>
      <c r="AQ130" s="160">
        <v>1.82</v>
      </c>
      <c r="AR130" s="160" t="s">
        <v>186</v>
      </c>
      <c r="AS130" s="278" t="s">
        <v>195</v>
      </c>
      <c r="AT130" s="160">
        <v>5.14</v>
      </c>
      <c r="AU130" s="160">
        <v>8.51</v>
      </c>
      <c r="AV130" s="160">
        <v>2.4700000000000002</v>
      </c>
      <c r="AW130" s="160">
        <v>34.46</v>
      </c>
      <c r="AX130" s="160">
        <v>22.45</v>
      </c>
      <c r="AY130" s="160">
        <v>47.27</v>
      </c>
      <c r="AZ130" s="160">
        <v>3.16</v>
      </c>
      <c r="BA130" s="160">
        <v>5.55</v>
      </c>
      <c r="BB130" s="160">
        <v>1.63</v>
      </c>
      <c r="BC130" s="160">
        <v>16.78</v>
      </c>
      <c r="BD130" s="160">
        <v>11.46</v>
      </c>
      <c r="BE130" s="160">
        <v>22.56</v>
      </c>
      <c r="BF130" s="160" t="s">
        <v>186</v>
      </c>
      <c r="BG130" s="160" t="s">
        <v>186</v>
      </c>
      <c r="BH130" s="160" t="s">
        <v>186</v>
      </c>
      <c r="BI130" s="160">
        <v>13.88</v>
      </c>
      <c r="BJ130" s="160">
        <v>7.36</v>
      </c>
      <c r="BK130" s="160">
        <v>20.100000000000001</v>
      </c>
      <c r="BL130" s="160">
        <v>2.9</v>
      </c>
      <c r="BM130" s="160">
        <v>4.09</v>
      </c>
      <c r="BN130" s="160">
        <v>2.4700000000000002</v>
      </c>
      <c r="BO130" s="278" t="s">
        <v>195</v>
      </c>
      <c r="BP130" s="160">
        <v>14.51</v>
      </c>
      <c r="BQ130" s="160">
        <v>5.45</v>
      </c>
      <c r="BR130" s="160">
        <v>23.08</v>
      </c>
      <c r="BS130" s="160" t="s">
        <v>186</v>
      </c>
      <c r="BT130" s="160" t="s">
        <v>188</v>
      </c>
      <c r="BU130" s="160" t="s">
        <v>186</v>
      </c>
      <c r="BV130" s="160" t="s">
        <v>186</v>
      </c>
      <c r="BW130" s="160" t="s">
        <v>186</v>
      </c>
      <c r="BX130" s="160" t="s">
        <v>186</v>
      </c>
      <c r="BY130" s="160" t="s">
        <v>186</v>
      </c>
      <c r="BZ130" s="160" t="s">
        <v>186</v>
      </c>
      <c r="CA130" s="160" t="s">
        <v>186</v>
      </c>
      <c r="CB130" s="160" t="s">
        <v>186</v>
      </c>
      <c r="CC130" s="160" t="s">
        <v>186</v>
      </c>
      <c r="CD130" s="160" t="s">
        <v>186</v>
      </c>
      <c r="CE130" s="160" t="s">
        <v>186</v>
      </c>
      <c r="CF130" s="160" t="s">
        <v>186</v>
      </c>
      <c r="CG130" s="160" t="s">
        <v>186</v>
      </c>
      <c r="CH130" s="160" t="s">
        <v>186</v>
      </c>
      <c r="CI130" s="160" t="s">
        <v>186</v>
      </c>
      <c r="CJ130" s="160" t="s">
        <v>186</v>
      </c>
      <c r="CK130" s="278" t="s">
        <v>195</v>
      </c>
      <c r="CL130" s="160" t="s">
        <v>186</v>
      </c>
      <c r="CM130" s="160" t="s">
        <v>186</v>
      </c>
      <c r="CN130" s="160" t="s">
        <v>186</v>
      </c>
      <c r="CO130" s="160" t="s">
        <v>186</v>
      </c>
      <c r="CP130" s="160" t="s">
        <v>186</v>
      </c>
      <c r="CQ130" s="160" t="s">
        <v>186</v>
      </c>
      <c r="CR130" s="160" t="s">
        <v>186</v>
      </c>
      <c r="CS130" s="160" t="s">
        <v>186</v>
      </c>
      <c r="CT130" s="160" t="s">
        <v>186</v>
      </c>
      <c r="CU130" s="160" t="s">
        <v>186</v>
      </c>
      <c r="CV130" s="160" t="s">
        <v>186</v>
      </c>
      <c r="CW130" s="160" t="s">
        <v>186</v>
      </c>
      <c r="CX130" s="160" t="s">
        <v>186</v>
      </c>
      <c r="CY130" s="160" t="s">
        <v>186</v>
      </c>
      <c r="CZ130" s="160" t="s">
        <v>186</v>
      </c>
      <c r="DA130" s="160" t="s">
        <v>186</v>
      </c>
      <c r="DB130" s="160" t="s">
        <v>186</v>
      </c>
      <c r="DC130" s="160" t="s">
        <v>186</v>
      </c>
      <c r="DD130" s="160" t="s">
        <v>186</v>
      </c>
      <c r="DE130" s="160" t="s">
        <v>186</v>
      </c>
      <c r="DF130" s="160" t="s">
        <v>186</v>
      </c>
      <c r="DG130" s="278" t="s">
        <v>195</v>
      </c>
      <c r="DH130" s="160" t="s">
        <v>186</v>
      </c>
      <c r="DI130" s="160" t="s">
        <v>186</v>
      </c>
      <c r="DJ130" s="160" t="s">
        <v>186</v>
      </c>
      <c r="DK130" s="160" t="s">
        <v>186</v>
      </c>
      <c r="DL130" s="160" t="s">
        <v>186</v>
      </c>
      <c r="DM130" s="160" t="s">
        <v>186</v>
      </c>
      <c r="DN130" s="160" t="s">
        <v>186</v>
      </c>
      <c r="DO130" s="160" t="s">
        <v>186</v>
      </c>
      <c r="DP130" s="160" t="s">
        <v>186</v>
      </c>
      <c r="DQ130" s="160">
        <v>41.36</v>
      </c>
      <c r="DR130" s="160">
        <v>52.86</v>
      </c>
      <c r="DS130" s="160">
        <v>25.92</v>
      </c>
      <c r="DT130" s="160">
        <v>22.53</v>
      </c>
      <c r="DU130" s="160">
        <v>14.99</v>
      </c>
      <c r="DV130" s="160">
        <v>25.92</v>
      </c>
      <c r="DW130" s="160" t="s">
        <v>186</v>
      </c>
      <c r="DX130" s="160" t="s">
        <v>186</v>
      </c>
      <c r="DY130" s="160" t="s">
        <v>186</v>
      </c>
      <c r="DZ130" s="160">
        <v>18.82</v>
      </c>
      <c r="EA130" s="160">
        <v>37.869999999999997</v>
      </c>
      <c r="EB130" s="160" t="s">
        <v>186</v>
      </c>
      <c r="EC130" s="278" t="s">
        <v>195</v>
      </c>
      <c r="ED130" s="160">
        <v>55.22</v>
      </c>
      <c r="EE130" s="160">
        <v>86.29</v>
      </c>
      <c r="EF130" s="160">
        <v>25.96</v>
      </c>
      <c r="EG130" s="160">
        <v>46.68</v>
      </c>
      <c r="EH130" s="160">
        <v>72.16</v>
      </c>
      <c r="EI130" s="160">
        <v>23.03</v>
      </c>
      <c r="EJ130" s="160">
        <v>13</v>
      </c>
      <c r="EK130" s="160">
        <v>26.05</v>
      </c>
      <c r="EL130" s="160" t="s">
        <v>186</v>
      </c>
      <c r="EM130" s="160">
        <v>4.74</v>
      </c>
      <c r="EN130" s="160">
        <v>7.36</v>
      </c>
      <c r="EO130" s="160">
        <v>3.31</v>
      </c>
      <c r="EP130" s="160">
        <v>5.3</v>
      </c>
      <c r="EQ130" s="160">
        <v>11.34</v>
      </c>
      <c r="ER130" s="160" t="s">
        <v>186</v>
      </c>
      <c r="ES130" s="160">
        <v>10.38</v>
      </c>
      <c r="ET130" s="160">
        <v>15.95</v>
      </c>
      <c r="EU130" s="160">
        <v>4.93</v>
      </c>
      <c r="EV130" s="160">
        <v>4.47</v>
      </c>
      <c r="EW130" s="160" t="s">
        <v>186</v>
      </c>
      <c r="EX130" s="160">
        <v>8.6999999999999993</v>
      </c>
      <c r="EY130" s="278" t="s">
        <v>195</v>
      </c>
      <c r="EZ130" s="160" t="s">
        <v>186</v>
      </c>
      <c r="FA130" s="160" t="s">
        <v>186</v>
      </c>
      <c r="FB130" s="160" t="s">
        <v>186</v>
      </c>
      <c r="FC130" s="160">
        <v>8.7799999999999994</v>
      </c>
      <c r="FD130" s="160">
        <v>11.47</v>
      </c>
      <c r="FE130" s="160">
        <v>6.09</v>
      </c>
      <c r="FF130" s="160">
        <v>8.5399999999999991</v>
      </c>
      <c r="FG130" s="160">
        <v>14.13</v>
      </c>
      <c r="FH130" s="160">
        <v>2.93</v>
      </c>
      <c r="FI130" s="160" t="s">
        <v>186</v>
      </c>
      <c r="FJ130" s="160" t="s">
        <v>186</v>
      </c>
      <c r="FK130" s="160" t="s">
        <v>186</v>
      </c>
      <c r="FL130" s="160" t="s">
        <v>186</v>
      </c>
      <c r="FM130" s="160" t="s">
        <v>186</v>
      </c>
      <c r="FN130" s="164" t="s">
        <v>186</v>
      </c>
      <c r="FO130" s="310"/>
      <c r="FP130" s="310"/>
      <c r="FQ130" s="310"/>
      <c r="FR130" s="310"/>
      <c r="FS130" s="310"/>
      <c r="FT130" s="310"/>
      <c r="FU130" s="310"/>
      <c r="FV130" s="310"/>
      <c r="FW130" s="310"/>
      <c r="FX130" s="310"/>
      <c r="FY130" s="310"/>
      <c r="FZ130" s="310"/>
      <c r="GA130" s="310"/>
      <c r="GB130" s="310"/>
      <c r="GC130" s="310"/>
      <c r="GD130" s="310"/>
      <c r="GE130" s="310"/>
      <c r="GF130" s="310"/>
      <c r="GG130" s="310"/>
      <c r="GH130" s="310"/>
      <c r="GI130" s="310"/>
      <c r="GJ130" s="310"/>
      <c r="GK130" s="310"/>
      <c r="GL130" s="310"/>
      <c r="GM130" s="310"/>
      <c r="GN130" s="310"/>
      <c r="GO130" s="310"/>
      <c r="GP130" s="310"/>
      <c r="GQ130" s="310"/>
      <c r="GR130" s="310"/>
      <c r="GS130" s="310"/>
      <c r="GT130" s="310"/>
      <c r="GU130" s="310"/>
      <c r="GV130" s="310"/>
      <c r="GW130" s="310"/>
      <c r="GX130" s="310"/>
      <c r="GY130" s="310"/>
      <c r="GZ130" s="310"/>
      <c r="HA130" s="310"/>
      <c r="HB130" s="310"/>
      <c r="HC130" s="310"/>
      <c r="HD130" s="310"/>
      <c r="HE130" s="310"/>
      <c r="HF130" s="310"/>
      <c r="HG130" s="310"/>
      <c r="HH130" s="310"/>
      <c r="HI130" s="310"/>
      <c r="HJ130" s="310"/>
      <c r="HK130" s="310"/>
      <c r="HL130" s="310"/>
      <c r="HM130" s="310"/>
      <c r="HN130" s="310"/>
      <c r="HO130" s="310"/>
      <c r="HP130" s="310"/>
      <c r="HQ130" s="310"/>
      <c r="HR130" s="310"/>
      <c r="HS130" s="310"/>
      <c r="HT130" s="310"/>
      <c r="HU130" s="310"/>
      <c r="HV130" s="310"/>
      <c r="HW130" s="310"/>
      <c r="HX130" s="310"/>
      <c r="HY130" s="310"/>
      <c r="HZ130" s="310"/>
      <c r="IA130" s="310"/>
      <c r="IB130" s="310"/>
      <c r="IC130" s="310"/>
      <c r="ID130" s="310"/>
      <c r="IE130" s="310"/>
      <c r="IF130" s="310"/>
      <c r="IG130" s="310"/>
      <c r="IH130" s="310"/>
      <c r="II130" s="330"/>
      <c r="IJ130" s="330"/>
      <c r="IK130" s="331"/>
      <c r="IL130" s="331"/>
      <c r="IM130" s="331"/>
      <c r="IN130" s="331"/>
      <c r="IO130" s="331"/>
      <c r="IP130" s="331"/>
      <c r="IQ130" s="331"/>
      <c r="IR130" s="331"/>
      <c r="IS130" s="331"/>
      <c r="IT130" s="331"/>
      <c r="IU130" s="331"/>
      <c r="IV130" s="331"/>
    </row>
    <row r="131" spans="1:256" s="189" customFormat="1">
      <c r="A131" s="275" t="s">
        <v>194</v>
      </c>
      <c r="B131" s="161" t="s">
        <v>186</v>
      </c>
      <c r="C131" s="161" t="s">
        <v>186</v>
      </c>
      <c r="D131" s="161" t="s">
        <v>186</v>
      </c>
      <c r="E131" s="161">
        <v>27.94</v>
      </c>
      <c r="F131" s="161">
        <v>45.8</v>
      </c>
      <c r="G131" s="161">
        <v>16.309999999999999</v>
      </c>
      <c r="H131" s="161" t="s">
        <v>186</v>
      </c>
      <c r="I131" s="161" t="s">
        <v>186</v>
      </c>
      <c r="J131" s="161" t="s">
        <v>186</v>
      </c>
      <c r="K131" s="161">
        <v>4.41</v>
      </c>
      <c r="L131" s="161">
        <v>8.89</v>
      </c>
      <c r="M131" s="161">
        <v>1.66</v>
      </c>
      <c r="N131" s="161">
        <v>1.96</v>
      </c>
      <c r="O131" s="161" t="s">
        <v>186</v>
      </c>
      <c r="P131" s="161">
        <v>3.55</v>
      </c>
      <c r="Q131" s="161">
        <v>5.48</v>
      </c>
      <c r="R131" s="161">
        <v>5.24</v>
      </c>
      <c r="S131" s="161">
        <v>6.21</v>
      </c>
      <c r="T131" s="161">
        <v>26.62</v>
      </c>
      <c r="U131" s="161">
        <v>46.47</v>
      </c>
      <c r="V131" s="161">
        <v>8.67</v>
      </c>
      <c r="W131" s="278" t="s">
        <v>194</v>
      </c>
      <c r="X131" s="161" t="s">
        <v>186</v>
      </c>
      <c r="Y131" s="161" t="s">
        <v>186</v>
      </c>
      <c r="Z131" s="161" t="s">
        <v>186</v>
      </c>
      <c r="AA131" s="161">
        <v>3.43</v>
      </c>
      <c r="AB131" s="161">
        <v>4.13</v>
      </c>
      <c r="AC131" s="161">
        <v>3.55</v>
      </c>
      <c r="AD131" s="161">
        <v>6.76</v>
      </c>
      <c r="AE131" s="161">
        <v>11.01</v>
      </c>
      <c r="AF131" s="161">
        <v>2.35</v>
      </c>
      <c r="AG131" s="161">
        <v>0.98</v>
      </c>
      <c r="AH131" s="161" t="s">
        <v>186</v>
      </c>
      <c r="AI131" s="161">
        <v>1.66</v>
      </c>
      <c r="AJ131" s="161">
        <v>5.79</v>
      </c>
      <c r="AK131" s="161">
        <v>11.01</v>
      </c>
      <c r="AL131" s="161">
        <v>0.69</v>
      </c>
      <c r="AM131" s="161">
        <v>16.420000000000002</v>
      </c>
      <c r="AN131" s="161">
        <v>31.34</v>
      </c>
      <c r="AO131" s="161">
        <v>2.76</v>
      </c>
      <c r="AP131" s="161">
        <v>0.49</v>
      </c>
      <c r="AQ131" s="161" t="s">
        <v>186</v>
      </c>
      <c r="AR131" s="161">
        <v>0.69</v>
      </c>
      <c r="AS131" s="278" t="s">
        <v>194</v>
      </c>
      <c r="AT131" s="161">
        <v>1.47</v>
      </c>
      <c r="AU131" s="161">
        <v>4.13</v>
      </c>
      <c r="AV131" s="161" t="s">
        <v>186</v>
      </c>
      <c r="AW131" s="161">
        <v>23.04</v>
      </c>
      <c r="AX131" s="161">
        <v>27.72</v>
      </c>
      <c r="AY131" s="161">
        <v>18.420000000000002</v>
      </c>
      <c r="AZ131" s="161">
        <v>3</v>
      </c>
      <c r="BA131" s="161" t="s">
        <v>186</v>
      </c>
      <c r="BB131" s="161">
        <v>5.1100000000000003</v>
      </c>
      <c r="BC131" s="161">
        <v>14.11</v>
      </c>
      <c r="BD131" s="161">
        <v>25.34</v>
      </c>
      <c r="BE131" s="161">
        <v>4.93</v>
      </c>
      <c r="BF131" s="161" t="s">
        <v>186</v>
      </c>
      <c r="BG131" s="161" t="s">
        <v>186</v>
      </c>
      <c r="BH131" s="161" t="s">
        <v>186</v>
      </c>
      <c r="BI131" s="161">
        <v>10.199999999999999</v>
      </c>
      <c r="BJ131" s="161">
        <v>16.88</v>
      </c>
      <c r="BK131" s="161">
        <v>4.93</v>
      </c>
      <c r="BL131" s="161">
        <v>3.9</v>
      </c>
      <c r="BM131" s="161">
        <v>8.4600000000000009</v>
      </c>
      <c r="BN131" s="161" t="s">
        <v>186</v>
      </c>
      <c r="BO131" s="278" t="s">
        <v>194</v>
      </c>
      <c r="BP131" s="161">
        <v>5.94</v>
      </c>
      <c r="BQ131" s="161">
        <v>2.38</v>
      </c>
      <c r="BR131" s="161">
        <v>8.3800000000000008</v>
      </c>
      <c r="BS131" s="161" t="s">
        <v>186</v>
      </c>
      <c r="BT131" s="161" t="s">
        <v>188</v>
      </c>
      <c r="BU131" s="161" t="s">
        <v>186</v>
      </c>
      <c r="BV131" s="161" t="s">
        <v>186</v>
      </c>
      <c r="BW131" s="161" t="s">
        <v>186</v>
      </c>
      <c r="BX131" s="161" t="s">
        <v>186</v>
      </c>
      <c r="BY131" s="161" t="s">
        <v>186</v>
      </c>
      <c r="BZ131" s="161" t="s">
        <v>186</v>
      </c>
      <c r="CA131" s="161" t="s">
        <v>186</v>
      </c>
      <c r="CB131" s="161" t="s">
        <v>186</v>
      </c>
      <c r="CC131" s="161" t="s">
        <v>186</v>
      </c>
      <c r="CD131" s="161" t="s">
        <v>186</v>
      </c>
      <c r="CE131" s="161" t="s">
        <v>186</v>
      </c>
      <c r="CF131" s="161" t="s">
        <v>186</v>
      </c>
      <c r="CG131" s="161" t="s">
        <v>186</v>
      </c>
      <c r="CH131" s="161" t="s">
        <v>186</v>
      </c>
      <c r="CI131" s="161" t="s">
        <v>186</v>
      </c>
      <c r="CJ131" s="161" t="s">
        <v>186</v>
      </c>
      <c r="CK131" s="278" t="s">
        <v>194</v>
      </c>
      <c r="CL131" s="161" t="s">
        <v>186</v>
      </c>
      <c r="CM131" s="161" t="s">
        <v>186</v>
      </c>
      <c r="CN131" s="161" t="s">
        <v>186</v>
      </c>
      <c r="CO131" s="161" t="s">
        <v>186</v>
      </c>
      <c r="CP131" s="161" t="s">
        <v>186</v>
      </c>
      <c r="CQ131" s="161" t="s">
        <v>186</v>
      </c>
      <c r="CR131" s="161">
        <v>1.96</v>
      </c>
      <c r="CS131" s="161" t="s">
        <v>186</v>
      </c>
      <c r="CT131" s="161">
        <v>3.55</v>
      </c>
      <c r="CU131" s="161" t="s">
        <v>186</v>
      </c>
      <c r="CV131" s="161" t="s">
        <v>186</v>
      </c>
      <c r="CW131" s="161" t="s">
        <v>186</v>
      </c>
      <c r="CX131" s="161" t="s">
        <v>186</v>
      </c>
      <c r="CY131" s="161" t="s">
        <v>186</v>
      </c>
      <c r="CZ131" s="161" t="s">
        <v>186</v>
      </c>
      <c r="DA131" s="161" t="s">
        <v>186</v>
      </c>
      <c r="DB131" s="161" t="s">
        <v>186</v>
      </c>
      <c r="DC131" s="161" t="s">
        <v>186</v>
      </c>
      <c r="DD131" s="161" t="s">
        <v>186</v>
      </c>
      <c r="DE131" s="161" t="s">
        <v>186</v>
      </c>
      <c r="DF131" s="161" t="s">
        <v>186</v>
      </c>
      <c r="DG131" s="278" t="s">
        <v>194</v>
      </c>
      <c r="DH131" s="161" t="s">
        <v>186</v>
      </c>
      <c r="DI131" s="161" t="s">
        <v>186</v>
      </c>
      <c r="DJ131" s="161" t="s">
        <v>186</v>
      </c>
      <c r="DK131" s="161">
        <v>1.96</v>
      </c>
      <c r="DL131" s="161" t="s">
        <v>186</v>
      </c>
      <c r="DM131" s="161">
        <v>3.55</v>
      </c>
      <c r="DN131" s="161" t="s">
        <v>186</v>
      </c>
      <c r="DO131" s="161" t="s">
        <v>186</v>
      </c>
      <c r="DP131" s="161" t="s">
        <v>186</v>
      </c>
      <c r="DQ131" s="161">
        <v>14.81</v>
      </c>
      <c r="DR131" s="161">
        <v>15.25</v>
      </c>
      <c r="DS131" s="161">
        <v>14.08</v>
      </c>
      <c r="DT131" s="161">
        <v>13.33</v>
      </c>
      <c r="DU131" s="161">
        <v>12.86</v>
      </c>
      <c r="DV131" s="161">
        <v>13.39</v>
      </c>
      <c r="DW131" s="161" t="s">
        <v>186</v>
      </c>
      <c r="DX131" s="161" t="s">
        <v>186</v>
      </c>
      <c r="DY131" s="161" t="s">
        <v>186</v>
      </c>
      <c r="DZ131" s="161">
        <v>1.47</v>
      </c>
      <c r="EA131" s="161">
        <v>2.38</v>
      </c>
      <c r="EB131" s="161">
        <v>0.69</v>
      </c>
      <c r="EC131" s="278" t="s">
        <v>194</v>
      </c>
      <c r="ED131" s="161">
        <v>47.32</v>
      </c>
      <c r="EE131" s="161">
        <v>66.33</v>
      </c>
      <c r="EF131" s="161">
        <v>27.41</v>
      </c>
      <c r="EG131" s="161">
        <v>12.67</v>
      </c>
      <c r="EH131" s="161">
        <v>7.74</v>
      </c>
      <c r="EI131" s="161">
        <v>17.12</v>
      </c>
      <c r="EJ131" s="161">
        <v>8.16</v>
      </c>
      <c r="EK131" s="161">
        <v>4.3499999999999996</v>
      </c>
      <c r="EL131" s="161">
        <v>12.01</v>
      </c>
      <c r="EM131" s="161">
        <v>3</v>
      </c>
      <c r="EN131" s="161">
        <v>3.4</v>
      </c>
      <c r="EO131" s="161">
        <v>2.35</v>
      </c>
      <c r="EP131" s="161" t="s">
        <v>186</v>
      </c>
      <c r="EQ131" s="161" t="s">
        <v>186</v>
      </c>
      <c r="ER131" s="161" t="s">
        <v>186</v>
      </c>
      <c r="ES131" s="161">
        <v>1.52</v>
      </c>
      <c r="ET131" s="161" t="s">
        <v>186</v>
      </c>
      <c r="EU131" s="161">
        <v>2.76</v>
      </c>
      <c r="EV131" s="161" t="s">
        <v>186</v>
      </c>
      <c r="EW131" s="161" t="s">
        <v>186</v>
      </c>
      <c r="EX131" s="161" t="s">
        <v>186</v>
      </c>
      <c r="EY131" s="278" t="s">
        <v>194</v>
      </c>
      <c r="EZ131" s="161" t="s">
        <v>186</v>
      </c>
      <c r="FA131" s="161" t="s">
        <v>186</v>
      </c>
      <c r="FB131" s="161" t="s">
        <v>186</v>
      </c>
      <c r="FC131" s="161" t="s">
        <v>186</v>
      </c>
      <c r="FD131" s="161" t="s">
        <v>186</v>
      </c>
      <c r="FE131" s="161" t="s">
        <v>186</v>
      </c>
      <c r="FF131" s="161">
        <v>33.17</v>
      </c>
      <c r="FG131" s="161">
        <v>58.58</v>
      </c>
      <c r="FH131" s="161">
        <v>7.94</v>
      </c>
      <c r="FI131" s="161">
        <v>0.98</v>
      </c>
      <c r="FJ131" s="161" t="s">
        <v>186</v>
      </c>
      <c r="FK131" s="161">
        <v>1.66</v>
      </c>
      <c r="FL131" s="161">
        <v>0.49</v>
      </c>
      <c r="FM131" s="161" t="s">
        <v>186</v>
      </c>
      <c r="FN131" s="161">
        <v>0.69</v>
      </c>
      <c r="FO131" s="310"/>
      <c r="FP131" s="310"/>
      <c r="FQ131" s="310"/>
      <c r="FR131" s="310"/>
      <c r="FS131" s="310"/>
      <c r="FT131" s="310"/>
      <c r="FU131" s="310"/>
      <c r="FV131" s="310"/>
      <c r="FW131" s="310"/>
      <c r="FX131" s="310"/>
      <c r="FY131" s="310"/>
      <c r="FZ131" s="310"/>
      <c r="GA131" s="310"/>
      <c r="GB131" s="310"/>
      <c r="GC131" s="310"/>
      <c r="GD131" s="310"/>
      <c r="GE131" s="310"/>
      <c r="GF131" s="310"/>
      <c r="GG131" s="310"/>
      <c r="GH131" s="310"/>
      <c r="GI131" s="310"/>
      <c r="GJ131" s="310"/>
      <c r="GK131" s="310"/>
      <c r="GL131" s="310"/>
      <c r="GM131" s="310"/>
      <c r="GN131" s="310"/>
      <c r="GO131" s="310"/>
      <c r="GP131" s="310"/>
      <c r="GQ131" s="310"/>
      <c r="GR131" s="310"/>
      <c r="GS131" s="310"/>
      <c r="GT131" s="310"/>
      <c r="GU131" s="310"/>
      <c r="GV131" s="310"/>
      <c r="GW131" s="310"/>
      <c r="GX131" s="310"/>
      <c r="GY131" s="310"/>
      <c r="GZ131" s="310"/>
      <c r="HA131" s="310"/>
      <c r="HB131" s="310"/>
      <c r="HC131" s="310"/>
      <c r="HD131" s="310"/>
      <c r="HE131" s="310"/>
      <c r="HF131" s="310"/>
      <c r="HG131" s="310"/>
      <c r="HH131" s="310"/>
      <c r="HI131" s="310"/>
      <c r="HJ131" s="310"/>
      <c r="HK131" s="310"/>
      <c r="HL131" s="310"/>
      <c r="HM131" s="310"/>
      <c r="HN131" s="310"/>
      <c r="HO131" s="310"/>
      <c r="HP131" s="310"/>
      <c r="HQ131" s="310"/>
      <c r="HR131" s="310"/>
      <c r="HS131" s="310"/>
      <c r="HT131" s="310"/>
      <c r="HU131" s="310"/>
      <c r="HV131" s="310"/>
      <c r="HW131" s="310"/>
      <c r="HX131" s="310"/>
      <c r="HY131" s="310"/>
      <c r="HZ131" s="310"/>
      <c r="IA131" s="310"/>
      <c r="IB131" s="310"/>
      <c r="IC131" s="310"/>
      <c r="ID131" s="310"/>
      <c r="IE131" s="310"/>
      <c r="IF131" s="310"/>
      <c r="IG131" s="310"/>
      <c r="IH131" s="310"/>
      <c r="II131" s="334"/>
      <c r="IJ131" s="334"/>
      <c r="IK131" s="335"/>
      <c r="IL131" s="335"/>
      <c r="IM131" s="335"/>
      <c r="IN131" s="335"/>
      <c r="IO131" s="335"/>
      <c r="IP131" s="335"/>
      <c r="IQ131" s="335"/>
      <c r="IR131" s="335"/>
      <c r="IS131" s="335"/>
      <c r="IT131" s="335"/>
      <c r="IU131" s="335"/>
      <c r="IV131" s="335"/>
    </row>
    <row r="132" spans="1:256">
      <c r="A132" s="276" t="s">
        <v>193</v>
      </c>
      <c r="B132" s="160" t="s">
        <v>186</v>
      </c>
      <c r="C132" s="160" t="s">
        <v>186</v>
      </c>
      <c r="D132" s="160" t="s">
        <v>186</v>
      </c>
      <c r="E132" s="160">
        <v>27.94</v>
      </c>
      <c r="F132" s="160">
        <v>45.8</v>
      </c>
      <c r="G132" s="160">
        <v>16.309999999999999</v>
      </c>
      <c r="H132" s="160" t="s">
        <v>186</v>
      </c>
      <c r="I132" s="160" t="s">
        <v>186</v>
      </c>
      <c r="J132" s="160" t="s">
        <v>186</v>
      </c>
      <c r="K132" s="160">
        <v>4.41</v>
      </c>
      <c r="L132" s="160">
        <v>8.89</v>
      </c>
      <c r="M132" s="160">
        <v>1.66</v>
      </c>
      <c r="N132" s="160">
        <v>1.96</v>
      </c>
      <c r="O132" s="160" t="s">
        <v>186</v>
      </c>
      <c r="P132" s="160">
        <v>3.55</v>
      </c>
      <c r="Q132" s="160">
        <v>5.48</v>
      </c>
      <c r="R132" s="160">
        <v>5.24</v>
      </c>
      <c r="S132" s="160">
        <v>6.21</v>
      </c>
      <c r="T132" s="160">
        <v>26.62</v>
      </c>
      <c r="U132" s="160">
        <v>46.47</v>
      </c>
      <c r="V132" s="160">
        <v>8.67</v>
      </c>
      <c r="W132" s="276" t="s">
        <v>193</v>
      </c>
      <c r="X132" s="160" t="s">
        <v>186</v>
      </c>
      <c r="Y132" s="160" t="s">
        <v>186</v>
      </c>
      <c r="Z132" s="160" t="s">
        <v>186</v>
      </c>
      <c r="AA132" s="160">
        <v>3.43</v>
      </c>
      <c r="AB132" s="164">
        <v>4.13</v>
      </c>
      <c r="AC132" s="160">
        <v>3.55</v>
      </c>
      <c r="AD132" s="160">
        <v>6.76</v>
      </c>
      <c r="AE132" s="160">
        <v>11.01</v>
      </c>
      <c r="AF132" s="160">
        <v>2.35</v>
      </c>
      <c r="AG132" s="160">
        <v>0.98</v>
      </c>
      <c r="AH132" s="160" t="s">
        <v>186</v>
      </c>
      <c r="AI132" s="160">
        <v>1.66</v>
      </c>
      <c r="AJ132" s="160">
        <v>5.79</v>
      </c>
      <c r="AK132" s="160">
        <v>11.01</v>
      </c>
      <c r="AL132" s="160">
        <v>0.69</v>
      </c>
      <c r="AM132" s="160">
        <v>16.420000000000002</v>
      </c>
      <c r="AN132" s="160">
        <v>31.34</v>
      </c>
      <c r="AO132" s="160">
        <v>2.76</v>
      </c>
      <c r="AP132" s="160">
        <v>0.49</v>
      </c>
      <c r="AQ132" s="160" t="s">
        <v>186</v>
      </c>
      <c r="AR132" s="160">
        <v>0.69</v>
      </c>
      <c r="AS132" s="276" t="s">
        <v>193</v>
      </c>
      <c r="AT132" s="160">
        <v>1.47</v>
      </c>
      <c r="AU132" s="160">
        <v>4.13</v>
      </c>
      <c r="AV132" s="160" t="s">
        <v>186</v>
      </c>
      <c r="AW132" s="160">
        <v>23.04</v>
      </c>
      <c r="AX132" s="160">
        <v>27.72</v>
      </c>
      <c r="AY132" s="160">
        <v>18.420000000000002</v>
      </c>
      <c r="AZ132" s="160">
        <v>3</v>
      </c>
      <c r="BA132" s="160" t="s">
        <v>186</v>
      </c>
      <c r="BB132" s="160">
        <v>5.1100000000000003</v>
      </c>
      <c r="BC132" s="160">
        <v>14.11</v>
      </c>
      <c r="BD132" s="160">
        <v>25.34</v>
      </c>
      <c r="BE132" s="160">
        <v>4.93</v>
      </c>
      <c r="BF132" s="160" t="s">
        <v>186</v>
      </c>
      <c r="BG132" s="160" t="s">
        <v>186</v>
      </c>
      <c r="BH132" s="160" t="s">
        <v>186</v>
      </c>
      <c r="BI132" s="160">
        <v>10.199999999999999</v>
      </c>
      <c r="BJ132" s="160">
        <v>16.88</v>
      </c>
      <c r="BK132" s="160">
        <v>4.93</v>
      </c>
      <c r="BL132" s="160">
        <v>3.9</v>
      </c>
      <c r="BM132" s="160">
        <v>8.4600000000000009</v>
      </c>
      <c r="BN132" s="160" t="s">
        <v>186</v>
      </c>
      <c r="BO132" s="276" t="s">
        <v>193</v>
      </c>
      <c r="BP132" s="160">
        <v>5.94</v>
      </c>
      <c r="BQ132" s="160">
        <v>2.38</v>
      </c>
      <c r="BR132" s="160">
        <v>8.3800000000000008</v>
      </c>
      <c r="BS132" s="160" t="s">
        <v>186</v>
      </c>
      <c r="BT132" s="160" t="s">
        <v>188</v>
      </c>
      <c r="BU132" s="160" t="s">
        <v>186</v>
      </c>
      <c r="BV132" s="160" t="s">
        <v>186</v>
      </c>
      <c r="BW132" s="160" t="s">
        <v>186</v>
      </c>
      <c r="BX132" s="160" t="s">
        <v>186</v>
      </c>
      <c r="BY132" s="160" t="s">
        <v>186</v>
      </c>
      <c r="BZ132" s="160" t="s">
        <v>186</v>
      </c>
      <c r="CA132" s="160" t="s">
        <v>186</v>
      </c>
      <c r="CB132" s="160" t="s">
        <v>186</v>
      </c>
      <c r="CC132" s="160" t="s">
        <v>186</v>
      </c>
      <c r="CD132" s="160" t="s">
        <v>186</v>
      </c>
      <c r="CE132" s="160" t="s">
        <v>186</v>
      </c>
      <c r="CF132" s="160" t="s">
        <v>186</v>
      </c>
      <c r="CG132" s="160" t="s">
        <v>186</v>
      </c>
      <c r="CH132" s="160" t="s">
        <v>186</v>
      </c>
      <c r="CI132" s="160" t="s">
        <v>186</v>
      </c>
      <c r="CJ132" s="160" t="s">
        <v>186</v>
      </c>
      <c r="CK132" s="276" t="s">
        <v>193</v>
      </c>
      <c r="CL132" s="160" t="s">
        <v>186</v>
      </c>
      <c r="CM132" s="160" t="s">
        <v>186</v>
      </c>
      <c r="CN132" s="160" t="s">
        <v>186</v>
      </c>
      <c r="CO132" s="160" t="s">
        <v>186</v>
      </c>
      <c r="CP132" s="160" t="s">
        <v>186</v>
      </c>
      <c r="CQ132" s="160" t="s">
        <v>186</v>
      </c>
      <c r="CR132" s="160">
        <v>1.96</v>
      </c>
      <c r="CS132" s="160" t="s">
        <v>186</v>
      </c>
      <c r="CT132" s="160">
        <v>3.55</v>
      </c>
      <c r="CU132" s="160" t="s">
        <v>186</v>
      </c>
      <c r="CV132" s="160" t="s">
        <v>186</v>
      </c>
      <c r="CW132" s="160" t="s">
        <v>186</v>
      </c>
      <c r="CX132" s="160" t="s">
        <v>186</v>
      </c>
      <c r="CY132" s="160" t="s">
        <v>186</v>
      </c>
      <c r="CZ132" s="160" t="s">
        <v>186</v>
      </c>
      <c r="DA132" s="160" t="s">
        <v>186</v>
      </c>
      <c r="DB132" s="160" t="s">
        <v>186</v>
      </c>
      <c r="DC132" s="160" t="s">
        <v>186</v>
      </c>
      <c r="DD132" s="160" t="s">
        <v>186</v>
      </c>
      <c r="DE132" s="160" t="s">
        <v>186</v>
      </c>
      <c r="DF132" s="160" t="s">
        <v>186</v>
      </c>
      <c r="DG132" s="276" t="s">
        <v>193</v>
      </c>
      <c r="DH132" s="160" t="s">
        <v>186</v>
      </c>
      <c r="DI132" s="160" t="s">
        <v>186</v>
      </c>
      <c r="DJ132" s="160" t="s">
        <v>186</v>
      </c>
      <c r="DK132" s="160">
        <v>1.96</v>
      </c>
      <c r="DL132" s="160" t="s">
        <v>186</v>
      </c>
      <c r="DM132" s="160">
        <v>3.55</v>
      </c>
      <c r="DN132" s="160" t="s">
        <v>186</v>
      </c>
      <c r="DO132" s="160" t="s">
        <v>186</v>
      </c>
      <c r="DP132" s="160" t="s">
        <v>186</v>
      </c>
      <c r="DQ132" s="160">
        <v>14.81</v>
      </c>
      <c r="DR132" s="160">
        <v>15.25</v>
      </c>
      <c r="DS132" s="160">
        <v>14.08</v>
      </c>
      <c r="DT132" s="160">
        <v>13.33</v>
      </c>
      <c r="DU132" s="160">
        <v>12.86</v>
      </c>
      <c r="DV132" s="160">
        <v>13.39</v>
      </c>
      <c r="DW132" s="160" t="s">
        <v>186</v>
      </c>
      <c r="DX132" s="160" t="s">
        <v>186</v>
      </c>
      <c r="DY132" s="160" t="s">
        <v>186</v>
      </c>
      <c r="DZ132" s="160">
        <v>1.47</v>
      </c>
      <c r="EA132" s="160">
        <v>2.38</v>
      </c>
      <c r="EB132" s="160">
        <v>0.69</v>
      </c>
      <c r="EC132" s="276" t="s">
        <v>193</v>
      </c>
      <c r="ED132" s="160">
        <v>47.32</v>
      </c>
      <c r="EE132" s="160">
        <v>66.33</v>
      </c>
      <c r="EF132" s="160">
        <v>27.41</v>
      </c>
      <c r="EG132" s="160">
        <v>12.67</v>
      </c>
      <c r="EH132" s="160">
        <v>7.74</v>
      </c>
      <c r="EI132" s="160">
        <v>17.12</v>
      </c>
      <c r="EJ132" s="160">
        <v>8.16</v>
      </c>
      <c r="EK132" s="160">
        <v>4.3499999999999996</v>
      </c>
      <c r="EL132" s="160">
        <v>12.01</v>
      </c>
      <c r="EM132" s="160">
        <v>3</v>
      </c>
      <c r="EN132" s="160">
        <v>3.4</v>
      </c>
      <c r="EO132" s="160">
        <v>2.35</v>
      </c>
      <c r="EP132" s="160" t="s">
        <v>186</v>
      </c>
      <c r="EQ132" s="160" t="s">
        <v>186</v>
      </c>
      <c r="ER132" s="160" t="s">
        <v>186</v>
      </c>
      <c r="ES132" s="160">
        <v>1.52</v>
      </c>
      <c r="ET132" s="160" t="s">
        <v>186</v>
      </c>
      <c r="EU132" s="160">
        <v>2.76</v>
      </c>
      <c r="EV132" s="160" t="s">
        <v>186</v>
      </c>
      <c r="EW132" s="160" t="s">
        <v>186</v>
      </c>
      <c r="EX132" s="160" t="s">
        <v>186</v>
      </c>
      <c r="EY132" s="276" t="s">
        <v>193</v>
      </c>
      <c r="EZ132" s="160" t="s">
        <v>186</v>
      </c>
      <c r="FA132" s="160" t="s">
        <v>186</v>
      </c>
      <c r="FB132" s="160" t="s">
        <v>186</v>
      </c>
      <c r="FC132" s="160" t="s">
        <v>186</v>
      </c>
      <c r="FD132" s="160" t="s">
        <v>186</v>
      </c>
      <c r="FE132" s="160" t="s">
        <v>186</v>
      </c>
      <c r="FF132" s="160">
        <v>33.17</v>
      </c>
      <c r="FG132" s="160">
        <v>58.58</v>
      </c>
      <c r="FH132" s="160">
        <v>7.94</v>
      </c>
      <c r="FI132" s="160">
        <v>0.98</v>
      </c>
      <c r="FJ132" s="160" t="s">
        <v>186</v>
      </c>
      <c r="FK132" s="160">
        <v>1.66</v>
      </c>
      <c r="FL132" s="160">
        <v>0.49</v>
      </c>
      <c r="FM132" s="160" t="s">
        <v>186</v>
      </c>
      <c r="FN132" s="160">
        <v>0.69</v>
      </c>
      <c r="FO132" s="310"/>
      <c r="FP132" s="310"/>
      <c r="FQ132" s="310"/>
      <c r="FR132" s="310"/>
      <c r="FS132" s="310"/>
      <c r="FT132" s="310"/>
      <c r="FU132" s="310"/>
      <c r="FV132" s="310"/>
      <c r="FW132" s="310"/>
      <c r="FX132" s="310"/>
      <c r="FY132" s="310"/>
      <c r="FZ132" s="310"/>
      <c r="GA132" s="310"/>
      <c r="GB132" s="310"/>
      <c r="GC132" s="310"/>
      <c r="GD132" s="310"/>
      <c r="GE132" s="310"/>
      <c r="GF132" s="310"/>
      <c r="GG132" s="310"/>
      <c r="GH132" s="310"/>
      <c r="GI132" s="310"/>
      <c r="GJ132" s="310"/>
      <c r="GK132" s="310"/>
      <c r="GL132" s="310"/>
      <c r="GM132" s="310"/>
      <c r="GN132" s="310"/>
      <c r="GO132" s="310"/>
      <c r="GP132" s="310"/>
      <c r="GQ132" s="310"/>
      <c r="GR132" s="310"/>
      <c r="GS132" s="310"/>
      <c r="GT132" s="310"/>
      <c r="GU132" s="310"/>
      <c r="GV132" s="310"/>
      <c r="GW132" s="310"/>
      <c r="GX132" s="310"/>
      <c r="GY132" s="310"/>
      <c r="GZ132" s="310"/>
      <c r="HA132" s="310"/>
      <c r="HB132" s="310"/>
      <c r="HC132" s="310"/>
      <c r="HD132" s="310"/>
      <c r="HE132" s="310"/>
      <c r="HF132" s="310"/>
      <c r="HG132" s="310"/>
      <c r="HH132" s="310"/>
      <c r="HI132" s="310"/>
      <c r="HJ132" s="310"/>
      <c r="HK132" s="310"/>
      <c r="HL132" s="310"/>
      <c r="HM132" s="310"/>
      <c r="HN132" s="310"/>
      <c r="HO132" s="310"/>
      <c r="HP132" s="310"/>
      <c r="HQ132" s="310"/>
      <c r="HR132" s="310"/>
      <c r="HS132" s="310"/>
      <c r="HT132" s="310"/>
      <c r="HU132" s="310"/>
      <c r="HV132" s="310"/>
      <c r="HW132" s="310"/>
      <c r="HX132" s="310"/>
      <c r="HY132" s="310"/>
      <c r="HZ132" s="310"/>
      <c r="IA132" s="310"/>
      <c r="IB132" s="310"/>
      <c r="IC132" s="310"/>
      <c r="ID132" s="310"/>
      <c r="IE132" s="310"/>
      <c r="IF132" s="310"/>
      <c r="IG132" s="310"/>
      <c r="IH132" s="310"/>
      <c r="II132" s="309"/>
      <c r="IJ132" s="309"/>
      <c r="IK132" s="308"/>
      <c r="IL132" s="308"/>
      <c r="IM132" s="308"/>
      <c r="IN132" s="308"/>
      <c r="IO132" s="308"/>
      <c r="IP132" s="308"/>
      <c r="IQ132" s="308"/>
      <c r="IR132" s="308"/>
      <c r="IS132" s="308"/>
      <c r="IT132" s="308"/>
      <c r="IU132" s="308"/>
      <c r="IV132" s="308"/>
    </row>
    <row r="133" spans="1:256">
      <c r="A133" s="276"/>
      <c r="B133" s="160"/>
      <c r="C133" s="160"/>
      <c r="D133" s="160"/>
      <c r="E133" s="160"/>
      <c r="F133" s="160"/>
      <c r="G133" s="160"/>
      <c r="H133" s="160"/>
      <c r="I133" s="160"/>
      <c r="J133" s="160"/>
      <c r="K133" s="160"/>
      <c r="L133" s="160"/>
      <c r="M133" s="160"/>
      <c r="N133" s="160"/>
      <c r="O133" s="160"/>
      <c r="P133" s="160"/>
      <c r="Q133" s="160"/>
      <c r="R133" s="160"/>
      <c r="S133" s="160"/>
      <c r="T133" s="160"/>
      <c r="U133" s="160"/>
      <c r="V133" s="160"/>
      <c r="W133" s="276"/>
      <c r="X133" s="160"/>
      <c r="Y133" s="160"/>
      <c r="Z133" s="160"/>
      <c r="AA133" s="160"/>
      <c r="AB133" s="164"/>
      <c r="AC133" s="160"/>
      <c r="AD133" s="160"/>
      <c r="AE133" s="160"/>
      <c r="AF133" s="160"/>
      <c r="AG133" s="160"/>
      <c r="AH133" s="160"/>
      <c r="AI133" s="160"/>
      <c r="AJ133" s="160"/>
      <c r="AK133" s="160"/>
      <c r="AL133" s="160"/>
      <c r="AM133" s="160"/>
      <c r="AN133" s="160"/>
      <c r="AO133" s="160"/>
      <c r="AP133" s="160"/>
      <c r="AQ133" s="160"/>
      <c r="AR133" s="160"/>
      <c r="AS133" s="276"/>
      <c r="AT133" s="160"/>
      <c r="AU133" s="160"/>
      <c r="AV133" s="160"/>
      <c r="AW133" s="160"/>
      <c r="AX133" s="160"/>
      <c r="AY133" s="160"/>
      <c r="AZ133" s="160"/>
      <c r="BA133" s="160"/>
      <c r="BB133" s="160"/>
      <c r="BC133" s="160"/>
      <c r="BD133" s="160"/>
      <c r="BE133" s="160"/>
      <c r="BF133" s="160"/>
      <c r="BG133" s="160"/>
      <c r="BH133" s="160"/>
      <c r="BI133" s="160"/>
      <c r="BJ133" s="160"/>
      <c r="BK133" s="160"/>
      <c r="BL133" s="160"/>
      <c r="BM133" s="160"/>
      <c r="BN133" s="160"/>
      <c r="BO133" s="276"/>
      <c r="BP133" s="160"/>
      <c r="BQ133" s="160"/>
      <c r="BR133" s="160"/>
      <c r="BS133" s="160"/>
      <c r="BT133" s="160"/>
      <c r="BU133" s="160"/>
      <c r="BV133" s="160"/>
      <c r="BW133" s="160"/>
      <c r="BX133" s="160"/>
      <c r="BY133" s="160"/>
      <c r="BZ133" s="160"/>
      <c r="CA133" s="160"/>
      <c r="CB133" s="160"/>
      <c r="CC133" s="160"/>
      <c r="CD133" s="160"/>
      <c r="CE133" s="160"/>
      <c r="CF133" s="160"/>
      <c r="CG133" s="160"/>
      <c r="CH133" s="160"/>
      <c r="CI133" s="160"/>
      <c r="CJ133" s="160"/>
      <c r="CK133" s="276"/>
      <c r="CL133" s="160"/>
      <c r="CM133" s="160"/>
      <c r="CN133" s="160"/>
      <c r="CO133" s="160"/>
      <c r="CP133" s="160"/>
      <c r="CQ133" s="160"/>
      <c r="CR133" s="160"/>
      <c r="CS133" s="160"/>
      <c r="CT133" s="160"/>
      <c r="CU133" s="160"/>
      <c r="CV133" s="160"/>
      <c r="CW133" s="160"/>
      <c r="CX133" s="160"/>
      <c r="CY133" s="160"/>
      <c r="CZ133" s="160"/>
      <c r="DA133" s="160"/>
      <c r="DB133" s="160"/>
      <c r="DC133" s="160"/>
      <c r="DD133" s="160"/>
      <c r="DE133" s="160"/>
      <c r="DF133" s="160"/>
      <c r="DG133" s="276"/>
      <c r="DH133" s="160"/>
      <c r="DI133" s="160"/>
      <c r="DJ133" s="160"/>
      <c r="DK133" s="160"/>
      <c r="DL133" s="160"/>
      <c r="DM133" s="160"/>
      <c r="DN133" s="160"/>
      <c r="DO133" s="160"/>
      <c r="DP133" s="160"/>
      <c r="DQ133" s="160"/>
      <c r="DR133" s="160"/>
      <c r="DS133" s="160"/>
      <c r="DT133" s="160"/>
      <c r="DU133" s="160"/>
      <c r="DV133" s="160"/>
      <c r="DW133" s="160"/>
      <c r="DX133" s="160"/>
      <c r="DY133" s="160"/>
      <c r="DZ133" s="160"/>
      <c r="EA133" s="160"/>
      <c r="EB133" s="160"/>
      <c r="EC133" s="276"/>
      <c r="ED133" s="160"/>
      <c r="EE133" s="160"/>
      <c r="EF133" s="160"/>
      <c r="EG133" s="160"/>
      <c r="EH133" s="160"/>
      <c r="EI133" s="160"/>
      <c r="EJ133" s="160"/>
      <c r="EK133" s="160"/>
      <c r="EL133" s="160"/>
      <c r="EM133" s="160"/>
      <c r="EN133" s="160"/>
      <c r="EO133" s="160"/>
      <c r="EP133" s="160"/>
      <c r="EQ133" s="160"/>
      <c r="ER133" s="160"/>
      <c r="ES133" s="160"/>
      <c r="ET133" s="160"/>
      <c r="EU133" s="160"/>
      <c r="EV133" s="160"/>
      <c r="EW133" s="160"/>
      <c r="EX133" s="160"/>
      <c r="EY133" s="276"/>
      <c r="EZ133" s="160"/>
      <c r="FA133" s="160"/>
      <c r="FB133" s="160"/>
      <c r="FC133" s="160"/>
      <c r="FD133" s="160"/>
      <c r="FE133" s="160"/>
      <c r="FF133" s="160"/>
      <c r="FG133" s="160"/>
      <c r="FH133" s="160"/>
      <c r="FI133" s="160"/>
      <c r="FJ133" s="160"/>
      <c r="FK133" s="160"/>
      <c r="FL133" s="160"/>
      <c r="FM133" s="160"/>
      <c r="FN133" s="160"/>
      <c r="FO133" s="310"/>
      <c r="FP133" s="310"/>
      <c r="FQ133" s="310"/>
      <c r="FR133" s="310"/>
      <c r="FS133" s="310"/>
      <c r="FT133" s="310"/>
      <c r="FU133" s="310"/>
      <c r="FV133" s="310"/>
      <c r="FW133" s="310"/>
      <c r="FX133" s="310"/>
      <c r="FY133" s="310"/>
      <c r="FZ133" s="310"/>
      <c r="GA133" s="310"/>
      <c r="GB133" s="310"/>
      <c r="GC133" s="310"/>
      <c r="GD133" s="310"/>
      <c r="GE133" s="310"/>
      <c r="GF133" s="310"/>
      <c r="GG133" s="310"/>
      <c r="GH133" s="310"/>
      <c r="GI133" s="310"/>
      <c r="GJ133" s="310"/>
      <c r="GK133" s="310"/>
      <c r="GL133" s="310"/>
      <c r="GM133" s="310"/>
      <c r="GN133" s="310"/>
      <c r="GO133" s="310"/>
      <c r="GP133" s="310"/>
      <c r="GQ133" s="310"/>
      <c r="GR133" s="310"/>
      <c r="GS133" s="310"/>
      <c r="GT133" s="310"/>
      <c r="GU133" s="310"/>
      <c r="GV133" s="310"/>
      <c r="GW133" s="310"/>
      <c r="GX133" s="310"/>
      <c r="GY133" s="310"/>
      <c r="GZ133" s="310"/>
      <c r="HA133" s="310"/>
      <c r="HB133" s="310"/>
      <c r="HC133" s="310"/>
      <c r="HD133" s="310"/>
      <c r="HE133" s="310"/>
      <c r="HF133" s="310"/>
      <c r="HG133" s="310"/>
      <c r="HH133" s="310"/>
      <c r="HI133" s="310"/>
      <c r="HJ133" s="310"/>
      <c r="HK133" s="310"/>
      <c r="HL133" s="310"/>
      <c r="HM133" s="310"/>
      <c r="HN133" s="310"/>
      <c r="HO133" s="310"/>
      <c r="HP133" s="310"/>
      <c r="HQ133" s="310"/>
      <c r="HR133" s="310"/>
      <c r="HS133" s="310"/>
      <c r="HT133" s="310"/>
      <c r="HU133" s="310"/>
      <c r="HV133" s="310"/>
      <c r="HW133" s="310"/>
      <c r="HX133" s="310"/>
      <c r="HY133" s="310"/>
      <c r="HZ133" s="310"/>
      <c r="IA133" s="310"/>
      <c r="IB133" s="310"/>
      <c r="IC133" s="310"/>
      <c r="ID133" s="310"/>
      <c r="IE133" s="310"/>
      <c r="IF133" s="310"/>
      <c r="IG133" s="310"/>
      <c r="IH133" s="310"/>
      <c r="II133" s="309"/>
      <c r="IJ133" s="309"/>
      <c r="IK133" s="308"/>
      <c r="IL133" s="308"/>
      <c r="IM133" s="308"/>
      <c r="IN133" s="308"/>
      <c r="IO133" s="308"/>
      <c r="IP133" s="308"/>
      <c r="IQ133" s="308"/>
      <c r="IR133" s="308"/>
      <c r="IS133" s="308"/>
      <c r="IT133" s="308"/>
      <c r="IU133" s="308"/>
      <c r="IV133" s="308"/>
    </row>
    <row r="134" spans="1:256" s="260" customFormat="1">
      <c r="A134" s="277" t="s">
        <v>192</v>
      </c>
      <c r="B134" s="163" t="s">
        <v>186</v>
      </c>
      <c r="C134" s="163" t="s">
        <v>186</v>
      </c>
      <c r="D134" s="163" t="s">
        <v>186</v>
      </c>
      <c r="E134" s="163">
        <v>22.61</v>
      </c>
      <c r="F134" s="163">
        <v>33.840000000000003</v>
      </c>
      <c r="G134" s="163">
        <v>15.21</v>
      </c>
      <c r="H134" s="163" t="s">
        <v>186</v>
      </c>
      <c r="I134" s="163" t="s">
        <v>186</v>
      </c>
      <c r="J134" s="163" t="s">
        <v>186</v>
      </c>
      <c r="K134" s="163">
        <v>2.38</v>
      </c>
      <c r="L134" s="163">
        <v>6.09</v>
      </c>
      <c r="M134" s="163">
        <v>0.34</v>
      </c>
      <c r="N134" s="163" t="s">
        <v>186</v>
      </c>
      <c r="O134" s="163" t="s">
        <v>186</v>
      </c>
      <c r="P134" s="163" t="s">
        <v>186</v>
      </c>
      <c r="Q134" s="163">
        <v>23.58</v>
      </c>
      <c r="R134" s="163">
        <v>32.93</v>
      </c>
      <c r="S134" s="163">
        <v>20.7</v>
      </c>
      <c r="T134" s="163">
        <v>20.11</v>
      </c>
      <c r="U134" s="163">
        <v>30.45</v>
      </c>
      <c r="V134" s="163">
        <v>10.44</v>
      </c>
      <c r="W134" s="277" t="s">
        <v>192</v>
      </c>
      <c r="X134" s="163">
        <v>2.27</v>
      </c>
      <c r="Y134" s="163">
        <v>2.0699999999999998</v>
      </c>
      <c r="Z134" s="163">
        <v>2.33</v>
      </c>
      <c r="AA134" s="163">
        <v>2.42</v>
      </c>
      <c r="AB134" s="163">
        <v>4.42</v>
      </c>
      <c r="AC134" s="163">
        <v>0.34</v>
      </c>
      <c r="AD134" s="163">
        <v>10.029999999999999</v>
      </c>
      <c r="AE134" s="163">
        <v>14.79</v>
      </c>
      <c r="AF134" s="163">
        <v>5.31</v>
      </c>
      <c r="AG134" s="163">
        <v>3.24</v>
      </c>
      <c r="AH134" s="163">
        <v>4.3499999999999996</v>
      </c>
      <c r="AI134" s="163">
        <v>2.17</v>
      </c>
      <c r="AJ134" s="163">
        <v>6.79</v>
      </c>
      <c r="AK134" s="163">
        <v>10.44</v>
      </c>
      <c r="AL134" s="163">
        <v>3.14</v>
      </c>
      <c r="AM134" s="163">
        <v>5.39</v>
      </c>
      <c r="AN134" s="163">
        <v>9.18</v>
      </c>
      <c r="AO134" s="163">
        <v>2.4700000000000002</v>
      </c>
      <c r="AP134" s="163" t="s">
        <v>186</v>
      </c>
      <c r="AQ134" s="163" t="s">
        <v>186</v>
      </c>
      <c r="AR134" s="163" t="s">
        <v>186</v>
      </c>
      <c r="AS134" s="277" t="s">
        <v>192</v>
      </c>
      <c r="AT134" s="163">
        <v>1.06</v>
      </c>
      <c r="AU134" s="163" t="s">
        <v>186</v>
      </c>
      <c r="AV134" s="163">
        <v>1.99</v>
      </c>
      <c r="AW134" s="163">
        <v>6.39</v>
      </c>
      <c r="AX134" s="163">
        <v>7.97</v>
      </c>
      <c r="AY134" s="163">
        <v>4.26</v>
      </c>
      <c r="AZ134" s="163">
        <v>0.48</v>
      </c>
      <c r="BA134" s="163" t="s">
        <v>186</v>
      </c>
      <c r="BB134" s="163">
        <v>0.78</v>
      </c>
      <c r="BC134" s="163">
        <v>4.49</v>
      </c>
      <c r="BD134" s="163">
        <v>7.97</v>
      </c>
      <c r="BE134" s="163">
        <v>1.34</v>
      </c>
      <c r="BF134" s="163" t="s">
        <v>186</v>
      </c>
      <c r="BG134" s="163" t="s">
        <v>186</v>
      </c>
      <c r="BH134" s="163" t="s">
        <v>186</v>
      </c>
      <c r="BI134" s="163">
        <v>4.25</v>
      </c>
      <c r="BJ134" s="163">
        <v>7.97</v>
      </c>
      <c r="BK134" s="163">
        <v>1.01</v>
      </c>
      <c r="BL134" s="163">
        <v>0.24</v>
      </c>
      <c r="BM134" s="163" t="s">
        <v>186</v>
      </c>
      <c r="BN134" s="163">
        <v>0.34</v>
      </c>
      <c r="BO134" s="277" t="s">
        <v>192</v>
      </c>
      <c r="BP134" s="163">
        <v>1.43</v>
      </c>
      <c r="BQ134" s="163" t="s">
        <v>186</v>
      </c>
      <c r="BR134" s="163">
        <v>2.13</v>
      </c>
      <c r="BS134" s="163" t="s">
        <v>186</v>
      </c>
      <c r="BT134" s="163" t="s">
        <v>188</v>
      </c>
      <c r="BU134" s="163" t="s">
        <v>186</v>
      </c>
      <c r="BV134" s="163">
        <v>5.73</v>
      </c>
      <c r="BW134" s="163" t="s">
        <v>186</v>
      </c>
      <c r="BX134" s="163">
        <v>11.77</v>
      </c>
      <c r="BY134" s="163" t="s">
        <v>186</v>
      </c>
      <c r="BZ134" s="163" t="s">
        <v>186</v>
      </c>
      <c r="CA134" s="163" t="s">
        <v>186</v>
      </c>
      <c r="CB134" s="163" t="s">
        <v>186</v>
      </c>
      <c r="CC134" s="163" t="s">
        <v>186</v>
      </c>
      <c r="CD134" s="163" t="s">
        <v>186</v>
      </c>
      <c r="CE134" s="163" t="s">
        <v>186</v>
      </c>
      <c r="CF134" s="163" t="s">
        <v>186</v>
      </c>
      <c r="CG134" s="163" t="s">
        <v>186</v>
      </c>
      <c r="CH134" s="163" t="s">
        <v>186</v>
      </c>
      <c r="CI134" s="163" t="s">
        <v>186</v>
      </c>
      <c r="CJ134" s="163" t="s">
        <v>186</v>
      </c>
      <c r="CK134" s="277" t="s">
        <v>192</v>
      </c>
      <c r="CL134" s="163" t="s">
        <v>186</v>
      </c>
      <c r="CM134" s="163" t="s">
        <v>186</v>
      </c>
      <c r="CN134" s="163" t="s">
        <v>186</v>
      </c>
      <c r="CO134" s="163">
        <v>5.73</v>
      </c>
      <c r="CP134" s="163" t="s">
        <v>186</v>
      </c>
      <c r="CQ134" s="163">
        <v>11.77</v>
      </c>
      <c r="CR134" s="163" t="s">
        <v>186</v>
      </c>
      <c r="CS134" s="163" t="s">
        <v>186</v>
      </c>
      <c r="CT134" s="163" t="s">
        <v>186</v>
      </c>
      <c r="CU134" s="163" t="s">
        <v>186</v>
      </c>
      <c r="CV134" s="163" t="s">
        <v>186</v>
      </c>
      <c r="CW134" s="163" t="s">
        <v>186</v>
      </c>
      <c r="CX134" s="163" t="s">
        <v>186</v>
      </c>
      <c r="CY134" s="163" t="s">
        <v>186</v>
      </c>
      <c r="CZ134" s="163" t="s">
        <v>186</v>
      </c>
      <c r="DA134" s="163" t="s">
        <v>186</v>
      </c>
      <c r="DB134" s="163" t="s">
        <v>186</v>
      </c>
      <c r="DC134" s="163" t="s">
        <v>186</v>
      </c>
      <c r="DD134" s="163" t="s">
        <v>186</v>
      </c>
      <c r="DE134" s="163" t="s">
        <v>186</v>
      </c>
      <c r="DF134" s="163" t="s">
        <v>186</v>
      </c>
      <c r="DG134" s="277" t="s">
        <v>192</v>
      </c>
      <c r="DH134" s="163" t="s">
        <v>186</v>
      </c>
      <c r="DI134" s="163" t="s">
        <v>186</v>
      </c>
      <c r="DJ134" s="163" t="s">
        <v>186</v>
      </c>
      <c r="DK134" s="163" t="s">
        <v>186</v>
      </c>
      <c r="DL134" s="163" t="s">
        <v>186</v>
      </c>
      <c r="DM134" s="163" t="s">
        <v>186</v>
      </c>
      <c r="DN134" s="163" t="s">
        <v>186</v>
      </c>
      <c r="DO134" s="163" t="s">
        <v>186</v>
      </c>
      <c r="DP134" s="163" t="s">
        <v>186</v>
      </c>
      <c r="DQ134" s="163">
        <v>18.16</v>
      </c>
      <c r="DR134" s="163">
        <v>16.96</v>
      </c>
      <c r="DS134" s="163">
        <v>18.79</v>
      </c>
      <c r="DT134" s="163">
        <v>14.6</v>
      </c>
      <c r="DU134" s="163">
        <v>14.67</v>
      </c>
      <c r="DV134" s="163">
        <v>14.31</v>
      </c>
      <c r="DW134" s="163" t="s">
        <v>186</v>
      </c>
      <c r="DX134" s="163" t="s">
        <v>186</v>
      </c>
      <c r="DY134" s="163" t="s">
        <v>186</v>
      </c>
      <c r="DZ134" s="163">
        <v>3.56</v>
      </c>
      <c r="EA134" s="163">
        <v>2.2799999999999998</v>
      </c>
      <c r="EB134" s="163">
        <v>4.49</v>
      </c>
      <c r="EC134" s="277" t="s">
        <v>192</v>
      </c>
      <c r="ED134" s="163">
        <v>56.93</v>
      </c>
      <c r="EE134" s="163">
        <v>91.19</v>
      </c>
      <c r="EF134" s="163">
        <v>25.15</v>
      </c>
      <c r="EG134" s="163">
        <v>30.14</v>
      </c>
      <c r="EH134" s="163">
        <v>43.65</v>
      </c>
      <c r="EI134" s="163">
        <v>17.88</v>
      </c>
      <c r="EJ134" s="163">
        <v>15.62</v>
      </c>
      <c r="EK134" s="163">
        <v>22.52</v>
      </c>
      <c r="EL134" s="163">
        <v>9.68</v>
      </c>
      <c r="EM134" s="163">
        <v>3.21</v>
      </c>
      <c r="EN134" s="163">
        <v>5.19</v>
      </c>
      <c r="EO134" s="163">
        <v>1.46</v>
      </c>
      <c r="EP134" s="163">
        <v>6.98</v>
      </c>
      <c r="EQ134" s="163">
        <v>9.09</v>
      </c>
      <c r="ER134" s="163">
        <v>4.6100000000000003</v>
      </c>
      <c r="ES134" s="163">
        <v>1.9</v>
      </c>
      <c r="ET134" s="163">
        <v>2.44</v>
      </c>
      <c r="EU134" s="163">
        <v>1.79</v>
      </c>
      <c r="EV134" s="163" t="s">
        <v>186</v>
      </c>
      <c r="EW134" s="163" t="s">
        <v>186</v>
      </c>
      <c r="EX134" s="163" t="s">
        <v>186</v>
      </c>
      <c r="EY134" s="277" t="s">
        <v>192</v>
      </c>
      <c r="EZ134" s="163" t="s">
        <v>186</v>
      </c>
      <c r="FA134" s="163" t="s">
        <v>186</v>
      </c>
      <c r="FB134" s="163" t="s">
        <v>186</v>
      </c>
      <c r="FC134" s="163">
        <v>2.42</v>
      </c>
      <c r="FD134" s="163">
        <v>4.42</v>
      </c>
      <c r="FE134" s="163">
        <v>0.34</v>
      </c>
      <c r="FF134" s="163">
        <v>19.84</v>
      </c>
      <c r="FG134" s="163">
        <v>33.520000000000003</v>
      </c>
      <c r="FH134" s="163">
        <v>6.49</v>
      </c>
      <c r="FI134" s="163">
        <v>2.66</v>
      </c>
      <c r="FJ134" s="163">
        <v>4.42</v>
      </c>
      <c r="FK134" s="163">
        <v>0.78</v>
      </c>
      <c r="FL134" s="163">
        <v>4.29</v>
      </c>
      <c r="FM134" s="163">
        <v>9.6</v>
      </c>
      <c r="FN134" s="163" t="s">
        <v>186</v>
      </c>
      <c r="FO134" s="310"/>
      <c r="FP134" s="310"/>
      <c r="FQ134" s="310"/>
      <c r="FR134" s="310"/>
      <c r="FS134" s="310"/>
      <c r="FT134" s="310"/>
      <c r="FU134" s="310"/>
      <c r="FV134" s="310"/>
      <c r="FW134" s="310"/>
      <c r="FX134" s="310"/>
      <c r="FY134" s="310"/>
      <c r="FZ134" s="310"/>
      <c r="GA134" s="310"/>
      <c r="GB134" s="310"/>
      <c r="GC134" s="310"/>
      <c r="GD134" s="310"/>
      <c r="GE134" s="310"/>
      <c r="GF134" s="310"/>
      <c r="GG134" s="310"/>
      <c r="GH134" s="310"/>
      <c r="GI134" s="310"/>
      <c r="GJ134" s="310"/>
      <c r="GK134" s="310"/>
      <c r="GL134" s="310"/>
      <c r="GM134" s="310"/>
      <c r="GN134" s="310"/>
      <c r="GO134" s="310"/>
      <c r="GP134" s="310"/>
      <c r="GQ134" s="310"/>
      <c r="GR134" s="310"/>
      <c r="GS134" s="310"/>
      <c r="GT134" s="310"/>
      <c r="GU134" s="310"/>
      <c r="GV134" s="310"/>
      <c r="GW134" s="310"/>
      <c r="GX134" s="310"/>
      <c r="GY134" s="310"/>
      <c r="GZ134" s="310"/>
      <c r="HA134" s="310"/>
      <c r="HB134" s="310"/>
      <c r="HC134" s="310"/>
      <c r="HD134" s="310"/>
      <c r="HE134" s="310"/>
      <c r="HF134" s="310"/>
      <c r="HG134" s="310"/>
      <c r="HH134" s="310"/>
      <c r="HI134" s="310"/>
      <c r="HJ134" s="310"/>
      <c r="HK134" s="310"/>
      <c r="HL134" s="310"/>
      <c r="HM134" s="310"/>
      <c r="HN134" s="310"/>
      <c r="HO134" s="310"/>
      <c r="HP134" s="310"/>
      <c r="HQ134" s="310"/>
      <c r="HR134" s="310"/>
      <c r="HS134" s="310"/>
      <c r="HT134" s="310"/>
      <c r="HU134" s="310"/>
      <c r="HV134" s="310"/>
      <c r="HW134" s="310"/>
      <c r="HX134" s="310"/>
      <c r="HY134" s="310"/>
      <c r="HZ134" s="310"/>
      <c r="IA134" s="310"/>
      <c r="IB134" s="310"/>
      <c r="IC134" s="310"/>
      <c r="ID134" s="310"/>
      <c r="IE134" s="310"/>
      <c r="IF134" s="310"/>
      <c r="IG134" s="310"/>
      <c r="IH134" s="310"/>
      <c r="II134" s="332"/>
      <c r="IJ134" s="332"/>
      <c r="IK134" s="332"/>
      <c r="IL134" s="332"/>
      <c r="IM134" s="332"/>
      <c r="IN134" s="332"/>
      <c r="IO134" s="332"/>
      <c r="IP134" s="332"/>
      <c r="IQ134" s="332"/>
      <c r="IR134" s="332"/>
      <c r="IS134" s="332"/>
      <c r="IT134" s="332"/>
      <c r="IU134" s="332"/>
      <c r="IV134" s="332"/>
    </row>
    <row r="135" spans="1:256" s="188" customFormat="1">
      <c r="A135" s="278" t="s">
        <v>191</v>
      </c>
      <c r="B135" s="160" t="s">
        <v>186</v>
      </c>
      <c r="C135" s="160" t="s">
        <v>186</v>
      </c>
      <c r="D135" s="160" t="s">
        <v>186</v>
      </c>
      <c r="E135" s="160">
        <v>26.71</v>
      </c>
      <c r="F135" s="160">
        <v>36.729999999999997</v>
      </c>
      <c r="G135" s="160">
        <v>19.86</v>
      </c>
      <c r="H135" s="160" t="s">
        <v>186</v>
      </c>
      <c r="I135" s="160" t="s">
        <v>186</v>
      </c>
      <c r="J135" s="160" t="s">
        <v>186</v>
      </c>
      <c r="K135" s="160">
        <v>1.43</v>
      </c>
      <c r="L135" s="160">
        <v>3.17</v>
      </c>
      <c r="M135" s="160">
        <v>0.68</v>
      </c>
      <c r="N135" s="160" t="s">
        <v>186</v>
      </c>
      <c r="O135" s="160" t="s">
        <v>186</v>
      </c>
      <c r="P135" s="160" t="s">
        <v>186</v>
      </c>
      <c r="Q135" s="160">
        <v>30.41</v>
      </c>
      <c r="R135" s="160">
        <v>32.15</v>
      </c>
      <c r="S135" s="160">
        <v>34.39</v>
      </c>
      <c r="T135" s="160">
        <v>18.850000000000001</v>
      </c>
      <c r="U135" s="160">
        <v>20.39</v>
      </c>
      <c r="V135" s="160">
        <v>16.98</v>
      </c>
      <c r="W135" s="278" t="s">
        <v>191</v>
      </c>
      <c r="X135" s="160">
        <v>2.71</v>
      </c>
      <c r="Y135" s="160" t="s">
        <v>186</v>
      </c>
      <c r="Z135" s="160">
        <v>4.9000000000000004</v>
      </c>
      <c r="AA135" s="162">
        <v>0.48</v>
      </c>
      <c r="AB135" s="162" t="s">
        <v>186</v>
      </c>
      <c r="AC135" s="162">
        <v>0.68</v>
      </c>
      <c r="AD135" s="162">
        <v>8.93</v>
      </c>
      <c r="AE135" s="162">
        <v>6.5</v>
      </c>
      <c r="AF135" s="162">
        <v>10.029999999999999</v>
      </c>
      <c r="AG135" s="162">
        <v>2.35</v>
      </c>
      <c r="AH135" s="162" t="s">
        <v>186</v>
      </c>
      <c r="AI135" s="162">
        <v>4.0999999999999996</v>
      </c>
      <c r="AJ135" s="162">
        <v>6.58</v>
      </c>
      <c r="AK135" s="162">
        <v>6.5</v>
      </c>
      <c r="AL135" s="162">
        <v>5.93</v>
      </c>
      <c r="AM135" s="162">
        <v>6.74</v>
      </c>
      <c r="AN135" s="162">
        <v>13.88</v>
      </c>
      <c r="AO135" s="162">
        <v>1.36</v>
      </c>
      <c r="AP135" s="162" t="s">
        <v>186</v>
      </c>
      <c r="AQ135" s="160" t="s">
        <v>186</v>
      </c>
      <c r="AR135" s="160" t="s">
        <v>186</v>
      </c>
      <c r="AS135" s="278" t="s">
        <v>191</v>
      </c>
      <c r="AT135" s="160">
        <v>2.23</v>
      </c>
      <c r="AU135" s="160" t="s">
        <v>186</v>
      </c>
      <c r="AV135" s="160">
        <v>4.22</v>
      </c>
      <c r="AW135" s="162">
        <v>4.8</v>
      </c>
      <c r="AX135" s="162">
        <v>5.31</v>
      </c>
      <c r="AY135" s="162">
        <v>4.2300000000000004</v>
      </c>
      <c r="AZ135" s="162">
        <v>0.91</v>
      </c>
      <c r="BA135" s="162" t="s">
        <v>186</v>
      </c>
      <c r="BB135" s="162">
        <v>1.5</v>
      </c>
      <c r="BC135" s="162">
        <v>2.93</v>
      </c>
      <c r="BD135" s="162">
        <v>5.31</v>
      </c>
      <c r="BE135" s="162">
        <v>1.36</v>
      </c>
      <c r="BF135" s="162" t="s">
        <v>186</v>
      </c>
      <c r="BG135" s="162" t="s">
        <v>186</v>
      </c>
      <c r="BH135" s="162" t="s">
        <v>186</v>
      </c>
      <c r="BI135" s="162">
        <v>2.93</v>
      </c>
      <c r="BJ135" s="162">
        <v>5.31</v>
      </c>
      <c r="BK135" s="162">
        <v>1.36</v>
      </c>
      <c r="BL135" s="162" t="s">
        <v>186</v>
      </c>
      <c r="BM135" s="162" t="s">
        <v>186</v>
      </c>
      <c r="BN135" s="162" t="s">
        <v>186</v>
      </c>
      <c r="BO135" s="278" t="s">
        <v>191</v>
      </c>
      <c r="BP135" s="160">
        <v>0.95</v>
      </c>
      <c r="BQ135" s="160" t="s">
        <v>186</v>
      </c>
      <c r="BR135" s="160">
        <v>1.36</v>
      </c>
      <c r="BS135" s="160" t="s">
        <v>186</v>
      </c>
      <c r="BT135" s="160" t="s">
        <v>188</v>
      </c>
      <c r="BU135" s="160" t="s">
        <v>186</v>
      </c>
      <c r="BV135" s="160" t="s">
        <v>186</v>
      </c>
      <c r="BW135" s="160" t="s">
        <v>186</v>
      </c>
      <c r="BX135" s="160" t="s">
        <v>186</v>
      </c>
      <c r="BY135" s="160" t="s">
        <v>186</v>
      </c>
      <c r="BZ135" s="160" t="s">
        <v>186</v>
      </c>
      <c r="CA135" s="160" t="s">
        <v>186</v>
      </c>
      <c r="CB135" s="160" t="s">
        <v>186</v>
      </c>
      <c r="CC135" s="160" t="s">
        <v>186</v>
      </c>
      <c r="CD135" s="160" t="s">
        <v>186</v>
      </c>
      <c r="CE135" s="160" t="s">
        <v>186</v>
      </c>
      <c r="CF135" s="160" t="s">
        <v>186</v>
      </c>
      <c r="CG135" s="160" t="s">
        <v>186</v>
      </c>
      <c r="CH135" s="160" t="s">
        <v>186</v>
      </c>
      <c r="CI135" s="160" t="s">
        <v>186</v>
      </c>
      <c r="CJ135" s="160" t="s">
        <v>186</v>
      </c>
      <c r="CK135" s="278" t="s">
        <v>191</v>
      </c>
      <c r="CL135" s="160" t="s">
        <v>186</v>
      </c>
      <c r="CM135" s="160" t="s">
        <v>186</v>
      </c>
      <c r="CN135" s="160" t="s">
        <v>186</v>
      </c>
      <c r="CO135" s="160" t="s">
        <v>186</v>
      </c>
      <c r="CP135" s="160" t="s">
        <v>186</v>
      </c>
      <c r="CQ135" s="160" t="s">
        <v>186</v>
      </c>
      <c r="CR135" s="160" t="s">
        <v>186</v>
      </c>
      <c r="CS135" s="160" t="s">
        <v>186</v>
      </c>
      <c r="CT135" s="160" t="s">
        <v>186</v>
      </c>
      <c r="CU135" s="160" t="s">
        <v>186</v>
      </c>
      <c r="CV135" s="160" t="s">
        <v>186</v>
      </c>
      <c r="CW135" s="160" t="s">
        <v>186</v>
      </c>
      <c r="CX135" s="160" t="s">
        <v>186</v>
      </c>
      <c r="CY135" s="160" t="s">
        <v>186</v>
      </c>
      <c r="CZ135" s="160" t="s">
        <v>186</v>
      </c>
      <c r="DA135" s="160" t="s">
        <v>186</v>
      </c>
      <c r="DB135" s="160" t="s">
        <v>186</v>
      </c>
      <c r="DC135" s="160" t="s">
        <v>186</v>
      </c>
      <c r="DD135" s="160" t="s">
        <v>186</v>
      </c>
      <c r="DE135" s="160" t="s">
        <v>186</v>
      </c>
      <c r="DF135" s="160" t="s">
        <v>186</v>
      </c>
      <c r="DG135" s="278" t="s">
        <v>191</v>
      </c>
      <c r="DH135" s="160" t="s">
        <v>186</v>
      </c>
      <c r="DI135" s="160" t="s">
        <v>186</v>
      </c>
      <c r="DJ135" s="160" t="s">
        <v>186</v>
      </c>
      <c r="DK135" s="160" t="s">
        <v>186</v>
      </c>
      <c r="DL135" s="160" t="s">
        <v>186</v>
      </c>
      <c r="DM135" s="160" t="s">
        <v>186</v>
      </c>
      <c r="DN135" s="160" t="s">
        <v>186</v>
      </c>
      <c r="DO135" s="160" t="s">
        <v>186</v>
      </c>
      <c r="DP135" s="160" t="s">
        <v>186</v>
      </c>
      <c r="DQ135" s="160">
        <v>20.74</v>
      </c>
      <c r="DR135" s="160">
        <v>25.46</v>
      </c>
      <c r="DS135" s="160">
        <v>17.13</v>
      </c>
      <c r="DT135" s="160">
        <v>17.600000000000001</v>
      </c>
      <c r="DU135" s="160">
        <v>20.71</v>
      </c>
      <c r="DV135" s="160">
        <v>15.62</v>
      </c>
      <c r="DW135" s="160" t="s">
        <v>186</v>
      </c>
      <c r="DX135" s="160" t="s">
        <v>186</v>
      </c>
      <c r="DY135" s="160" t="s">
        <v>186</v>
      </c>
      <c r="DZ135" s="160">
        <v>3.14</v>
      </c>
      <c r="EA135" s="160">
        <v>4.75</v>
      </c>
      <c r="EB135" s="160">
        <v>1.5</v>
      </c>
      <c r="EC135" s="278" t="s">
        <v>191</v>
      </c>
      <c r="ED135" s="160">
        <v>42.37</v>
      </c>
      <c r="EE135" s="160">
        <v>40.54</v>
      </c>
      <c r="EF135" s="160">
        <v>46.05</v>
      </c>
      <c r="EG135" s="160">
        <v>21.84</v>
      </c>
      <c r="EH135" s="160">
        <v>12.91</v>
      </c>
      <c r="EI135" s="160">
        <v>31.43</v>
      </c>
      <c r="EJ135" s="160">
        <v>11.38</v>
      </c>
      <c r="EK135" s="160">
        <v>3.72</v>
      </c>
      <c r="EL135" s="160">
        <v>19.309999999999999</v>
      </c>
      <c r="EM135" s="160">
        <v>2.29</v>
      </c>
      <c r="EN135" s="160">
        <v>2.29</v>
      </c>
      <c r="EO135" s="160">
        <v>2.19</v>
      </c>
      <c r="EP135" s="160">
        <v>6.74</v>
      </c>
      <c r="EQ135" s="160">
        <v>3.72</v>
      </c>
      <c r="ER135" s="160">
        <v>9.25</v>
      </c>
      <c r="ES135" s="160">
        <v>0.95</v>
      </c>
      <c r="ET135" s="160">
        <v>3.17</v>
      </c>
      <c r="EU135" s="160" t="s">
        <v>186</v>
      </c>
      <c r="EV135" s="160" t="s">
        <v>186</v>
      </c>
      <c r="EW135" s="160" t="s">
        <v>186</v>
      </c>
      <c r="EX135" s="160" t="s">
        <v>186</v>
      </c>
      <c r="EY135" s="278" t="s">
        <v>191</v>
      </c>
      <c r="EZ135" s="160" t="s">
        <v>186</v>
      </c>
      <c r="FA135" s="160" t="s">
        <v>186</v>
      </c>
      <c r="FB135" s="160" t="s">
        <v>186</v>
      </c>
      <c r="FC135" s="160">
        <v>0.48</v>
      </c>
      <c r="FD135" s="160" t="s">
        <v>186</v>
      </c>
      <c r="FE135" s="160">
        <v>0.68</v>
      </c>
      <c r="FF135" s="160">
        <v>15.37</v>
      </c>
      <c r="FG135" s="160">
        <v>16.27</v>
      </c>
      <c r="FH135" s="160">
        <v>14.62</v>
      </c>
      <c r="FI135" s="160">
        <v>4.68</v>
      </c>
      <c r="FJ135" s="160">
        <v>9.77</v>
      </c>
      <c r="FK135" s="160" t="s">
        <v>186</v>
      </c>
      <c r="FL135" s="160">
        <v>0.48</v>
      </c>
      <c r="FM135" s="160">
        <v>1.59</v>
      </c>
      <c r="FN135" s="160" t="s">
        <v>186</v>
      </c>
      <c r="FO135" s="310"/>
      <c r="FP135" s="310"/>
      <c r="FQ135" s="310"/>
      <c r="FR135" s="310"/>
      <c r="FS135" s="310"/>
      <c r="FT135" s="310"/>
      <c r="FU135" s="310"/>
      <c r="FV135" s="310"/>
      <c r="FW135" s="310"/>
      <c r="FX135" s="310"/>
      <c r="FY135" s="310"/>
      <c r="FZ135" s="310"/>
      <c r="GA135" s="310"/>
      <c r="GB135" s="310"/>
      <c r="GC135" s="310"/>
      <c r="GD135" s="310"/>
      <c r="GE135" s="310"/>
      <c r="GF135" s="310"/>
      <c r="GG135" s="310"/>
      <c r="GH135" s="310"/>
      <c r="GI135" s="310"/>
      <c r="GJ135" s="310"/>
      <c r="GK135" s="310"/>
      <c r="GL135" s="310"/>
      <c r="GM135" s="310"/>
      <c r="GN135" s="310"/>
      <c r="GO135" s="310"/>
      <c r="GP135" s="310"/>
      <c r="GQ135" s="310"/>
      <c r="GR135" s="310"/>
      <c r="GS135" s="310"/>
      <c r="GT135" s="310"/>
      <c r="GU135" s="310"/>
      <c r="GV135" s="310"/>
      <c r="GW135" s="310"/>
      <c r="GX135" s="310"/>
      <c r="GY135" s="310"/>
      <c r="GZ135" s="310"/>
      <c r="HA135" s="310"/>
      <c r="HB135" s="310"/>
      <c r="HC135" s="310"/>
      <c r="HD135" s="310"/>
      <c r="HE135" s="310"/>
      <c r="HF135" s="310"/>
      <c r="HG135" s="310"/>
      <c r="HH135" s="310"/>
      <c r="HI135" s="310"/>
      <c r="HJ135" s="310"/>
      <c r="HK135" s="310"/>
      <c r="HL135" s="310"/>
      <c r="HM135" s="310"/>
      <c r="HN135" s="310"/>
      <c r="HO135" s="310"/>
      <c r="HP135" s="310"/>
      <c r="HQ135" s="310"/>
      <c r="HR135" s="310"/>
      <c r="HS135" s="310"/>
      <c r="HT135" s="310"/>
      <c r="HU135" s="310"/>
      <c r="HV135" s="310"/>
      <c r="HW135" s="310"/>
      <c r="HX135" s="310"/>
      <c r="HY135" s="310"/>
      <c r="HZ135" s="310"/>
      <c r="IA135" s="310"/>
      <c r="IB135" s="310"/>
      <c r="IC135" s="310"/>
      <c r="ID135" s="310"/>
      <c r="IE135" s="310"/>
      <c r="IF135" s="310"/>
      <c r="IG135" s="310"/>
      <c r="IH135" s="310"/>
      <c r="II135" s="330"/>
      <c r="IJ135" s="330"/>
      <c r="IK135" s="331"/>
      <c r="IL135" s="331"/>
      <c r="IM135" s="331"/>
      <c r="IN135" s="331"/>
      <c r="IO135" s="331"/>
      <c r="IP135" s="331"/>
      <c r="IQ135" s="331"/>
      <c r="IR135" s="331"/>
      <c r="IS135" s="331"/>
      <c r="IT135" s="331"/>
      <c r="IU135" s="331"/>
      <c r="IV135" s="331"/>
    </row>
    <row r="136" spans="1:256" s="189" customFormat="1">
      <c r="A136" s="275" t="s">
        <v>190</v>
      </c>
      <c r="B136" s="161" t="s">
        <v>186</v>
      </c>
      <c r="C136" s="161" t="s">
        <v>186</v>
      </c>
      <c r="D136" s="161" t="s">
        <v>186</v>
      </c>
      <c r="E136" s="161">
        <v>18.41</v>
      </c>
      <c r="F136" s="161">
        <v>31.13</v>
      </c>
      <c r="G136" s="161">
        <v>10.32</v>
      </c>
      <c r="H136" s="161" t="s">
        <v>186</v>
      </c>
      <c r="I136" s="161" t="s">
        <v>186</v>
      </c>
      <c r="J136" s="161" t="s">
        <v>186</v>
      </c>
      <c r="K136" s="161">
        <v>3.49</v>
      </c>
      <c r="L136" s="161">
        <v>9.4499999999999993</v>
      </c>
      <c r="M136" s="161" t="s">
        <v>186</v>
      </c>
      <c r="N136" s="161" t="s">
        <v>186</v>
      </c>
      <c r="O136" s="161" t="s">
        <v>186</v>
      </c>
      <c r="P136" s="161" t="s">
        <v>186</v>
      </c>
      <c r="Q136" s="161">
        <v>18.21</v>
      </c>
      <c r="R136" s="161">
        <v>32.81</v>
      </c>
      <c r="S136" s="161">
        <v>9.42</v>
      </c>
      <c r="T136" s="161">
        <v>21.09</v>
      </c>
      <c r="U136" s="161">
        <v>39.31</v>
      </c>
      <c r="V136" s="161">
        <v>3.63</v>
      </c>
      <c r="W136" s="278" t="s">
        <v>190</v>
      </c>
      <c r="X136" s="161">
        <v>2.02</v>
      </c>
      <c r="Y136" s="161">
        <v>4.12</v>
      </c>
      <c r="Z136" s="161" t="s">
        <v>186</v>
      </c>
      <c r="AA136" s="161">
        <v>4.0999999999999996</v>
      </c>
      <c r="AB136" s="161">
        <v>8.06</v>
      </c>
      <c r="AC136" s="161" t="s">
        <v>186</v>
      </c>
      <c r="AD136" s="161">
        <v>11.07</v>
      </c>
      <c r="AE136" s="161">
        <v>22.88</v>
      </c>
      <c r="AF136" s="161" t="s">
        <v>186</v>
      </c>
      <c r="AG136" s="161">
        <v>4.05</v>
      </c>
      <c r="AH136" s="161">
        <v>8.51</v>
      </c>
      <c r="AI136" s="161" t="s">
        <v>186</v>
      </c>
      <c r="AJ136" s="161">
        <v>7.02</v>
      </c>
      <c r="AK136" s="161">
        <v>14.36</v>
      </c>
      <c r="AL136" s="161" t="s">
        <v>186</v>
      </c>
      <c r="AM136" s="161">
        <v>3.91</v>
      </c>
      <c r="AN136" s="161">
        <v>4.26</v>
      </c>
      <c r="AO136" s="161">
        <v>3.63</v>
      </c>
      <c r="AP136" s="161" t="s">
        <v>186</v>
      </c>
      <c r="AQ136" s="161" t="s">
        <v>186</v>
      </c>
      <c r="AR136" s="161" t="s">
        <v>186</v>
      </c>
      <c r="AS136" s="278" t="s">
        <v>190</v>
      </c>
      <c r="AT136" s="161" t="s">
        <v>186</v>
      </c>
      <c r="AU136" s="161" t="s">
        <v>186</v>
      </c>
      <c r="AV136" s="161" t="s">
        <v>186</v>
      </c>
      <c r="AW136" s="161">
        <v>7.91</v>
      </c>
      <c r="AX136" s="161">
        <v>10.25</v>
      </c>
      <c r="AY136" s="161">
        <v>4.29</v>
      </c>
      <c r="AZ136" s="161" t="s">
        <v>186</v>
      </c>
      <c r="BA136" s="161" t="s">
        <v>186</v>
      </c>
      <c r="BB136" s="161" t="s">
        <v>186</v>
      </c>
      <c r="BC136" s="161">
        <v>5.95</v>
      </c>
      <c r="BD136" s="161">
        <v>10.25</v>
      </c>
      <c r="BE136" s="161">
        <v>1.32</v>
      </c>
      <c r="BF136" s="161" t="s">
        <v>186</v>
      </c>
      <c r="BG136" s="161" t="s">
        <v>186</v>
      </c>
      <c r="BH136" s="161" t="s">
        <v>186</v>
      </c>
      <c r="BI136" s="161">
        <v>5.48</v>
      </c>
      <c r="BJ136" s="161">
        <v>10.25</v>
      </c>
      <c r="BK136" s="161">
        <v>0.66</v>
      </c>
      <c r="BL136" s="161">
        <v>0.47</v>
      </c>
      <c r="BM136" s="161" t="s">
        <v>186</v>
      </c>
      <c r="BN136" s="161">
        <v>0.66</v>
      </c>
      <c r="BO136" s="278" t="s">
        <v>190</v>
      </c>
      <c r="BP136" s="161">
        <v>1.95</v>
      </c>
      <c r="BQ136" s="161" t="s">
        <v>186</v>
      </c>
      <c r="BR136" s="161">
        <v>2.96</v>
      </c>
      <c r="BS136" s="161" t="s">
        <v>186</v>
      </c>
      <c r="BT136" s="161" t="s">
        <v>188</v>
      </c>
      <c r="BU136" s="161" t="s">
        <v>186</v>
      </c>
      <c r="BV136" s="161">
        <v>10.039999999999999</v>
      </c>
      <c r="BW136" s="161" t="s">
        <v>186</v>
      </c>
      <c r="BX136" s="161">
        <v>21.45</v>
      </c>
      <c r="BY136" s="161" t="s">
        <v>186</v>
      </c>
      <c r="BZ136" s="161" t="s">
        <v>186</v>
      </c>
      <c r="CA136" s="161" t="s">
        <v>186</v>
      </c>
      <c r="CB136" s="161" t="s">
        <v>186</v>
      </c>
      <c r="CC136" s="161" t="s">
        <v>186</v>
      </c>
      <c r="CD136" s="161" t="s">
        <v>186</v>
      </c>
      <c r="CE136" s="161" t="s">
        <v>186</v>
      </c>
      <c r="CF136" s="161" t="s">
        <v>186</v>
      </c>
      <c r="CG136" s="161" t="s">
        <v>186</v>
      </c>
      <c r="CH136" s="161" t="s">
        <v>186</v>
      </c>
      <c r="CI136" s="161" t="s">
        <v>186</v>
      </c>
      <c r="CJ136" s="161" t="s">
        <v>186</v>
      </c>
      <c r="CK136" s="278" t="s">
        <v>190</v>
      </c>
      <c r="CL136" s="161" t="s">
        <v>186</v>
      </c>
      <c r="CM136" s="161" t="s">
        <v>186</v>
      </c>
      <c r="CN136" s="161" t="s">
        <v>186</v>
      </c>
      <c r="CO136" s="161">
        <v>10.039999999999999</v>
      </c>
      <c r="CP136" s="161" t="s">
        <v>186</v>
      </c>
      <c r="CQ136" s="161">
        <v>21.45</v>
      </c>
      <c r="CR136" s="161" t="s">
        <v>186</v>
      </c>
      <c r="CS136" s="161" t="s">
        <v>186</v>
      </c>
      <c r="CT136" s="161" t="s">
        <v>186</v>
      </c>
      <c r="CU136" s="161" t="s">
        <v>186</v>
      </c>
      <c r="CV136" s="161" t="s">
        <v>186</v>
      </c>
      <c r="CW136" s="161" t="s">
        <v>186</v>
      </c>
      <c r="CX136" s="161" t="s">
        <v>186</v>
      </c>
      <c r="CY136" s="161" t="s">
        <v>186</v>
      </c>
      <c r="CZ136" s="161" t="s">
        <v>186</v>
      </c>
      <c r="DA136" s="161" t="s">
        <v>186</v>
      </c>
      <c r="DB136" s="161" t="s">
        <v>186</v>
      </c>
      <c r="DC136" s="161" t="s">
        <v>186</v>
      </c>
      <c r="DD136" s="161" t="s">
        <v>186</v>
      </c>
      <c r="DE136" s="161" t="s">
        <v>186</v>
      </c>
      <c r="DF136" s="161" t="s">
        <v>186</v>
      </c>
      <c r="DG136" s="278" t="s">
        <v>190</v>
      </c>
      <c r="DH136" s="161" t="s">
        <v>186</v>
      </c>
      <c r="DI136" s="161" t="s">
        <v>186</v>
      </c>
      <c r="DJ136" s="161" t="s">
        <v>186</v>
      </c>
      <c r="DK136" s="161" t="s">
        <v>186</v>
      </c>
      <c r="DL136" s="161" t="s">
        <v>186</v>
      </c>
      <c r="DM136" s="161" t="s">
        <v>186</v>
      </c>
      <c r="DN136" s="161" t="s">
        <v>186</v>
      </c>
      <c r="DO136" s="161" t="s">
        <v>186</v>
      </c>
      <c r="DP136" s="161" t="s">
        <v>186</v>
      </c>
      <c r="DQ136" s="161">
        <v>15.38</v>
      </c>
      <c r="DR136" s="161">
        <v>8.36</v>
      </c>
      <c r="DS136" s="161">
        <v>20.05</v>
      </c>
      <c r="DT136" s="161">
        <v>11.44</v>
      </c>
      <c r="DU136" s="161">
        <v>8.36</v>
      </c>
      <c r="DV136" s="161">
        <v>12.9</v>
      </c>
      <c r="DW136" s="161" t="s">
        <v>186</v>
      </c>
      <c r="DX136" s="161" t="s">
        <v>186</v>
      </c>
      <c r="DY136" s="161" t="s">
        <v>186</v>
      </c>
      <c r="DZ136" s="161">
        <v>3.94</v>
      </c>
      <c r="EA136" s="161" t="s">
        <v>186</v>
      </c>
      <c r="EB136" s="161">
        <v>7.15</v>
      </c>
      <c r="EC136" s="278" t="s">
        <v>190</v>
      </c>
      <c r="ED136" s="161">
        <v>66.28</v>
      </c>
      <c r="EE136" s="161">
        <v>128.49</v>
      </c>
      <c r="EF136" s="161">
        <v>9.2100000000000009</v>
      </c>
      <c r="EG136" s="161">
        <v>35.78</v>
      </c>
      <c r="EH136" s="161">
        <v>66.66</v>
      </c>
      <c r="EI136" s="161">
        <v>7.57</v>
      </c>
      <c r="EJ136" s="161">
        <v>18.66</v>
      </c>
      <c r="EK136" s="161">
        <v>36.82</v>
      </c>
      <c r="EL136" s="161">
        <v>3.28</v>
      </c>
      <c r="EM136" s="161">
        <v>3.94</v>
      </c>
      <c r="EN136" s="161">
        <v>7.8</v>
      </c>
      <c r="EO136" s="161">
        <v>0.66</v>
      </c>
      <c r="EP136" s="161">
        <v>6.19</v>
      </c>
      <c r="EQ136" s="161">
        <v>12.31</v>
      </c>
      <c r="ER136" s="161" t="s">
        <v>186</v>
      </c>
      <c r="ES136" s="161">
        <v>2.9</v>
      </c>
      <c r="ET136" s="161">
        <v>1.67</v>
      </c>
      <c r="EU136" s="161">
        <v>3.63</v>
      </c>
      <c r="EV136" s="161" t="s">
        <v>186</v>
      </c>
      <c r="EW136" s="161" t="s">
        <v>186</v>
      </c>
      <c r="EX136" s="161" t="s">
        <v>186</v>
      </c>
      <c r="EY136" s="278" t="s">
        <v>190</v>
      </c>
      <c r="EZ136" s="161" t="s">
        <v>186</v>
      </c>
      <c r="FA136" s="161" t="s">
        <v>186</v>
      </c>
      <c r="FB136" s="161" t="s">
        <v>186</v>
      </c>
      <c r="FC136" s="161">
        <v>4.0999999999999996</v>
      </c>
      <c r="FD136" s="161">
        <v>8.06</v>
      </c>
      <c r="FE136" s="161" t="s">
        <v>186</v>
      </c>
      <c r="FF136" s="161">
        <v>22.36</v>
      </c>
      <c r="FG136" s="161">
        <v>46.18</v>
      </c>
      <c r="FH136" s="161" t="s">
        <v>186</v>
      </c>
      <c r="FI136" s="161">
        <v>1</v>
      </c>
      <c r="FJ136" s="161" t="s">
        <v>186</v>
      </c>
      <c r="FK136" s="161">
        <v>1.64</v>
      </c>
      <c r="FL136" s="161">
        <v>7.14</v>
      </c>
      <c r="FM136" s="161">
        <v>15.65</v>
      </c>
      <c r="FN136" s="161" t="s">
        <v>186</v>
      </c>
      <c r="FO136" s="310"/>
      <c r="FP136" s="310"/>
      <c r="FQ136" s="310"/>
      <c r="FR136" s="310"/>
      <c r="FS136" s="310"/>
      <c r="FT136" s="310"/>
      <c r="FU136" s="310"/>
      <c r="FV136" s="310"/>
      <c r="FW136" s="310"/>
      <c r="FX136" s="310"/>
      <c r="FY136" s="310"/>
      <c r="FZ136" s="310"/>
      <c r="GA136" s="310"/>
      <c r="GB136" s="310"/>
      <c r="GC136" s="310"/>
      <c r="GD136" s="310"/>
      <c r="GE136" s="310"/>
      <c r="GF136" s="310"/>
      <c r="GG136" s="310"/>
      <c r="GH136" s="310"/>
      <c r="GI136" s="310"/>
      <c r="GJ136" s="310"/>
      <c r="GK136" s="310"/>
      <c r="GL136" s="310"/>
      <c r="GM136" s="310"/>
      <c r="GN136" s="310"/>
      <c r="GO136" s="310"/>
      <c r="GP136" s="310"/>
      <c r="GQ136" s="310"/>
      <c r="GR136" s="310"/>
      <c r="GS136" s="310"/>
      <c r="GT136" s="310"/>
      <c r="GU136" s="310"/>
      <c r="GV136" s="310"/>
      <c r="GW136" s="310"/>
      <c r="GX136" s="310"/>
      <c r="GY136" s="310"/>
      <c r="GZ136" s="310"/>
      <c r="HA136" s="310"/>
      <c r="HB136" s="310"/>
      <c r="HC136" s="310"/>
      <c r="HD136" s="310"/>
      <c r="HE136" s="310"/>
      <c r="HF136" s="310"/>
      <c r="HG136" s="310"/>
      <c r="HH136" s="310"/>
      <c r="HI136" s="310"/>
      <c r="HJ136" s="310"/>
      <c r="HK136" s="310"/>
      <c r="HL136" s="310"/>
      <c r="HM136" s="310"/>
      <c r="HN136" s="310"/>
      <c r="HO136" s="310"/>
      <c r="HP136" s="310"/>
      <c r="HQ136" s="310"/>
      <c r="HR136" s="310"/>
      <c r="HS136" s="310"/>
      <c r="HT136" s="310"/>
      <c r="HU136" s="310"/>
      <c r="HV136" s="310"/>
      <c r="HW136" s="310"/>
      <c r="HX136" s="310"/>
      <c r="HY136" s="310"/>
      <c r="HZ136" s="310"/>
      <c r="IA136" s="310"/>
      <c r="IB136" s="310"/>
      <c r="IC136" s="310"/>
      <c r="ID136" s="310"/>
      <c r="IE136" s="310"/>
      <c r="IF136" s="310"/>
      <c r="IG136" s="310"/>
      <c r="IH136" s="310"/>
      <c r="II136" s="334"/>
      <c r="IJ136" s="334"/>
      <c r="IK136" s="335"/>
      <c r="IL136" s="335"/>
      <c r="IM136" s="335"/>
      <c r="IN136" s="335"/>
      <c r="IO136" s="335"/>
      <c r="IP136" s="335"/>
      <c r="IQ136" s="335"/>
      <c r="IR136" s="335"/>
      <c r="IS136" s="335"/>
      <c r="IT136" s="335"/>
      <c r="IU136" s="335"/>
      <c r="IV136" s="335"/>
    </row>
    <row r="137" spans="1:256">
      <c r="A137" s="276" t="s">
        <v>189</v>
      </c>
      <c r="B137" s="160" t="s">
        <v>186</v>
      </c>
      <c r="C137" s="160" t="s">
        <v>186</v>
      </c>
      <c r="D137" s="160" t="s">
        <v>186</v>
      </c>
      <c r="E137" s="160">
        <v>13.33</v>
      </c>
      <c r="F137" s="160">
        <v>20.61</v>
      </c>
      <c r="G137" s="160">
        <v>8.77</v>
      </c>
      <c r="H137" s="160" t="s">
        <v>186</v>
      </c>
      <c r="I137" s="160" t="s">
        <v>186</v>
      </c>
      <c r="J137" s="160" t="s">
        <v>186</v>
      </c>
      <c r="K137" s="160">
        <v>4.1100000000000003</v>
      </c>
      <c r="L137" s="160">
        <v>10.77</v>
      </c>
      <c r="M137" s="160" t="s">
        <v>186</v>
      </c>
      <c r="N137" s="160" t="s">
        <v>186</v>
      </c>
      <c r="O137" s="160" t="s">
        <v>186</v>
      </c>
      <c r="P137" s="160" t="s">
        <v>186</v>
      </c>
      <c r="Q137" s="160">
        <v>17.05</v>
      </c>
      <c r="R137" s="160">
        <v>37.020000000000003</v>
      </c>
      <c r="S137" s="160">
        <v>7.06</v>
      </c>
      <c r="T137" s="160">
        <v>21.9</v>
      </c>
      <c r="U137" s="160">
        <v>39.76</v>
      </c>
      <c r="V137" s="160">
        <v>4.68</v>
      </c>
      <c r="W137" s="276" t="s">
        <v>189</v>
      </c>
      <c r="X137" s="160">
        <v>4.4800000000000004</v>
      </c>
      <c r="Y137" s="160">
        <v>9.1199999999999992</v>
      </c>
      <c r="Z137" s="160" t="s">
        <v>186</v>
      </c>
      <c r="AA137" s="160" t="s">
        <v>186</v>
      </c>
      <c r="AB137" s="160" t="s">
        <v>186</v>
      </c>
      <c r="AC137" s="160" t="s">
        <v>186</v>
      </c>
      <c r="AD137" s="160">
        <v>13.44</v>
      </c>
      <c r="AE137" s="160">
        <v>27.35</v>
      </c>
      <c r="AF137" s="160" t="s">
        <v>186</v>
      </c>
      <c r="AG137" s="160">
        <v>4.4800000000000004</v>
      </c>
      <c r="AH137" s="160">
        <v>9.1199999999999992</v>
      </c>
      <c r="AI137" s="160" t="s">
        <v>186</v>
      </c>
      <c r="AJ137" s="160">
        <v>8.9600000000000009</v>
      </c>
      <c r="AK137" s="160">
        <v>18.23</v>
      </c>
      <c r="AL137" s="160" t="s">
        <v>186</v>
      </c>
      <c r="AM137" s="160">
        <v>3.98</v>
      </c>
      <c r="AN137" s="160">
        <v>3.29</v>
      </c>
      <c r="AO137" s="160">
        <v>4.68</v>
      </c>
      <c r="AP137" s="160" t="s">
        <v>186</v>
      </c>
      <c r="AQ137" s="160" t="s">
        <v>186</v>
      </c>
      <c r="AR137" s="160" t="s">
        <v>186</v>
      </c>
      <c r="AS137" s="276" t="s">
        <v>189</v>
      </c>
      <c r="AT137" s="160" t="s">
        <v>186</v>
      </c>
      <c r="AU137" s="160" t="s">
        <v>186</v>
      </c>
      <c r="AV137" s="160" t="s">
        <v>186</v>
      </c>
      <c r="AW137" s="160">
        <v>9.43</v>
      </c>
      <c r="AX137" s="160">
        <v>9.1199999999999992</v>
      </c>
      <c r="AY137" s="160">
        <v>7.41</v>
      </c>
      <c r="AZ137" s="160" t="s">
        <v>186</v>
      </c>
      <c r="BA137" s="160" t="s">
        <v>186</v>
      </c>
      <c r="BB137" s="160" t="s">
        <v>186</v>
      </c>
      <c r="BC137" s="160">
        <v>6.41</v>
      </c>
      <c r="BD137" s="160">
        <v>9.1199999999999992</v>
      </c>
      <c r="BE137" s="160">
        <v>2.73</v>
      </c>
      <c r="BF137" s="160" t="s">
        <v>186</v>
      </c>
      <c r="BG137" s="160" t="s">
        <v>186</v>
      </c>
      <c r="BH137" s="160" t="s">
        <v>186</v>
      </c>
      <c r="BI137" s="160">
        <v>5.44</v>
      </c>
      <c r="BJ137" s="160">
        <v>9.1199999999999992</v>
      </c>
      <c r="BK137" s="160">
        <v>1.36</v>
      </c>
      <c r="BL137" s="160">
        <v>0.96</v>
      </c>
      <c r="BM137" s="160" t="s">
        <v>186</v>
      </c>
      <c r="BN137" s="160">
        <v>1.36</v>
      </c>
      <c r="BO137" s="276" t="s">
        <v>189</v>
      </c>
      <c r="BP137" s="160">
        <v>3.02</v>
      </c>
      <c r="BQ137" s="160" t="s">
        <v>186</v>
      </c>
      <c r="BR137" s="160">
        <v>4.68</v>
      </c>
      <c r="BS137" s="160" t="s">
        <v>186</v>
      </c>
      <c r="BT137" s="160" t="s">
        <v>188</v>
      </c>
      <c r="BU137" s="160" t="s">
        <v>186</v>
      </c>
      <c r="BV137" s="160" t="s">
        <v>186</v>
      </c>
      <c r="BW137" s="160" t="s">
        <v>186</v>
      </c>
      <c r="BX137" s="160" t="s">
        <v>186</v>
      </c>
      <c r="BY137" s="160" t="s">
        <v>186</v>
      </c>
      <c r="BZ137" s="160" t="s">
        <v>186</v>
      </c>
      <c r="CA137" s="160" t="s">
        <v>186</v>
      </c>
      <c r="CB137" s="160" t="s">
        <v>186</v>
      </c>
      <c r="CC137" s="160" t="s">
        <v>186</v>
      </c>
      <c r="CD137" s="160" t="s">
        <v>186</v>
      </c>
      <c r="CE137" s="160" t="s">
        <v>186</v>
      </c>
      <c r="CF137" s="160" t="s">
        <v>186</v>
      </c>
      <c r="CG137" s="160" t="s">
        <v>186</v>
      </c>
      <c r="CH137" s="160" t="s">
        <v>186</v>
      </c>
      <c r="CI137" s="160" t="s">
        <v>186</v>
      </c>
      <c r="CJ137" s="160" t="s">
        <v>186</v>
      </c>
      <c r="CK137" s="276" t="s">
        <v>189</v>
      </c>
      <c r="CL137" s="160" t="s">
        <v>186</v>
      </c>
      <c r="CM137" s="160" t="s">
        <v>186</v>
      </c>
      <c r="CN137" s="160" t="s">
        <v>186</v>
      </c>
      <c r="CO137" s="160" t="s">
        <v>186</v>
      </c>
      <c r="CP137" s="160" t="s">
        <v>186</v>
      </c>
      <c r="CQ137" s="160" t="s">
        <v>186</v>
      </c>
      <c r="CR137" s="160" t="s">
        <v>186</v>
      </c>
      <c r="CS137" s="160" t="s">
        <v>186</v>
      </c>
      <c r="CT137" s="160" t="s">
        <v>186</v>
      </c>
      <c r="CU137" s="160" t="s">
        <v>186</v>
      </c>
      <c r="CV137" s="160" t="s">
        <v>186</v>
      </c>
      <c r="CW137" s="160" t="s">
        <v>186</v>
      </c>
      <c r="CX137" s="160" t="s">
        <v>186</v>
      </c>
      <c r="CY137" s="160" t="s">
        <v>186</v>
      </c>
      <c r="CZ137" s="160" t="s">
        <v>186</v>
      </c>
      <c r="DA137" s="160" t="s">
        <v>186</v>
      </c>
      <c r="DB137" s="160" t="s">
        <v>186</v>
      </c>
      <c r="DC137" s="160" t="s">
        <v>186</v>
      </c>
      <c r="DD137" s="160" t="s">
        <v>186</v>
      </c>
      <c r="DE137" s="160" t="s">
        <v>186</v>
      </c>
      <c r="DF137" s="160" t="s">
        <v>186</v>
      </c>
      <c r="DG137" s="276" t="s">
        <v>189</v>
      </c>
      <c r="DH137" s="160" t="s">
        <v>186</v>
      </c>
      <c r="DI137" s="160" t="s">
        <v>186</v>
      </c>
      <c r="DJ137" s="160" t="s">
        <v>186</v>
      </c>
      <c r="DK137" s="160" t="s">
        <v>186</v>
      </c>
      <c r="DL137" s="160" t="s">
        <v>186</v>
      </c>
      <c r="DM137" s="160" t="s">
        <v>186</v>
      </c>
      <c r="DN137" s="160" t="s">
        <v>186</v>
      </c>
      <c r="DO137" s="160" t="s">
        <v>186</v>
      </c>
      <c r="DP137" s="160" t="s">
        <v>186</v>
      </c>
      <c r="DQ137" s="160">
        <v>16.39</v>
      </c>
      <c r="DR137" s="160">
        <v>16.46</v>
      </c>
      <c r="DS137" s="160">
        <v>16.36</v>
      </c>
      <c r="DT137" s="160">
        <v>15.43</v>
      </c>
      <c r="DU137" s="160">
        <v>16.46</v>
      </c>
      <c r="DV137" s="160">
        <v>15</v>
      </c>
      <c r="DW137" s="160" t="s">
        <v>186</v>
      </c>
      <c r="DX137" s="160" t="s">
        <v>186</v>
      </c>
      <c r="DY137" s="160" t="s">
        <v>186</v>
      </c>
      <c r="DZ137" s="160">
        <v>0.96</v>
      </c>
      <c r="EA137" s="160" t="s">
        <v>186</v>
      </c>
      <c r="EB137" s="160">
        <v>1.36</v>
      </c>
      <c r="EC137" s="276" t="s">
        <v>189</v>
      </c>
      <c r="ED137" s="160">
        <v>66.180000000000007</v>
      </c>
      <c r="EE137" s="160">
        <v>137.72</v>
      </c>
      <c r="EF137" s="160">
        <v>1.36</v>
      </c>
      <c r="EG137" s="160">
        <v>11.11</v>
      </c>
      <c r="EH137" s="160">
        <v>21</v>
      </c>
      <c r="EI137" s="160">
        <v>1.36</v>
      </c>
      <c r="EJ137" s="160" t="s">
        <v>186</v>
      </c>
      <c r="EK137" s="160" t="s">
        <v>186</v>
      </c>
      <c r="EL137" s="160" t="s">
        <v>186</v>
      </c>
      <c r="EM137" s="160" t="s">
        <v>186</v>
      </c>
      <c r="EN137" s="160" t="s">
        <v>186</v>
      </c>
      <c r="EO137" s="160" t="s">
        <v>186</v>
      </c>
      <c r="EP137" s="160" t="s">
        <v>186</v>
      </c>
      <c r="EQ137" s="160" t="s">
        <v>186</v>
      </c>
      <c r="ER137" s="160" t="s">
        <v>186</v>
      </c>
      <c r="ES137" s="160">
        <v>1.93</v>
      </c>
      <c r="ET137" s="160">
        <v>3.29</v>
      </c>
      <c r="EU137" s="160">
        <v>1.36</v>
      </c>
      <c r="EV137" s="160" t="s">
        <v>186</v>
      </c>
      <c r="EW137" s="160" t="s">
        <v>186</v>
      </c>
      <c r="EX137" s="160" t="s">
        <v>186</v>
      </c>
      <c r="EY137" s="276" t="s">
        <v>189</v>
      </c>
      <c r="EZ137" s="160" t="s">
        <v>186</v>
      </c>
      <c r="FA137" s="160" t="s">
        <v>186</v>
      </c>
      <c r="FB137" s="160" t="s">
        <v>186</v>
      </c>
      <c r="FC137" s="160">
        <v>9.18</v>
      </c>
      <c r="FD137" s="160">
        <v>17.71</v>
      </c>
      <c r="FE137" s="160" t="s">
        <v>186</v>
      </c>
      <c r="FF137" s="160">
        <v>40.44</v>
      </c>
      <c r="FG137" s="160">
        <v>88.2</v>
      </c>
      <c r="FH137" s="160" t="s">
        <v>186</v>
      </c>
      <c r="FI137" s="160" t="s">
        <v>186</v>
      </c>
      <c r="FJ137" s="160" t="s">
        <v>186</v>
      </c>
      <c r="FK137" s="160" t="s">
        <v>186</v>
      </c>
      <c r="FL137" s="160">
        <v>14.63</v>
      </c>
      <c r="FM137" s="160">
        <v>28.52</v>
      </c>
      <c r="FN137" s="160" t="s">
        <v>186</v>
      </c>
      <c r="FO137" s="310"/>
      <c r="FP137" s="310"/>
      <c r="FQ137" s="310"/>
      <c r="FR137" s="310"/>
      <c r="FS137" s="310"/>
      <c r="FT137" s="310"/>
      <c r="FU137" s="310"/>
      <c r="FV137" s="310"/>
      <c r="FW137" s="310"/>
      <c r="FX137" s="310"/>
      <c r="FY137" s="310"/>
      <c r="FZ137" s="310"/>
      <c r="GA137" s="310"/>
      <c r="GB137" s="310"/>
      <c r="GC137" s="310"/>
      <c r="GD137" s="310"/>
      <c r="GE137" s="310"/>
      <c r="GF137" s="310"/>
      <c r="GG137" s="310"/>
      <c r="GH137" s="310"/>
      <c r="GI137" s="310"/>
      <c r="GJ137" s="310"/>
      <c r="GK137" s="310"/>
      <c r="GL137" s="310"/>
      <c r="GM137" s="310"/>
      <c r="GN137" s="310"/>
      <c r="GO137" s="310"/>
      <c r="GP137" s="310"/>
      <c r="GQ137" s="310"/>
      <c r="GR137" s="310"/>
      <c r="GS137" s="310"/>
      <c r="GT137" s="310"/>
      <c r="GU137" s="310"/>
      <c r="GV137" s="310"/>
      <c r="GW137" s="310"/>
      <c r="GX137" s="310"/>
      <c r="GY137" s="310"/>
      <c r="GZ137" s="310"/>
      <c r="HA137" s="310"/>
      <c r="HB137" s="310"/>
      <c r="HC137" s="310"/>
      <c r="HD137" s="310"/>
      <c r="HE137" s="310"/>
      <c r="HF137" s="310"/>
      <c r="HG137" s="310"/>
      <c r="HH137" s="310"/>
      <c r="HI137" s="310"/>
      <c r="HJ137" s="310"/>
      <c r="HK137" s="310"/>
      <c r="HL137" s="310"/>
      <c r="HM137" s="310"/>
      <c r="HN137" s="310"/>
      <c r="HO137" s="310"/>
      <c r="HP137" s="310"/>
      <c r="HQ137" s="310"/>
      <c r="HR137" s="310"/>
      <c r="HS137" s="310"/>
      <c r="HT137" s="310"/>
      <c r="HU137" s="310"/>
      <c r="HV137" s="310"/>
      <c r="HW137" s="310"/>
      <c r="HX137" s="310"/>
      <c r="HY137" s="310"/>
      <c r="HZ137" s="310"/>
      <c r="IA137" s="310"/>
      <c r="IB137" s="310"/>
      <c r="IC137" s="310"/>
      <c r="ID137" s="310"/>
      <c r="IE137" s="310"/>
      <c r="IF137" s="310"/>
      <c r="IG137" s="310"/>
      <c r="IH137" s="310"/>
      <c r="II137" s="308"/>
      <c r="IJ137" s="308"/>
      <c r="IK137" s="308"/>
      <c r="IL137" s="308"/>
      <c r="IM137" s="308"/>
      <c r="IN137" s="308"/>
      <c r="IO137" s="308"/>
      <c r="IP137" s="308"/>
      <c r="IQ137" s="308"/>
      <c r="IR137" s="308"/>
      <c r="IS137" s="308"/>
      <c r="IT137" s="308"/>
      <c r="IU137" s="308"/>
      <c r="IV137" s="308"/>
    </row>
    <row r="138" spans="1:256">
      <c r="A138" s="278" t="s">
        <v>187</v>
      </c>
      <c r="B138" s="158" t="s">
        <v>186</v>
      </c>
      <c r="C138" s="158" t="s">
        <v>186</v>
      </c>
      <c r="D138" s="158" t="s">
        <v>186</v>
      </c>
      <c r="E138" s="158">
        <v>23.02</v>
      </c>
      <c r="F138" s="158">
        <v>41.07</v>
      </c>
      <c r="G138" s="158">
        <v>11.66</v>
      </c>
      <c r="H138" s="158" t="s">
        <v>186</v>
      </c>
      <c r="I138" s="158" t="s">
        <v>186</v>
      </c>
      <c r="J138" s="158" t="s">
        <v>186</v>
      </c>
      <c r="K138" s="158">
        <v>2.9</v>
      </c>
      <c r="L138" s="158">
        <v>8.39</v>
      </c>
      <c r="M138" s="158" t="s">
        <v>186</v>
      </c>
      <c r="N138" s="158" t="s">
        <v>186</v>
      </c>
      <c r="O138" s="158" t="s">
        <v>186</v>
      </c>
      <c r="P138" s="158" t="s">
        <v>186</v>
      </c>
      <c r="Q138" s="158">
        <v>18.739999999999998</v>
      </c>
      <c r="R138" s="158">
        <v>27.28</v>
      </c>
      <c r="S138" s="158">
        <v>11.66</v>
      </c>
      <c r="T138" s="158">
        <v>20.010000000000002</v>
      </c>
      <c r="U138" s="158">
        <v>38.380000000000003</v>
      </c>
      <c r="V138" s="158">
        <v>2.58</v>
      </c>
      <c r="W138" s="278" t="s">
        <v>187</v>
      </c>
      <c r="X138" s="158" t="s">
        <v>186</v>
      </c>
      <c r="Y138" s="158" t="s">
        <v>186</v>
      </c>
      <c r="Z138" s="158" t="s">
        <v>186</v>
      </c>
      <c r="AA138" s="159">
        <v>7.39</v>
      </c>
      <c r="AB138" s="159">
        <v>14.79</v>
      </c>
      <c r="AC138" s="159" t="s">
        <v>186</v>
      </c>
      <c r="AD138" s="159">
        <v>8.7899999999999991</v>
      </c>
      <c r="AE138" s="159">
        <v>18.600000000000001</v>
      </c>
      <c r="AF138" s="159" t="s">
        <v>186</v>
      </c>
      <c r="AG138" s="159">
        <v>3.58</v>
      </c>
      <c r="AH138" s="159">
        <v>7.75</v>
      </c>
      <c r="AI138" s="159" t="s">
        <v>186</v>
      </c>
      <c r="AJ138" s="159">
        <v>5.21</v>
      </c>
      <c r="AK138" s="159">
        <v>10.85</v>
      </c>
      <c r="AL138" s="159" t="s">
        <v>186</v>
      </c>
      <c r="AM138" s="159">
        <v>3.83</v>
      </c>
      <c r="AN138" s="159">
        <v>5</v>
      </c>
      <c r="AO138" s="159">
        <v>2.58</v>
      </c>
      <c r="AP138" s="159" t="s">
        <v>186</v>
      </c>
      <c r="AQ138" s="158" t="s">
        <v>186</v>
      </c>
      <c r="AR138" s="159" t="s">
        <v>186</v>
      </c>
      <c r="AS138" s="278" t="s">
        <v>187</v>
      </c>
      <c r="AT138" s="159" t="s">
        <v>186</v>
      </c>
      <c r="AU138" s="159" t="s">
        <v>186</v>
      </c>
      <c r="AV138" s="159" t="s">
        <v>186</v>
      </c>
      <c r="AW138" s="159">
        <v>6.14</v>
      </c>
      <c r="AX138" s="159">
        <v>10.85</v>
      </c>
      <c r="AY138" s="159">
        <v>1.29</v>
      </c>
      <c r="AZ138" s="159" t="s">
        <v>186</v>
      </c>
      <c r="BA138" s="159" t="s">
        <v>186</v>
      </c>
      <c r="BB138" s="159" t="s">
        <v>186</v>
      </c>
      <c r="BC138" s="159">
        <v>5.21</v>
      </c>
      <c r="BD138" s="159">
        <v>10.85</v>
      </c>
      <c r="BE138" s="159" t="s">
        <v>186</v>
      </c>
      <c r="BF138" s="159" t="s">
        <v>186</v>
      </c>
      <c r="BG138" s="159" t="s">
        <v>186</v>
      </c>
      <c r="BH138" s="159" t="s">
        <v>186</v>
      </c>
      <c r="BI138" s="159">
        <v>5.21</v>
      </c>
      <c r="BJ138" s="159">
        <v>10.85</v>
      </c>
      <c r="BK138" s="159" t="s">
        <v>186</v>
      </c>
      <c r="BL138" s="159" t="s">
        <v>186</v>
      </c>
      <c r="BM138" s="159" t="s">
        <v>186</v>
      </c>
      <c r="BN138" s="159" t="s">
        <v>186</v>
      </c>
      <c r="BO138" s="278" t="s">
        <v>187</v>
      </c>
      <c r="BP138" s="158">
        <v>0.93</v>
      </c>
      <c r="BQ138" s="158" t="s">
        <v>186</v>
      </c>
      <c r="BR138" s="158">
        <v>1.29</v>
      </c>
      <c r="BS138" s="158" t="s">
        <v>186</v>
      </c>
      <c r="BT138" s="158" t="s">
        <v>188</v>
      </c>
      <c r="BU138" s="158" t="s">
        <v>186</v>
      </c>
      <c r="BV138" s="158">
        <v>16.79</v>
      </c>
      <c r="BW138" s="158" t="s">
        <v>186</v>
      </c>
      <c r="BX138" s="158">
        <v>37.78</v>
      </c>
      <c r="BY138" s="158" t="s">
        <v>186</v>
      </c>
      <c r="BZ138" s="158" t="s">
        <v>186</v>
      </c>
      <c r="CA138" s="158" t="s">
        <v>186</v>
      </c>
      <c r="CB138" s="158" t="s">
        <v>186</v>
      </c>
      <c r="CC138" s="158" t="s">
        <v>186</v>
      </c>
      <c r="CD138" s="158" t="s">
        <v>186</v>
      </c>
      <c r="CE138" s="158" t="s">
        <v>186</v>
      </c>
      <c r="CF138" s="158" t="s">
        <v>186</v>
      </c>
      <c r="CG138" s="158" t="s">
        <v>186</v>
      </c>
      <c r="CH138" s="158" t="s">
        <v>186</v>
      </c>
      <c r="CI138" s="158" t="s">
        <v>186</v>
      </c>
      <c r="CJ138" s="158" t="s">
        <v>186</v>
      </c>
      <c r="CK138" s="278" t="s">
        <v>187</v>
      </c>
      <c r="CL138" s="158" t="s">
        <v>186</v>
      </c>
      <c r="CM138" s="158" t="s">
        <v>186</v>
      </c>
      <c r="CN138" s="158" t="s">
        <v>186</v>
      </c>
      <c r="CO138" s="158">
        <v>16.79</v>
      </c>
      <c r="CP138" s="158" t="s">
        <v>186</v>
      </c>
      <c r="CQ138" s="158">
        <v>37.78</v>
      </c>
      <c r="CR138" s="158" t="s">
        <v>186</v>
      </c>
      <c r="CS138" s="158" t="s">
        <v>186</v>
      </c>
      <c r="CT138" s="158" t="s">
        <v>186</v>
      </c>
      <c r="CU138" s="158" t="s">
        <v>186</v>
      </c>
      <c r="CV138" s="158" t="s">
        <v>186</v>
      </c>
      <c r="CW138" s="158" t="s">
        <v>186</v>
      </c>
      <c r="CX138" s="158" t="s">
        <v>186</v>
      </c>
      <c r="CY138" s="158" t="s">
        <v>186</v>
      </c>
      <c r="CZ138" s="158" t="s">
        <v>186</v>
      </c>
      <c r="DA138" s="158" t="s">
        <v>186</v>
      </c>
      <c r="DB138" s="158" t="s">
        <v>186</v>
      </c>
      <c r="DC138" s="158" t="s">
        <v>186</v>
      </c>
      <c r="DD138" s="158" t="s">
        <v>186</v>
      </c>
      <c r="DE138" s="158" t="s">
        <v>186</v>
      </c>
      <c r="DF138" s="158" t="s">
        <v>186</v>
      </c>
      <c r="DG138" s="278" t="s">
        <v>187</v>
      </c>
      <c r="DH138" s="158" t="s">
        <v>186</v>
      </c>
      <c r="DI138" s="158" t="s">
        <v>186</v>
      </c>
      <c r="DJ138" s="158" t="s">
        <v>186</v>
      </c>
      <c r="DK138" s="158" t="s">
        <v>186</v>
      </c>
      <c r="DL138" s="158" t="s">
        <v>186</v>
      </c>
      <c r="DM138" s="158" t="s">
        <v>186</v>
      </c>
      <c r="DN138" s="158" t="s">
        <v>186</v>
      </c>
      <c r="DO138" s="158" t="s">
        <v>186</v>
      </c>
      <c r="DP138" s="158" t="s">
        <v>186</v>
      </c>
      <c r="DQ138" s="158">
        <v>13.71</v>
      </c>
      <c r="DR138" s="158" t="s">
        <v>186</v>
      </c>
      <c r="DS138" s="158">
        <v>22.28</v>
      </c>
      <c r="DT138" s="158">
        <v>7.57</v>
      </c>
      <c r="DU138" s="158" t="s">
        <v>186</v>
      </c>
      <c r="DV138" s="158">
        <v>10.97</v>
      </c>
      <c r="DW138" s="158" t="s">
        <v>186</v>
      </c>
      <c r="DX138" s="158" t="s">
        <v>186</v>
      </c>
      <c r="DY138" s="158" t="s">
        <v>186</v>
      </c>
      <c r="DZ138" s="158">
        <v>6.14</v>
      </c>
      <c r="EA138" s="158" t="s">
        <v>186</v>
      </c>
      <c r="EB138" s="158">
        <v>11.31</v>
      </c>
      <c r="EC138" s="278" t="s">
        <v>187</v>
      </c>
      <c r="ED138" s="158">
        <v>65.55</v>
      </c>
      <c r="EE138" s="158">
        <v>123.42</v>
      </c>
      <c r="EF138" s="158">
        <v>16.82</v>
      </c>
      <c r="EG138" s="158">
        <v>51</v>
      </c>
      <c r="EH138" s="158">
        <v>94.98</v>
      </c>
      <c r="EI138" s="158">
        <v>13.58</v>
      </c>
      <c r="EJ138" s="158">
        <v>29.37</v>
      </c>
      <c r="EK138" s="158">
        <v>59.09</v>
      </c>
      <c r="EL138" s="158">
        <v>6.48</v>
      </c>
      <c r="EM138" s="158">
        <v>7.08</v>
      </c>
      <c r="EN138" s="158">
        <v>14.24</v>
      </c>
      <c r="EO138" s="158">
        <v>1.29</v>
      </c>
      <c r="EP138" s="158">
        <v>10.72</v>
      </c>
      <c r="EQ138" s="158">
        <v>21.65</v>
      </c>
      <c r="ER138" s="158" t="s">
        <v>186</v>
      </c>
      <c r="ES138" s="158">
        <v>3.83</v>
      </c>
      <c r="ET138" s="158" t="s">
        <v>186</v>
      </c>
      <c r="EU138" s="158">
        <v>5.81</v>
      </c>
      <c r="EV138" s="158" t="s">
        <v>186</v>
      </c>
      <c r="EW138" s="158" t="s">
        <v>186</v>
      </c>
      <c r="EX138" s="158" t="s">
        <v>186</v>
      </c>
      <c r="EY138" s="278" t="s">
        <v>187</v>
      </c>
      <c r="EZ138" s="158" t="s">
        <v>186</v>
      </c>
      <c r="FA138" s="158" t="s">
        <v>186</v>
      </c>
      <c r="FB138" s="158" t="s">
        <v>186</v>
      </c>
      <c r="FC138" s="158" t="s">
        <v>186</v>
      </c>
      <c r="FD138" s="158" t="s">
        <v>186</v>
      </c>
      <c r="FE138" s="158" t="s">
        <v>186</v>
      </c>
      <c r="FF138" s="158">
        <v>10.72</v>
      </c>
      <c r="FG138" s="158">
        <v>21.65</v>
      </c>
      <c r="FH138" s="158" t="s">
        <v>186</v>
      </c>
      <c r="FI138" s="158">
        <v>1.96</v>
      </c>
      <c r="FJ138" s="158" t="s">
        <v>186</v>
      </c>
      <c r="FK138" s="158">
        <v>3.24</v>
      </c>
      <c r="FL138" s="158">
        <v>1.87</v>
      </c>
      <c r="FM138" s="158">
        <v>6.79</v>
      </c>
      <c r="FN138" s="158" t="s">
        <v>186</v>
      </c>
      <c r="FO138" s="310"/>
      <c r="FP138" s="310"/>
      <c r="FQ138" s="310"/>
      <c r="FR138" s="310"/>
      <c r="FS138" s="310"/>
      <c r="FT138" s="310"/>
      <c r="FU138" s="310"/>
      <c r="FV138" s="310"/>
      <c r="FW138" s="310"/>
      <c r="FX138" s="310"/>
      <c r="FY138" s="310"/>
      <c r="FZ138" s="310"/>
      <c r="GA138" s="310"/>
      <c r="GB138" s="310"/>
      <c r="GC138" s="310"/>
      <c r="GD138" s="310"/>
      <c r="GE138" s="310"/>
      <c r="GF138" s="310"/>
      <c r="GG138" s="310"/>
      <c r="GH138" s="310"/>
      <c r="GI138" s="310"/>
      <c r="GJ138" s="310"/>
      <c r="GK138" s="310"/>
      <c r="GL138" s="310"/>
      <c r="GM138" s="310"/>
      <c r="GN138" s="310"/>
      <c r="GO138" s="310"/>
      <c r="GP138" s="310"/>
      <c r="GQ138" s="310"/>
      <c r="GR138" s="310"/>
      <c r="GS138" s="310"/>
      <c r="GT138" s="310"/>
      <c r="GU138" s="310"/>
      <c r="GV138" s="310"/>
      <c r="GW138" s="310"/>
      <c r="GX138" s="310"/>
      <c r="GY138" s="310"/>
      <c r="GZ138" s="310"/>
      <c r="HA138" s="310"/>
      <c r="HB138" s="310"/>
      <c r="HC138" s="310"/>
      <c r="HD138" s="310"/>
      <c r="HE138" s="310"/>
      <c r="HF138" s="310"/>
      <c r="HG138" s="310"/>
      <c r="HH138" s="310"/>
      <c r="HI138" s="310"/>
      <c r="HJ138" s="310"/>
      <c r="HK138" s="310"/>
      <c r="HL138" s="310"/>
      <c r="HM138" s="310"/>
      <c r="HN138" s="310"/>
      <c r="HO138" s="310"/>
      <c r="HP138" s="310"/>
      <c r="HQ138" s="310"/>
      <c r="HR138" s="310"/>
      <c r="HS138" s="310"/>
      <c r="HT138" s="310"/>
      <c r="HU138" s="310"/>
      <c r="HV138" s="310"/>
      <c r="HW138" s="310"/>
      <c r="HX138" s="310"/>
      <c r="HY138" s="310"/>
      <c r="HZ138" s="310"/>
      <c r="IA138" s="310"/>
      <c r="IB138" s="310"/>
      <c r="IC138" s="310"/>
      <c r="ID138" s="310"/>
      <c r="IE138" s="310"/>
      <c r="IF138" s="310"/>
      <c r="IG138" s="310"/>
      <c r="IH138" s="310"/>
      <c r="II138" s="308"/>
      <c r="IJ138" s="308"/>
      <c r="IK138" s="308"/>
      <c r="IL138" s="308"/>
      <c r="IM138" s="308"/>
      <c r="IN138" s="308"/>
      <c r="IO138" s="308"/>
      <c r="IP138" s="308"/>
      <c r="IQ138" s="308"/>
      <c r="IR138" s="308"/>
      <c r="IS138" s="308"/>
      <c r="IT138" s="308"/>
      <c r="IU138" s="308"/>
      <c r="IV138" s="308"/>
    </row>
  </sheetData>
  <mergeCells count="149">
    <mergeCell ref="EY73:EY76"/>
    <mergeCell ref="AS4:AS7"/>
    <mergeCell ref="BO73:BO76"/>
    <mergeCell ref="BO4:BO7"/>
    <mergeCell ref="CK73:CK76"/>
    <mergeCell ref="BF75:BH75"/>
    <mergeCell ref="AS73:AS76"/>
    <mergeCell ref="DQ6:DS6"/>
    <mergeCell ref="DN6:DP6"/>
    <mergeCell ref="AW75:AY75"/>
    <mergeCell ref="AZ75:BB75"/>
    <mergeCell ref="BC75:BE75"/>
    <mergeCell ref="CX6:CZ6"/>
    <mergeCell ref="DA6:DC6"/>
    <mergeCell ref="DD6:DF6"/>
    <mergeCell ref="DH6:DJ6"/>
    <mergeCell ref="DK6:DM6"/>
    <mergeCell ref="DG4:DG7"/>
    <mergeCell ref="BI75:BK75"/>
    <mergeCell ref="CL6:CN6"/>
    <mergeCell ref="BI6:BK6"/>
    <mergeCell ref="BL6:BN6"/>
    <mergeCell ref="BF6:BH6"/>
    <mergeCell ref="AT6:AV6"/>
    <mergeCell ref="AW6:AY6"/>
    <mergeCell ref="AZ6:BB6"/>
    <mergeCell ref="BC6:BE6"/>
    <mergeCell ref="AA6:AC6"/>
    <mergeCell ref="W4:W7"/>
    <mergeCell ref="AD6:AF6"/>
    <mergeCell ref="AG6:AI6"/>
    <mergeCell ref="AJ6:AL6"/>
    <mergeCell ref="AM6:AO6"/>
    <mergeCell ref="T75:V75"/>
    <mergeCell ref="K6:M6"/>
    <mergeCell ref="N6:P6"/>
    <mergeCell ref="Q6:S6"/>
    <mergeCell ref="T6:V6"/>
    <mergeCell ref="X6:Z6"/>
    <mergeCell ref="AT75:AV75"/>
    <mergeCell ref="W73:W76"/>
    <mergeCell ref="A4:A7"/>
    <mergeCell ref="E6:G6"/>
    <mergeCell ref="H6:J6"/>
    <mergeCell ref="AA75:AC75"/>
    <mergeCell ref="AD75:AF75"/>
    <mergeCell ref="K75:M75"/>
    <mergeCell ref="N75:P75"/>
    <mergeCell ref="Q75:S75"/>
    <mergeCell ref="AG75:AI75"/>
    <mergeCell ref="X75:Z75"/>
    <mergeCell ref="A73:A76"/>
    <mergeCell ref="AJ75:AL75"/>
    <mergeCell ref="AM75:AO75"/>
    <mergeCell ref="AP75:AR75"/>
    <mergeCell ref="AP6:AR6"/>
    <mergeCell ref="BP6:BR6"/>
    <mergeCell ref="BS6:BU6"/>
    <mergeCell ref="BV6:BX6"/>
    <mergeCell ref="BY75:CA75"/>
    <mergeCell ref="CB75:CD75"/>
    <mergeCell ref="CE75:CG75"/>
    <mergeCell ref="DN75:DP75"/>
    <mergeCell ref="DA75:DC75"/>
    <mergeCell ref="DW6:DY6"/>
    <mergeCell ref="DG73:DG76"/>
    <mergeCell ref="DH75:DJ75"/>
    <mergeCell ref="DK75:DM75"/>
    <mergeCell ref="BY6:CA6"/>
    <mergeCell ref="CB6:CD6"/>
    <mergeCell ref="CE6:CG6"/>
    <mergeCell ref="CH6:CJ6"/>
    <mergeCell ref="ED75:EF75"/>
    <mergeCell ref="EG75:EI75"/>
    <mergeCell ref="CO6:CQ6"/>
    <mergeCell ref="EV6:EX6"/>
    <mergeCell ref="EM75:EO75"/>
    <mergeCell ref="DQ75:DS75"/>
    <mergeCell ref="DT75:DV75"/>
    <mergeCell ref="DW75:DY75"/>
    <mergeCell ref="DZ75:EB75"/>
    <mergeCell ref="EC73:EC76"/>
    <mergeCell ref="CR6:CT6"/>
    <mergeCell ref="DT6:DV6"/>
    <mergeCell ref="CU6:CW6"/>
    <mergeCell ref="FC6:FE6"/>
    <mergeCell ref="DZ6:EB6"/>
    <mergeCell ref="ED6:EF6"/>
    <mergeCell ref="EG6:EI6"/>
    <mergeCell ref="GX6:GZ6"/>
    <mergeCell ref="HA6:HC6"/>
    <mergeCell ref="FF6:FH6"/>
    <mergeCell ref="EJ6:EL6"/>
    <mergeCell ref="EM6:EO6"/>
    <mergeCell ref="EP6:ER6"/>
    <mergeCell ref="ES6:EU6"/>
    <mergeCell ref="EY4:EY7"/>
    <mergeCell ref="FV6:FX6"/>
    <mergeCell ref="FY6:GA6"/>
    <mergeCell ref="GB6:GD6"/>
    <mergeCell ref="EZ6:FB6"/>
    <mergeCell ref="IF6:IH6"/>
    <mergeCell ref="B75:D75"/>
    <mergeCell ref="E75:G75"/>
    <mergeCell ref="H75:J75"/>
    <mergeCell ref="CK4:CK7"/>
    <mergeCell ref="EC4:EC7"/>
    <mergeCell ref="BL75:BN75"/>
    <mergeCell ref="BP75:BR75"/>
    <mergeCell ref="BS75:BU75"/>
    <mergeCell ref="BV75:BX75"/>
    <mergeCell ref="CH75:CJ75"/>
    <mergeCell ref="CL75:CN75"/>
    <mergeCell ref="DD75:DF75"/>
    <mergeCell ref="CO75:CQ75"/>
    <mergeCell ref="CR75:CT75"/>
    <mergeCell ref="CU75:CW75"/>
    <mergeCell ref="CX75:CZ75"/>
    <mergeCell ref="EJ75:EL75"/>
    <mergeCell ref="HD6:HF6"/>
    <mergeCell ref="GH6:GJ6"/>
    <mergeCell ref="GK6:GM6"/>
    <mergeCell ref="GN6:GP6"/>
    <mergeCell ref="GR6:GT6"/>
    <mergeCell ref="GQ4:GQ7"/>
    <mergeCell ref="FC75:FE75"/>
    <mergeCell ref="FF75:FH75"/>
    <mergeCell ref="FI75:FK75"/>
    <mergeCell ref="FL75:FN75"/>
    <mergeCell ref="EP75:ER75"/>
    <mergeCell ref="ES75:EU75"/>
    <mergeCell ref="EV75:EX75"/>
    <mergeCell ref="EZ75:FB75"/>
    <mergeCell ref="IC6:IE6"/>
    <mergeCell ref="HG6:HI6"/>
    <mergeCell ref="HJ6:HL6"/>
    <mergeCell ref="HN6:HP6"/>
    <mergeCell ref="HQ6:HS6"/>
    <mergeCell ref="HM4:HM7"/>
    <mergeCell ref="HT6:HV6"/>
    <mergeCell ref="HW6:HY6"/>
    <mergeCell ref="HZ6:IB6"/>
    <mergeCell ref="GE6:GG6"/>
    <mergeCell ref="FI6:FK6"/>
    <mergeCell ref="FL6:FN6"/>
    <mergeCell ref="FO6:FQ6"/>
    <mergeCell ref="FR6:FT6"/>
    <mergeCell ref="FU4:FU7"/>
    <mergeCell ref="GU6:GW6"/>
  </mergeCells>
  <phoneticPr fontId="26"/>
  <pageMargins left="0.74803149606299213" right="0.74803149606299213" top="0.98425196850393704" bottom="0.98425196850393704" header="0.51181102362204722" footer="0.51181102362204722"/>
  <pageSetup paperSize="9" scale="80" pageOrder="overThenDown" orientation="portrait" r:id="rId1"/>
  <headerFooter alignWithMargins="0"/>
  <rowBreaks count="1" manualBreakCount="1">
    <brk id="69" max="16383" man="1"/>
  </rowBreaks>
  <colBreaks count="21" manualBreakCount="21">
    <brk id="10" max="1048575" man="1"/>
    <brk id="22" max="1048575" man="1"/>
    <brk id="32" max="1048575" man="1"/>
    <brk id="44" max="1048575" man="1"/>
    <brk id="54" max="1048575" man="1"/>
    <brk id="66" max="1048575" man="1"/>
    <brk id="76" max="1048575" man="1"/>
    <brk id="88" max="1048575" man="1"/>
    <brk id="98" max="1048575" man="1"/>
    <brk id="110" max="1048575" man="1"/>
    <brk id="120" max="1048575" man="1"/>
    <brk id="132" max="1048575" man="1"/>
    <brk id="142" max="1048575" man="1"/>
    <brk id="154" max="1048575" man="1"/>
    <brk id="164" max="1048575" man="1"/>
    <brk id="176" max="1048575" man="1"/>
    <brk id="186" max="1048575" man="1"/>
    <brk id="198" max="1048575" man="1"/>
    <brk id="208" max="1048575" man="1"/>
    <brk id="220" max="1048575" man="1"/>
    <brk id="230"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29"/>
  <sheetViews>
    <sheetView view="pageBreakPreview" zoomScale="85" zoomScaleNormal="100" zoomScaleSheetLayoutView="85" workbookViewId="0"/>
  </sheetViews>
  <sheetFormatPr defaultRowHeight="13.5"/>
  <cols>
    <col min="1" max="1" width="3.25" style="37" customWidth="1"/>
    <col min="2" max="2" width="2.625" style="37" customWidth="1"/>
    <col min="3" max="3" width="6.25" style="37" customWidth="1"/>
    <col min="4" max="4" width="8.75" style="37" customWidth="1"/>
    <col min="5" max="6" width="8.75" style="37" hidden="1" customWidth="1"/>
    <col min="7" max="7" width="7" style="37" customWidth="1"/>
    <col min="8" max="8" width="6.25" style="37" customWidth="1"/>
    <col min="9" max="10" width="5.875" style="37" customWidth="1"/>
    <col min="11" max="11" width="5.375" style="37" customWidth="1"/>
    <col min="12" max="12" width="5.25" style="37" customWidth="1"/>
    <col min="13" max="13" width="6.375" style="37" customWidth="1"/>
    <col min="14" max="15" width="5.875" style="37" customWidth="1"/>
    <col min="16" max="17" width="5.125" style="37" customWidth="1"/>
    <col min="18" max="18" width="5.375" style="37" customWidth="1"/>
    <col min="19" max="19" width="4.5" style="37" customWidth="1"/>
    <col min="20" max="20" width="8.25" style="37" customWidth="1"/>
    <col min="21" max="23" width="5.625" style="37" customWidth="1"/>
    <col min="24" max="24" width="5" style="37" customWidth="1"/>
    <col min="25" max="25" width="5.125" style="37" customWidth="1"/>
    <col min="26" max="26" width="5" style="37" customWidth="1"/>
    <col min="27" max="27" width="6.625" style="37" customWidth="1"/>
    <col min="28" max="28" width="6.375" style="37" customWidth="1"/>
    <col min="29" max="29" width="5.125" style="37" customWidth="1"/>
    <col min="30" max="30" width="13.25" style="37" customWidth="1"/>
    <col min="31" max="31" width="13.25" style="37" bestFit="1" customWidth="1"/>
    <col min="32" max="16384" width="9" style="37"/>
  </cols>
  <sheetData>
    <row r="1" spans="1:32" ht="26.25" customHeight="1" thickBot="1">
      <c r="B1" s="729" t="s">
        <v>167</v>
      </c>
      <c r="C1" s="730"/>
      <c r="D1" s="730"/>
      <c r="E1" s="730"/>
      <c r="F1" s="730"/>
      <c r="G1" s="730"/>
      <c r="H1" s="730"/>
      <c r="I1" s="730"/>
      <c r="J1" s="730"/>
      <c r="K1" s="730"/>
      <c r="L1" s="730"/>
      <c r="M1" s="730"/>
      <c r="N1" s="730"/>
      <c r="O1" s="730"/>
      <c r="P1" s="730"/>
      <c r="Q1" s="730"/>
      <c r="R1" s="730"/>
      <c r="AA1" s="37" t="s">
        <v>184</v>
      </c>
    </row>
    <row r="2" spans="1:32" ht="15.75" customHeight="1">
      <c r="B2" s="742"/>
      <c r="C2" s="740" t="s">
        <v>95</v>
      </c>
      <c r="D2" s="740" t="s">
        <v>9</v>
      </c>
      <c r="E2" s="152"/>
      <c r="F2" s="153"/>
      <c r="G2" s="718" t="s">
        <v>10</v>
      </c>
      <c r="H2" s="719"/>
      <c r="I2" s="720"/>
      <c r="J2" s="718" t="s">
        <v>11</v>
      </c>
      <c r="K2" s="719"/>
      <c r="L2" s="720"/>
      <c r="M2" s="718" t="s">
        <v>12</v>
      </c>
      <c r="N2" s="719"/>
      <c r="O2" s="720"/>
      <c r="P2" s="731" t="s">
        <v>13</v>
      </c>
      <c r="Q2" s="732"/>
      <c r="R2" s="732"/>
      <c r="S2" s="724" t="s">
        <v>550</v>
      </c>
      <c r="T2" s="710" t="s">
        <v>18</v>
      </c>
      <c r="U2" s="686" t="s">
        <v>14</v>
      </c>
      <c r="V2" s="686"/>
      <c r="W2" s="686"/>
      <c r="X2" s="686" t="s">
        <v>15</v>
      </c>
      <c r="Y2" s="686"/>
      <c r="Z2" s="686"/>
      <c r="AA2" s="686" t="s">
        <v>16</v>
      </c>
      <c r="AB2" s="686" t="s">
        <v>17</v>
      </c>
      <c r="AC2" s="689" t="s">
        <v>19</v>
      </c>
      <c r="AD2" s="408"/>
      <c r="AE2" s="409"/>
    </row>
    <row r="3" spans="1:32" ht="15.75" customHeight="1">
      <c r="B3" s="743"/>
      <c r="C3" s="741"/>
      <c r="D3" s="741"/>
      <c r="E3" s="154"/>
      <c r="F3" s="155"/>
      <c r="G3" s="721"/>
      <c r="H3" s="722"/>
      <c r="I3" s="723"/>
      <c r="J3" s="721"/>
      <c r="K3" s="722"/>
      <c r="L3" s="723"/>
      <c r="M3" s="721"/>
      <c r="N3" s="722"/>
      <c r="O3" s="723"/>
      <c r="P3" s="733"/>
      <c r="Q3" s="734"/>
      <c r="R3" s="734"/>
      <c r="S3" s="725"/>
      <c r="T3" s="711"/>
      <c r="U3" s="708" t="s">
        <v>2</v>
      </c>
      <c r="V3" s="692" t="s">
        <v>20</v>
      </c>
      <c r="W3" s="713" t="s">
        <v>21</v>
      </c>
      <c r="X3" s="708" t="s">
        <v>2</v>
      </c>
      <c r="Y3" s="704" t="s">
        <v>98</v>
      </c>
      <c r="Z3" s="706" t="s">
        <v>122</v>
      </c>
      <c r="AA3" s="687"/>
      <c r="AB3" s="687"/>
      <c r="AC3" s="690"/>
      <c r="AD3" s="684" t="s">
        <v>22</v>
      </c>
      <c r="AE3" s="685"/>
    </row>
    <row r="4" spans="1:32" ht="34.5" customHeight="1" thickBot="1">
      <c r="B4" s="743"/>
      <c r="C4" s="741"/>
      <c r="D4" s="741"/>
      <c r="E4" s="82" t="s">
        <v>0</v>
      </c>
      <c r="F4" s="82" t="s">
        <v>1</v>
      </c>
      <c r="G4" s="463" t="s">
        <v>2</v>
      </c>
      <c r="H4" s="464" t="s">
        <v>0</v>
      </c>
      <c r="I4" s="465" t="s">
        <v>1</v>
      </c>
      <c r="J4" s="463" t="s">
        <v>2</v>
      </c>
      <c r="K4" s="464" t="s">
        <v>0</v>
      </c>
      <c r="L4" s="465" t="s">
        <v>1</v>
      </c>
      <c r="M4" s="463" t="s">
        <v>2</v>
      </c>
      <c r="N4" s="464" t="s">
        <v>0</v>
      </c>
      <c r="O4" s="465" t="s">
        <v>1</v>
      </c>
      <c r="P4" s="463" t="s">
        <v>2</v>
      </c>
      <c r="Q4" s="464" t="s">
        <v>0</v>
      </c>
      <c r="R4" s="545" t="s">
        <v>1</v>
      </c>
      <c r="S4" s="726"/>
      <c r="T4" s="712"/>
      <c r="U4" s="709"/>
      <c r="V4" s="693"/>
      <c r="W4" s="714"/>
      <c r="X4" s="709"/>
      <c r="Y4" s="705"/>
      <c r="Z4" s="707"/>
      <c r="AA4" s="688"/>
      <c r="AB4" s="688"/>
      <c r="AC4" s="691"/>
      <c r="AD4" s="410" t="s">
        <v>4</v>
      </c>
      <c r="AE4" s="411" t="s">
        <v>3</v>
      </c>
    </row>
    <row r="5" spans="1:32" ht="18.75" customHeight="1">
      <c r="B5" s="744" t="s">
        <v>154</v>
      </c>
      <c r="C5" s="83" t="s">
        <v>23</v>
      </c>
      <c r="D5" s="386">
        <f>E5+F5</f>
        <v>125319299</v>
      </c>
      <c r="E5" s="386">
        <f>AD5</f>
        <v>61022756</v>
      </c>
      <c r="F5" s="386">
        <f t="shared" ref="F5:F14" si="0">AE5</f>
        <v>64296543</v>
      </c>
      <c r="G5" s="466">
        <v>1005677</v>
      </c>
      <c r="H5" s="467">
        <v>515452</v>
      </c>
      <c r="I5" s="468">
        <v>490225</v>
      </c>
      <c r="J5" s="505">
        <v>95206</v>
      </c>
      <c r="K5" s="506">
        <v>43143</v>
      </c>
      <c r="L5" s="507">
        <v>52063</v>
      </c>
      <c r="M5" s="466">
        <v>1290444</v>
      </c>
      <c r="N5" s="467">
        <v>666707</v>
      </c>
      <c r="O5" s="468">
        <v>623737</v>
      </c>
      <c r="P5" s="546">
        <v>1916</v>
      </c>
      <c r="Q5" s="547">
        <v>1042</v>
      </c>
      <c r="R5" s="548">
        <v>874</v>
      </c>
      <c r="S5" s="387">
        <v>902</v>
      </c>
      <c r="T5" s="388">
        <v>-284767</v>
      </c>
      <c r="U5" s="546">
        <v>22617</v>
      </c>
      <c r="V5" s="547">
        <v>10862</v>
      </c>
      <c r="W5" s="548">
        <v>11755</v>
      </c>
      <c r="X5" s="546">
        <v>3728</v>
      </c>
      <c r="Y5" s="547">
        <v>3063</v>
      </c>
      <c r="Z5" s="548">
        <v>665</v>
      </c>
      <c r="AA5" s="387">
        <v>635156</v>
      </c>
      <c r="AB5" s="387">
        <v>226215</v>
      </c>
      <c r="AC5" s="698"/>
      <c r="AD5" s="675">
        <v>61022756</v>
      </c>
      <c r="AE5" s="676">
        <v>64296543</v>
      </c>
      <c r="AF5" s="461" t="s">
        <v>552</v>
      </c>
    </row>
    <row r="6" spans="1:32" ht="18.75" customHeight="1" thickBot="1">
      <c r="B6" s="745"/>
      <c r="C6" s="84" t="s">
        <v>6</v>
      </c>
      <c r="D6" s="389">
        <f>E6+F6</f>
        <v>1784379</v>
      </c>
      <c r="E6" s="389">
        <f t="shared" ref="E6:E14" si="1">AD6</f>
        <v>868569</v>
      </c>
      <c r="F6" s="389">
        <f t="shared" si="0"/>
        <v>915810</v>
      </c>
      <c r="G6" s="469">
        <f>IF('4'!B7="-",0,'4'!B7)</f>
        <v>13950</v>
      </c>
      <c r="H6" s="470">
        <f>IF('4'!C7="-",0,'4'!C7)</f>
        <v>7153</v>
      </c>
      <c r="I6" s="471">
        <f>IF('4'!D7="-",0,'4'!D7)</f>
        <v>6797</v>
      </c>
      <c r="J6" s="508">
        <f>IF('9'!B6="-",0,'9'!B6)+IF('9'!E6="-",0,'9'!E6)+IF('9'!H6="-",0,'9'!H6)+IF('9'!K6="-",0,'9'!K6)+IF('9'!N6="-",0,'9'!N6)</f>
        <v>1298</v>
      </c>
      <c r="K6" s="509">
        <f>IF('9'!C6="-",0,'9'!C6)+IF('9'!F6="-",0,'9'!F6)+IF('9'!I6="-",0,'9'!I6)+IF('9'!L6="-",0,'9'!L6)+IF('9'!O6="-",0,'9'!O6)</f>
        <v>612</v>
      </c>
      <c r="L6" s="510">
        <f>IF('9'!D6="-",0,'9'!D6)+IF('9'!G6="-",0,'9'!G6)+IF('9'!J6="-",0,'9'!J6)+IF('9'!M6="-",0,'9'!M6)+IF('9'!P6="-",0,'9'!P6)</f>
        <v>686</v>
      </c>
      <c r="M6" s="528">
        <f>IF('4'!E7="-",0,'4'!E7)</f>
        <v>20139</v>
      </c>
      <c r="N6" s="529">
        <f>IF('4'!F7="-",0,'4'!F7)</f>
        <v>10294</v>
      </c>
      <c r="O6" s="530">
        <f>IF('4'!G7="-",0,'4'!G7)</f>
        <v>9845</v>
      </c>
      <c r="P6" s="528">
        <f>IF('4'!H7="-",0,'4'!H7)</f>
        <v>29</v>
      </c>
      <c r="Q6" s="529">
        <f>IF('4'!I7="-",0,'4'!I7)</f>
        <v>18</v>
      </c>
      <c r="R6" s="530">
        <f>IF('4'!J7="-",0,'4'!J7)</f>
        <v>11</v>
      </c>
      <c r="S6" s="390">
        <f>IF('4'!K7="-",0,'4'!K7)</f>
        <v>18</v>
      </c>
      <c r="T6" s="391">
        <f>IF('4'!L7="-",0,'4'!L7)</f>
        <v>-6189</v>
      </c>
      <c r="U6" s="528">
        <f>IF('4'!M7="-",0,'4'!M7)</f>
        <v>284</v>
      </c>
      <c r="V6" s="529">
        <f>IF('4'!N7="-",0,'4'!N7)</f>
        <v>143</v>
      </c>
      <c r="W6" s="530">
        <f>IF('4'!O7="-",0,'4'!O7)</f>
        <v>141</v>
      </c>
      <c r="X6" s="568">
        <f>IF('4'!P7="-",0,'4'!P7)</f>
        <v>53</v>
      </c>
      <c r="Y6" s="569">
        <f>IF('4'!Q7="-",0,'4'!Q7)</f>
        <v>43</v>
      </c>
      <c r="Z6" s="530">
        <f>IF('4'!R7="-",0,'4'!R7)</f>
        <v>10</v>
      </c>
      <c r="AA6" s="390">
        <f>IF('4'!S7="-",0,'4'!S7)</f>
        <v>8504</v>
      </c>
      <c r="AB6" s="390">
        <f>IF('4'!T7="-",0,'4'!T7)</f>
        <v>3125</v>
      </c>
      <c r="AC6" s="699"/>
      <c r="AD6" s="677">
        <v>868569</v>
      </c>
      <c r="AE6" s="678">
        <v>915810</v>
      </c>
      <c r="AF6" s="461" t="s">
        <v>553</v>
      </c>
    </row>
    <row r="7" spans="1:32" ht="18.75" customHeight="1" thickTop="1" thickBot="1">
      <c r="B7" s="745"/>
      <c r="C7" s="85" t="s">
        <v>5</v>
      </c>
      <c r="D7" s="392">
        <f>IF('1'!B12="-",0,'1'!B12)</f>
        <v>283341</v>
      </c>
      <c r="E7" s="392">
        <f t="shared" si="1"/>
        <v>139856</v>
      </c>
      <c r="F7" s="392">
        <f t="shared" si="0"/>
        <v>143485</v>
      </c>
      <c r="G7" s="472">
        <f>IF('4'!B14="-",0,'4'!B14)</f>
        <v>2316</v>
      </c>
      <c r="H7" s="473">
        <f>IF('4'!C14="-",0,'4'!C14)</f>
        <v>1203</v>
      </c>
      <c r="I7" s="474">
        <f>IF('4'!D14="-",0,'4'!D14)</f>
        <v>1113</v>
      </c>
      <c r="J7" s="511">
        <f>IF('9'!B13="-",0,'9'!B13)+IF('9'!E13="-",0,'9'!E13)+IF('9'!H13="-",0,'9'!H13)+IF('9'!K13="-",0,'9'!K13)+IF('9'!N13="-",0,'9'!N13)</f>
        <v>199</v>
      </c>
      <c r="K7" s="512">
        <f>IF('9'!C13="-",0,'9'!C13)+IF('9'!F13="-",0,'9'!F13)+IF('9'!I13="-",0,'9'!I13)+IF('9'!L13="-",0,'9'!L13)+IF('9'!O13="-",0,'9'!O13)</f>
        <v>100</v>
      </c>
      <c r="L7" s="513">
        <f>IF('9'!D13="-",0,'9'!D13)+IF('9'!G13="-",0,'9'!G13)+IF('9'!J13="-",0,'9'!J13)+IF('9'!M13="-",0,'9'!M13)+IF('9'!P13="-",0,'9'!P13)</f>
        <v>99</v>
      </c>
      <c r="M7" s="531">
        <f>IF('4'!E14="-",0,'4'!E14)</f>
        <v>2659</v>
      </c>
      <c r="N7" s="473">
        <f>IF('4'!F14="-",0,'4'!F14)</f>
        <v>1388</v>
      </c>
      <c r="O7" s="474">
        <f>IF('4'!G14="-",0,'4'!G14)</f>
        <v>1271</v>
      </c>
      <c r="P7" s="531">
        <f>IF('4'!H14="-",0,'4'!H14)</f>
        <v>3</v>
      </c>
      <c r="Q7" s="473">
        <f>IF('4'!I14="-",0,'4'!I14)</f>
        <v>2</v>
      </c>
      <c r="R7" s="549">
        <f>IF('4'!J14="-",0,'4'!J14)</f>
        <v>1</v>
      </c>
      <c r="S7" s="393">
        <f>IF('4'!K14="-",0,'4'!K14)</f>
        <v>1</v>
      </c>
      <c r="T7" s="395">
        <f>IF('4'!L14="-",0,'4'!L14)</f>
        <v>-343</v>
      </c>
      <c r="U7" s="472">
        <f>IF('4'!M14="-",0,'4'!M14)</f>
        <v>54</v>
      </c>
      <c r="V7" s="473">
        <f>IF('4'!N14="-",0,'4'!N14)</f>
        <v>31</v>
      </c>
      <c r="W7" s="474">
        <f>IF('4'!O14="-",0,'4'!O14)</f>
        <v>23</v>
      </c>
      <c r="X7" s="531">
        <f>IF('4'!P14="-",0,'4'!P14)</f>
        <v>4</v>
      </c>
      <c r="Y7" s="473">
        <f>IF('4'!Q14="-",0,'4'!Q14)</f>
        <v>3</v>
      </c>
      <c r="Z7" s="474">
        <f>IF('4'!R14="-",0,'4'!R14)</f>
        <v>1</v>
      </c>
      <c r="AA7" s="394">
        <f>IF('4'!S14="-",0,'4'!S14)</f>
        <v>1354</v>
      </c>
      <c r="AB7" s="394">
        <f>IF('4'!T14="-",0,'4'!T14)</f>
        <v>432</v>
      </c>
      <c r="AC7" s="699"/>
      <c r="AD7" s="412">
        <f>'1'!B75</f>
        <v>139856</v>
      </c>
      <c r="AE7" s="413">
        <f>'1'!B138</f>
        <v>143485</v>
      </c>
      <c r="AF7" s="461" t="s">
        <v>554</v>
      </c>
    </row>
    <row r="8" spans="1:32" ht="18.75" customHeight="1" thickTop="1">
      <c r="B8" s="745"/>
      <c r="C8" s="86" t="s">
        <v>99</v>
      </c>
      <c r="D8" s="396">
        <f>IF('1'!B13="-",0,'1'!B13)</f>
        <v>140303</v>
      </c>
      <c r="E8" s="396">
        <f t="shared" si="1"/>
        <v>68740</v>
      </c>
      <c r="F8" s="396">
        <f t="shared" si="0"/>
        <v>71563</v>
      </c>
      <c r="G8" s="475">
        <f>IF('4'!B15="-",0,'4'!B15)</f>
        <v>1158</v>
      </c>
      <c r="H8" s="476">
        <f>IF('4'!C15="-",0,'4'!C15)</f>
        <v>596</v>
      </c>
      <c r="I8" s="477">
        <f>IF('4'!D15="-",0,'4'!D15)</f>
        <v>562</v>
      </c>
      <c r="J8" s="514">
        <f>IF('9'!B14="-",0,'9'!B14)+IF('9'!E14="-",0,'9'!E14)+IF('9'!H14="-",0,'9'!H14)+IF('9'!K14="-",0,'9'!K14)+IF('9'!N14="-",0,'9'!N14)</f>
        <v>108</v>
      </c>
      <c r="K8" s="515">
        <f>IF('9'!C14="-",0,'9'!C14)+IF('9'!F14="-",0,'9'!F14)+IF('9'!I14="-",0,'9'!I14)+IF('9'!L14="-",0,'9'!L14)+IF('9'!O14="-",0,'9'!O14)</f>
        <v>58</v>
      </c>
      <c r="L8" s="516">
        <f>IF('9'!D14="-",0,'9'!D14)+IF('9'!G14="-",0,'9'!G14)+IF('9'!J14="-",0,'9'!J14)+IF('9'!M14="-",0,'9'!M14)+IF('9'!P14="-",0,'9'!P14)</f>
        <v>50</v>
      </c>
      <c r="M8" s="532">
        <f>IF('4'!E15="-",0,'4'!E15)</f>
        <v>1326</v>
      </c>
      <c r="N8" s="476">
        <f>IF('4'!F15="-",0,'4'!F15)</f>
        <v>683</v>
      </c>
      <c r="O8" s="477">
        <f>IF('4'!G15="-",0,'4'!G15)</f>
        <v>643</v>
      </c>
      <c r="P8" s="532">
        <f>IF('4'!H15="-",0,'4'!H15)</f>
        <v>0</v>
      </c>
      <c r="Q8" s="476">
        <f>IF('4'!I15="-",0,'4'!I15)</f>
        <v>0</v>
      </c>
      <c r="R8" s="550">
        <f>IF('4'!J15="-",0,'4'!J15)</f>
        <v>0</v>
      </c>
      <c r="S8" s="397">
        <f>IF('4'!K15="-",0,'4'!K15)</f>
        <v>0</v>
      </c>
      <c r="T8" s="399">
        <f>IF('4'!L15="-",0,'4'!L15)</f>
        <v>-168</v>
      </c>
      <c r="U8" s="475">
        <f>IF('4'!M15="-",0,'4'!M15)</f>
        <v>25</v>
      </c>
      <c r="V8" s="476">
        <f>IF('4'!N15="-",0,'4'!N15)</f>
        <v>14</v>
      </c>
      <c r="W8" s="477">
        <f>IF('4'!O15="-",0,'4'!O15)</f>
        <v>11</v>
      </c>
      <c r="X8" s="532">
        <f>IF('4'!P15="-",0,'4'!P15)</f>
        <v>0</v>
      </c>
      <c r="Y8" s="476">
        <f>IF('4'!Q15="-",0,'4'!Q15)</f>
        <v>0</v>
      </c>
      <c r="Z8" s="477">
        <f>IF('4'!R15="-",0,'4'!R15)</f>
        <v>0</v>
      </c>
      <c r="AA8" s="398">
        <f>IF('4'!S15="-",0,'4'!S15)</f>
        <v>669</v>
      </c>
      <c r="AB8" s="398">
        <f>IF('4'!T15="-",0,'4'!T15)</f>
        <v>216</v>
      </c>
      <c r="AC8" s="699"/>
      <c r="AD8" s="412">
        <f>'1'!B76</f>
        <v>68740</v>
      </c>
      <c r="AE8" s="413">
        <f>'1'!B139</f>
        <v>71563</v>
      </c>
      <c r="AF8" s="461" t="s">
        <v>555</v>
      </c>
    </row>
    <row r="9" spans="1:32" ht="18.75" customHeight="1">
      <c r="B9" s="745"/>
      <c r="C9" s="87" t="s">
        <v>100</v>
      </c>
      <c r="D9" s="400">
        <f>IF('1'!B14="-",0,'1'!B14)</f>
        <v>45815</v>
      </c>
      <c r="E9" s="400">
        <f t="shared" si="1"/>
        <v>23220</v>
      </c>
      <c r="F9" s="400">
        <f t="shared" si="0"/>
        <v>22595</v>
      </c>
      <c r="G9" s="478">
        <f>IF('4'!B16="-",0,'4'!B16)</f>
        <v>338</v>
      </c>
      <c r="H9" s="479">
        <f>IF('4'!C16="-",0,'4'!C16)</f>
        <v>178</v>
      </c>
      <c r="I9" s="480">
        <f>IF('4'!D16="-",0,'4'!D16)</f>
        <v>160</v>
      </c>
      <c r="J9" s="517">
        <f>IF('9'!B15="-",0,'9'!B15)+IF('9'!E15="-",0,'9'!E15)+IF('9'!H15="-",0,'9'!H15)+IF('9'!K15="-",0,'9'!K15)+IF('9'!N15="-",0,'9'!N15)</f>
        <v>31</v>
      </c>
      <c r="K9" s="518">
        <f>IF('9'!C15="-",0,'9'!C15)+IF('9'!F15="-",0,'9'!F15)+IF('9'!I15="-",0,'9'!I15)+IF('9'!L15="-",0,'9'!L15)+IF('9'!O15="-",0,'9'!O15)</f>
        <v>15</v>
      </c>
      <c r="L9" s="519">
        <f>IF('9'!D15="-",0,'9'!D15)+IF('9'!G15="-",0,'9'!G15)+IF('9'!J15="-",0,'9'!J15)+IF('9'!M15="-",0,'9'!M15)+IF('9'!P15="-",0,'9'!P15)</f>
        <v>16</v>
      </c>
      <c r="M9" s="533">
        <f>IF('4'!E16="-",0,'4'!E16)</f>
        <v>484</v>
      </c>
      <c r="N9" s="479">
        <f>IF('4'!F16="-",0,'4'!F16)</f>
        <v>248</v>
      </c>
      <c r="O9" s="480">
        <f>IF('4'!G16="-",0,'4'!G16)</f>
        <v>236</v>
      </c>
      <c r="P9" s="533">
        <f>IF('4'!H16="-",0,'4'!H16)</f>
        <v>0</v>
      </c>
      <c r="Q9" s="479">
        <f>IF('4'!I16="-",0,'4'!I16)</f>
        <v>0</v>
      </c>
      <c r="R9" s="551">
        <f>IF('4'!J16="-",0,'4'!J16)</f>
        <v>0</v>
      </c>
      <c r="S9" s="401">
        <f>IF('4'!K16="-",0,'4'!K16)</f>
        <v>0</v>
      </c>
      <c r="T9" s="403">
        <f>IF('4'!L16="-",0,'4'!L16)</f>
        <v>-146</v>
      </c>
      <c r="U9" s="478">
        <f>IF('4'!M16="-",0,'4'!M16)</f>
        <v>9</v>
      </c>
      <c r="V9" s="479">
        <f>IF('4'!N16="-",0,'4'!N16)</f>
        <v>7</v>
      </c>
      <c r="W9" s="480">
        <f>IF('4'!O16="-",0,'4'!O16)</f>
        <v>2</v>
      </c>
      <c r="X9" s="533">
        <f>IF('4'!P16="-",0,'4'!P16)</f>
        <v>1</v>
      </c>
      <c r="Y9" s="479">
        <f>IF('4'!Q16="-",0,'4'!Q16)</f>
        <v>1</v>
      </c>
      <c r="Z9" s="480">
        <f>IF('4'!R16="-",0,'4'!R16)</f>
        <v>0</v>
      </c>
      <c r="AA9" s="402">
        <f>IF('4'!S16="-",0,'4'!S16)</f>
        <v>218</v>
      </c>
      <c r="AB9" s="402">
        <f>IF('4'!T16="-",0,'4'!T16)</f>
        <v>65</v>
      </c>
      <c r="AC9" s="699"/>
      <c r="AD9" s="412">
        <f>'1'!B77</f>
        <v>23220</v>
      </c>
      <c r="AE9" s="413">
        <f>'1'!B140</f>
        <v>22595</v>
      </c>
      <c r="AF9" s="461" t="s">
        <v>558</v>
      </c>
    </row>
    <row r="10" spans="1:32" ht="18.75" customHeight="1">
      <c r="B10" s="745"/>
      <c r="C10" s="88" t="s">
        <v>101</v>
      </c>
      <c r="D10" s="400">
        <f>IF('1'!B16="-",0,'1'!B16)</f>
        <v>6357</v>
      </c>
      <c r="E10" s="400">
        <f t="shared" si="1"/>
        <v>3153</v>
      </c>
      <c r="F10" s="400">
        <f t="shared" si="0"/>
        <v>3204</v>
      </c>
      <c r="G10" s="478">
        <f>IF('4'!B18="-",0,'4'!B18)</f>
        <v>21</v>
      </c>
      <c r="H10" s="479">
        <f>IF('4'!C18="-",0,'4'!C18)</f>
        <v>15</v>
      </c>
      <c r="I10" s="480">
        <f>IF('4'!D18="-",0,'4'!D18)</f>
        <v>6</v>
      </c>
      <c r="J10" s="517">
        <f>IF('9'!B17="-",0,'9'!B17)+IF('9'!E17="-",0,'9'!E17)+IF('9'!H17="-",0,'9'!H17)+IF('9'!K17="-",0,'9'!K17)+IF('9'!N17="-",0,'9'!N17)</f>
        <v>1</v>
      </c>
      <c r="K10" s="518">
        <f>IF('9'!C17="-",0,'9'!C17)+IF('9'!F17="-",0,'9'!F17)+IF('9'!I17="-",0,'9'!I17)+IF('9'!L17="-",0,'9'!L17)+IF('9'!O17="-",0,'9'!O17)</f>
        <v>1</v>
      </c>
      <c r="L10" s="519">
        <f>IF('9'!D17="-",0,'9'!D17)+IF('9'!G17="-",0,'9'!G17)+IF('9'!J17="-",0,'9'!J17)+IF('9'!M17="-",0,'9'!M17)+IF('9'!P17="-",0,'9'!P17)</f>
        <v>0</v>
      </c>
      <c r="M10" s="533">
        <f>IF('4'!E18="-",0,'4'!E18)</f>
        <v>56</v>
      </c>
      <c r="N10" s="479">
        <f>IF('4'!F18="-",0,'4'!F18)</f>
        <v>36</v>
      </c>
      <c r="O10" s="480">
        <f>IF('4'!G18="-",0,'4'!G18)</f>
        <v>20</v>
      </c>
      <c r="P10" s="533">
        <f>IF('4'!H18="-",0,'4'!H18)</f>
        <v>0</v>
      </c>
      <c r="Q10" s="479">
        <f>IF('4'!I18="-",0,'4'!I18)</f>
        <v>0</v>
      </c>
      <c r="R10" s="551">
        <f>IF('4'!J18="-",0,'4'!J18)</f>
        <v>0</v>
      </c>
      <c r="S10" s="401">
        <f>IF('4'!K18="-",0,'4'!K18)</f>
        <v>0</v>
      </c>
      <c r="T10" s="403">
        <f>IF('4'!L18="-",0,'4'!L18)</f>
        <v>-35</v>
      </c>
      <c r="U10" s="478">
        <f>IF('4'!M18="-",0,'4'!M18)</f>
        <v>0</v>
      </c>
      <c r="V10" s="479">
        <f>IF('4'!N18="-",0,'4'!N18)</f>
        <v>0</v>
      </c>
      <c r="W10" s="480">
        <f>IF('4'!O18="-",0,'4'!O18)</f>
        <v>0</v>
      </c>
      <c r="X10" s="533">
        <f>IF('4'!P18="-",0,'4'!P18)</f>
        <v>0</v>
      </c>
      <c r="Y10" s="479">
        <f>IF('4'!Q18="-",0,'4'!Q18)</f>
        <v>0</v>
      </c>
      <c r="Z10" s="480">
        <f>IF('4'!R18="-",0,'4'!R18)</f>
        <v>0</v>
      </c>
      <c r="AA10" s="402">
        <f>IF('4'!S18="-",0,'4'!S18)</f>
        <v>19</v>
      </c>
      <c r="AB10" s="402">
        <f>IF('4'!T18="-",0,'4'!T18)</f>
        <v>3</v>
      </c>
      <c r="AC10" s="699"/>
      <c r="AD10" s="412">
        <f>'1'!B79</f>
        <v>3153</v>
      </c>
      <c r="AE10" s="413">
        <f>'1'!B142</f>
        <v>3204</v>
      </c>
    </row>
    <row r="11" spans="1:32" ht="18.75" customHeight="1">
      <c r="B11" s="745"/>
      <c r="C11" s="89" t="s">
        <v>102</v>
      </c>
      <c r="D11" s="400">
        <f>IF('1'!B18="-",0,'1'!B18)</f>
        <v>25344</v>
      </c>
      <c r="E11" s="400">
        <f t="shared" si="1"/>
        <v>12353</v>
      </c>
      <c r="F11" s="400">
        <f t="shared" si="0"/>
        <v>12991</v>
      </c>
      <c r="G11" s="478">
        <f>IF('4'!B20="-",0,'4'!B20)</f>
        <v>177</v>
      </c>
      <c r="H11" s="479">
        <f>IF('4'!C20="-",0,'4'!C20)</f>
        <v>78</v>
      </c>
      <c r="I11" s="480">
        <f>IF('4'!D20="-",0,'4'!D20)</f>
        <v>99</v>
      </c>
      <c r="J11" s="517">
        <f>IF('9'!B19="-",0,'9'!B19)+IF('9'!E19="-",0,'9'!E19)+IF('9'!H19="-",0,'9'!H19)+IF('9'!K19="-",0,'9'!K19)+IF('9'!N19="-",0,'9'!N19)</f>
        <v>11</v>
      </c>
      <c r="K11" s="518">
        <f>IF('9'!C19="-",0,'9'!C19)+IF('9'!F19="-",0,'9'!F19)+IF('9'!I19="-",0,'9'!I19)+IF('9'!L19="-",0,'9'!L19)+IF('9'!O19="-",0,'9'!O19)</f>
        <v>2</v>
      </c>
      <c r="L11" s="519">
        <f>IF('9'!D19="-",0,'9'!D19)+IF('9'!G19="-",0,'9'!G19)+IF('9'!J19="-",0,'9'!J19)+IF('9'!M19="-",0,'9'!M19)+IF('9'!P19="-",0,'9'!P19)</f>
        <v>9</v>
      </c>
      <c r="M11" s="533">
        <f>IF('4'!E20="-",0,'4'!E20)</f>
        <v>230</v>
      </c>
      <c r="N11" s="479">
        <f>IF('4'!F20="-",0,'4'!F20)</f>
        <v>133</v>
      </c>
      <c r="O11" s="480">
        <f>IF('4'!G20="-",0,'4'!G20)</f>
        <v>97</v>
      </c>
      <c r="P11" s="533">
        <f>IF('4'!H20="-",0,'4'!H20)</f>
        <v>0</v>
      </c>
      <c r="Q11" s="479">
        <f>IF('4'!I20="-",0,'4'!I20)</f>
        <v>0</v>
      </c>
      <c r="R11" s="551">
        <f>IF('4'!J20="-",0,'4'!J20)</f>
        <v>0</v>
      </c>
      <c r="S11" s="401">
        <f>IF('4'!K20="-",0,'4'!K20)</f>
        <v>0</v>
      </c>
      <c r="T11" s="403">
        <f>IF('4'!L20="-",0,'4'!L20)</f>
        <v>-53</v>
      </c>
      <c r="U11" s="478">
        <f>IF('4'!M20="-",0,'4'!M20)</f>
        <v>4</v>
      </c>
      <c r="V11" s="479">
        <f>IF('4'!N20="-",0,'4'!N20)</f>
        <v>2</v>
      </c>
      <c r="W11" s="480">
        <f>IF('4'!O20="-",0,'4'!O20)</f>
        <v>2</v>
      </c>
      <c r="X11" s="533">
        <f>IF('4'!P20="-",0,'4'!P20)</f>
        <v>1</v>
      </c>
      <c r="Y11" s="479">
        <f>IF('4'!Q20="-",0,'4'!Q20)</f>
        <v>1</v>
      </c>
      <c r="Z11" s="480">
        <f>IF('4'!R20="-",0,'4'!R20)</f>
        <v>0</v>
      </c>
      <c r="AA11" s="402">
        <f>IF('4'!S20="-",0,'4'!S20)</f>
        <v>87</v>
      </c>
      <c r="AB11" s="402">
        <f>IF('4'!T20="-",0,'4'!T20)</f>
        <v>29</v>
      </c>
      <c r="AC11" s="699"/>
      <c r="AD11" s="412">
        <f>'1'!B81</f>
        <v>12353</v>
      </c>
      <c r="AE11" s="413">
        <f>'1'!B144</f>
        <v>12991</v>
      </c>
    </row>
    <row r="12" spans="1:32" ht="18.75" customHeight="1">
      <c r="B12" s="745"/>
      <c r="C12" s="90" t="s">
        <v>103</v>
      </c>
      <c r="D12" s="400">
        <f>IF('1'!B20="-",0,'1'!B20)</f>
        <v>40210</v>
      </c>
      <c r="E12" s="400">
        <f t="shared" si="1"/>
        <v>19584</v>
      </c>
      <c r="F12" s="400">
        <f t="shared" si="0"/>
        <v>20626</v>
      </c>
      <c r="G12" s="478">
        <f>IF('4'!B22="-",0,'4'!B22)</f>
        <v>329</v>
      </c>
      <c r="H12" s="479">
        <f>IF('4'!C22="-",0,'4'!C22)</f>
        <v>179</v>
      </c>
      <c r="I12" s="480">
        <f>IF('4'!D22="-",0,'4'!D22)</f>
        <v>150</v>
      </c>
      <c r="J12" s="517">
        <f>IF('9'!B21="-",0,'9'!B21)+IF('9'!E21="-",0,'9'!E21)+IF('9'!H21="-",0,'9'!H21)+IF('9'!K21="-",0,'9'!K21)+IF('9'!N21="-",0,'9'!N21)</f>
        <v>32</v>
      </c>
      <c r="K12" s="518">
        <f>IF('9'!C21="-",0,'9'!C21)+IF('9'!F21="-",0,'9'!F21)+IF('9'!I21="-",0,'9'!I21)+IF('9'!L21="-",0,'9'!L21)+IF('9'!O21="-",0,'9'!O21)</f>
        <v>17</v>
      </c>
      <c r="L12" s="519">
        <f>IF('9'!D21="-",0,'9'!D21)+IF('9'!G21="-",0,'9'!G21)+IF('9'!J21="-",0,'9'!J21)+IF('9'!M21="-",0,'9'!M21)+IF('9'!P21="-",0,'9'!P21)</f>
        <v>15</v>
      </c>
      <c r="M12" s="533">
        <f>IF('4'!E22="-",0,'4'!E22)</f>
        <v>382</v>
      </c>
      <c r="N12" s="479">
        <f>IF('4'!F22="-",0,'4'!F22)</f>
        <v>190</v>
      </c>
      <c r="O12" s="480">
        <f>IF('4'!G22="-",0,'4'!G22)</f>
        <v>192</v>
      </c>
      <c r="P12" s="533">
        <f>IF('4'!H22="-",0,'4'!H22)</f>
        <v>2</v>
      </c>
      <c r="Q12" s="479">
        <f>IF('4'!I22="-",0,'4'!I22)</f>
        <v>1</v>
      </c>
      <c r="R12" s="551">
        <f>IF('4'!J22="-",0,'4'!J22)</f>
        <v>1</v>
      </c>
      <c r="S12" s="401">
        <f>IF('4'!K22="-",0,'4'!K22)</f>
        <v>0</v>
      </c>
      <c r="T12" s="403">
        <f>IF('4'!L22="-",0,'4'!L22)</f>
        <v>-53</v>
      </c>
      <c r="U12" s="478">
        <f>IF('4'!M22="-",0,'4'!M22)</f>
        <v>6</v>
      </c>
      <c r="V12" s="479">
        <f>IF('4'!N22="-",0,'4'!N22)</f>
        <v>4</v>
      </c>
      <c r="W12" s="480">
        <f>IF('4'!O22="-",0,'4'!O22)</f>
        <v>2</v>
      </c>
      <c r="X12" s="533">
        <f>IF('4'!P22="-",0,'4'!P22)</f>
        <v>0</v>
      </c>
      <c r="Y12" s="479">
        <f>IF('4'!Q22="-",0,'4'!Q22)</f>
        <v>0</v>
      </c>
      <c r="Z12" s="480">
        <f>IF('4'!R22="-",0,'4'!R22)</f>
        <v>0</v>
      </c>
      <c r="AA12" s="402">
        <f>IF('4'!S22="-",0,'4'!S22)</f>
        <v>190</v>
      </c>
      <c r="AB12" s="402">
        <f>IF('4'!T22="-",0,'4'!T22)</f>
        <v>62</v>
      </c>
      <c r="AC12" s="700"/>
      <c r="AD12" s="412">
        <f>'1'!B83</f>
        <v>19584</v>
      </c>
      <c r="AE12" s="413">
        <f>'1'!B146</f>
        <v>20626</v>
      </c>
    </row>
    <row r="13" spans="1:32" ht="18.75" customHeight="1">
      <c r="B13" s="745"/>
      <c r="C13" s="91" t="s">
        <v>104</v>
      </c>
      <c r="D13" s="400">
        <f>IF('1'!B21="-",0,'1'!B21)</f>
        <v>10560</v>
      </c>
      <c r="E13" s="400">
        <f t="shared" si="1"/>
        <v>5229</v>
      </c>
      <c r="F13" s="400">
        <f t="shared" si="0"/>
        <v>5331</v>
      </c>
      <c r="G13" s="478">
        <f>IF('4'!B23="-",0,'4'!B23)</f>
        <v>117</v>
      </c>
      <c r="H13" s="479">
        <f>IF('4'!C23="-",0,'4'!C23)</f>
        <v>54</v>
      </c>
      <c r="I13" s="480">
        <f>IF('4'!D23="-",0,'4'!D23)</f>
        <v>63</v>
      </c>
      <c r="J13" s="517">
        <f>IF('9'!B22="-",0,'9'!B22)+IF('9'!E22="-",0,'9'!E22)+IF('9'!H22="-",0,'9'!H22)+IF('9'!K22="-",0,'9'!K22)+IF('9'!N22="-",0,'9'!N22)</f>
        <v>5</v>
      </c>
      <c r="K13" s="518">
        <f>IF('9'!C22="-",0,'9'!C22)+IF('9'!F22="-",0,'9'!F22)+IF('9'!I22="-",0,'9'!I22)+IF('9'!L22="-",0,'9'!L22)+IF('9'!O22="-",0,'9'!O22)</f>
        <v>2</v>
      </c>
      <c r="L13" s="519">
        <f>IF('9'!D22="-",0,'9'!D22)+IF('9'!G22="-",0,'9'!G22)+IF('9'!J22="-",0,'9'!J22)+IF('9'!M22="-",0,'9'!M22)+IF('9'!P22="-",0,'9'!P22)</f>
        <v>3</v>
      </c>
      <c r="M13" s="533">
        <f>IF('4'!E23="-",0,'4'!E23)</f>
        <v>64</v>
      </c>
      <c r="N13" s="479">
        <f>IF('4'!F23="-",0,'4'!F23)</f>
        <v>33</v>
      </c>
      <c r="O13" s="480">
        <f>IF('4'!G23="-",0,'4'!G23)</f>
        <v>31</v>
      </c>
      <c r="P13" s="533">
        <f>IF('4'!H23="-",0,'4'!H23)</f>
        <v>0</v>
      </c>
      <c r="Q13" s="479">
        <f>IF('4'!I23="-",0,'4'!I23)</f>
        <v>0</v>
      </c>
      <c r="R13" s="551">
        <f>IF('4'!J23="-",0,'4'!J23)</f>
        <v>0</v>
      </c>
      <c r="S13" s="401">
        <f>IF('4'!K23="-",0,'4'!K23)</f>
        <v>0</v>
      </c>
      <c r="T13" s="403">
        <f>IF('4'!L23="-",0,'4'!L23)</f>
        <v>53</v>
      </c>
      <c r="U13" s="478">
        <f>IF('4'!M23="-",0,'4'!M23)</f>
        <v>5</v>
      </c>
      <c r="V13" s="479">
        <f>IF('4'!N23="-",0,'4'!N23)</f>
        <v>4</v>
      </c>
      <c r="W13" s="480">
        <f>IF('4'!O23="-",0,'4'!O23)</f>
        <v>1</v>
      </c>
      <c r="X13" s="533">
        <f>IF('4'!P23="-",0,'4'!P23)</f>
        <v>1</v>
      </c>
      <c r="Y13" s="479">
        <f>IF('4'!Q23="-",0,'4'!Q23)</f>
        <v>1</v>
      </c>
      <c r="Z13" s="480">
        <f>IF('4'!R23="-",0,'4'!R23)</f>
        <v>0</v>
      </c>
      <c r="AA13" s="402">
        <f>IF('4'!S23="-",0,'4'!S23)</f>
        <v>68</v>
      </c>
      <c r="AB13" s="402">
        <f>IF('4'!T23="-",0,'4'!T23)</f>
        <v>15</v>
      </c>
      <c r="AC13" s="700"/>
      <c r="AD13" s="412">
        <f>'1'!B84</f>
        <v>5229</v>
      </c>
      <c r="AE13" s="413">
        <f>'1'!B147</f>
        <v>5331</v>
      </c>
    </row>
    <row r="14" spans="1:32" ht="18.75" customHeight="1" thickBot="1">
      <c r="A14" s="727" t="s">
        <v>156</v>
      </c>
      <c r="B14" s="746"/>
      <c r="C14" s="92" t="s">
        <v>105</v>
      </c>
      <c r="D14" s="404">
        <f>IF('1'!B22="-",0,'1'!B22)</f>
        <v>14752</v>
      </c>
      <c r="E14" s="404">
        <f t="shared" si="1"/>
        <v>7577</v>
      </c>
      <c r="F14" s="404">
        <f t="shared" si="0"/>
        <v>7175</v>
      </c>
      <c r="G14" s="481">
        <f>IF('4'!B24="-",0,'4'!B24)</f>
        <v>176</v>
      </c>
      <c r="H14" s="482">
        <f>IF('4'!C24="-",0,'4'!C24)</f>
        <v>103</v>
      </c>
      <c r="I14" s="483">
        <f>IF('4'!D24="-",0,'4'!D24)</f>
        <v>73</v>
      </c>
      <c r="J14" s="520">
        <f>IF('9'!B23="-",0,'9'!B23)+IF('9'!E23="-",0,'9'!E23)+IF('9'!H23="-",0,'9'!H23)+IF('9'!K23="-",0,'9'!K23)+IF('9'!N23="-",0,'9'!N23)</f>
        <v>11</v>
      </c>
      <c r="K14" s="521">
        <f>IF('9'!C23="-",0,'9'!C23)+IF('9'!F23="-",0,'9'!F23)+IF('9'!I23="-",0,'9'!I23)+IF('9'!L23="-",0,'9'!L23)+IF('9'!O23="-",0,'9'!O23)</f>
        <v>5</v>
      </c>
      <c r="L14" s="522">
        <f>IF('9'!D23="-",0,'9'!D23)+IF('9'!G23="-",0,'9'!G23)+IF('9'!J23="-",0,'9'!J23)+IF('9'!M23="-",0,'9'!M23)+IF('9'!P23="-",0,'9'!P23)</f>
        <v>6</v>
      </c>
      <c r="M14" s="534">
        <f>IF('4'!E24="-",0,'4'!E24)</f>
        <v>117</v>
      </c>
      <c r="N14" s="482">
        <f>IF('4'!F24="-",0,'4'!F24)</f>
        <v>65</v>
      </c>
      <c r="O14" s="483">
        <f>IF('4'!G24="-",0,'4'!G24)</f>
        <v>52</v>
      </c>
      <c r="P14" s="534">
        <f>IF('4'!H24="-",0,'4'!H24)</f>
        <v>1</v>
      </c>
      <c r="Q14" s="482">
        <f>IF('4'!I24="-",0,'4'!I24)</f>
        <v>1</v>
      </c>
      <c r="R14" s="552">
        <f>IF('4'!J24="-",0,'4'!J24)</f>
        <v>0</v>
      </c>
      <c r="S14" s="405">
        <f>IF('4'!K24="-",0,'4'!K24)</f>
        <v>1</v>
      </c>
      <c r="T14" s="407">
        <f>IF('4'!L24="-",0,'4'!L24)</f>
        <v>59</v>
      </c>
      <c r="U14" s="481">
        <f>IF('4'!M24="-",0,'4'!M24)</f>
        <v>5</v>
      </c>
      <c r="V14" s="482">
        <f>IF('4'!N24="-",0,'4'!N24)</f>
        <v>0</v>
      </c>
      <c r="W14" s="483">
        <f>IF('4'!O24="-",0,'4'!O24)</f>
        <v>5</v>
      </c>
      <c r="X14" s="534">
        <f>IF('4'!P24="-",0,'4'!P24)</f>
        <v>1</v>
      </c>
      <c r="Y14" s="482">
        <f>IF('4'!Q24="-",0,'4'!Q24)</f>
        <v>0</v>
      </c>
      <c r="Z14" s="483">
        <f>IF('4'!R24="-",0,'4'!R24)</f>
        <v>1</v>
      </c>
      <c r="AA14" s="406">
        <f>IF('4'!S24="-",0,'4'!S24)</f>
        <v>103</v>
      </c>
      <c r="AB14" s="406">
        <f>IF('4'!T24="-",0,'4'!T24)</f>
        <v>42</v>
      </c>
      <c r="AC14" s="701"/>
      <c r="AD14" s="414">
        <f>'1'!B85</f>
        <v>7577</v>
      </c>
      <c r="AE14" s="415">
        <f>'1'!B148</f>
        <v>7175</v>
      </c>
    </row>
    <row r="15" spans="1:32" ht="18.75" customHeight="1">
      <c r="A15" s="728"/>
      <c r="B15" s="735" t="s">
        <v>153</v>
      </c>
      <c r="C15" s="93" t="s">
        <v>23</v>
      </c>
      <c r="D15" s="717"/>
      <c r="E15" s="416"/>
      <c r="F15" s="416"/>
      <c r="G15" s="484">
        <f>G5/$D5*1000</f>
        <v>8.0249172156636455</v>
      </c>
      <c r="H15" s="485">
        <f>H5/$E5*1000</f>
        <v>8.4468816845964803</v>
      </c>
      <c r="I15" s="486">
        <f>I5/$F5*1000</f>
        <v>7.6244379110708955</v>
      </c>
      <c r="J15" s="523">
        <f>J5/$G5*1000</f>
        <v>94.66856654770865</v>
      </c>
      <c r="K15" s="485">
        <f>K5/$H5*1000</f>
        <v>83.699355129090591</v>
      </c>
      <c r="L15" s="486">
        <f>L5/$I5*1000</f>
        <v>106.20225406701005</v>
      </c>
      <c r="M15" s="535">
        <f>M5/$D5*1000</f>
        <v>10.29724879006864</v>
      </c>
      <c r="N15" s="485">
        <f>N5/$E5*1000</f>
        <v>10.9255471843979</v>
      </c>
      <c r="O15" s="486">
        <f>O5/$F5*1000</f>
        <v>9.7009414643023657</v>
      </c>
      <c r="P15" s="484">
        <f>P5/$G5*1000</f>
        <v>1.9051842689054239</v>
      </c>
      <c r="Q15" s="485">
        <f>Q5/$H5*1000</f>
        <v>2.0215267376981756</v>
      </c>
      <c r="R15" s="486">
        <f>R5/$I5*1000</f>
        <v>1.7828548115661176</v>
      </c>
      <c r="S15" s="105">
        <f>S5/$G5*1000</f>
        <v>0.89690825185422351</v>
      </c>
      <c r="T15" s="106">
        <f>IF(T5="-",0,T5/$D5*1000)</f>
        <v>-2.2723315744049928</v>
      </c>
      <c r="U15" s="554">
        <f>U5/($G5+$U5)*1000</f>
        <v>21.994682454628734</v>
      </c>
      <c r="V15" s="555">
        <f>V5/($G5+$U5)*1000</f>
        <v>10.56312688783558</v>
      </c>
      <c r="W15" s="556">
        <f>W5/($G5+$U5)*1000</f>
        <v>11.431555566793156</v>
      </c>
      <c r="X15" s="570">
        <f>X5/($G5+$Y5)*1000</f>
        <v>3.695699585621667</v>
      </c>
      <c r="Y15" s="555">
        <f>Y5/($G5+$Y5)*1000</f>
        <v>3.0364613279933379</v>
      </c>
      <c r="Z15" s="556">
        <f>Z5/($G5+$Y5)*1000</f>
        <v>0.65923825762832844</v>
      </c>
      <c r="AA15" s="107">
        <f>AA5/D5*1000</f>
        <v>5.0683015710134161</v>
      </c>
      <c r="AB15" s="108">
        <f>AB5/D5*1000</f>
        <v>1.8051090438991364</v>
      </c>
      <c r="AC15" s="109">
        <v>1.45</v>
      </c>
      <c r="AD15" s="461" t="s">
        <v>557</v>
      </c>
    </row>
    <row r="16" spans="1:32" ht="18.75" customHeight="1" thickBot="1">
      <c r="A16" s="728"/>
      <c r="B16" s="735"/>
      <c r="C16" s="84" t="s">
        <v>6</v>
      </c>
      <c r="D16" s="715"/>
      <c r="E16" s="417"/>
      <c r="F16" s="417"/>
      <c r="G16" s="487">
        <f>G6/$D6*1000</f>
        <v>7.8178458724295679</v>
      </c>
      <c r="H16" s="488">
        <f t="shared" ref="H16:H24" si="2">H6/$E6*1000</f>
        <v>8.2353848686747977</v>
      </c>
      <c r="I16" s="489">
        <f t="shared" ref="I16:I24" si="3">I6/$F6*1000</f>
        <v>7.4218451425514029</v>
      </c>
      <c r="J16" s="487">
        <f t="shared" ref="J16:J24" si="4">J6/$G6*1000</f>
        <v>93.046594982078858</v>
      </c>
      <c r="K16" s="488">
        <f t="shared" ref="K16:K24" si="5">K6/$H6*1000</f>
        <v>85.558506920173357</v>
      </c>
      <c r="L16" s="489">
        <f t="shared" ref="L16:L24" si="6">L6/$I6*1000</f>
        <v>100.92687950566426</v>
      </c>
      <c r="M16" s="536">
        <f t="shared" ref="M16:M24" si="7">M6/$D6*1000</f>
        <v>11.28627942830531</v>
      </c>
      <c r="N16" s="488">
        <f t="shared" ref="N16:N24" si="8">N6/$E6*1000</f>
        <v>11.851677874757216</v>
      </c>
      <c r="O16" s="489">
        <f t="shared" ref="O16:O24" si="9">O6/$F6*1000</f>
        <v>10.75004640700582</v>
      </c>
      <c r="P16" s="487">
        <f t="shared" ref="P16:P24" si="10">P6/$G6*1000</f>
        <v>2.0788530465949822</v>
      </c>
      <c r="Q16" s="488">
        <f t="shared" ref="Q16:Q24" si="11">Q6/$H6*1000</f>
        <v>2.5164266741227461</v>
      </c>
      <c r="R16" s="489">
        <f t="shared" ref="R16:R24" si="12">R6/$I6*1000</f>
        <v>1.6183610416360159</v>
      </c>
      <c r="S16" s="110">
        <f>IF('5'!E6="-",0,'5'!E6)</f>
        <v>1.3</v>
      </c>
      <c r="T16" s="111">
        <f>IF('5'!F6="-",0,'5'!F6)</f>
        <v>-3.5</v>
      </c>
      <c r="U16" s="557">
        <f>IF('5'!G6="-",0,'5'!G6)</f>
        <v>20</v>
      </c>
      <c r="V16" s="558">
        <f>IF('5'!H6="-",0,'5'!H6)</f>
        <v>10</v>
      </c>
      <c r="W16" s="559">
        <f>IF('5'!I6="-",0,'5'!I6)</f>
        <v>9.9</v>
      </c>
      <c r="X16" s="571">
        <f>IF('5'!J6="-",0,'5'!J6)</f>
        <v>3.8</v>
      </c>
      <c r="Y16" s="558">
        <f>IF('5'!K6="-",0,'5'!K6)</f>
        <v>3.1</v>
      </c>
      <c r="Z16" s="559">
        <f>IF('5'!L6="-",0,'5'!L6)</f>
        <v>0.7</v>
      </c>
      <c r="AA16" s="112">
        <f>IF('5'!M6="-",0,'5'!M6)</f>
        <v>4.8</v>
      </c>
      <c r="AB16" s="113">
        <f>IF('5'!N6="-",0,'5'!N6)</f>
        <v>1.75</v>
      </c>
      <c r="AC16" s="114">
        <f>IF('5'!O6="-",0,'5'!O6)</f>
        <v>1.56</v>
      </c>
      <c r="AD16" s="462" t="s">
        <v>556</v>
      </c>
    </row>
    <row r="17" spans="2:29" ht="18.75" customHeight="1" thickTop="1" thickBot="1">
      <c r="B17" s="735"/>
      <c r="C17" s="85" t="s">
        <v>5</v>
      </c>
      <c r="D17" s="715"/>
      <c r="E17" s="417"/>
      <c r="F17" s="417"/>
      <c r="G17" s="490">
        <f t="shared" ref="G17:G24" si="13">G7/$D7*1000</f>
        <v>8.1738964710366666</v>
      </c>
      <c r="H17" s="491">
        <f t="shared" si="2"/>
        <v>8.6017046104564692</v>
      </c>
      <c r="I17" s="492">
        <f t="shared" si="3"/>
        <v>7.7569083876363383</v>
      </c>
      <c r="J17" s="524">
        <f t="shared" si="4"/>
        <v>85.924006908462871</v>
      </c>
      <c r="K17" s="491">
        <f t="shared" si="5"/>
        <v>83.125519534497101</v>
      </c>
      <c r="L17" s="492">
        <f t="shared" si="6"/>
        <v>88.948787061994608</v>
      </c>
      <c r="M17" s="490">
        <f t="shared" si="7"/>
        <v>9.3844519501237027</v>
      </c>
      <c r="N17" s="537">
        <f t="shared" si="8"/>
        <v>9.9244937650154448</v>
      </c>
      <c r="O17" s="538">
        <f t="shared" si="9"/>
        <v>8.8580687876781532</v>
      </c>
      <c r="P17" s="490">
        <f t="shared" si="10"/>
        <v>1.2953367875647668</v>
      </c>
      <c r="Q17" s="537">
        <f t="shared" si="11"/>
        <v>1.6625103906899419</v>
      </c>
      <c r="R17" s="538">
        <f t="shared" si="12"/>
        <v>0.89847259658580414</v>
      </c>
      <c r="S17" s="115">
        <f>IF('5'!E13="-",0,'5'!E13)</f>
        <v>0.4</v>
      </c>
      <c r="T17" s="115">
        <f>IF('5'!F13="-",0,'5'!F13)</f>
        <v>-1.2</v>
      </c>
      <c r="U17" s="560">
        <f>IF('5'!G13="-",0,'5'!G13)</f>
        <v>22.8</v>
      </c>
      <c r="V17" s="537">
        <f>IF('5'!H13="-",0,'5'!H13)</f>
        <v>13.1</v>
      </c>
      <c r="W17" s="561">
        <f>IF('5'!I13="-",0,'5'!I13)</f>
        <v>9.6999999999999993</v>
      </c>
      <c r="X17" s="572">
        <f>IF('5'!J13="-",0,'5'!J13)</f>
        <v>1.7</v>
      </c>
      <c r="Y17" s="537">
        <f>IF('5'!K13="-",0,'5'!K13)</f>
        <v>1.3</v>
      </c>
      <c r="Z17" s="561">
        <f>IF('5'!L13="-",0,'5'!L13)</f>
        <v>0.4</v>
      </c>
      <c r="AA17" s="116">
        <f>IF('5'!M13="-",0,'5'!M13)</f>
        <v>4.8</v>
      </c>
      <c r="AB17" s="116">
        <f>IF('5'!N13="-",0,'5'!N13)</f>
        <v>1.52</v>
      </c>
      <c r="AC17" s="117">
        <f>IF('5'!O13="-",0,'5'!O13)</f>
        <v>1.5</v>
      </c>
    </row>
    <row r="18" spans="2:29" ht="18.75" customHeight="1" thickTop="1">
      <c r="B18" s="735"/>
      <c r="C18" s="86" t="s">
        <v>99</v>
      </c>
      <c r="D18" s="715"/>
      <c r="E18" s="417"/>
      <c r="F18" s="417"/>
      <c r="G18" s="493">
        <f t="shared" si="13"/>
        <v>8.2535654975303441</v>
      </c>
      <c r="H18" s="494">
        <f t="shared" si="2"/>
        <v>8.6703520512074483</v>
      </c>
      <c r="I18" s="495">
        <f t="shared" si="3"/>
        <v>7.853220239509243</v>
      </c>
      <c r="J18" s="525">
        <f t="shared" si="4"/>
        <v>93.264248704663217</v>
      </c>
      <c r="K18" s="494">
        <f t="shared" si="5"/>
        <v>97.31543624161074</v>
      </c>
      <c r="L18" s="495">
        <f t="shared" si="6"/>
        <v>88.967971530249116</v>
      </c>
      <c r="M18" s="493">
        <f t="shared" si="7"/>
        <v>9.450973963493297</v>
      </c>
      <c r="N18" s="539">
        <f t="shared" si="8"/>
        <v>9.9359906895548438</v>
      </c>
      <c r="O18" s="540">
        <f t="shared" si="9"/>
        <v>8.9850900605061277</v>
      </c>
      <c r="P18" s="493">
        <f t="shared" si="10"/>
        <v>0</v>
      </c>
      <c r="Q18" s="539">
        <f t="shared" si="11"/>
        <v>0</v>
      </c>
      <c r="R18" s="540">
        <f t="shared" si="12"/>
        <v>0</v>
      </c>
      <c r="S18" s="118">
        <f>IF('5'!E14="-",0,'5'!E14)</f>
        <v>0</v>
      </c>
      <c r="T18" s="118">
        <f>IF('5'!F14="-",0,'5'!F14)</f>
        <v>-1.2</v>
      </c>
      <c r="U18" s="562">
        <f>IF('5'!G14="-",0,'5'!G14)</f>
        <v>21.1</v>
      </c>
      <c r="V18" s="539">
        <f>IF('5'!H14="-",0,'5'!H14)</f>
        <v>11.8</v>
      </c>
      <c r="W18" s="563">
        <f>IF('5'!I14="-",0,'5'!I14)</f>
        <v>9.3000000000000007</v>
      </c>
      <c r="X18" s="573">
        <f>IF('5'!J14="-",0,'5'!J14)</f>
        <v>0</v>
      </c>
      <c r="Y18" s="539">
        <f>IF('5'!K14="-",0,'5'!K14)</f>
        <v>0</v>
      </c>
      <c r="Z18" s="563">
        <f>IF('5'!L14="-",0,'5'!L14)</f>
        <v>0</v>
      </c>
      <c r="AA18" s="119">
        <f>IF('5'!M14="-",0,'5'!M14)</f>
        <v>4.8</v>
      </c>
      <c r="AB18" s="119">
        <f>IF('5'!N14="-",0,'5'!N14)</f>
        <v>1.54</v>
      </c>
      <c r="AC18" s="120">
        <f>IF('5'!O14="-",0,'5'!O14)</f>
        <v>1.52</v>
      </c>
    </row>
    <row r="19" spans="2:29" ht="18.75" customHeight="1">
      <c r="B19" s="735"/>
      <c r="C19" s="87" t="s">
        <v>100</v>
      </c>
      <c r="D19" s="715"/>
      <c r="E19" s="417"/>
      <c r="F19" s="417"/>
      <c r="G19" s="496">
        <f t="shared" si="13"/>
        <v>7.3774964531267049</v>
      </c>
      <c r="H19" s="497">
        <f t="shared" si="2"/>
        <v>7.6658053402239448</v>
      </c>
      <c r="I19" s="498">
        <f t="shared" si="3"/>
        <v>7.081212657667626</v>
      </c>
      <c r="J19" s="526">
        <f t="shared" si="4"/>
        <v>91.715976331360949</v>
      </c>
      <c r="K19" s="497">
        <f t="shared" si="5"/>
        <v>84.269662921348313</v>
      </c>
      <c r="L19" s="498">
        <f t="shared" si="6"/>
        <v>100</v>
      </c>
      <c r="M19" s="496">
        <f t="shared" si="7"/>
        <v>10.56422569027611</v>
      </c>
      <c r="N19" s="541">
        <f t="shared" si="8"/>
        <v>10.680447889750216</v>
      </c>
      <c r="O19" s="542">
        <f t="shared" si="9"/>
        <v>10.444788670059747</v>
      </c>
      <c r="P19" s="496">
        <f t="shared" si="10"/>
        <v>0</v>
      </c>
      <c r="Q19" s="541">
        <f t="shared" si="11"/>
        <v>0</v>
      </c>
      <c r="R19" s="542">
        <f t="shared" si="12"/>
        <v>0</v>
      </c>
      <c r="S19" s="121">
        <f>IF('5'!E15="-",0,'5'!E15)</f>
        <v>0</v>
      </c>
      <c r="T19" s="121">
        <f>IF('5'!F15="-",0,'5'!F15)</f>
        <v>-3.2</v>
      </c>
      <c r="U19" s="564">
        <f>IF('5'!G15="-",0,'5'!G15)</f>
        <v>25.9</v>
      </c>
      <c r="V19" s="541">
        <f>IF('5'!H15="-",0,'5'!H15)</f>
        <v>20.2</v>
      </c>
      <c r="W19" s="565">
        <f>IF('5'!I15="-",0,'5'!I15)</f>
        <v>5.8</v>
      </c>
      <c r="X19" s="574">
        <f>IF('5'!J15="-",0,'5'!J15)</f>
        <v>2.9</v>
      </c>
      <c r="Y19" s="541">
        <f>IF('5'!K15="-",0,'5'!K15)</f>
        <v>2.9</v>
      </c>
      <c r="Z19" s="565">
        <f>IF('5'!L15="-",0,'5'!L15)</f>
        <v>0</v>
      </c>
      <c r="AA19" s="122">
        <f>IF('5'!M15="-",0,'5'!M15)</f>
        <v>4.8</v>
      </c>
      <c r="AB19" s="123">
        <f>IF('5'!N15="-",0,'5'!N15)</f>
        <v>1.42</v>
      </c>
      <c r="AC19" s="124">
        <f>IF('5'!O15="-",0,'5'!O15)</f>
        <v>1.4</v>
      </c>
    </row>
    <row r="20" spans="2:29" ht="18.75" customHeight="1">
      <c r="B20" s="735"/>
      <c r="C20" s="88" t="s">
        <v>101</v>
      </c>
      <c r="D20" s="715"/>
      <c r="E20" s="417"/>
      <c r="F20" s="417"/>
      <c r="G20" s="496">
        <f t="shared" si="13"/>
        <v>3.3034450212364321</v>
      </c>
      <c r="H20" s="497">
        <f t="shared" si="2"/>
        <v>4.7573739295908659</v>
      </c>
      <c r="I20" s="498">
        <f t="shared" si="3"/>
        <v>1.8726591760299625</v>
      </c>
      <c r="J20" s="526">
        <f t="shared" si="4"/>
        <v>47.619047619047613</v>
      </c>
      <c r="K20" s="497">
        <f t="shared" si="5"/>
        <v>66.666666666666671</v>
      </c>
      <c r="L20" s="498">
        <f t="shared" si="6"/>
        <v>0</v>
      </c>
      <c r="M20" s="496">
        <f t="shared" si="7"/>
        <v>8.8091867232971524</v>
      </c>
      <c r="N20" s="541">
        <f t="shared" si="8"/>
        <v>11.417697431018079</v>
      </c>
      <c r="O20" s="542">
        <f t="shared" si="9"/>
        <v>6.2421972534332077</v>
      </c>
      <c r="P20" s="496">
        <f t="shared" si="10"/>
        <v>0</v>
      </c>
      <c r="Q20" s="541">
        <f t="shared" si="11"/>
        <v>0</v>
      </c>
      <c r="R20" s="542">
        <f t="shared" si="12"/>
        <v>0</v>
      </c>
      <c r="S20" s="121">
        <f>IF('5'!E17="-",0,'5'!E17)</f>
        <v>0</v>
      </c>
      <c r="T20" s="121">
        <f>IF('5'!F17="-",0,'5'!F17)</f>
        <v>-5.5</v>
      </c>
      <c r="U20" s="564">
        <f>IF('5'!G17="-",0,'5'!G17)</f>
        <v>0</v>
      </c>
      <c r="V20" s="541">
        <f>IF('5'!H17="-",0,'5'!H17)</f>
        <v>0</v>
      </c>
      <c r="W20" s="565">
        <f>IF('5'!I17="-",0,'5'!I17)</f>
        <v>0</v>
      </c>
      <c r="X20" s="574">
        <f>IF('5'!J17="-",0,'5'!J17)</f>
        <v>0</v>
      </c>
      <c r="Y20" s="541">
        <f>IF('5'!K17="-",0,'5'!K17)</f>
        <v>0</v>
      </c>
      <c r="Z20" s="565">
        <f>IF('5'!L17="-",0,'5'!L17)</f>
        <v>0</v>
      </c>
      <c r="AA20" s="122">
        <f>IF('5'!M17="-",0,'5'!M17)</f>
        <v>3</v>
      </c>
      <c r="AB20" s="123">
        <f>IF('5'!N17="-",0,'5'!N17)</f>
        <v>0.47</v>
      </c>
      <c r="AC20" s="124">
        <f>IF('5'!O17="-",0,'5'!O17)</f>
        <v>0.71</v>
      </c>
    </row>
    <row r="21" spans="2:29" ht="18.75" customHeight="1">
      <c r="B21" s="735"/>
      <c r="C21" s="419" t="s">
        <v>102</v>
      </c>
      <c r="D21" s="715"/>
      <c r="E21" s="417"/>
      <c r="F21" s="417"/>
      <c r="G21" s="496">
        <f t="shared" si="13"/>
        <v>6.9839015151515147</v>
      </c>
      <c r="H21" s="497">
        <f t="shared" si="2"/>
        <v>6.3142556464016835</v>
      </c>
      <c r="I21" s="498">
        <f t="shared" si="3"/>
        <v>7.6206604572396275</v>
      </c>
      <c r="J21" s="526">
        <f t="shared" si="4"/>
        <v>62.146892655367232</v>
      </c>
      <c r="K21" s="497">
        <f t="shared" si="5"/>
        <v>25.641025641025639</v>
      </c>
      <c r="L21" s="498">
        <f t="shared" si="6"/>
        <v>90.909090909090907</v>
      </c>
      <c r="M21" s="496">
        <f t="shared" si="7"/>
        <v>9.0751262626262612</v>
      </c>
      <c r="N21" s="541">
        <f t="shared" si="8"/>
        <v>10.766615397069538</v>
      </c>
      <c r="O21" s="542">
        <f t="shared" si="9"/>
        <v>7.4667077207297359</v>
      </c>
      <c r="P21" s="496">
        <f t="shared" si="10"/>
        <v>0</v>
      </c>
      <c r="Q21" s="541">
        <f t="shared" si="11"/>
        <v>0</v>
      </c>
      <c r="R21" s="542">
        <f t="shared" si="12"/>
        <v>0</v>
      </c>
      <c r="S21" s="121">
        <f>IF('5'!E19="-",0,'5'!E19)</f>
        <v>0</v>
      </c>
      <c r="T21" s="121">
        <f>IF('5'!F19="-",0,'5'!F19)</f>
        <v>-2.1</v>
      </c>
      <c r="U21" s="564">
        <f>IF('5'!G19="-",0,'5'!G19)</f>
        <v>22.1</v>
      </c>
      <c r="V21" s="541">
        <f>IF('5'!H19="-",0,'5'!H19)</f>
        <v>11</v>
      </c>
      <c r="W21" s="565">
        <f>IF('5'!I19="-",0,'5'!I19)</f>
        <v>11</v>
      </c>
      <c r="X21" s="574">
        <f>IF('5'!J19="-",0,'5'!J19)</f>
        <v>5.6</v>
      </c>
      <c r="Y21" s="541">
        <f>IF('5'!K19="-",0,'5'!K19)</f>
        <v>5.6</v>
      </c>
      <c r="Z21" s="565">
        <f>IF('5'!L19="-",0,'5'!L19)</f>
        <v>0</v>
      </c>
      <c r="AA21" s="122">
        <f>IF('5'!M19="-",0,'5'!M19)</f>
        <v>3.4</v>
      </c>
      <c r="AB21" s="122">
        <f>IF('5'!N19="-",0,'5'!N19)</f>
        <v>1.1399999999999999</v>
      </c>
      <c r="AC21" s="124">
        <f>IF('5'!O19="-",0,'5'!O19)</f>
        <v>1.36</v>
      </c>
    </row>
    <row r="22" spans="2:29" ht="18.75" customHeight="1">
      <c r="B22" s="736"/>
      <c r="C22" s="90" t="s">
        <v>103</v>
      </c>
      <c r="D22" s="715"/>
      <c r="E22" s="417"/>
      <c r="F22" s="417"/>
      <c r="G22" s="496">
        <f t="shared" si="13"/>
        <v>8.1820442675951259</v>
      </c>
      <c r="H22" s="497">
        <f t="shared" si="2"/>
        <v>9.1401143790849684</v>
      </c>
      <c r="I22" s="498">
        <f t="shared" si="3"/>
        <v>7.2723746727431395</v>
      </c>
      <c r="J22" s="526">
        <f t="shared" si="4"/>
        <v>97.264437689969611</v>
      </c>
      <c r="K22" s="497">
        <f t="shared" si="5"/>
        <v>94.972067039106136</v>
      </c>
      <c r="L22" s="498">
        <f t="shared" si="6"/>
        <v>100</v>
      </c>
      <c r="M22" s="496">
        <f t="shared" si="7"/>
        <v>9.5001243471773194</v>
      </c>
      <c r="N22" s="541">
        <f t="shared" si="8"/>
        <v>9.7017973856209156</v>
      </c>
      <c r="O22" s="542">
        <f t="shared" si="9"/>
        <v>9.308639581111219</v>
      </c>
      <c r="P22" s="496">
        <f t="shared" si="10"/>
        <v>6.0790273556231007</v>
      </c>
      <c r="Q22" s="541">
        <f t="shared" si="11"/>
        <v>5.5865921787709496</v>
      </c>
      <c r="R22" s="542">
        <f t="shared" si="12"/>
        <v>6.666666666666667</v>
      </c>
      <c r="S22" s="121">
        <f>IF('5'!E21="-",0,'5'!E21)</f>
        <v>0</v>
      </c>
      <c r="T22" s="121">
        <f>IF('5'!F21="-",0,'5'!F21)</f>
        <v>-1.3</v>
      </c>
      <c r="U22" s="564">
        <f>IF('5'!G21="-",0,'5'!G21)</f>
        <v>17.899999999999999</v>
      </c>
      <c r="V22" s="541">
        <f>IF('5'!H21="-",0,'5'!H21)</f>
        <v>11.9</v>
      </c>
      <c r="W22" s="565">
        <f>IF('5'!I21="-",0,'5'!I21)</f>
        <v>6</v>
      </c>
      <c r="X22" s="574">
        <f>IF('5'!J21="-",0,'5'!J21)</f>
        <v>0</v>
      </c>
      <c r="Y22" s="541">
        <f>IF('5'!K21="-",0,'5'!K21)</f>
        <v>0</v>
      </c>
      <c r="Z22" s="565">
        <f>IF('5'!L21="-",0,'5'!L21)</f>
        <v>0</v>
      </c>
      <c r="AA22" s="122">
        <f>IF('5'!M21="-",0,'5'!M21)</f>
        <v>4.7</v>
      </c>
      <c r="AB22" s="122">
        <f>IF('5'!N21="-",0,'5'!N21)</f>
        <v>1.54</v>
      </c>
      <c r="AC22" s="124">
        <f>IF('5'!O21="-",0,'5'!O21)</f>
        <v>1.57</v>
      </c>
    </row>
    <row r="23" spans="2:29" ht="18.75" customHeight="1">
      <c r="B23" s="736"/>
      <c r="C23" s="91" t="s">
        <v>104</v>
      </c>
      <c r="D23" s="715"/>
      <c r="E23" s="417"/>
      <c r="F23" s="417"/>
      <c r="G23" s="496">
        <f t="shared" si="13"/>
        <v>11.079545454545455</v>
      </c>
      <c r="H23" s="497">
        <f t="shared" si="2"/>
        <v>10.327022375215147</v>
      </c>
      <c r="I23" s="498">
        <f t="shared" si="3"/>
        <v>11.817670230725943</v>
      </c>
      <c r="J23" s="526">
        <f t="shared" si="4"/>
        <v>42.735042735042732</v>
      </c>
      <c r="K23" s="497">
        <f t="shared" si="5"/>
        <v>37.037037037037038</v>
      </c>
      <c r="L23" s="498">
        <f t="shared" si="6"/>
        <v>47.619047619047613</v>
      </c>
      <c r="M23" s="496">
        <f t="shared" si="7"/>
        <v>6.0606060606060606</v>
      </c>
      <c r="N23" s="541">
        <f t="shared" si="8"/>
        <v>6.3109581181870338</v>
      </c>
      <c r="O23" s="542">
        <f t="shared" si="9"/>
        <v>5.8150440817857811</v>
      </c>
      <c r="P23" s="496">
        <f t="shared" si="10"/>
        <v>0</v>
      </c>
      <c r="Q23" s="541">
        <f t="shared" si="11"/>
        <v>0</v>
      </c>
      <c r="R23" s="542">
        <f t="shared" si="12"/>
        <v>0</v>
      </c>
      <c r="S23" s="121">
        <f>IF('5'!E22="-",0,'5'!E22)</f>
        <v>0</v>
      </c>
      <c r="T23" s="121">
        <f>IF('5'!F22="-",0,'5'!F22)</f>
        <v>5</v>
      </c>
      <c r="U23" s="564">
        <f>IF('5'!G22="-",0,'5'!G22)</f>
        <v>41</v>
      </c>
      <c r="V23" s="541">
        <f>IF('5'!H22="-",0,'5'!H22)</f>
        <v>32.799999999999997</v>
      </c>
      <c r="W23" s="565">
        <f>IF('5'!I22="-",0,'5'!I22)</f>
        <v>8.1999999999999993</v>
      </c>
      <c r="X23" s="574">
        <f>IF('5'!J22="-",0,'5'!J22)</f>
        <v>8.5</v>
      </c>
      <c r="Y23" s="541">
        <f>IF('5'!K22="-",0,'5'!K22)</f>
        <v>8.5</v>
      </c>
      <c r="Z23" s="565">
        <f>IF('5'!L22="-",0,'5'!L22)</f>
        <v>0</v>
      </c>
      <c r="AA23" s="122">
        <f>IF('5'!M22="-",0,'5'!M22)</f>
        <v>6.4</v>
      </c>
      <c r="AB23" s="122">
        <f>IF('5'!N22="-",0,'5'!N22)</f>
        <v>1.42</v>
      </c>
      <c r="AC23" s="124">
        <f>IF('5'!O22="-",0,'5'!O22)</f>
        <v>1.87</v>
      </c>
    </row>
    <row r="24" spans="2:29" ht="18.75" customHeight="1">
      <c r="B24" s="736"/>
      <c r="C24" s="94" t="s">
        <v>105</v>
      </c>
      <c r="D24" s="716"/>
      <c r="E24" s="418"/>
      <c r="F24" s="418"/>
      <c r="G24" s="499">
        <f t="shared" si="13"/>
        <v>11.93058568329718</v>
      </c>
      <c r="H24" s="500">
        <f t="shared" si="2"/>
        <v>13.593770621618056</v>
      </c>
      <c r="I24" s="501">
        <f t="shared" si="3"/>
        <v>10.174216027874566</v>
      </c>
      <c r="J24" s="527">
        <f t="shared" si="4"/>
        <v>62.5</v>
      </c>
      <c r="K24" s="500">
        <f t="shared" si="5"/>
        <v>48.543689320388346</v>
      </c>
      <c r="L24" s="501">
        <f t="shared" si="6"/>
        <v>82.191780821917803</v>
      </c>
      <c r="M24" s="499">
        <f t="shared" si="7"/>
        <v>7.9311279826464203</v>
      </c>
      <c r="N24" s="543">
        <f t="shared" si="8"/>
        <v>8.578593110729841</v>
      </c>
      <c r="O24" s="544">
        <f t="shared" si="9"/>
        <v>7.2473867595818815</v>
      </c>
      <c r="P24" s="499">
        <f t="shared" si="10"/>
        <v>5.6818181818181817</v>
      </c>
      <c r="Q24" s="543">
        <f t="shared" si="11"/>
        <v>9.7087378640776691</v>
      </c>
      <c r="R24" s="544">
        <f t="shared" si="12"/>
        <v>0</v>
      </c>
      <c r="S24" s="125">
        <f>IF('5'!E23="-",0,'5'!E23)</f>
        <v>5.7</v>
      </c>
      <c r="T24" s="125">
        <f>IF('5'!F23="-",0,'5'!F23)</f>
        <v>4</v>
      </c>
      <c r="U24" s="566">
        <f>IF('5'!G23="-",0,'5'!G23)</f>
        <v>27.6</v>
      </c>
      <c r="V24" s="543">
        <f>IF('5'!H23="-",0,'5'!H23)</f>
        <v>0</v>
      </c>
      <c r="W24" s="567">
        <f>IF('5'!I23="-",0,'5'!I23)</f>
        <v>27.6</v>
      </c>
      <c r="X24" s="575">
        <f>IF('5'!J23="-",0,'5'!J23)</f>
        <v>5.7</v>
      </c>
      <c r="Y24" s="543">
        <f>IF('5'!K23="-",0,'5'!K23)</f>
        <v>0</v>
      </c>
      <c r="Z24" s="567">
        <f>IF('5'!L23="-",0,'5'!L23)</f>
        <v>5.7</v>
      </c>
      <c r="AA24" s="126">
        <f>IF('5'!M23="-",0,'5'!M23)</f>
        <v>7</v>
      </c>
      <c r="AB24" s="126">
        <f>IF('5'!N23="-",0,'5'!N23)</f>
        <v>2.85</v>
      </c>
      <c r="AC24" s="127">
        <f>IF('5'!O23="-",0,'5'!O23)</f>
        <v>1.74</v>
      </c>
    </row>
    <row r="25" spans="2:29" ht="38.25" customHeight="1" thickBot="1">
      <c r="B25" s="737"/>
      <c r="C25" s="738" t="s">
        <v>24</v>
      </c>
      <c r="D25" s="739"/>
      <c r="E25" s="156"/>
      <c r="F25" s="156"/>
      <c r="G25" s="502" t="s">
        <v>25</v>
      </c>
      <c r="H25" s="503" t="s">
        <v>26</v>
      </c>
      <c r="I25" s="504" t="s">
        <v>27</v>
      </c>
      <c r="J25" s="502" t="s">
        <v>28</v>
      </c>
      <c r="K25" s="503" t="s">
        <v>29</v>
      </c>
      <c r="L25" s="504" t="s">
        <v>30</v>
      </c>
      <c r="M25" s="502" t="s">
        <v>25</v>
      </c>
      <c r="N25" s="503" t="s">
        <v>26</v>
      </c>
      <c r="O25" s="504" t="s">
        <v>27</v>
      </c>
      <c r="P25" s="502" t="s">
        <v>28</v>
      </c>
      <c r="Q25" s="503" t="s">
        <v>29</v>
      </c>
      <c r="R25" s="553" t="s">
        <v>30</v>
      </c>
      <c r="S25" s="150" t="s">
        <v>28</v>
      </c>
      <c r="T25" s="149" t="s">
        <v>96</v>
      </c>
      <c r="U25" s="694" t="s">
        <v>31</v>
      </c>
      <c r="V25" s="695"/>
      <c r="W25" s="696"/>
      <c r="X25" s="694" t="s">
        <v>106</v>
      </c>
      <c r="Y25" s="695"/>
      <c r="Z25" s="696"/>
      <c r="AA25" s="702" t="s">
        <v>97</v>
      </c>
      <c r="AB25" s="703"/>
      <c r="AC25" s="95"/>
    </row>
    <row r="26" spans="2:29" ht="19.5" customHeight="1">
      <c r="B26" s="697" t="s">
        <v>173</v>
      </c>
      <c r="C26" s="697"/>
      <c r="D26" s="697"/>
      <c r="E26" s="697"/>
      <c r="F26" s="697"/>
      <c r="G26" s="697"/>
      <c r="H26" s="697"/>
      <c r="I26" s="697"/>
      <c r="J26" s="697"/>
      <c r="K26" s="697"/>
      <c r="L26" s="697"/>
      <c r="M26" s="697"/>
      <c r="N26" s="697"/>
      <c r="O26" s="697"/>
      <c r="P26" s="697"/>
      <c r="Q26" s="697"/>
      <c r="R26" s="697"/>
    </row>
    <row r="27" spans="2:29" ht="36" customHeight="1">
      <c r="C27" s="682" t="s">
        <v>174</v>
      </c>
      <c r="D27" s="683"/>
      <c r="E27" s="683"/>
      <c r="F27" s="683"/>
      <c r="G27" s="683"/>
      <c r="H27" s="683"/>
      <c r="I27" s="683"/>
      <c r="J27" s="683"/>
      <c r="K27" s="683"/>
      <c r="L27" s="683"/>
      <c r="M27" s="683"/>
      <c r="N27" s="683"/>
      <c r="O27" s="683"/>
      <c r="P27" s="683"/>
      <c r="Q27" s="683"/>
      <c r="R27" s="683"/>
      <c r="S27" s="683"/>
      <c r="T27" s="683"/>
      <c r="U27" s="683"/>
      <c r="V27" s="683"/>
      <c r="W27" s="683"/>
      <c r="X27" s="683"/>
      <c r="Y27" s="683"/>
      <c r="Z27" s="683"/>
      <c r="AA27" s="683"/>
      <c r="AB27" s="683"/>
      <c r="AC27" s="683"/>
    </row>
    <row r="28" spans="2:29">
      <c r="C28" s="683"/>
      <c r="D28" s="683"/>
      <c r="E28" s="683"/>
      <c r="F28" s="683"/>
      <c r="G28" s="683"/>
      <c r="H28" s="683"/>
      <c r="I28" s="683"/>
      <c r="J28" s="683"/>
      <c r="K28" s="683"/>
      <c r="L28" s="683"/>
      <c r="M28" s="683"/>
      <c r="N28" s="683"/>
      <c r="O28" s="683"/>
      <c r="P28" s="683"/>
      <c r="Q28" s="683"/>
      <c r="R28" s="683"/>
      <c r="S28" s="683"/>
      <c r="T28" s="683"/>
      <c r="U28" s="683"/>
      <c r="V28" s="683"/>
      <c r="W28" s="683"/>
      <c r="X28" s="683"/>
      <c r="Y28" s="683"/>
      <c r="Z28" s="683"/>
      <c r="AA28" s="683"/>
      <c r="AB28" s="683"/>
      <c r="AC28" s="683"/>
    </row>
    <row r="29" spans="2:29">
      <c r="B29" s="37" t="s">
        <v>559</v>
      </c>
    </row>
  </sheetData>
  <mergeCells count="35">
    <mergeCell ref="A14:A16"/>
    <mergeCell ref="B1:R1"/>
    <mergeCell ref="P2:R3"/>
    <mergeCell ref="B15:B25"/>
    <mergeCell ref="C25:D25"/>
    <mergeCell ref="D2:D4"/>
    <mergeCell ref="G2:I3"/>
    <mergeCell ref="B2:B4"/>
    <mergeCell ref="C2:C4"/>
    <mergeCell ref="B5:B14"/>
    <mergeCell ref="T2:T4"/>
    <mergeCell ref="W3:W4"/>
    <mergeCell ref="U2:W2"/>
    <mergeCell ref="U3:U4"/>
    <mergeCell ref="D22:D24"/>
    <mergeCell ref="D15:D21"/>
    <mergeCell ref="J2:L3"/>
    <mergeCell ref="M2:O3"/>
    <mergeCell ref="S2:S4"/>
    <mergeCell ref="C27:AC28"/>
    <mergeCell ref="AD3:AE3"/>
    <mergeCell ref="AA2:AA4"/>
    <mergeCell ref="AC2:AC4"/>
    <mergeCell ref="AB2:AB4"/>
    <mergeCell ref="V3:V4"/>
    <mergeCell ref="U25:W25"/>
    <mergeCell ref="X25:Z25"/>
    <mergeCell ref="B26:R26"/>
    <mergeCell ref="AC5:AC11"/>
    <mergeCell ref="AC12:AC14"/>
    <mergeCell ref="AA25:AB25"/>
    <mergeCell ref="Y3:Y4"/>
    <mergeCell ref="Z3:Z4"/>
    <mergeCell ref="X2:Z2"/>
    <mergeCell ref="X3:X4"/>
  </mergeCells>
  <phoneticPr fontId="2"/>
  <printOptions horizontalCentered="1" verticalCentered="1"/>
  <pageMargins left="0" right="0" top="0.59055118110236227" bottom="0.59055118110236227" header="0" footer="0"/>
  <pageSetup paperSize="9" scale="95" firstPageNumber="8"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35"/>
  <sheetViews>
    <sheetView view="pageBreakPreview" zoomScaleNormal="100" zoomScaleSheetLayoutView="100" workbookViewId="0"/>
  </sheetViews>
  <sheetFormatPr defaultRowHeight="13.5"/>
  <cols>
    <col min="1" max="1" width="3.625" style="33" customWidth="1"/>
    <col min="2" max="2" width="10" style="157" customWidth="1"/>
    <col min="3" max="32" width="8.25" style="33" customWidth="1"/>
    <col min="33" max="50" width="7.5" style="33" customWidth="1"/>
    <col min="51" max="51" width="9" style="33" customWidth="1"/>
    <col min="52" max="16384" width="9" style="33"/>
  </cols>
  <sheetData>
    <row r="1" spans="1:53">
      <c r="A1" s="99" t="s">
        <v>171</v>
      </c>
      <c r="C1" s="147" t="s">
        <v>172</v>
      </c>
    </row>
    <row r="2" spans="1:53" ht="14.25" thickBot="1">
      <c r="C2" s="33" t="s">
        <v>75</v>
      </c>
      <c r="O2" s="128" t="str">
        <f>人口動態1!AA1</f>
        <v>平成27年確定数</v>
      </c>
      <c r="R2" s="33" t="s">
        <v>108</v>
      </c>
      <c r="AD2" s="128" t="str">
        <f>動態2!$O$2</f>
        <v>平成27年確定数</v>
      </c>
      <c r="AG2" s="33" t="s">
        <v>109</v>
      </c>
      <c r="AV2" s="128" t="str">
        <f>動態2!$O$2</f>
        <v>平成27年確定数</v>
      </c>
    </row>
    <row r="3" spans="1:53" ht="24" customHeight="1">
      <c r="A3" s="765"/>
      <c r="B3" s="766"/>
      <c r="C3" s="757" t="s">
        <v>2</v>
      </c>
      <c r="D3" s="748"/>
      <c r="E3" s="750"/>
      <c r="F3" s="747" t="s">
        <v>32</v>
      </c>
      <c r="G3" s="748"/>
      <c r="H3" s="750"/>
      <c r="I3" s="747" t="s">
        <v>33</v>
      </c>
      <c r="J3" s="748"/>
      <c r="K3" s="750"/>
      <c r="L3" s="747" t="s">
        <v>34</v>
      </c>
      <c r="M3" s="748"/>
      <c r="N3" s="750"/>
      <c r="O3" s="747" t="s">
        <v>35</v>
      </c>
      <c r="P3" s="748"/>
      <c r="Q3" s="749"/>
      <c r="R3" s="751" t="s">
        <v>185</v>
      </c>
      <c r="S3" s="752"/>
      <c r="T3" s="753"/>
      <c r="U3" s="756" t="s">
        <v>36</v>
      </c>
      <c r="V3" s="752"/>
      <c r="W3" s="753"/>
      <c r="X3" s="756" t="s">
        <v>76</v>
      </c>
      <c r="Y3" s="752"/>
      <c r="Z3" s="753"/>
      <c r="AA3" s="747" t="s">
        <v>37</v>
      </c>
      <c r="AB3" s="748"/>
      <c r="AC3" s="750"/>
      <c r="AD3" s="747" t="s">
        <v>38</v>
      </c>
      <c r="AE3" s="748"/>
      <c r="AF3" s="749"/>
      <c r="AG3" s="757" t="s">
        <v>39</v>
      </c>
      <c r="AH3" s="748"/>
      <c r="AI3" s="761"/>
      <c r="AJ3" s="748" t="s">
        <v>40</v>
      </c>
      <c r="AK3" s="748"/>
      <c r="AL3" s="750"/>
      <c r="AM3" s="747" t="s">
        <v>41</v>
      </c>
      <c r="AN3" s="748"/>
      <c r="AO3" s="750"/>
      <c r="AP3" s="756" t="s">
        <v>42</v>
      </c>
      <c r="AQ3" s="752"/>
      <c r="AR3" s="753"/>
      <c r="AS3" s="747" t="s">
        <v>43</v>
      </c>
      <c r="AT3" s="748"/>
      <c r="AU3" s="761"/>
      <c r="AV3" s="762" t="s">
        <v>44</v>
      </c>
      <c r="AW3" s="748"/>
      <c r="AX3" s="749"/>
      <c r="AY3" s="763" t="s">
        <v>22</v>
      </c>
      <c r="AZ3" s="764"/>
      <c r="BA3" s="764"/>
    </row>
    <row r="4" spans="1:53" ht="16.5" customHeight="1" thickBot="1">
      <c r="A4" s="767"/>
      <c r="B4" s="768"/>
      <c r="C4" s="197" t="s">
        <v>7</v>
      </c>
      <c r="D4" s="195" t="s">
        <v>4</v>
      </c>
      <c r="E4" s="198" t="s">
        <v>3</v>
      </c>
      <c r="F4" s="194" t="s">
        <v>7</v>
      </c>
      <c r="G4" s="195" t="s">
        <v>4</v>
      </c>
      <c r="H4" s="198" t="s">
        <v>3</v>
      </c>
      <c r="I4" s="194" t="s">
        <v>7</v>
      </c>
      <c r="J4" s="195" t="s">
        <v>4</v>
      </c>
      <c r="K4" s="198" t="s">
        <v>3</v>
      </c>
      <c r="L4" s="194" t="s">
        <v>7</v>
      </c>
      <c r="M4" s="195" t="s">
        <v>4</v>
      </c>
      <c r="N4" s="198" t="s">
        <v>3</v>
      </c>
      <c r="O4" s="194" t="s">
        <v>7</v>
      </c>
      <c r="P4" s="195" t="s">
        <v>4</v>
      </c>
      <c r="Q4" s="196" t="s">
        <v>3</v>
      </c>
      <c r="R4" s="197" t="s">
        <v>7</v>
      </c>
      <c r="S4" s="195" t="s">
        <v>4</v>
      </c>
      <c r="T4" s="198" t="s">
        <v>3</v>
      </c>
      <c r="U4" s="194" t="s">
        <v>7</v>
      </c>
      <c r="V4" s="195" t="s">
        <v>4</v>
      </c>
      <c r="W4" s="198" t="s">
        <v>3</v>
      </c>
      <c r="X4" s="194" t="s">
        <v>7</v>
      </c>
      <c r="Y4" s="195" t="s">
        <v>4</v>
      </c>
      <c r="Z4" s="198" t="s">
        <v>3</v>
      </c>
      <c r="AA4" s="194" t="s">
        <v>7</v>
      </c>
      <c r="AB4" s="195" t="s">
        <v>4</v>
      </c>
      <c r="AC4" s="198" t="s">
        <v>3</v>
      </c>
      <c r="AD4" s="194" t="s">
        <v>7</v>
      </c>
      <c r="AE4" s="195" t="s">
        <v>4</v>
      </c>
      <c r="AF4" s="196" t="s">
        <v>3</v>
      </c>
      <c r="AG4" s="197" t="s">
        <v>7</v>
      </c>
      <c r="AH4" s="195" t="s">
        <v>4</v>
      </c>
      <c r="AI4" s="198" t="s">
        <v>3</v>
      </c>
      <c r="AJ4" s="199" t="s">
        <v>7</v>
      </c>
      <c r="AK4" s="195" t="s">
        <v>4</v>
      </c>
      <c r="AL4" s="198" t="s">
        <v>3</v>
      </c>
      <c r="AM4" s="194" t="s">
        <v>7</v>
      </c>
      <c r="AN4" s="195" t="s">
        <v>4</v>
      </c>
      <c r="AO4" s="198" t="s">
        <v>3</v>
      </c>
      <c r="AP4" s="194" t="s">
        <v>7</v>
      </c>
      <c r="AQ4" s="195" t="s">
        <v>4</v>
      </c>
      <c r="AR4" s="198" t="s">
        <v>3</v>
      </c>
      <c r="AS4" s="194" t="s">
        <v>7</v>
      </c>
      <c r="AT4" s="195" t="s">
        <v>4</v>
      </c>
      <c r="AU4" s="198" t="s">
        <v>3</v>
      </c>
      <c r="AV4" s="194" t="s">
        <v>7</v>
      </c>
      <c r="AW4" s="195" t="s">
        <v>4</v>
      </c>
      <c r="AX4" s="196" t="s">
        <v>3</v>
      </c>
      <c r="AY4" s="614" t="s">
        <v>7</v>
      </c>
      <c r="AZ4" s="615" t="s">
        <v>4</v>
      </c>
      <c r="BA4" s="615" t="s">
        <v>3</v>
      </c>
    </row>
    <row r="5" spans="1:53" s="201" customFormat="1" ht="17.25" customHeight="1" thickBot="1">
      <c r="A5" s="769" t="s">
        <v>6</v>
      </c>
      <c r="B5" s="200" t="s">
        <v>45</v>
      </c>
      <c r="C5" s="211">
        <f>'15'!B8</f>
        <v>20139</v>
      </c>
      <c r="D5" s="212">
        <f>'15'!C8</f>
        <v>10294</v>
      </c>
      <c r="E5" s="213">
        <f>'15'!D8</f>
        <v>9845</v>
      </c>
      <c r="F5" s="576">
        <f>'15'!K8</f>
        <v>39</v>
      </c>
      <c r="G5" s="212">
        <f>'15'!L8</f>
        <v>24</v>
      </c>
      <c r="H5" s="213">
        <f>'15'!M8</f>
        <v>15</v>
      </c>
      <c r="I5" s="576">
        <f>'15'!AT8</f>
        <v>5321</v>
      </c>
      <c r="J5" s="212">
        <f>'15'!AU8</f>
        <v>3235</v>
      </c>
      <c r="K5" s="213">
        <f>'15'!AV8</f>
        <v>2086</v>
      </c>
      <c r="L5" s="576">
        <f>'15'!EG8</f>
        <v>232</v>
      </c>
      <c r="M5" s="212">
        <f>'15'!EH8</f>
        <v>126</v>
      </c>
      <c r="N5" s="213">
        <f>'15'!EI8</f>
        <v>106</v>
      </c>
      <c r="O5" s="576">
        <f>'15'!FY8</f>
        <v>110</v>
      </c>
      <c r="P5" s="212">
        <f>'15'!FZ8</f>
        <v>27</v>
      </c>
      <c r="Q5" s="577">
        <f>'15'!GA8</f>
        <v>83</v>
      </c>
      <c r="R5" s="211">
        <f>'15'!GH8</f>
        <v>2910</v>
      </c>
      <c r="S5" s="212">
        <f>'15'!GI8</f>
        <v>1370</v>
      </c>
      <c r="T5" s="213">
        <f>'15'!GJ8</f>
        <v>1540</v>
      </c>
      <c r="U5" s="576">
        <f>'15'!HJ8</f>
        <v>1812</v>
      </c>
      <c r="V5" s="212">
        <f>'15'!HK8</f>
        <v>827</v>
      </c>
      <c r="W5" s="213">
        <f>'15'!HL8</f>
        <v>985</v>
      </c>
      <c r="X5" s="576">
        <f>'15'!HZ8</f>
        <v>273</v>
      </c>
      <c r="Y5" s="212">
        <f>'15'!IA8</f>
        <v>152</v>
      </c>
      <c r="Z5" s="213">
        <f>'15'!IB8</f>
        <v>121</v>
      </c>
      <c r="AA5" s="576">
        <f>'15'!E77</f>
        <v>1854</v>
      </c>
      <c r="AB5" s="212">
        <f>'15'!F77</f>
        <v>1030</v>
      </c>
      <c r="AC5" s="213">
        <f>'15'!G77</f>
        <v>824</v>
      </c>
      <c r="AD5" s="576">
        <f>'15'!K77</f>
        <v>274</v>
      </c>
      <c r="AE5" s="212">
        <f>'15'!L77</f>
        <v>225</v>
      </c>
      <c r="AF5" s="577">
        <f>'15'!M77</f>
        <v>49</v>
      </c>
      <c r="AG5" s="211">
        <f>'15'!N77</f>
        <v>21</v>
      </c>
      <c r="AH5" s="212">
        <f>'15'!O77</f>
        <v>7</v>
      </c>
      <c r="AI5" s="578">
        <f>'15'!P77</f>
        <v>14</v>
      </c>
      <c r="AJ5" s="576">
        <f>'15'!AD77</f>
        <v>217</v>
      </c>
      <c r="AK5" s="212">
        <f>'15'!AE77</f>
        <v>132</v>
      </c>
      <c r="AL5" s="213">
        <f>'15'!AF77</f>
        <v>85</v>
      </c>
      <c r="AM5" s="576">
        <f>'15'!BC77</f>
        <v>404</v>
      </c>
      <c r="AN5" s="212">
        <f>'15'!BD77</f>
        <v>204</v>
      </c>
      <c r="AO5" s="213">
        <f>'15'!BE77</f>
        <v>200</v>
      </c>
      <c r="AP5" s="576">
        <f>'15'!DT77</f>
        <v>1783</v>
      </c>
      <c r="AQ5" s="212">
        <f>'15'!DU77</f>
        <v>443</v>
      </c>
      <c r="AR5" s="213">
        <f>'15'!DV77</f>
        <v>1340</v>
      </c>
      <c r="AS5" s="576">
        <f>'15'!EG77</f>
        <v>664</v>
      </c>
      <c r="AT5" s="212">
        <f>'15'!EH77</f>
        <v>370</v>
      </c>
      <c r="AU5" s="578">
        <f>'15'!EI77</f>
        <v>294</v>
      </c>
      <c r="AV5" s="579">
        <f>'15'!FF77</f>
        <v>339</v>
      </c>
      <c r="AW5" s="580">
        <f>'15'!FG77</f>
        <v>244</v>
      </c>
      <c r="AX5" s="581">
        <f>'15'!FH77</f>
        <v>95</v>
      </c>
      <c r="AY5" s="616"/>
      <c r="AZ5" s="616"/>
      <c r="BA5" s="616"/>
    </row>
    <row r="6" spans="1:53" ht="17.25" customHeight="1">
      <c r="A6" s="769"/>
      <c r="B6" s="129" t="s">
        <v>46</v>
      </c>
      <c r="C6" s="582">
        <f>IF(C5="-",0,C5/$AY6*100000)</f>
        <v>1128.6279428305309</v>
      </c>
      <c r="D6" s="583">
        <f>IF(D5="-",0,D5/$AZ6*100000)</f>
        <v>1185.1677874757215</v>
      </c>
      <c r="E6" s="584">
        <f>IF(E5="-",0,E5/$BA6*100000)</f>
        <v>1075.0046407005821</v>
      </c>
      <c r="F6" s="585">
        <f>IF(F5="-",0,F5/$AY6*100000)</f>
        <v>2.1856343299265459</v>
      </c>
      <c r="G6" s="583">
        <f>IF(G5="-",0,G5/$AZ6*100000)</f>
        <v>2.7631656206933473</v>
      </c>
      <c r="H6" s="584">
        <f>IF(H5="-",0,H5/$BA6*100000)</f>
        <v>1.6378943230582763</v>
      </c>
      <c r="I6" s="585">
        <f>IF(I5="-",0,I5/$AY6*100000)</f>
        <v>298.19898127023464</v>
      </c>
      <c r="J6" s="583">
        <f>IF(J5="-",0,J5/$AZ6*100000)</f>
        <v>372.45169928929079</v>
      </c>
      <c r="K6" s="584">
        <f>IF(K5="-",0,K5/$BA6*100000)</f>
        <v>227.77650385997094</v>
      </c>
      <c r="L6" s="585">
        <f>IF(L5="-",0,L5/$AY6*100000)</f>
        <v>13.00172216776817</v>
      </c>
      <c r="M6" s="583">
        <f>IF(M5="-",0,M5/$AZ6*100000)</f>
        <v>14.506619508640075</v>
      </c>
      <c r="N6" s="584">
        <f>IF(N5="-",0,N5/$BA6*100000)</f>
        <v>11.574453216278487</v>
      </c>
      <c r="O6" s="585">
        <f>IF(O5="-",0,O5/$AY6*100000)</f>
        <v>6.16460964851077</v>
      </c>
      <c r="P6" s="583">
        <f>IF(P5="-",0,P5/$AZ6*100000)</f>
        <v>3.1085613232800156</v>
      </c>
      <c r="Q6" s="586">
        <f>IF(Q5="-",0,Q5/$BA6*100000)</f>
        <v>9.0630152542557951</v>
      </c>
      <c r="R6" s="582">
        <f>IF(R5="-",0,R5/$AY6*100000)</f>
        <v>163.08194615605765</v>
      </c>
      <c r="S6" s="583">
        <f>IF(S5="-",0,S5/$AZ6*100000)</f>
        <v>157.73070418124524</v>
      </c>
      <c r="T6" s="584">
        <f>IF(T5="-",0,T5/$BA6*100000)</f>
        <v>168.15715050064969</v>
      </c>
      <c r="U6" s="585">
        <f>IF(U5="-",0,U5/$AY6*100000)</f>
        <v>101.54793348274104</v>
      </c>
      <c r="V6" s="583">
        <f>IF(V5="-",0,V5/$AZ6*100000)</f>
        <v>95.21408201305826</v>
      </c>
      <c r="W6" s="584">
        <f>IF(W5="-",0,W5/$BA6*100000)</f>
        <v>107.55506054749347</v>
      </c>
      <c r="X6" s="585">
        <f>IF(X5="-",0,X5/$AY6*100000)</f>
        <v>15.299440309485821</v>
      </c>
      <c r="Y6" s="583">
        <f>IF(Y5="-",0,Y5/$AZ6*100000)</f>
        <v>17.500048931057865</v>
      </c>
      <c r="Z6" s="584">
        <f>IF(Z5="-",0,Z5/$BA6*100000)</f>
        <v>13.212347539336763</v>
      </c>
      <c r="AA6" s="585">
        <f>IF(AA5="-",0,AA5/$AY6*100000)</f>
        <v>103.90169353035425</v>
      </c>
      <c r="AB6" s="583">
        <f>IF(AB5="-",0,AB5/$AZ6*100000)</f>
        <v>118.58585788808949</v>
      </c>
      <c r="AC6" s="584">
        <f>IF(AC5="-",0,AC5/$BA6*100000)</f>
        <v>89.974994813334632</v>
      </c>
      <c r="AD6" s="585">
        <f>IF(AD5="-",0,AD5/$AY6*100000)</f>
        <v>15.355482215381372</v>
      </c>
      <c r="AE6" s="583">
        <f>IF(AE5="-",0,AE5/$AZ6*100000)</f>
        <v>25.904677694000128</v>
      </c>
      <c r="AF6" s="586">
        <f>IF(AF5="-",0,AF5/$BA6*100000)</f>
        <v>5.3504547886570357</v>
      </c>
      <c r="AG6" s="582">
        <f>IF(AG5="-",0,AG5/$AY6*100000)</f>
        <v>1.1768800238066015</v>
      </c>
      <c r="AH6" s="583">
        <f>IF(AH5="-",0,AH5/$AZ6*100000)</f>
        <v>0.80592330603555962</v>
      </c>
      <c r="AI6" s="584">
        <f>IF(AI5="-",0,AI5/$BA6*100000)</f>
        <v>1.5287013681877246</v>
      </c>
      <c r="AJ6" s="585">
        <f>IF(AJ5="-",0,AJ5/$AY6*100000)</f>
        <v>12.161093579334883</v>
      </c>
      <c r="AK6" s="583">
        <f>IF(AK5="-",0,AK5/$AZ6*100000)</f>
        <v>15.19741091381341</v>
      </c>
      <c r="AL6" s="584">
        <f>IF(AL5="-",0,AL5/$BA6*100000)</f>
        <v>9.2814011639968985</v>
      </c>
      <c r="AM6" s="585">
        <f>IF(AM5="-",0,AM5/$AY6*100000)</f>
        <v>22.640929981803193</v>
      </c>
      <c r="AN6" s="583">
        <f>IF(AN5="-",0,AN5/$AZ6*100000)</f>
        <v>23.486907775893453</v>
      </c>
      <c r="AO6" s="584">
        <f>IF(AO5="-",0,AO5/$BA6*100000)</f>
        <v>21.83859097411035</v>
      </c>
      <c r="AP6" s="585">
        <f>IF(AP5="-",0,AP5/$AY6*100000)</f>
        <v>99.922718211770032</v>
      </c>
      <c r="AQ6" s="583">
        <f>IF(AQ5="-",0,AQ5/$AZ6*100000)</f>
        <v>51.003432081964704</v>
      </c>
      <c r="AR6" s="584">
        <f>IF(AR5="-",0,AR5/$BA6*100000)</f>
        <v>146.31855952653936</v>
      </c>
      <c r="AS6" s="585">
        <f>IF(AS5="-",0,AS5/$AY6*100000)</f>
        <v>37.211825514646833</v>
      </c>
      <c r="AT6" s="583">
        <f>IF(AT5="-",0,AT5/$AZ6*100000)</f>
        <v>42.598803319022437</v>
      </c>
      <c r="AU6" s="584">
        <f>IF(AU5="-",0,AU5/$BA6*100000)</f>
        <v>32.102728731942214</v>
      </c>
      <c r="AV6" s="585">
        <f>IF(AV5="-",0,AV5/$AY6*100000)</f>
        <v>18.998206098592284</v>
      </c>
      <c r="AW6" s="583">
        <f>IF(AW5="-",0,AW5/$AZ6*100000)</f>
        <v>28.092183810382366</v>
      </c>
      <c r="AX6" s="586">
        <f>IF(AX5="-",0,AX5/$BA6*100000)</f>
        <v>10.373330712702415</v>
      </c>
      <c r="AY6" s="617">
        <f>SUM(AZ6:BA6)</f>
        <v>1784379</v>
      </c>
      <c r="AZ6" s="618">
        <f>+人口動態1!AD6</f>
        <v>868569</v>
      </c>
      <c r="BA6" s="619">
        <f>+人口動態1!AE6</f>
        <v>915810</v>
      </c>
    </row>
    <row r="7" spans="1:53" s="167" customFormat="1" ht="17.25" customHeight="1" thickBot="1">
      <c r="A7" s="770"/>
      <c r="B7" s="166" t="s">
        <v>110</v>
      </c>
      <c r="C7" s="214">
        <f>'16'!B8</f>
        <v>363.61</v>
      </c>
      <c r="D7" s="215">
        <f>'16'!C8</f>
        <v>490.83</v>
      </c>
      <c r="E7" s="216">
        <f>'16'!D8</f>
        <v>259.35000000000002</v>
      </c>
      <c r="F7" s="587">
        <f>'16'!K8</f>
        <v>0.52</v>
      </c>
      <c r="G7" s="215">
        <f>'16'!L8</f>
        <v>0.88</v>
      </c>
      <c r="H7" s="216">
        <f>'16'!M8</f>
        <v>0.28999999999999998</v>
      </c>
      <c r="I7" s="587">
        <f>'16'!AT8</f>
        <v>116.6</v>
      </c>
      <c r="J7" s="215">
        <f>'16'!AU8</f>
        <v>161.69</v>
      </c>
      <c r="K7" s="216">
        <f>'16'!AV8</f>
        <v>81.36</v>
      </c>
      <c r="L7" s="587">
        <f>'16'!EG8</f>
        <v>4.5999999999999996</v>
      </c>
      <c r="M7" s="215">
        <f>'16'!EH8</f>
        <v>6.54</v>
      </c>
      <c r="N7" s="216">
        <f>'16'!EI8</f>
        <v>2.88</v>
      </c>
      <c r="O7" s="587">
        <f>'16'!FY8</f>
        <v>1.36</v>
      </c>
      <c r="P7" s="215">
        <f>'16'!FZ8</f>
        <v>1.1299999999999999</v>
      </c>
      <c r="Q7" s="588">
        <f>'16'!GA8</f>
        <v>1.41</v>
      </c>
      <c r="R7" s="214">
        <f>'16'!GH8</f>
        <v>46.83</v>
      </c>
      <c r="S7" s="215">
        <f>'16'!GI8</f>
        <v>63.17</v>
      </c>
      <c r="T7" s="216">
        <f>'16'!GJ8</f>
        <v>32.69</v>
      </c>
      <c r="U7" s="587">
        <f>'16'!HJ8</f>
        <v>29.64</v>
      </c>
      <c r="V7" s="215">
        <f>'16'!HK8</f>
        <v>37.29</v>
      </c>
      <c r="W7" s="216">
        <f>'16'!HL8</f>
        <v>23.22</v>
      </c>
      <c r="X7" s="587">
        <f>'16'!HZ8</f>
        <v>5.1100000000000003</v>
      </c>
      <c r="Y7" s="215">
        <f>'16'!IA8</f>
        <v>7.48</v>
      </c>
      <c r="Z7" s="216">
        <f>'16'!IB8</f>
        <v>3.16</v>
      </c>
      <c r="AA7" s="587">
        <f>'16'!E77</f>
        <v>25.03</v>
      </c>
      <c r="AB7" s="215">
        <f>'16'!F77</f>
        <v>38.83</v>
      </c>
      <c r="AC7" s="216">
        <f>'16'!G77</f>
        <v>15.62</v>
      </c>
      <c r="AD7" s="587">
        <f>'16'!K77</f>
        <v>3.97</v>
      </c>
      <c r="AE7" s="215">
        <f>'16'!L77</f>
        <v>8.44</v>
      </c>
      <c r="AF7" s="588">
        <f>'16'!M77</f>
        <v>1.03</v>
      </c>
      <c r="AG7" s="214">
        <f>'16'!N77</f>
        <v>0.34</v>
      </c>
      <c r="AH7" s="215">
        <f>'16'!O77</f>
        <v>0.28999999999999998</v>
      </c>
      <c r="AI7" s="216">
        <f>'16'!P77</f>
        <v>0.39</v>
      </c>
      <c r="AJ7" s="589">
        <f>'16'!AD77</f>
        <v>5.94</v>
      </c>
      <c r="AK7" s="215">
        <f>'16'!AE77</f>
        <v>8.3800000000000008</v>
      </c>
      <c r="AL7" s="216">
        <f>'16'!AF77</f>
        <v>3.7</v>
      </c>
      <c r="AM7" s="587">
        <f>'16'!BC77</f>
        <v>5.92</v>
      </c>
      <c r="AN7" s="215">
        <f>'16'!BD77</f>
        <v>8.23</v>
      </c>
      <c r="AO7" s="216">
        <f>'16'!BE77</f>
        <v>4.24</v>
      </c>
      <c r="AP7" s="587">
        <f>'16'!DT77</f>
        <v>17.18</v>
      </c>
      <c r="AQ7" s="215">
        <f>'16'!DU77</f>
        <v>13.94</v>
      </c>
      <c r="AR7" s="216">
        <f>'16'!DV77</f>
        <v>18.29</v>
      </c>
      <c r="AS7" s="587">
        <f>'16'!EG77</f>
        <v>14.64</v>
      </c>
      <c r="AT7" s="215">
        <f>'16'!EH77</f>
        <v>20.91</v>
      </c>
      <c r="AU7" s="216">
        <f>'16'!EI77</f>
        <v>9.17</v>
      </c>
      <c r="AV7" s="587">
        <f>'16'!FF77</f>
        <v>16.46</v>
      </c>
      <c r="AW7" s="215">
        <f>'16'!FG77</f>
        <v>24.45</v>
      </c>
      <c r="AX7" s="588">
        <f>'16'!FH77</f>
        <v>8.6199999999999992</v>
      </c>
      <c r="AY7" s="620"/>
      <c r="AZ7" s="621"/>
      <c r="BA7" s="622"/>
    </row>
    <row r="8" spans="1:53" s="201" customFormat="1" ht="17.25" customHeight="1" thickTop="1">
      <c r="A8" s="771" t="s">
        <v>5</v>
      </c>
      <c r="B8" s="202" t="s">
        <v>45</v>
      </c>
      <c r="C8" s="217">
        <f>'15'!B20</f>
        <v>2659</v>
      </c>
      <c r="D8" s="218">
        <f>'15'!C20</f>
        <v>1388</v>
      </c>
      <c r="E8" s="219">
        <f>'15'!D20</f>
        <v>1271</v>
      </c>
      <c r="F8" s="590">
        <f>'15'!K20</f>
        <v>5</v>
      </c>
      <c r="G8" s="218">
        <f>'15'!L20</f>
        <v>2</v>
      </c>
      <c r="H8" s="219">
        <f>'15'!M20</f>
        <v>3</v>
      </c>
      <c r="I8" s="590">
        <f>'15'!AT20</f>
        <v>728</v>
      </c>
      <c r="J8" s="218">
        <f>'15'!AU20</f>
        <v>439</v>
      </c>
      <c r="K8" s="219">
        <f>'15'!AV20</f>
        <v>289</v>
      </c>
      <c r="L8" s="590">
        <f>'15'!EG20</f>
        <v>25</v>
      </c>
      <c r="M8" s="218">
        <f>'15'!EH20</f>
        <v>14</v>
      </c>
      <c r="N8" s="219">
        <f>'15'!EI20</f>
        <v>11</v>
      </c>
      <c r="O8" s="590">
        <f>'15'!FY20</f>
        <v>15</v>
      </c>
      <c r="P8" s="218">
        <f>'15'!FZ20</f>
        <v>2</v>
      </c>
      <c r="Q8" s="591">
        <f>'15'!GA20</f>
        <v>13</v>
      </c>
      <c r="R8" s="217">
        <f>'15'!GH20</f>
        <v>366</v>
      </c>
      <c r="S8" s="218">
        <f>'15'!GI20</f>
        <v>174</v>
      </c>
      <c r="T8" s="219">
        <f>'15'!GJ20</f>
        <v>192</v>
      </c>
      <c r="U8" s="590">
        <f>'15'!HJ20</f>
        <v>200</v>
      </c>
      <c r="V8" s="218">
        <f>'15'!HK20</f>
        <v>87</v>
      </c>
      <c r="W8" s="219">
        <f>'15'!HL20</f>
        <v>113</v>
      </c>
      <c r="X8" s="590">
        <f>'15'!HZ20</f>
        <v>36</v>
      </c>
      <c r="Y8" s="218">
        <f>'15'!IA20</f>
        <v>24</v>
      </c>
      <c r="Z8" s="219">
        <f>'15'!IB20</f>
        <v>12</v>
      </c>
      <c r="AA8" s="590">
        <f>'15'!E89</f>
        <v>283</v>
      </c>
      <c r="AB8" s="218">
        <f>'15'!F89</f>
        <v>156</v>
      </c>
      <c r="AC8" s="219">
        <f>'15'!G89</f>
        <v>127</v>
      </c>
      <c r="AD8" s="590">
        <f>'15'!K89</f>
        <v>40</v>
      </c>
      <c r="AE8" s="218">
        <f>'15'!L89</f>
        <v>38</v>
      </c>
      <c r="AF8" s="591">
        <f>'15'!M89</f>
        <v>2</v>
      </c>
      <c r="AG8" s="217" t="str">
        <f>'15'!N89</f>
        <v>-</v>
      </c>
      <c r="AH8" s="218" t="str">
        <f>'15'!O89</f>
        <v>-</v>
      </c>
      <c r="AI8" s="592" t="str">
        <f>'15'!P89</f>
        <v>-</v>
      </c>
      <c r="AJ8" s="590">
        <f>'15'!AD89</f>
        <v>35</v>
      </c>
      <c r="AK8" s="218">
        <f>'15'!AE89</f>
        <v>23</v>
      </c>
      <c r="AL8" s="219">
        <f>'15'!AF89</f>
        <v>12</v>
      </c>
      <c r="AM8" s="590">
        <f>'15'!BC89</f>
        <v>46</v>
      </c>
      <c r="AN8" s="218">
        <f>'15'!BD89</f>
        <v>19</v>
      </c>
      <c r="AO8" s="219">
        <f>'15'!BE89</f>
        <v>27</v>
      </c>
      <c r="AP8" s="590">
        <f>'15'!DT89</f>
        <v>219</v>
      </c>
      <c r="AQ8" s="218">
        <f>'15'!DU89</f>
        <v>50</v>
      </c>
      <c r="AR8" s="219">
        <f>'15'!DV89</f>
        <v>169</v>
      </c>
      <c r="AS8" s="590">
        <f>'15'!EG89</f>
        <v>92</v>
      </c>
      <c r="AT8" s="218">
        <f>'15'!EH89</f>
        <v>52</v>
      </c>
      <c r="AU8" s="592">
        <f>'15'!EI89</f>
        <v>40</v>
      </c>
      <c r="AV8" s="593">
        <f>'15'!FF89</f>
        <v>50</v>
      </c>
      <c r="AW8" s="594">
        <f>'15'!FG89</f>
        <v>37</v>
      </c>
      <c r="AX8" s="595">
        <f>'15'!FH89</f>
        <v>13</v>
      </c>
      <c r="AY8" s="616"/>
      <c r="AZ8" s="623"/>
      <c r="BA8" s="624"/>
    </row>
    <row r="9" spans="1:53" ht="17.25" customHeight="1">
      <c r="A9" s="769"/>
      <c r="B9" s="129" t="s">
        <v>46</v>
      </c>
      <c r="C9" s="582">
        <f>IF(C8="-",0,C8/$AY9*100000)</f>
        <v>938.44519501237016</v>
      </c>
      <c r="D9" s="583">
        <f>IF(D8="-",0,D8/$AZ9*100000)</f>
        <v>992.44937650154441</v>
      </c>
      <c r="E9" s="584">
        <f>IF(E8="-",0,E8/$BA9*100000)</f>
        <v>885.80687876781542</v>
      </c>
      <c r="F9" s="585">
        <f>IF(F8="-",0,F8/$AY9*100000)</f>
        <v>1.7646581327799364</v>
      </c>
      <c r="G9" s="583">
        <f>IF(G8="-",0,G8/$AZ9*100000)</f>
        <v>1.4300423292529461</v>
      </c>
      <c r="H9" s="584">
        <f>IF(H8="-",0,H8/$BA9*100000)</f>
        <v>2.0908108861553472</v>
      </c>
      <c r="I9" s="585">
        <f>IF(I8="-",0,I8/$AY9*100000)</f>
        <v>256.9342241327588</v>
      </c>
      <c r="J9" s="583">
        <f>IF(J8="-",0,J8/$AZ9*100000)</f>
        <v>313.89429127102159</v>
      </c>
      <c r="K9" s="584">
        <f>IF(K8="-",0,K8/$BA9*100000)</f>
        <v>201.41478203296509</v>
      </c>
      <c r="L9" s="585">
        <f>IF(L8="-",0,L8/$AY9*100000)</f>
        <v>8.823290663899682</v>
      </c>
      <c r="M9" s="583">
        <f>IF(M8="-",0,M8/$AZ9*100000)</f>
        <v>10.010296304770621</v>
      </c>
      <c r="N9" s="584">
        <f>IF(N8="-",0,N8/$BA9*100000)</f>
        <v>7.6663065825696073</v>
      </c>
      <c r="O9" s="585">
        <f>IF(O8="-",0,O8/$AY9*100000)</f>
        <v>5.2939743983398095</v>
      </c>
      <c r="P9" s="583">
        <f>IF(P8="-",0,P8/$AZ9*100000)</f>
        <v>1.4300423292529461</v>
      </c>
      <c r="Q9" s="586">
        <f>IF(Q8="-",0,Q8/$BA9*100000)</f>
        <v>9.0601805066731718</v>
      </c>
      <c r="R9" s="582">
        <f>IF(R8="-",0,R8/$AY9*100000)</f>
        <v>129.17297531949134</v>
      </c>
      <c r="S9" s="583">
        <f>IF(S8="-",0,S8/$AZ9*100000)</f>
        <v>124.41368264500629</v>
      </c>
      <c r="T9" s="584">
        <f>IF(T8="-",0,T8/$BA9*100000)</f>
        <v>133.81189671394222</v>
      </c>
      <c r="U9" s="585">
        <f>IF(U8="-",0,U8/$AY9*100000)</f>
        <v>70.586325311197456</v>
      </c>
      <c r="V9" s="583">
        <f>IF(V8="-",0,V8/$AZ9*100000)</f>
        <v>62.206841322503145</v>
      </c>
      <c r="W9" s="584">
        <f>IF(W8="-",0,W8/$BA9*100000)</f>
        <v>78.753876711851419</v>
      </c>
      <c r="X9" s="585">
        <f>IF(X8="-",0,X8/$AY9*100000)</f>
        <v>12.705538556015544</v>
      </c>
      <c r="Y9" s="583">
        <f>IF(Y8="-",0,Y8/$AZ9*100000)</f>
        <v>17.160507951035353</v>
      </c>
      <c r="Z9" s="584">
        <f>IF(Z8="-",0,Z8/$BA9*100000)</f>
        <v>8.3632435446213886</v>
      </c>
      <c r="AA9" s="585">
        <f>IF(AA8="-",0,AA8/$AY9*100000)</f>
        <v>99.879650315344421</v>
      </c>
      <c r="AB9" s="583">
        <f>IF(AB8="-",0,AB8/$AZ9*100000)</f>
        <v>111.54330168172979</v>
      </c>
      <c r="AC9" s="584">
        <f>IF(AC8="-",0,AC8/$BA9*100000)</f>
        <v>88.510994180576375</v>
      </c>
      <c r="AD9" s="585">
        <f>IF(AD8="-",0,AD8/$AY9*100000)</f>
        <v>14.117265062239492</v>
      </c>
      <c r="AE9" s="583">
        <f>IF(AE8="-",0,AE8/$AZ9*100000)</f>
        <v>27.170804255805972</v>
      </c>
      <c r="AF9" s="586">
        <f>IF(AF8="-",0,AF8/$BA9*100000)</f>
        <v>1.3938739241035649</v>
      </c>
      <c r="AG9" s="582">
        <f>IF(AG8="-",0,AG8/$AY9*100000)</f>
        <v>0</v>
      </c>
      <c r="AH9" s="583">
        <f>IF(AH8="-",0,AH8/$AZ9*100000)</f>
        <v>0</v>
      </c>
      <c r="AI9" s="584">
        <f>IF(AI8="-",0,AI8/$BA9*100000)</f>
        <v>0</v>
      </c>
      <c r="AJ9" s="585">
        <f>IF(AJ8="-",0,AJ8/$AY9*100000)</f>
        <v>12.352606929459556</v>
      </c>
      <c r="AK9" s="583">
        <f>IF(AK8="-",0,AK8/$AZ9*100000)</f>
        <v>16.445486786408878</v>
      </c>
      <c r="AL9" s="584">
        <f>IF(AL8="-",0,AL8/$BA9*100000)</f>
        <v>8.3632435446213886</v>
      </c>
      <c r="AM9" s="585">
        <f>IF(AM8="-",0,AM8/$AY9*100000)</f>
        <v>16.234854821575418</v>
      </c>
      <c r="AN9" s="583">
        <f>IF(AN8="-",0,AN8/$AZ9*100000)</f>
        <v>13.585402127902986</v>
      </c>
      <c r="AO9" s="584">
        <f>IF(AO8="-",0,AO8/$BA9*100000)</f>
        <v>18.817297975398123</v>
      </c>
      <c r="AP9" s="585">
        <f>IF(AP8="-",0,AP8/$AY9*100000)</f>
        <v>77.292026215761226</v>
      </c>
      <c r="AQ9" s="583">
        <f>IF(AQ8="-",0,AQ8/$AZ9*100000)</f>
        <v>35.751058231323647</v>
      </c>
      <c r="AR9" s="584">
        <f>IF(AR8="-",0,AR8/$BA9*100000)</f>
        <v>117.78234658675123</v>
      </c>
      <c r="AS9" s="585">
        <f>IF(AS8="-",0,AS8/$AY9*100000)</f>
        <v>32.469709643150836</v>
      </c>
      <c r="AT9" s="583">
        <f>IF(AT8="-",0,AT8/$AZ9*100000)</f>
        <v>37.181100560576596</v>
      </c>
      <c r="AU9" s="584">
        <f>IF(AU8="-",0,AU8/$BA9*100000)</f>
        <v>27.877478482071293</v>
      </c>
      <c r="AV9" s="585">
        <f>IF(AV8="-",0,AV8/$AY9*100000)</f>
        <v>17.646581327799364</v>
      </c>
      <c r="AW9" s="583">
        <f>IF(AW8="-",0,AW8/$AZ9*100000)</f>
        <v>26.455783091179502</v>
      </c>
      <c r="AX9" s="586">
        <f>IF(AX8="-",0,AX8/$BA9*100000)</f>
        <v>9.0601805066731718</v>
      </c>
      <c r="AY9" s="617">
        <f>SUM(AZ9:BA9)</f>
        <v>283341</v>
      </c>
      <c r="AZ9" s="625">
        <f>+人口動態1!AD7</f>
        <v>139856</v>
      </c>
      <c r="BA9" s="626">
        <f>+人口動態1!AE7</f>
        <v>143485</v>
      </c>
    </row>
    <row r="10" spans="1:53" s="167" customFormat="1" ht="17.25" customHeight="1" thickBot="1">
      <c r="A10" s="772"/>
      <c r="B10" s="168" t="s">
        <v>110</v>
      </c>
      <c r="C10" s="220">
        <f>'16'!B20</f>
        <v>349.11</v>
      </c>
      <c r="D10" s="221">
        <f>'16'!C20</f>
        <v>480.46</v>
      </c>
      <c r="E10" s="222">
        <f>'16'!D20</f>
        <v>241.24</v>
      </c>
      <c r="F10" s="596">
        <f>'16'!K20</f>
        <v>0.44</v>
      </c>
      <c r="G10" s="221">
        <f>'16'!L20</f>
        <v>0.52</v>
      </c>
      <c r="H10" s="222">
        <f>'16'!M20</f>
        <v>0.39</v>
      </c>
      <c r="I10" s="596">
        <f>'16'!AT20</f>
        <v>111.33</v>
      </c>
      <c r="J10" s="221">
        <f>'16'!AU20</f>
        <v>154.03</v>
      </c>
      <c r="K10" s="222">
        <f>'16'!AV20</f>
        <v>78.66</v>
      </c>
      <c r="L10" s="596">
        <f>'16'!EG20</f>
        <v>3.32</v>
      </c>
      <c r="M10" s="221">
        <f>'16'!EH20</f>
        <v>4.5999999999999996</v>
      </c>
      <c r="N10" s="222">
        <f>'16'!EI20</f>
        <v>2.38</v>
      </c>
      <c r="O10" s="596">
        <f>'16'!FY20</f>
        <v>1.26</v>
      </c>
      <c r="P10" s="221">
        <f>'16'!FZ20</f>
        <v>0.59</v>
      </c>
      <c r="Q10" s="597">
        <f>'16'!GA20</f>
        <v>1.55</v>
      </c>
      <c r="R10" s="220">
        <f>'16'!GH20</f>
        <v>41.34</v>
      </c>
      <c r="S10" s="221">
        <f>'16'!GI20</f>
        <v>54.98</v>
      </c>
      <c r="T10" s="222">
        <f>'16'!GJ20</f>
        <v>30.67</v>
      </c>
      <c r="U10" s="596">
        <f>'16'!HJ20</f>
        <v>25.23</v>
      </c>
      <c r="V10" s="221">
        <f>'16'!HK20</f>
        <v>31.36</v>
      </c>
      <c r="W10" s="598">
        <f>'16'!HL20</f>
        <v>19.39</v>
      </c>
      <c r="X10" s="599">
        <f>'16'!HZ20</f>
        <v>5</v>
      </c>
      <c r="Y10" s="221">
        <f>'16'!IA20</f>
        <v>8.69</v>
      </c>
      <c r="Z10" s="600">
        <f>'16'!IB20</f>
        <v>2.02</v>
      </c>
      <c r="AA10" s="601">
        <f>'16'!E89</f>
        <v>27.94</v>
      </c>
      <c r="AB10" s="221">
        <f>'16'!F89</f>
        <v>43.63</v>
      </c>
      <c r="AC10" s="222">
        <f>'16'!G89</f>
        <v>17.5</v>
      </c>
      <c r="AD10" s="596">
        <f>'16'!K89</f>
        <v>4.63</v>
      </c>
      <c r="AE10" s="221">
        <f>'16'!L89</f>
        <v>10.9</v>
      </c>
      <c r="AF10" s="597">
        <f>'16'!M89</f>
        <v>0.43</v>
      </c>
      <c r="AG10" s="220" t="str">
        <f>'16'!N89</f>
        <v>-</v>
      </c>
      <c r="AH10" s="221" t="str">
        <f>'16'!O89</f>
        <v>-</v>
      </c>
      <c r="AI10" s="222" t="str">
        <f>'16'!P89</f>
        <v>-</v>
      </c>
      <c r="AJ10" s="601">
        <f>'16'!AD89</f>
        <v>7.2</v>
      </c>
      <c r="AK10" s="221">
        <f>'16'!AE89</f>
        <v>10.81</v>
      </c>
      <c r="AL10" s="222">
        <f>'16'!AF89</f>
        <v>3.66</v>
      </c>
      <c r="AM10" s="596">
        <f>'16'!BC89</f>
        <v>4.67</v>
      </c>
      <c r="AN10" s="221">
        <f>'16'!BD89</f>
        <v>5.8</v>
      </c>
      <c r="AO10" s="222">
        <f>'16'!BE89</f>
        <v>3.7</v>
      </c>
      <c r="AP10" s="596">
        <f>'16'!DT89</f>
        <v>16.02</v>
      </c>
      <c r="AQ10" s="221">
        <f>'16'!DU89</f>
        <v>12.23</v>
      </c>
      <c r="AR10" s="222">
        <f>'16'!DV89</f>
        <v>17.28</v>
      </c>
      <c r="AS10" s="596">
        <f>'16'!EG89</f>
        <v>14.01</v>
      </c>
      <c r="AT10" s="221">
        <f>'16'!EH89</f>
        <v>21.04</v>
      </c>
      <c r="AU10" s="222">
        <f>'16'!EI89</f>
        <v>7.67</v>
      </c>
      <c r="AV10" s="596">
        <f>'16'!FF89</f>
        <v>14.88</v>
      </c>
      <c r="AW10" s="221">
        <f>'16'!FG89</f>
        <v>23.37</v>
      </c>
      <c r="AX10" s="597">
        <f>'16'!FH89</f>
        <v>6.36</v>
      </c>
      <c r="AY10" s="620"/>
      <c r="AZ10" s="621"/>
      <c r="BA10" s="622"/>
    </row>
    <row r="11" spans="1:53" s="201" customFormat="1" ht="17.25" customHeight="1" thickTop="1">
      <c r="A11" s="773" t="s">
        <v>99</v>
      </c>
      <c r="B11" s="203" t="s">
        <v>45</v>
      </c>
      <c r="C11" s="223">
        <f>'15'!B21</f>
        <v>1326</v>
      </c>
      <c r="D11" s="224">
        <f>'15'!C21</f>
        <v>683</v>
      </c>
      <c r="E11" s="225">
        <f>'15'!D21</f>
        <v>643</v>
      </c>
      <c r="F11" s="602">
        <f>'15'!K21</f>
        <v>1</v>
      </c>
      <c r="G11" s="224" t="str">
        <f>'15'!L21</f>
        <v>-</v>
      </c>
      <c r="H11" s="225">
        <f>'15'!M21</f>
        <v>1</v>
      </c>
      <c r="I11" s="602">
        <f>'15'!AT21</f>
        <v>364</v>
      </c>
      <c r="J11" s="224">
        <f>'15'!AU21</f>
        <v>213</v>
      </c>
      <c r="K11" s="225">
        <f>'15'!AV21</f>
        <v>151</v>
      </c>
      <c r="L11" s="602">
        <f>'15'!EG21</f>
        <v>16</v>
      </c>
      <c r="M11" s="224">
        <f>'15'!EH21</f>
        <v>9</v>
      </c>
      <c r="N11" s="225">
        <f>'15'!EI21</f>
        <v>7</v>
      </c>
      <c r="O11" s="602">
        <f>'15'!FY21</f>
        <v>9</v>
      </c>
      <c r="P11" s="224">
        <f>'15'!FZ21</f>
        <v>1</v>
      </c>
      <c r="Q11" s="603">
        <f>'15'!GA21</f>
        <v>8</v>
      </c>
      <c r="R11" s="223">
        <f>'15'!GH21</f>
        <v>172</v>
      </c>
      <c r="S11" s="224">
        <f>'15'!GI21</f>
        <v>85</v>
      </c>
      <c r="T11" s="225">
        <f>'15'!GJ21</f>
        <v>87</v>
      </c>
      <c r="U11" s="602">
        <f>'15'!HJ21</f>
        <v>105</v>
      </c>
      <c r="V11" s="224">
        <f>'15'!HK21</f>
        <v>40</v>
      </c>
      <c r="W11" s="225">
        <f>'15'!HL21</f>
        <v>65</v>
      </c>
      <c r="X11" s="602">
        <f>'15'!HZ21</f>
        <v>14</v>
      </c>
      <c r="Y11" s="224">
        <f>'15'!IA21</f>
        <v>9</v>
      </c>
      <c r="Z11" s="225">
        <f>'15'!IB21</f>
        <v>5</v>
      </c>
      <c r="AA11" s="602">
        <f>'15'!E90</f>
        <v>150</v>
      </c>
      <c r="AB11" s="224">
        <f>'15'!F90</f>
        <v>87</v>
      </c>
      <c r="AC11" s="225">
        <f>'15'!G90</f>
        <v>63</v>
      </c>
      <c r="AD11" s="602">
        <f>'15'!K90</f>
        <v>11</v>
      </c>
      <c r="AE11" s="224">
        <f>'15'!L90</f>
        <v>10</v>
      </c>
      <c r="AF11" s="603">
        <f>'15'!M90</f>
        <v>1</v>
      </c>
      <c r="AG11" s="223" t="str">
        <f>'15'!N90</f>
        <v>-</v>
      </c>
      <c r="AH11" s="224" t="str">
        <f>'15'!O90</f>
        <v>-</v>
      </c>
      <c r="AI11" s="604" t="str">
        <f>'15'!P90</f>
        <v>-</v>
      </c>
      <c r="AJ11" s="602">
        <f>'15'!AD90</f>
        <v>23</v>
      </c>
      <c r="AK11" s="224">
        <f>'15'!AE90</f>
        <v>14</v>
      </c>
      <c r="AL11" s="225">
        <f>'15'!AF90</f>
        <v>9</v>
      </c>
      <c r="AM11" s="602">
        <f>'15'!BC90</f>
        <v>22</v>
      </c>
      <c r="AN11" s="224">
        <f>'15'!BD90</f>
        <v>10</v>
      </c>
      <c r="AO11" s="225">
        <f>'15'!BE90</f>
        <v>12</v>
      </c>
      <c r="AP11" s="602">
        <f>'15'!DT90</f>
        <v>103</v>
      </c>
      <c r="AQ11" s="224">
        <f>'15'!DU90</f>
        <v>24</v>
      </c>
      <c r="AR11" s="225">
        <f>'15'!DV90</f>
        <v>79</v>
      </c>
      <c r="AS11" s="602">
        <f>'15'!EG90</f>
        <v>52</v>
      </c>
      <c r="AT11" s="224">
        <f>'15'!EH90</f>
        <v>28</v>
      </c>
      <c r="AU11" s="604">
        <f>'15'!EI90</f>
        <v>24</v>
      </c>
      <c r="AV11" s="605">
        <f>'15'!FF90</f>
        <v>25</v>
      </c>
      <c r="AW11" s="606">
        <f>'15'!FG90</f>
        <v>20</v>
      </c>
      <c r="AX11" s="607">
        <f>'15'!FH90</f>
        <v>5</v>
      </c>
      <c r="AY11" s="616"/>
      <c r="AZ11" s="623"/>
      <c r="BA11" s="624"/>
    </row>
    <row r="12" spans="1:53" ht="17.25" customHeight="1">
      <c r="A12" s="774"/>
      <c r="B12" s="129" t="s">
        <v>46</v>
      </c>
      <c r="C12" s="582">
        <f>IF(C11="-",0,C11/$AY12*100000)</f>
        <v>945.09739634932964</v>
      </c>
      <c r="D12" s="583">
        <f>IF(D11="-",0,D11/$AZ12*100000)</f>
        <v>993.59906895548443</v>
      </c>
      <c r="E12" s="584">
        <f>IF(E11="-",0,E11/$BA12*100000)</f>
        <v>898.5090060506127</v>
      </c>
      <c r="F12" s="585">
        <f>IF(F11="-",0,F11/$AY12*100000)</f>
        <v>0.71274313450175697</v>
      </c>
      <c r="G12" s="583">
        <f>IF(G11="-",0,G11/$AZ12*100000)</f>
        <v>0</v>
      </c>
      <c r="H12" s="584">
        <f>IF(H11="-",0,H11/$BA12*100000)</f>
        <v>1.3973701493788688</v>
      </c>
      <c r="I12" s="585">
        <f>IF(I11="-",0,I11/$AY12*100000)</f>
        <v>259.43850095863951</v>
      </c>
      <c r="J12" s="583">
        <f>IF(J11="-",0,J11/$AZ12*100000)</f>
        <v>309.86325283677627</v>
      </c>
      <c r="K12" s="584">
        <f>IF(K11="-",0,K11/$BA12*100000)</f>
        <v>211.00289255620922</v>
      </c>
      <c r="L12" s="585">
        <f>IF(L11="-",0,L11/$AY12*100000)</f>
        <v>11.403890152028112</v>
      </c>
      <c r="M12" s="583">
        <f>IF(M11="-",0,M11/$AZ12*100000)</f>
        <v>13.092813500145475</v>
      </c>
      <c r="N12" s="584">
        <f>IF(N11="-",0,N11/$BA12*100000)</f>
        <v>9.7815910456520836</v>
      </c>
      <c r="O12" s="585">
        <f>IF(O11="-",0,O11/$AY12*100000)</f>
        <v>6.4146882105158118</v>
      </c>
      <c r="P12" s="583">
        <f>IF(P11="-",0,P11/$AZ12*100000)</f>
        <v>1.4547570555717195</v>
      </c>
      <c r="Q12" s="586">
        <f>IF(Q11="-",0,Q11/$BA12*100000)</f>
        <v>11.178961195030951</v>
      </c>
      <c r="R12" s="582">
        <f>IF(R11="-",0,R11/$AY12*100000)</f>
        <v>122.59181913430218</v>
      </c>
      <c r="S12" s="583">
        <f>IF(S11="-",0,S11/$AZ12*100000)</f>
        <v>123.65434972359616</v>
      </c>
      <c r="T12" s="584">
        <f>IF(T11="-",0,T11/$BA12*100000)</f>
        <v>121.5712029959616</v>
      </c>
      <c r="U12" s="585">
        <f>IF(U11="-",0,U11/$AY12*100000)</f>
        <v>74.838029122684475</v>
      </c>
      <c r="V12" s="583">
        <f>IF(V11="-",0,V11/$AZ12*100000)</f>
        <v>58.190282222868781</v>
      </c>
      <c r="W12" s="584">
        <f>IF(W11="-",0,W11/$BA12*100000)</f>
        <v>90.829059709626492</v>
      </c>
      <c r="X12" s="585">
        <f>IF(X11="-",0,X11/$AY12*100000)</f>
        <v>9.9784038830245958</v>
      </c>
      <c r="Y12" s="583">
        <f>IF(Y11="-",0,Y11/$AZ12*100000)</f>
        <v>13.092813500145475</v>
      </c>
      <c r="Z12" s="584">
        <f>IF(Z11="-",0,Z11/$BA12*100000)</f>
        <v>6.9868507468943442</v>
      </c>
      <c r="AA12" s="585">
        <f>IF(AA11="-",0,AA11/$AY12*100000)</f>
        <v>106.91147017526353</v>
      </c>
      <c r="AB12" s="583">
        <f>IF(AB11="-",0,AB11/$AZ12*100000)</f>
        <v>126.56386383473959</v>
      </c>
      <c r="AC12" s="584">
        <f>IF(AC11="-",0,AC11/$BA12*100000)</f>
        <v>88.034319410868747</v>
      </c>
      <c r="AD12" s="585">
        <f>IF(AD11="-",0,AD11/$AY12*100000)</f>
        <v>7.8401744795193267</v>
      </c>
      <c r="AE12" s="583">
        <f>IF(AE11="-",0,AE11/$AZ12*100000)</f>
        <v>14.547570555717195</v>
      </c>
      <c r="AF12" s="586">
        <f>IF(AF11="-",0,AF11/$BA12*100000)</f>
        <v>1.3973701493788688</v>
      </c>
      <c r="AG12" s="582">
        <f>IF(AG11="-",0,AG11/$AY12*100000)</f>
        <v>0</v>
      </c>
      <c r="AH12" s="583">
        <f>IF(AH11="-",0,AH11/$AZ12*100000)</f>
        <v>0</v>
      </c>
      <c r="AI12" s="584">
        <f>IF(AI11="-",0,AI11/$BA12*100000)</f>
        <v>0</v>
      </c>
      <c r="AJ12" s="585">
        <f>IF(AJ11="-",0,AJ11/$AY12*100000)</f>
        <v>16.39309209354041</v>
      </c>
      <c r="AK12" s="583">
        <f>IF(AK11="-",0,AK11/$AZ12*100000)</f>
        <v>20.366598778004075</v>
      </c>
      <c r="AL12" s="584">
        <f>IF(AL11="-",0,AL11/$BA12*100000)</f>
        <v>12.576331344409821</v>
      </c>
      <c r="AM12" s="585">
        <f>IF(AM11="-",0,AM11/$AY12*100000)</f>
        <v>15.680348959038653</v>
      </c>
      <c r="AN12" s="583">
        <f>IF(AN11="-",0,AN11/$AZ12*100000)</f>
        <v>14.547570555717195</v>
      </c>
      <c r="AO12" s="584">
        <f>IF(AO11="-",0,AO11/$BA12*100000)</f>
        <v>16.76844179254643</v>
      </c>
      <c r="AP12" s="585">
        <f>IF(AP11="-",0,AP11/$AY12*100000)</f>
        <v>73.412542853680961</v>
      </c>
      <c r="AQ12" s="583">
        <f>IF(AQ11="-",0,AQ11/$AZ12*100000)</f>
        <v>34.914169333721269</v>
      </c>
      <c r="AR12" s="584">
        <f>IF(AR11="-",0,AR11/$BA12*100000)</f>
        <v>110.39224180093065</v>
      </c>
      <c r="AS12" s="585">
        <f>IF(AS11="-",0,AS11/$AY12*100000)</f>
        <v>37.062642994091355</v>
      </c>
      <c r="AT12" s="583">
        <f>IF(AT11="-",0,AT11/$AZ12*100000)</f>
        <v>40.73319755600815</v>
      </c>
      <c r="AU12" s="584">
        <f>IF(AU11="-",0,AU11/$BA12*100000)</f>
        <v>33.536883585092859</v>
      </c>
      <c r="AV12" s="585">
        <f>IF(AV11="-",0,AV11/$AY12*100000)</f>
        <v>17.818578362543924</v>
      </c>
      <c r="AW12" s="583">
        <f>IF(AW11="-",0,AW11/$AZ12*100000)</f>
        <v>29.095141111434391</v>
      </c>
      <c r="AX12" s="586">
        <f>IF(AX11="-",0,AX11/$BA12*100000)</f>
        <v>6.9868507468943442</v>
      </c>
      <c r="AY12" s="617">
        <f>SUM(AZ12:BA12)</f>
        <v>140303</v>
      </c>
      <c r="AZ12" s="625">
        <f>+人口動態1!AD8</f>
        <v>68740</v>
      </c>
      <c r="BA12" s="626">
        <f>+人口動態1!AE8</f>
        <v>71563</v>
      </c>
    </row>
    <row r="13" spans="1:53" s="167" customFormat="1" ht="17.25" customHeight="1">
      <c r="A13" s="774"/>
      <c r="B13" s="169" t="s">
        <v>110</v>
      </c>
      <c r="C13" s="226">
        <f>'16'!B21</f>
        <v>354.95</v>
      </c>
      <c r="D13" s="227">
        <f>'16'!C21</f>
        <v>476.2</v>
      </c>
      <c r="E13" s="228">
        <f>'16'!D21</f>
        <v>255.86</v>
      </c>
      <c r="F13" s="608">
        <f>'16'!K21</f>
        <v>0.14000000000000001</v>
      </c>
      <c r="G13" s="227" t="str">
        <f>'16'!L21</f>
        <v>-</v>
      </c>
      <c r="H13" s="228">
        <f>'16'!M21</f>
        <v>0.21</v>
      </c>
      <c r="I13" s="608">
        <f>'16'!AT21</f>
        <v>112.89</v>
      </c>
      <c r="J13" s="227">
        <f>'16'!AU21</f>
        <v>150.59</v>
      </c>
      <c r="K13" s="228">
        <f>'16'!AV21</f>
        <v>85.13</v>
      </c>
      <c r="L13" s="608">
        <f>'16'!EG21</f>
        <v>4.38</v>
      </c>
      <c r="M13" s="227">
        <f>'16'!EH21</f>
        <v>6</v>
      </c>
      <c r="N13" s="228">
        <f>'16'!EI21</f>
        <v>3.31</v>
      </c>
      <c r="O13" s="608">
        <f>'16'!FY21</f>
        <v>1.28</v>
      </c>
      <c r="P13" s="227">
        <f>'16'!FZ21</f>
        <v>0.46</v>
      </c>
      <c r="Q13" s="609">
        <f>'16'!GA21</f>
        <v>1.65</v>
      </c>
      <c r="R13" s="226">
        <f>'16'!GH21</f>
        <v>39.840000000000003</v>
      </c>
      <c r="S13" s="227">
        <f>'16'!GI21</f>
        <v>52.81</v>
      </c>
      <c r="T13" s="228">
        <f>'16'!GJ21</f>
        <v>30.8</v>
      </c>
      <c r="U13" s="608">
        <f>'16'!HJ21</f>
        <v>26.62</v>
      </c>
      <c r="V13" s="227">
        <f>'16'!HK21</f>
        <v>28.9</v>
      </c>
      <c r="W13" s="228">
        <f>'16'!HL21</f>
        <v>23.42</v>
      </c>
      <c r="X13" s="608">
        <f>'16'!HZ21</f>
        <v>3.37</v>
      </c>
      <c r="Y13" s="227">
        <f>'16'!IA21</f>
        <v>6.15</v>
      </c>
      <c r="Z13" s="228">
        <f>'16'!IB21</f>
        <v>1.03</v>
      </c>
      <c r="AA13" s="608">
        <f>'16'!E90</f>
        <v>30.16</v>
      </c>
      <c r="AB13" s="227">
        <f>'16'!F90</f>
        <v>49.32</v>
      </c>
      <c r="AC13" s="228">
        <f>'16'!G90</f>
        <v>17.38</v>
      </c>
      <c r="AD13" s="608">
        <f>'16'!K90</f>
        <v>2.77</v>
      </c>
      <c r="AE13" s="227">
        <f>'16'!L90</f>
        <v>5.86</v>
      </c>
      <c r="AF13" s="609">
        <f>'16'!M90</f>
        <v>0.66</v>
      </c>
      <c r="AG13" s="226" t="str">
        <f>'16'!N90</f>
        <v>-</v>
      </c>
      <c r="AH13" s="227" t="str">
        <f>'16'!O90</f>
        <v>-</v>
      </c>
      <c r="AI13" s="228" t="str">
        <f>'16'!P90</f>
        <v>-</v>
      </c>
      <c r="AJ13" s="610">
        <f>'16'!AD90</f>
        <v>9.86</v>
      </c>
      <c r="AK13" s="227">
        <f>'16'!AE90</f>
        <v>14.17</v>
      </c>
      <c r="AL13" s="228">
        <f>'16'!AF90</f>
        <v>5.7</v>
      </c>
      <c r="AM13" s="608">
        <f>'16'!BC90</f>
        <v>4.2</v>
      </c>
      <c r="AN13" s="227">
        <f>'16'!BD90</f>
        <v>5.78</v>
      </c>
      <c r="AO13" s="228">
        <f>'16'!BE90</f>
        <v>3.05</v>
      </c>
      <c r="AP13" s="608">
        <f>'16'!DT90</f>
        <v>15.94</v>
      </c>
      <c r="AQ13" s="227">
        <f>'16'!DU90</f>
        <v>12.06</v>
      </c>
      <c r="AR13" s="228">
        <f>'16'!DV90</f>
        <v>17.25</v>
      </c>
      <c r="AS13" s="608">
        <f>'16'!EG90</f>
        <v>15.61</v>
      </c>
      <c r="AT13" s="227">
        <f>'16'!EH90</f>
        <v>21.7</v>
      </c>
      <c r="AU13" s="228">
        <f>'16'!EI90</f>
        <v>10.1</v>
      </c>
      <c r="AV13" s="608">
        <f>'16'!FF90</f>
        <v>16.97</v>
      </c>
      <c r="AW13" s="227">
        <f>'16'!FG90</f>
        <v>27.1</v>
      </c>
      <c r="AX13" s="609">
        <f>'16'!FH90</f>
        <v>7</v>
      </c>
      <c r="AY13" s="620"/>
      <c r="AZ13" s="621"/>
      <c r="BA13" s="622"/>
    </row>
    <row r="14" spans="1:53" s="201" customFormat="1" ht="17.25" customHeight="1">
      <c r="A14" s="776" t="s">
        <v>100</v>
      </c>
      <c r="B14" s="203" t="s">
        <v>45</v>
      </c>
      <c r="C14" s="223">
        <f>'15'!B22</f>
        <v>484</v>
      </c>
      <c r="D14" s="224">
        <f>'15'!C22</f>
        <v>248</v>
      </c>
      <c r="E14" s="225">
        <f>'15'!D22</f>
        <v>236</v>
      </c>
      <c r="F14" s="602">
        <f>'15'!K22</f>
        <v>2</v>
      </c>
      <c r="G14" s="224">
        <f>'15'!L22</f>
        <v>2</v>
      </c>
      <c r="H14" s="225" t="str">
        <f>'15'!M22</f>
        <v>-</v>
      </c>
      <c r="I14" s="602">
        <f>'15'!AT22</f>
        <v>127</v>
      </c>
      <c r="J14" s="224">
        <f>'15'!AU22</f>
        <v>74</v>
      </c>
      <c r="K14" s="225">
        <f>'15'!AV22</f>
        <v>53</v>
      </c>
      <c r="L14" s="602">
        <f>'15'!EG22</f>
        <v>3</v>
      </c>
      <c r="M14" s="224">
        <f>'15'!EH22</f>
        <v>1</v>
      </c>
      <c r="N14" s="225">
        <f>'15'!EI22</f>
        <v>2</v>
      </c>
      <c r="O14" s="602">
        <f>'15'!FY22</f>
        <v>4</v>
      </c>
      <c r="P14" s="224" t="str">
        <f>'15'!FZ22</f>
        <v>-</v>
      </c>
      <c r="Q14" s="603">
        <f>'15'!GA22</f>
        <v>4</v>
      </c>
      <c r="R14" s="223">
        <f>'15'!GH22</f>
        <v>73</v>
      </c>
      <c r="S14" s="224">
        <f>'15'!GI22</f>
        <v>28</v>
      </c>
      <c r="T14" s="225">
        <f>'15'!GJ22</f>
        <v>45</v>
      </c>
      <c r="U14" s="602">
        <f>'15'!HJ22</f>
        <v>40</v>
      </c>
      <c r="V14" s="224">
        <f>'15'!HK22</f>
        <v>19</v>
      </c>
      <c r="W14" s="225">
        <f>'15'!HL22</f>
        <v>21</v>
      </c>
      <c r="X14" s="602">
        <f>'15'!HZ22</f>
        <v>8</v>
      </c>
      <c r="Y14" s="224">
        <f>'15'!IA22</f>
        <v>6</v>
      </c>
      <c r="Z14" s="225">
        <f>'15'!IB22</f>
        <v>2</v>
      </c>
      <c r="AA14" s="602">
        <f>'15'!E91</f>
        <v>32</v>
      </c>
      <c r="AB14" s="224">
        <f>'15'!F91</f>
        <v>16</v>
      </c>
      <c r="AC14" s="225">
        <f>'15'!G91</f>
        <v>16</v>
      </c>
      <c r="AD14" s="602">
        <f>'15'!K91</f>
        <v>17</v>
      </c>
      <c r="AE14" s="224">
        <f>'15'!L91</f>
        <v>17</v>
      </c>
      <c r="AF14" s="603" t="str">
        <f>'15'!M91</f>
        <v>-</v>
      </c>
      <c r="AG14" s="223" t="str">
        <f>'15'!N91</f>
        <v>-</v>
      </c>
      <c r="AH14" s="224" t="str">
        <f>'15'!O91</f>
        <v>-</v>
      </c>
      <c r="AI14" s="604" t="str">
        <f>'15'!P91</f>
        <v>-</v>
      </c>
      <c r="AJ14" s="602">
        <f>'15'!AD91</f>
        <v>3</v>
      </c>
      <c r="AK14" s="224">
        <f>'15'!AE91</f>
        <v>3</v>
      </c>
      <c r="AL14" s="225" t="str">
        <f>'15'!AF91</f>
        <v>-</v>
      </c>
      <c r="AM14" s="602">
        <f>'15'!BC91</f>
        <v>7</v>
      </c>
      <c r="AN14" s="224">
        <f>'15'!BD91</f>
        <v>4</v>
      </c>
      <c r="AO14" s="225">
        <f>'15'!BE91</f>
        <v>3</v>
      </c>
      <c r="AP14" s="602">
        <f>'15'!DT91</f>
        <v>40</v>
      </c>
      <c r="AQ14" s="224">
        <f>'15'!DU91</f>
        <v>6</v>
      </c>
      <c r="AR14" s="225">
        <f>'15'!DV91</f>
        <v>34</v>
      </c>
      <c r="AS14" s="602">
        <f>'15'!EG91</f>
        <v>16</v>
      </c>
      <c r="AT14" s="224">
        <f>'15'!EH91</f>
        <v>9</v>
      </c>
      <c r="AU14" s="604">
        <f>'15'!EI91</f>
        <v>7</v>
      </c>
      <c r="AV14" s="605">
        <f>'15'!FF91</f>
        <v>10</v>
      </c>
      <c r="AW14" s="606">
        <f>'15'!FG91</f>
        <v>6</v>
      </c>
      <c r="AX14" s="607">
        <f>'15'!FH91</f>
        <v>4</v>
      </c>
      <c r="AY14" s="616"/>
      <c r="AZ14" s="623"/>
      <c r="BA14" s="624"/>
    </row>
    <row r="15" spans="1:53" ht="17.25" customHeight="1">
      <c r="A15" s="777"/>
      <c r="B15" s="129" t="s">
        <v>46</v>
      </c>
      <c r="C15" s="582">
        <f>IF(C14="-",0,C14/$AY15*100000)</f>
        <v>1056.422569027611</v>
      </c>
      <c r="D15" s="583">
        <f>IF(D14="-",0,D14/$AZ15*100000)</f>
        <v>1068.0447889750214</v>
      </c>
      <c r="E15" s="584">
        <f>IF(E14="-",0,E14/$BA15*100000)</f>
        <v>1044.4788670059747</v>
      </c>
      <c r="F15" s="585">
        <f>IF(F14="-",0,F14/$AY15*100000)</f>
        <v>4.3653825166430211</v>
      </c>
      <c r="G15" s="583">
        <f>IF(G14="-",0,G14/$AZ15*100000)</f>
        <v>8.6132644272179153</v>
      </c>
      <c r="H15" s="584">
        <f>IF(H14="-",0,H14/$BA15*100000)</f>
        <v>0</v>
      </c>
      <c r="I15" s="585">
        <f>IF(I14="-",0,I14/$AY15*100000)</f>
        <v>277.20178980683181</v>
      </c>
      <c r="J15" s="583">
        <f>IF(J14="-",0,J14/$AZ15*100000)</f>
        <v>318.69078380706287</v>
      </c>
      <c r="K15" s="584">
        <f>IF(K14="-",0,K14/$BA15*100000)</f>
        <v>234.5651692852401</v>
      </c>
      <c r="L15" s="585">
        <f>IF(L14="-",0,L14/$AY15*100000)</f>
        <v>6.5480737749645312</v>
      </c>
      <c r="M15" s="583">
        <f>IF(M14="-",0,M14/$AZ15*100000)</f>
        <v>4.3066322136089576</v>
      </c>
      <c r="N15" s="584">
        <f>IF(N14="-",0,N14/$BA15*100000)</f>
        <v>8.8515158220845329</v>
      </c>
      <c r="O15" s="585">
        <f>IF(O14="-",0,O14/$AY15*100000)</f>
        <v>8.7307650332860423</v>
      </c>
      <c r="P15" s="583">
        <f>IF(P14="-",0,P14/$AZ15*100000)</f>
        <v>0</v>
      </c>
      <c r="Q15" s="586">
        <f>IF(Q14="-",0,Q14/$BA15*100000)</f>
        <v>17.703031644169066</v>
      </c>
      <c r="R15" s="582">
        <f>IF(R14="-",0,R14/$AY15*100000)</f>
        <v>159.33646185747025</v>
      </c>
      <c r="S15" s="583">
        <f>IF(S14="-",0,S14/$AZ15*100000)</f>
        <v>120.58570198105082</v>
      </c>
      <c r="T15" s="584">
        <f>IF(T14="-",0,T14/$BA15*100000)</f>
        <v>199.15910599690199</v>
      </c>
      <c r="U15" s="585">
        <f>IF(U14="-",0,U14/$AY15*100000)</f>
        <v>87.307650332860419</v>
      </c>
      <c r="V15" s="583">
        <f>IF(V14="-",0,V14/$AZ15*100000)</f>
        <v>81.8260120585702</v>
      </c>
      <c r="W15" s="584">
        <f>IF(W14="-",0,W14/$BA15*100000)</f>
        <v>92.94091613188759</v>
      </c>
      <c r="X15" s="585">
        <f>IF(X14="-",0,X14/$AY15*100000)</f>
        <v>17.461530066572085</v>
      </c>
      <c r="Y15" s="583">
        <f>IF(Y14="-",0,Y14/$AZ15*100000)</f>
        <v>25.839793281653744</v>
      </c>
      <c r="Z15" s="584">
        <f>IF(Z14="-",0,Z14/$BA15*100000)</f>
        <v>8.8515158220845329</v>
      </c>
      <c r="AA15" s="585">
        <f>IF(AA14="-",0,AA14/$AY15*100000)</f>
        <v>69.846120266288338</v>
      </c>
      <c r="AB15" s="583">
        <f>IF(AB14="-",0,AB14/$AZ15*100000)</f>
        <v>68.906115417743322</v>
      </c>
      <c r="AC15" s="584">
        <f>IF(AC14="-",0,AC14/$BA15*100000)</f>
        <v>70.812126576676263</v>
      </c>
      <c r="AD15" s="585">
        <f>IF(AD14="-",0,AD14/$AY15*100000)</f>
        <v>37.105751391465674</v>
      </c>
      <c r="AE15" s="583">
        <f>IF(AE14="-",0,AE14/$AZ15*100000)</f>
        <v>73.212747631352286</v>
      </c>
      <c r="AF15" s="586">
        <f>IF(AF14="-",0,AF14/$BA15*100000)</f>
        <v>0</v>
      </c>
      <c r="AG15" s="582">
        <f>IF(AG14="-",0,AG14/$AY15*100000)</f>
        <v>0</v>
      </c>
      <c r="AH15" s="583">
        <f>IF(AH14="-",0,AH14/$AZ15*100000)</f>
        <v>0</v>
      </c>
      <c r="AI15" s="584">
        <f>IF(AI14="-",0,AI14/$BA15*100000)</f>
        <v>0</v>
      </c>
      <c r="AJ15" s="585">
        <f>IF(AJ14="-",0,AJ14/$AY15*100000)</f>
        <v>6.5480737749645312</v>
      </c>
      <c r="AK15" s="583">
        <f>IF(AK14="-",0,AK14/$AZ15*100000)</f>
        <v>12.919896640826872</v>
      </c>
      <c r="AL15" s="584">
        <f>IF(AL14="-",0,AL14/$BA15*100000)</f>
        <v>0</v>
      </c>
      <c r="AM15" s="585">
        <f>IF(AM14="-",0,AM14/$AY15*100000)</f>
        <v>15.278838808250573</v>
      </c>
      <c r="AN15" s="583">
        <f>IF(AN14="-",0,AN14/$AZ15*100000)</f>
        <v>17.226528854435831</v>
      </c>
      <c r="AO15" s="584">
        <f>IF(AO14="-",0,AO14/$BA15*100000)</f>
        <v>13.277273733126798</v>
      </c>
      <c r="AP15" s="585">
        <f>IF(AP14="-",0,AP14/$AY15*100000)</f>
        <v>87.307650332860419</v>
      </c>
      <c r="AQ15" s="583">
        <f>IF(AQ14="-",0,AQ14/$AZ15*100000)</f>
        <v>25.839793281653744</v>
      </c>
      <c r="AR15" s="584">
        <f>IF(AR14="-",0,AR14/$BA15*100000)</f>
        <v>150.47576897543703</v>
      </c>
      <c r="AS15" s="585">
        <f>IF(AS14="-",0,AS14/$AY15*100000)</f>
        <v>34.923060133144169</v>
      </c>
      <c r="AT15" s="583">
        <f>IF(AT14="-",0,AT14/$AZ15*100000)</f>
        <v>38.759689922480618</v>
      </c>
      <c r="AU15" s="584">
        <f>IF(AU14="-",0,AU14/$BA15*100000)</f>
        <v>30.980305377295863</v>
      </c>
      <c r="AV15" s="585">
        <f>IF(AV14="-",0,AV14/$AY15*100000)</f>
        <v>21.826912583215105</v>
      </c>
      <c r="AW15" s="583">
        <f>IF(AW14="-",0,AW14/$AZ15*100000)</f>
        <v>25.839793281653744</v>
      </c>
      <c r="AX15" s="586">
        <f>IF(AX14="-",0,AX14/$BA15*100000)</f>
        <v>17.703031644169066</v>
      </c>
      <c r="AY15" s="617">
        <f>SUM(AZ15:BA15)</f>
        <v>45815</v>
      </c>
      <c r="AZ15" s="625">
        <f>+人口動態1!AD9</f>
        <v>23220</v>
      </c>
      <c r="BA15" s="626">
        <f>+人口動態1!AE9</f>
        <v>22595</v>
      </c>
    </row>
    <row r="16" spans="1:53" s="167" customFormat="1" ht="17.25" customHeight="1">
      <c r="A16" s="777"/>
      <c r="B16" s="169" t="s">
        <v>110</v>
      </c>
      <c r="C16" s="226">
        <f>'16'!B22</f>
        <v>359.89</v>
      </c>
      <c r="D16" s="227">
        <f>'16'!C22</f>
        <v>493.22</v>
      </c>
      <c r="E16" s="228">
        <f>'16'!D22</f>
        <v>240.2</v>
      </c>
      <c r="F16" s="608">
        <f>'16'!K22</f>
        <v>1.03</v>
      </c>
      <c r="G16" s="227">
        <f>'16'!L22</f>
        <v>2.72</v>
      </c>
      <c r="H16" s="228" t="str">
        <f>'16'!M22</f>
        <v>-</v>
      </c>
      <c r="I16" s="608">
        <f>'16'!AT22</f>
        <v>114.64</v>
      </c>
      <c r="J16" s="227">
        <f>'16'!AU22</f>
        <v>154.68</v>
      </c>
      <c r="K16" s="228">
        <f>'16'!AV22</f>
        <v>80.75</v>
      </c>
      <c r="L16" s="608">
        <f>'16'!EG22</f>
        <v>2.57</v>
      </c>
      <c r="M16" s="227">
        <f>'16'!EH22</f>
        <v>2.29</v>
      </c>
      <c r="N16" s="228">
        <f>'16'!EI22</f>
        <v>2.66</v>
      </c>
      <c r="O16" s="608">
        <f>'16'!FY22</f>
        <v>2.35</v>
      </c>
      <c r="P16" s="227" t="str">
        <f>'16'!FZ22</f>
        <v>-</v>
      </c>
      <c r="Q16" s="609">
        <f>'16'!GA22</f>
        <v>3.95</v>
      </c>
      <c r="R16" s="226">
        <f>'16'!GH22</f>
        <v>46.54</v>
      </c>
      <c r="S16" s="227">
        <f>'16'!GI22</f>
        <v>55.78</v>
      </c>
      <c r="T16" s="228">
        <f>'16'!GJ22</f>
        <v>35.15</v>
      </c>
      <c r="U16" s="608">
        <f>'16'!HJ22</f>
        <v>32.26</v>
      </c>
      <c r="V16" s="227">
        <f>'16'!HK22</f>
        <v>44.22</v>
      </c>
      <c r="W16" s="228">
        <f>'16'!HL22</f>
        <v>19.760000000000002</v>
      </c>
      <c r="X16" s="608">
        <f>'16'!HZ22</f>
        <v>6.06</v>
      </c>
      <c r="Y16" s="227">
        <f>'16'!IA22</f>
        <v>11.65</v>
      </c>
      <c r="Z16" s="228">
        <f>'16'!IB22</f>
        <v>1.71</v>
      </c>
      <c r="AA16" s="608">
        <f>'16'!E91</f>
        <v>15.19</v>
      </c>
      <c r="AB16" s="227">
        <f>'16'!F91</f>
        <v>22.77</v>
      </c>
      <c r="AC16" s="228">
        <f>'16'!G91</f>
        <v>10.35</v>
      </c>
      <c r="AD16" s="608">
        <f>'16'!K91</f>
        <v>10.15</v>
      </c>
      <c r="AE16" s="227">
        <f>'16'!L91</f>
        <v>25.65</v>
      </c>
      <c r="AF16" s="609" t="str">
        <f>'16'!M91</f>
        <v>-</v>
      </c>
      <c r="AG16" s="226" t="str">
        <f>'16'!N91</f>
        <v>-</v>
      </c>
      <c r="AH16" s="227" t="str">
        <f>'16'!O91</f>
        <v>-</v>
      </c>
      <c r="AI16" s="228" t="str">
        <f>'16'!P91</f>
        <v>-</v>
      </c>
      <c r="AJ16" s="610">
        <f>'16'!AD91</f>
        <v>3.97</v>
      </c>
      <c r="AK16" s="227">
        <f>'16'!AE91</f>
        <v>8.02</v>
      </c>
      <c r="AL16" s="228" t="str">
        <f>'16'!AF91</f>
        <v>-</v>
      </c>
      <c r="AM16" s="608">
        <f>'16'!BC91</f>
        <v>6.09</v>
      </c>
      <c r="AN16" s="227">
        <f>'16'!BD91</f>
        <v>7.96</v>
      </c>
      <c r="AO16" s="228">
        <f>'16'!BE91</f>
        <v>4.72</v>
      </c>
      <c r="AP16" s="608">
        <f>'16'!DT91</f>
        <v>15.01</v>
      </c>
      <c r="AQ16" s="227">
        <f>'16'!DU91</f>
        <v>7.78</v>
      </c>
      <c r="AR16" s="228">
        <f>'16'!DV91</f>
        <v>18.32</v>
      </c>
      <c r="AS16" s="608">
        <f>'16'!EG91</f>
        <v>12.69</v>
      </c>
      <c r="AT16" s="227">
        <f>'16'!EH91</f>
        <v>20.13</v>
      </c>
      <c r="AU16" s="228">
        <f>'16'!EI91</f>
        <v>5.19</v>
      </c>
      <c r="AV16" s="608">
        <f>'16'!FF91</f>
        <v>12.47</v>
      </c>
      <c r="AW16" s="227">
        <f>'16'!FG91</f>
        <v>17.09</v>
      </c>
      <c r="AX16" s="609">
        <f>'16'!FH91</f>
        <v>7.5</v>
      </c>
      <c r="AY16" s="620"/>
      <c r="AZ16" s="621"/>
      <c r="BA16" s="622"/>
    </row>
    <row r="17" spans="1:53" s="201" customFormat="1" ht="17.25" customHeight="1">
      <c r="A17" s="776" t="s">
        <v>111</v>
      </c>
      <c r="B17" s="203" t="s">
        <v>45</v>
      </c>
      <c r="C17" s="223">
        <f>'15'!B24</f>
        <v>56</v>
      </c>
      <c r="D17" s="224">
        <f>'15'!C24</f>
        <v>36</v>
      </c>
      <c r="E17" s="225">
        <f>'15'!D24</f>
        <v>20</v>
      </c>
      <c r="F17" s="602" t="str">
        <f>'15'!K24</f>
        <v>-</v>
      </c>
      <c r="G17" s="224" t="str">
        <f>'15'!L24</f>
        <v>-</v>
      </c>
      <c r="H17" s="225" t="str">
        <f>'15'!M24</f>
        <v>-</v>
      </c>
      <c r="I17" s="602">
        <f>'15'!AT24</f>
        <v>20</v>
      </c>
      <c r="J17" s="224">
        <f>'15'!AU24</f>
        <v>18</v>
      </c>
      <c r="K17" s="225">
        <f>'15'!AV24</f>
        <v>2</v>
      </c>
      <c r="L17" s="602">
        <f>'15'!EG24</f>
        <v>2</v>
      </c>
      <c r="M17" s="224">
        <f>'15'!EH24</f>
        <v>1</v>
      </c>
      <c r="N17" s="225">
        <f>'15'!EI24</f>
        <v>1</v>
      </c>
      <c r="O17" s="602" t="str">
        <f>'15'!FY24</f>
        <v>-</v>
      </c>
      <c r="P17" s="224" t="str">
        <f>'15'!FZ24</f>
        <v>-</v>
      </c>
      <c r="Q17" s="603" t="str">
        <f>'15'!GA24</f>
        <v>-</v>
      </c>
      <c r="R17" s="223">
        <f>'15'!GH24</f>
        <v>7</v>
      </c>
      <c r="S17" s="224">
        <f>'15'!GI24</f>
        <v>4</v>
      </c>
      <c r="T17" s="225">
        <f>'15'!GJ24</f>
        <v>3</v>
      </c>
      <c r="U17" s="602">
        <f>'15'!HJ24</f>
        <v>3</v>
      </c>
      <c r="V17" s="224">
        <f>'15'!HK24</f>
        <v>1</v>
      </c>
      <c r="W17" s="225">
        <f>'15'!HL24</f>
        <v>2</v>
      </c>
      <c r="X17" s="602">
        <f>'15'!HZ24</f>
        <v>3</v>
      </c>
      <c r="Y17" s="224">
        <f>'15'!IA24</f>
        <v>1</v>
      </c>
      <c r="Z17" s="225">
        <f>'15'!IB24</f>
        <v>2</v>
      </c>
      <c r="AA17" s="602">
        <f>'15'!E93</f>
        <v>5</v>
      </c>
      <c r="AB17" s="224">
        <f>'15'!F93</f>
        <v>2</v>
      </c>
      <c r="AC17" s="225">
        <f>'15'!G93</f>
        <v>3</v>
      </c>
      <c r="AD17" s="602" t="str">
        <f>'15'!K93</f>
        <v>-</v>
      </c>
      <c r="AE17" s="224" t="str">
        <f>'15'!L93</f>
        <v>-</v>
      </c>
      <c r="AF17" s="603" t="str">
        <f>'15'!M93</f>
        <v>-</v>
      </c>
      <c r="AG17" s="223" t="str">
        <f>'15'!N93</f>
        <v>-</v>
      </c>
      <c r="AH17" s="224" t="str">
        <f>'15'!O93</f>
        <v>-</v>
      </c>
      <c r="AI17" s="604" t="str">
        <f>'15'!P93</f>
        <v>-</v>
      </c>
      <c r="AJ17" s="602" t="str">
        <f>'15'!AD93</f>
        <v>-</v>
      </c>
      <c r="AK17" s="224" t="str">
        <f>'15'!AE93</f>
        <v>-</v>
      </c>
      <c r="AL17" s="225" t="str">
        <f>'15'!AF93</f>
        <v>-</v>
      </c>
      <c r="AM17" s="602" t="str">
        <f>'15'!BC93</f>
        <v>-</v>
      </c>
      <c r="AN17" s="224" t="str">
        <f>'15'!BD93</f>
        <v>-</v>
      </c>
      <c r="AO17" s="225" t="str">
        <f>'15'!BE93</f>
        <v>-</v>
      </c>
      <c r="AP17" s="602">
        <f>'15'!DT93</f>
        <v>1</v>
      </c>
      <c r="AQ17" s="224" t="str">
        <f>'15'!DU93</f>
        <v>-</v>
      </c>
      <c r="AR17" s="225">
        <f>'15'!DV93</f>
        <v>1</v>
      </c>
      <c r="AS17" s="602">
        <f>'15'!EG93</f>
        <v>2</v>
      </c>
      <c r="AT17" s="224">
        <f>'15'!EH93</f>
        <v>2</v>
      </c>
      <c r="AU17" s="604" t="str">
        <f>'15'!EI93</f>
        <v>-</v>
      </c>
      <c r="AV17" s="605">
        <f>'15'!FF93</f>
        <v>2</v>
      </c>
      <c r="AW17" s="606">
        <f>'15'!FG93</f>
        <v>1</v>
      </c>
      <c r="AX17" s="607">
        <f>'15'!FH93</f>
        <v>1</v>
      </c>
      <c r="AY17" s="616"/>
      <c r="AZ17" s="623"/>
      <c r="BA17" s="624"/>
    </row>
    <row r="18" spans="1:53" ht="17.25" customHeight="1">
      <c r="A18" s="777"/>
      <c r="B18" s="129" t="s">
        <v>46</v>
      </c>
      <c r="C18" s="582">
        <f>IF(C17="-",0,C17/$AY18*100000)</f>
        <v>880.91867232971526</v>
      </c>
      <c r="D18" s="583">
        <f>IF(D17="-",0,D17/$AZ18*100000)</f>
        <v>1141.7697431018078</v>
      </c>
      <c r="E18" s="584">
        <f>IF(E17="-",0,E17/$BA18*100000)</f>
        <v>624.21972534332076</v>
      </c>
      <c r="F18" s="585">
        <f>IF(F17="-",0,F17/$AY18*100000)</f>
        <v>0</v>
      </c>
      <c r="G18" s="583">
        <f>IF(G17="-",0,G17/$AZ18*100000)</f>
        <v>0</v>
      </c>
      <c r="H18" s="584">
        <f>IF(H17="-",0,H17/$BA18*100000)</f>
        <v>0</v>
      </c>
      <c r="I18" s="585">
        <f>IF(I17="-",0,I17/$AY18*100000)</f>
        <v>314.61381154632687</v>
      </c>
      <c r="J18" s="583">
        <f>IF(J17="-",0,J17/$AZ18*100000)</f>
        <v>570.88487155090388</v>
      </c>
      <c r="K18" s="584">
        <f>IF(K17="-",0,K17/$BA18*100000)</f>
        <v>62.421972534332085</v>
      </c>
      <c r="L18" s="585">
        <f>IF(L17="-",0,L17/$AY18*100000)</f>
        <v>31.461381154632686</v>
      </c>
      <c r="M18" s="583">
        <f>IF(M17="-",0,M17/$AZ18*100000)</f>
        <v>31.715826197272438</v>
      </c>
      <c r="N18" s="584">
        <f>IF(N17="-",0,N17/$BA18*100000)</f>
        <v>31.210986267166042</v>
      </c>
      <c r="O18" s="585">
        <f>IF(O17="-",0,O17/$AY18*100000)</f>
        <v>0</v>
      </c>
      <c r="P18" s="583">
        <f>IF(P17="-",0,P17/$AZ18*100000)</f>
        <v>0</v>
      </c>
      <c r="Q18" s="586">
        <f>IF(Q17="-",0,Q17/$BA18*100000)</f>
        <v>0</v>
      </c>
      <c r="R18" s="582">
        <f>IF(R17="-",0,R17/$AY18*100000)</f>
        <v>110.11483404121441</v>
      </c>
      <c r="S18" s="583">
        <f>IF(S17="-",0,S17/$AZ18*100000)</f>
        <v>126.86330478908975</v>
      </c>
      <c r="T18" s="584">
        <f>IF(T17="-",0,T17/$BA18*100000)</f>
        <v>93.632958801498134</v>
      </c>
      <c r="U18" s="585">
        <f>IF(U17="-",0,U17/$AY18*100000)</f>
        <v>47.192071731949035</v>
      </c>
      <c r="V18" s="583">
        <f>IF(V17="-",0,V17/$AZ18*100000)</f>
        <v>31.715826197272438</v>
      </c>
      <c r="W18" s="584">
        <f>IF(W17="-",0,W17/$BA18*100000)</f>
        <v>62.421972534332085</v>
      </c>
      <c r="X18" s="585">
        <f>IF(X17="-",0,X17/$AY18*100000)</f>
        <v>47.192071731949035</v>
      </c>
      <c r="Y18" s="583">
        <f>IF(Y17="-",0,Y17/$AZ18*100000)</f>
        <v>31.715826197272438</v>
      </c>
      <c r="Z18" s="584">
        <f>IF(Z17="-",0,Z17/$BA18*100000)</f>
        <v>62.421972534332085</v>
      </c>
      <c r="AA18" s="585">
        <f>IF(AA17="-",0,AA17/$AY18*100000)</f>
        <v>78.653452886581718</v>
      </c>
      <c r="AB18" s="583">
        <f>IF(AB17="-",0,AB17/$AZ18*100000)</f>
        <v>63.431652394544876</v>
      </c>
      <c r="AC18" s="584">
        <f>IF(AC17="-",0,AC17/$BA18*100000)</f>
        <v>93.632958801498134</v>
      </c>
      <c r="AD18" s="585">
        <f>IF(AD17="-",0,AD17/$AY18*100000)</f>
        <v>0</v>
      </c>
      <c r="AE18" s="583">
        <f>IF(AE17="-",0,AE17/$AZ18*100000)</f>
        <v>0</v>
      </c>
      <c r="AF18" s="586">
        <f>IF(AF17="-",0,AF17/$BA18*100000)</f>
        <v>0</v>
      </c>
      <c r="AG18" s="582">
        <f>IF(AG17="-",0,AG17/$AY18*100000)</f>
        <v>0</v>
      </c>
      <c r="AH18" s="583">
        <f>IF(AH17="-",0,AH17/$AZ18*100000)</f>
        <v>0</v>
      </c>
      <c r="AI18" s="584">
        <f>IF(AI17="-",0,AI17/$BA18*100000)</f>
        <v>0</v>
      </c>
      <c r="AJ18" s="585">
        <f>IF(AJ17="-",0,AJ17/$AY18*100000)</f>
        <v>0</v>
      </c>
      <c r="AK18" s="583">
        <f>IF(AK17="-",0,AK17/$AZ18*100000)</f>
        <v>0</v>
      </c>
      <c r="AL18" s="584">
        <f>IF(AL17="-",0,AL17/$BA18*100000)</f>
        <v>0</v>
      </c>
      <c r="AM18" s="585">
        <f>IF(AM17="-",0,AM17/$AY18*100000)</f>
        <v>0</v>
      </c>
      <c r="AN18" s="583">
        <f>IF(AN17="-",0,AN17/$AZ18*100000)</f>
        <v>0</v>
      </c>
      <c r="AO18" s="584">
        <f>IF(AO17="-",0,AO17/$BA18*100000)</f>
        <v>0</v>
      </c>
      <c r="AP18" s="585">
        <f>IF(AP17="-",0,AP17/$AY18*100000)</f>
        <v>15.730690577316343</v>
      </c>
      <c r="AQ18" s="583">
        <f>IF(AQ17="-",0,AQ17/$AZ18*100000)</f>
        <v>0</v>
      </c>
      <c r="AR18" s="584">
        <f>IF(AR17="-",0,AR17/$BA18*100000)</f>
        <v>31.210986267166042</v>
      </c>
      <c r="AS18" s="585">
        <f>IF(AS17="-",0,AS17/$AY18*100000)</f>
        <v>31.461381154632686</v>
      </c>
      <c r="AT18" s="583">
        <f>IF(AT17="-",0,AT17/$AZ18*100000)</f>
        <v>63.431652394544876</v>
      </c>
      <c r="AU18" s="584">
        <f>IF(AU17="-",0,AU17/$BA18*100000)</f>
        <v>0</v>
      </c>
      <c r="AV18" s="585">
        <f>IF(AV17="-",0,AV17/$AY18*100000)</f>
        <v>31.461381154632686</v>
      </c>
      <c r="AW18" s="583">
        <f>IF(AW17="-",0,AW17/$AZ18*100000)</f>
        <v>31.715826197272438</v>
      </c>
      <c r="AX18" s="586">
        <f>IF(AX17="-",0,AX17/$BA18*100000)</f>
        <v>31.210986267166042</v>
      </c>
      <c r="AY18" s="617">
        <f>SUM(AZ18:BA18)</f>
        <v>6357</v>
      </c>
      <c r="AZ18" s="625">
        <f>+人口動態1!AD10</f>
        <v>3153</v>
      </c>
      <c r="BA18" s="626">
        <f>+人口動態1!AE10</f>
        <v>3204</v>
      </c>
    </row>
    <row r="19" spans="1:53" s="167" customFormat="1" ht="17.25" customHeight="1">
      <c r="A19" s="777"/>
      <c r="B19" s="169" t="s">
        <v>110</v>
      </c>
      <c r="C19" s="226">
        <f>'16'!B24</f>
        <v>322.14</v>
      </c>
      <c r="D19" s="227">
        <f>'16'!C24</f>
        <v>470.44</v>
      </c>
      <c r="E19" s="228">
        <f>'16'!D24</f>
        <v>204.2</v>
      </c>
      <c r="F19" s="608" t="str">
        <f>'16'!K24</f>
        <v>-</v>
      </c>
      <c r="G19" s="227" t="str">
        <f>'16'!L24</f>
        <v>-</v>
      </c>
      <c r="H19" s="228" t="str">
        <f>'16'!M24</f>
        <v>-</v>
      </c>
      <c r="I19" s="608">
        <f>'16'!AT24</f>
        <v>121.73</v>
      </c>
      <c r="J19" s="227">
        <f>'16'!AU24</f>
        <v>245.75</v>
      </c>
      <c r="K19" s="228">
        <f>'16'!AV24</f>
        <v>15.88</v>
      </c>
      <c r="L19" s="608">
        <f>'16'!EG24</f>
        <v>7.54</v>
      </c>
      <c r="M19" s="227">
        <f>'16'!EH24</f>
        <v>12.3</v>
      </c>
      <c r="N19" s="228">
        <f>'16'!EI24</f>
        <v>3.5</v>
      </c>
      <c r="O19" s="608" t="str">
        <f>'16'!FY24</f>
        <v>-</v>
      </c>
      <c r="P19" s="227" t="str">
        <f>'16'!FZ24</f>
        <v>-</v>
      </c>
      <c r="Q19" s="609" t="str">
        <f>'16'!GA24</f>
        <v>-</v>
      </c>
      <c r="R19" s="226">
        <f>'16'!GH24</f>
        <v>25.58</v>
      </c>
      <c r="S19" s="227">
        <f>'16'!GI24</f>
        <v>41.62</v>
      </c>
      <c r="T19" s="228">
        <f>'16'!GJ24</f>
        <v>15.54</v>
      </c>
      <c r="U19" s="608">
        <f>'16'!HJ24</f>
        <v>13.05</v>
      </c>
      <c r="V19" s="227">
        <f>'16'!HK24</f>
        <v>11.94</v>
      </c>
      <c r="W19" s="228">
        <f>'16'!HL24</f>
        <v>12.04</v>
      </c>
      <c r="X19" s="608">
        <f>'16'!HZ24</f>
        <v>11.34</v>
      </c>
      <c r="Y19" s="227">
        <f>'16'!IA24</f>
        <v>13.02</v>
      </c>
      <c r="Z19" s="228">
        <f>'16'!IB24</f>
        <v>7.01</v>
      </c>
      <c r="AA19" s="608">
        <f>'16'!E93</f>
        <v>18.04</v>
      </c>
      <c r="AB19" s="227">
        <f>'16'!F93</f>
        <v>20.99</v>
      </c>
      <c r="AC19" s="228">
        <f>'16'!G93</f>
        <v>17.260000000000002</v>
      </c>
      <c r="AD19" s="608" t="str">
        <f>'16'!K93</f>
        <v>-</v>
      </c>
      <c r="AE19" s="227" t="str">
        <f>'16'!L93</f>
        <v>-</v>
      </c>
      <c r="AF19" s="609" t="str">
        <f>'16'!M93</f>
        <v>-</v>
      </c>
      <c r="AG19" s="226" t="str">
        <f>'16'!N93</f>
        <v>-</v>
      </c>
      <c r="AH19" s="227" t="str">
        <f>'16'!O93</f>
        <v>-</v>
      </c>
      <c r="AI19" s="228" t="str">
        <f>'16'!P93</f>
        <v>-</v>
      </c>
      <c r="AJ19" s="610" t="str">
        <f>'16'!AD93</f>
        <v>-</v>
      </c>
      <c r="AK19" s="227" t="str">
        <f>'16'!AE93</f>
        <v>-</v>
      </c>
      <c r="AL19" s="228" t="str">
        <f>'16'!AF93</f>
        <v>-</v>
      </c>
      <c r="AM19" s="608" t="str">
        <f>'16'!BC93</f>
        <v>-</v>
      </c>
      <c r="AN19" s="227" t="str">
        <f>'16'!BD93</f>
        <v>-</v>
      </c>
      <c r="AO19" s="228" t="str">
        <f>'16'!BE93</f>
        <v>-</v>
      </c>
      <c r="AP19" s="608">
        <f>'16'!DT93</f>
        <v>2.5</v>
      </c>
      <c r="AQ19" s="227" t="str">
        <f>'16'!DU93</f>
        <v>-</v>
      </c>
      <c r="AR19" s="228">
        <f>'16'!DV93</f>
        <v>3.5</v>
      </c>
      <c r="AS19" s="608">
        <f>'16'!EG93</f>
        <v>19.8</v>
      </c>
      <c r="AT19" s="227">
        <f>'16'!EH93</f>
        <v>39.619999999999997</v>
      </c>
      <c r="AU19" s="228" t="str">
        <f>'16'!EI93</f>
        <v>-</v>
      </c>
      <c r="AV19" s="608">
        <f>'16'!FF93</f>
        <v>14.1</v>
      </c>
      <c r="AW19" s="227">
        <f>'16'!FG93</f>
        <v>17.53</v>
      </c>
      <c r="AX19" s="609">
        <f>'16'!FH93</f>
        <v>10.25</v>
      </c>
      <c r="AY19" s="620"/>
      <c r="AZ19" s="621"/>
      <c r="BA19" s="622"/>
    </row>
    <row r="20" spans="1:53" s="201" customFormat="1" ht="17.25" customHeight="1">
      <c r="A20" s="774" t="s">
        <v>102</v>
      </c>
      <c r="B20" s="204" t="s">
        <v>45</v>
      </c>
      <c r="C20" s="211">
        <f>'15'!B26</f>
        <v>230</v>
      </c>
      <c r="D20" s="212">
        <f>'15'!C26</f>
        <v>133</v>
      </c>
      <c r="E20" s="213">
        <f>'15'!D26</f>
        <v>97</v>
      </c>
      <c r="F20" s="576" t="str">
        <f>'15'!K26</f>
        <v>-</v>
      </c>
      <c r="G20" s="212" t="str">
        <f>'15'!L26</f>
        <v>-</v>
      </c>
      <c r="H20" s="213" t="str">
        <f>'15'!M26</f>
        <v>-</v>
      </c>
      <c r="I20" s="576">
        <f>'15'!AT26</f>
        <v>66</v>
      </c>
      <c r="J20" s="212">
        <f>'15'!AU26</f>
        <v>43</v>
      </c>
      <c r="K20" s="213">
        <f>'15'!AV26</f>
        <v>23</v>
      </c>
      <c r="L20" s="576">
        <f>'15'!EG26</f>
        <v>1</v>
      </c>
      <c r="M20" s="212">
        <f>'15'!EH26</f>
        <v>1</v>
      </c>
      <c r="N20" s="213" t="str">
        <f>'15'!EI26</f>
        <v>-</v>
      </c>
      <c r="O20" s="576">
        <f>'15'!FY26</f>
        <v>1</v>
      </c>
      <c r="P20" s="212">
        <f>'15'!FZ26</f>
        <v>1</v>
      </c>
      <c r="Q20" s="577" t="str">
        <f>'15'!GA26</f>
        <v>-</v>
      </c>
      <c r="R20" s="211">
        <f>'15'!GH26</f>
        <v>39</v>
      </c>
      <c r="S20" s="212">
        <f>'15'!GI26</f>
        <v>21</v>
      </c>
      <c r="T20" s="213">
        <f>'15'!GJ26</f>
        <v>18</v>
      </c>
      <c r="U20" s="576">
        <f>'15'!HJ26</f>
        <v>16</v>
      </c>
      <c r="V20" s="212">
        <f>'15'!HK26</f>
        <v>11</v>
      </c>
      <c r="W20" s="213">
        <f>'15'!HL26</f>
        <v>5</v>
      </c>
      <c r="X20" s="576">
        <f>'15'!HZ26</f>
        <v>4</v>
      </c>
      <c r="Y20" s="212">
        <f>'15'!IA26</f>
        <v>2</v>
      </c>
      <c r="Z20" s="213">
        <f>'15'!IB26</f>
        <v>2</v>
      </c>
      <c r="AA20" s="576">
        <f>'15'!E95</f>
        <v>32</v>
      </c>
      <c r="AB20" s="212">
        <f>'15'!F95</f>
        <v>18</v>
      </c>
      <c r="AC20" s="213">
        <f>'15'!G95</f>
        <v>14</v>
      </c>
      <c r="AD20" s="576">
        <f>'15'!K95</f>
        <v>4</v>
      </c>
      <c r="AE20" s="212">
        <f>'15'!L95</f>
        <v>4</v>
      </c>
      <c r="AF20" s="577" t="str">
        <f>'15'!M95</f>
        <v>-</v>
      </c>
      <c r="AG20" s="211" t="str">
        <f>'15'!N95</f>
        <v>-</v>
      </c>
      <c r="AH20" s="212" t="str">
        <f>'15'!O95</f>
        <v>-</v>
      </c>
      <c r="AI20" s="578" t="str">
        <f>'15'!P95</f>
        <v>-</v>
      </c>
      <c r="AJ20" s="576">
        <f>'15'!AD95</f>
        <v>2</v>
      </c>
      <c r="AK20" s="212">
        <f>'15'!AE95</f>
        <v>1</v>
      </c>
      <c r="AL20" s="213">
        <f>'15'!AF95</f>
        <v>1</v>
      </c>
      <c r="AM20" s="576">
        <f>'15'!BC95</f>
        <v>3</v>
      </c>
      <c r="AN20" s="212">
        <f>'15'!BD95</f>
        <v>1</v>
      </c>
      <c r="AO20" s="213">
        <f>'15'!BE95</f>
        <v>2</v>
      </c>
      <c r="AP20" s="576">
        <f>'15'!DT95</f>
        <v>15</v>
      </c>
      <c r="AQ20" s="212">
        <f>'15'!DU95</f>
        <v>3</v>
      </c>
      <c r="AR20" s="213">
        <f>'15'!DV95</f>
        <v>12</v>
      </c>
      <c r="AS20" s="576">
        <f>'15'!EG95</f>
        <v>6</v>
      </c>
      <c r="AT20" s="212">
        <f>'15'!EH95</f>
        <v>4</v>
      </c>
      <c r="AU20" s="578">
        <f>'15'!EI95</f>
        <v>2</v>
      </c>
      <c r="AV20" s="579">
        <f>'15'!FF95</f>
        <v>4</v>
      </c>
      <c r="AW20" s="580">
        <f>'15'!FG95</f>
        <v>4</v>
      </c>
      <c r="AX20" s="581" t="str">
        <f>'15'!FH95</f>
        <v>-</v>
      </c>
      <c r="AY20" s="616"/>
      <c r="AZ20" s="623"/>
      <c r="BA20" s="624"/>
    </row>
    <row r="21" spans="1:53" ht="17.25" customHeight="1">
      <c r="A21" s="774"/>
      <c r="B21" s="129" t="s">
        <v>46</v>
      </c>
      <c r="C21" s="582">
        <f>IF(C20="-",0,C20/$AY21*100000)</f>
        <v>907.51262626262621</v>
      </c>
      <c r="D21" s="583">
        <f>IF(D20="-",0,D20/$AZ21*100000)</f>
        <v>1076.6615397069538</v>
      </c>
      <c r="E21" s="584">
        <f>IF(E20="-",0,E20/$BA21*100000)</f>
        <v>746.67077207297359</v>
      </c>
      <c r="F21" s="585">
        <f>IF(F20="-",0,F20/$AY21*100000)</f>
        <v>0</v>
      </c>
      <c r="G21" s="583">
        <f>IF(G20="-",0,G20/$AZ21*100000)</f>
        <v>0</v>
      </c>
      <c r="H21" s="584">
        <f>IF(H20="-",0,H20/$BA21*100000)</f>
        <v>0</v>
      </c>
      <c r="I21" s="585">
        <f>IF(I20="-",0,I20/$AY21*100000)</f>
        <v>260.41666666666663</v>
      </c>
      <c r="J21" s="583">
        <f>IF(J20="-",0,J20/$AZ21*100000)</f>
        <v>348.09358050675945</v>
      </c>
      <c r="K21" s="584">
        <f>IF(K20="-",0,K20/$BA21*100000)</f>
        <v>177.04564698637517</v>
      </c>
      <c r="L21" s="585">
        <f>IF(L20="-",0,L20/$AY21*100000)</f>
        <v>3.9457070707070709</v>
      </c>
      <c r="M21" s="583">
        <f>IF(M20="-",0,M20/$AZ21*100000)</f>
        <v>8.0951995466688249</v>
      </c>
      <c r="N21" s="584">
        <f>IF(N20="-",0,N20/$BA21*100000)</f>
        <v>0</v>
      </c>
      <c r="O21" s="585">
        <f>IF(O20="-",0,O20/$AY21*100000)</f>
        <v>3.9457070707070709</v>
      </c>
      <c r="P21" s="583">
        <f>IF(P20="-",0,P20/$AZ21*100000)</f>
        <v>8.0951995466688249</v>
      </c>
      <c r="Q21" s="586">
        <f>IF(Q20="-",0,Q20/$BA21*100000)</f>
        <v>0</v>
      </c>
      <c r="R21" s="582">
        <f>IF(R20="-",0,R20/$AY21*100000)</f>
        <v>153.88257575757575</v>
      </c>
      <c r="S21" s="583">
        <f>IF(S20="-",0,S20/$AZ21*100000)</f>
        <v>169.99919048004534</v>
      </c>
      <c r="T21" s="584">
        <f>IF(T20="-",0,T20/$BA21*100000)</f>
        <v>138.55746285890231</v>
      </c>
      <c r="U21" s="585">
        <f>IF(U20="-",0,U20/$AY21*100000)</f>
        <v>63.131313131313135</v>
      </c>
      <c r="V21" s="583">
        <f>IF(V20="-",0,V20/$AZ21*100000)</f>
        <v>89.047195013357083</v>
      </c>
      <c r="W21" s="584">
        <f>IF(W20="-",0,W20/$BA21*100000)</f>
        <v>38.488184127472863</v>
      </c>
      <c r="X21" s="585">
        <f>IF(X20="-",0,X20/$AY21*100000)</f>
        <v>15.782828282828284</v>
      </c>
      <c r="Y21" s="583">
        <f>IF(Y20="-",0,Y20/$AZ21*100000)</f>
        <v>16.19039909333765</v>
      </c>
      <c r="Z21" s="584">
        <f>IF(Z20="-",0,Z20/$BA21*100000)</f>
        <v>15.395273650989147</v>
      </c>
      <c r="AA21" s="585">
        <f>IF(AA20="-",0,AA20/$AY21*100000)</f>
        <v>126.26262626262627</v>
      </c>
      <c r="AB21" s="583">
        <f>IF(AB20="-",0,AB20/$AZ21*100000)</f>
        <v>145.71359184003884</v>
      </c>
      <c r="AC21" s="584">
        <f>IF(AC20="-",0,AC20/$BA21*100000)</f>
        <v>107.76691555692403</v>
      </c>
      <c r="AD21" s="585">
        <f>IF(AD20="-",0,AD20/$AY21*100000)</f>
        <v>15.782828282828284</v>
      </c>
      <c r="AE21" s="583">
        <f>IF(AE20="-",0,AE20/$AZ21*100000)</f>
        <v>32.3807981866753</v>
      </c>
      <c r="AF21" s="586">
        <f>IF(AF20="-",0,AF20/$BA21*100000)</f>
        <v>0</v>
      </c>
      <c r="AG21" s="582">
        <f>IF(AG20="-",0,AG20/$AY21*100000)</f>
        <v>0</v>
      </c>
      <c r="AH21" s="583">
        <f>IF(AH20="-",0,AH20/$AZ21*100000)</f>
        <v>0</v>
      </c>
      <c r="AI21" s="584">
        <f>IF(AI20="-",0,AI20/$BA21*100000)</f>
        <v>0</v>
      </c>
      <c r="AJ21" s="585">
        <f>IF(AJ20="-",0,AJ20/$AY21*100000)</f>
        <v>7.8914141414141419</v>
      </c>
      <c r="AK21" s="583">
        <f>IF(AK20="-",0,AK20/$AZ21*100000)</f>
        <v>8.0951995466688249</v>
      </c>
      <c r="AL21" s="584">
        <f>IF(AL20="-",0,AL20/$BA21*100000)</f>
        <v>7.6976368254945733</v>
      </c>
      <c r="AM21" s="585">
        <f>IF(AM20="-",0,AM20/$AY21*100000)</f>
        <v>11.837121212121213</v>
      </c>
      <c r="AN21" s="583">
        <f>IF(AN20="-",0,AN20/$AZ21*100000)</f>
        <v>8.0951995466688249</v>
      </c>
      <c r="AO21" s="584">
        <f>IF(AO20="-",0,AO20/$BA21*100000)</f>
        <v>15.395273650989147</v>
      </c>
      <c r="AP21" s="585">
        <f>IF(AP20="-",0,AP20/$AY21*100000)</f>
        <v>59.185606060606062</v>
      </c>
      <c r="AQ21" s="583">
        <f>IF(AQ20="-",0,AQ20/$AZ21*100000)</f>
        <v>24.285598640006477</v>
      </c>
      <c r="AR21" s="584">
        <f>IF(AR20="-",0,AR20/$BA21*100000)</f>
        <v>92.371641905934879</v>
      </c>
      <c r="AS21" s="585">
        <f>IF(AS20="-",0,AS20/$AY21*100000)</f>
        <v>23.674242424242426</v>
      </c>
      <c r="AT21" s="583">
        <f>IF(AT20="-",0,AT20/$AZ21*100000)</f>
        <v>32.3807981866753</v>
      </c>
      <c r="AU21" s="584">
        <f>IF(AU20="-",0,AU20/$BA21*100000)</f>
        <v>15.395273650989147</v>
      </c>
      <c r="AV21" s="585">
        <f>IF(AV20="-",0,AV20/$AY21*100000)</f>
        <v>15.782828282828284</v>
      </c>
      <c r="AW21" s="583">
        <f>IF(AW20="-",0,AW20/$AZ21*100000)</f>
        <v>32.3807981866753</v>
      </c>
      <c r="AX21" s="586">
        <f>IF(AX20="-",0,AX20/$BA21*100000)</f>
        <v>0</v>
      </c>
      <c r="AY21" s="617">
        <f>SUM(AZ21:BA21)</f>
        <v>25344</v>
      </c>
      <c r="AZ21" s="625">
        <f>+人口動態1!AD11</f>
        <v>12353</v>
      </c>
      <c r="BA21" s="626">
        <f>+人口動態1!AE11</f>
        <v>12991</v>
      </c>
    </row>
    <row r="22" spans="1:53" s="167" customFormat="1" ht="17.25" customHeight="1">
      <c r="A22" s="774"/>
      <c r="B22" s="169" t="s">
        <v>110</v>
      </c>
      <c r="C22" s="226">
        <f>'16'!B26</f>
        <v>328.31</v>
      </c>
      <c r="D22" s="227">
        <f>'16'!C26</f>
        <v>510.96</v>
      </c>
      <c r="E22" s="228">
        <f>'16'!D26</f>
        <v>184.46</v>
      </c>
      <c r="F22" s="608" t="str">
        <f>'16'!K26</f>
        <v>-</v>
      </c>
      <c r="G22" s="227" t="str">
        <f>'16'!L26</f>
        <v>-</v>
      </c>
      <c r="H22" s="228" t="str">
        <f>'16'!M26</f>
        <v>-</v>
      </c>
      <c r="I22" s="608">
        <f>'16'!AT26</f>
        <v>106.27</v>
      </c>
      <c r="J22" s="227">
        <f>'16'!AU26</f>
        <v>163.63999999999999</v>
      </c>
      <c r="K22" s="228">
        <f>'16'!AV26</f>
        <v>61.09</v>
      </c>
      <c r="L22" s="608">
        <f>'16'!EG26</f>
        <v>1.48</v>
      </c>
      <c r="M22" s="227">
        <f>'16'!EH26</f>
        <v>3.03</v>
      </c>
      <c r="N22" s="228" t="str">
        <f>'16'!EI26</f>
        <v>-</v>
      </c>
      <c r="O22" s="608">
        <f>'16'!FY26</f>
        <v>1.48</v>
      </c>
      <c r="P22" s="227">
        <f>'16'!FZ26</f>
        <v>3.03</v>
      </c>
      <c r="Q22" s="609" t="str">
        <f>'16'!GA26</f>
        <v>-</v>
      </c>
      <c r="R22" s="226">
        <f>'16'!GH26</f>
        <v>42.31</v>
      </c>
      <c r="S22" s="227">
        <f>'16'!GI26</f>
        <v>65.180000000000007</v>
      </c>
      <c r="T22" s="228">
        <f>'16'!GJ26</f>
        <v>26.79</v>
      </c>
      <c r="U22" s="608">
        <f>'16'!HJ26</f>
        <v>23.53</v>
      </c>
      <c r="V22" s="227">
        <f>'16'!HK26</f>
        <v>43.78</v>
      </c>
      <c r="W22" s="228">
        <f>'16'!HL26</f>
        <v>9.34</v>
      </c>
      <c r="X22" s="608">
        <f>'16'!HZ26</f>
        <v>6.53</v>
      </c>
      <c r="Y22" s="227">
        <f>'16'!IA26</f>
        <v>7.19</v>
      </c>
      <c r="Z22" s="228">
        <f>'16'!IB26</f>
        <v>6.99</v>
      </c>
      <c r="AA22" s="608">
        <f>'16'!E95</f>
        <v>38.11</v>
      </c>
      <c r="AB22" s="227">
        <f>'16'!F95</f>
        <v>57.9</v>
      </c>
      <c r="AC22" s="228">
        <f>'16'!G95</f>
        <v>24.49</v>
      </c>
      <c r="AD22" s="608">
        <f>'16'!K95</f>
        <v>5.1100000000000003</v>
      </c>
      <c r="AE22" s="227">
        <f>'16'!L95</f>
        <v>12.41</v>
      </c>
      <c r="AF22" s="609" t="str">
        <f>'16'!M95</f>
        <v>-</v>
      </c>
      <c r="AG22" s="226" t="str">
        <f>'16'!N95</f>
        <v>-</v>
      </c>
      <c r="AH22" s="227" t="str">
        <f>'16'!O95</f>
        <v>-</v>
      </c>
      <c r="AI22" s="228" t="str">
        <f>'16'!P95</f>
        <v>-</v>
      </c>
      <c r="AJ22" s="610">
        <f>'16'!AD95</f>
        <v>2.4900000000000002</v>
      </c>
      <c r="AK22" s="227">
        <f>'16'!AE95</f>
        <v>3.13</v>
      </c>
      <c r="AL22" s="228">
        <f>'16'!AF95</f>
        <v>1.1299999999999999</v>
      </c>
      <c r="AM22" s="608">
        <f>'16'!BC95</f>
        <v>3.42</v>
      </c>
      <c r="AN22" s="227">
        <f>'16'!BD95</f>
        <v>3.72</v>
      </c>
      <c r="AO22" s="228">
        <f>'16'!BE95</f>
        <v>2.27</v>
      </c>
      <c r="AP22" s="608">
        <f>'16'!DT95</f>
        <v>12.75</v>
      </c>
      <c r="AQ22" s="227">
        <f>'16'!DU95</f>
        <v>9.34</v>
      </c>
      <c r="AR22" s="228">
        <f>'16'!DV95</f>
        <v>13.6</v>
      </c>
      <c r="AS22" s="608">
        <f>'16'!EG95</f>
        <v>13.72</v>
      </c>
      <c r="AT22" s="227">
        <f>'16'!EH95</f>
        <v>24.71</v>
      </c>
      <c r="AU22" s="228">
        <f>'16'!EI95</f>
        <v>4.66</v>
      </c>
      <c r="AV22" s="608">
        <f>'16'!FF95</f>
        <v>15.71</v>
      </c>
      <c r="AW22" s="227">
        <f>'16'!FG95</f>
        <v>32.78</v>
      </c>
      <c r="AX22" s="609" t="str">
        <f>'16'!FH95</f>
        <v>-</v>
      </c>
      <c r="AY22" s="620"/>
      <c r="AZ22" s="621"/>
      <c r="BA22" s="622"/>
    </row>
    <row r="23" spans="1:53" s="201" customFormat="1" ht="17.25" customHeight="1">
      <c r="A23" s="773" t="s">
        <v>103</v>
      </c>
      <c r="B23" s="203" t="s">
        <v>45</v>
      </c>
      <c r="C23" s="223">
        <f>'15'!B28</f>
        <v>382</v>
      </c>
      <c r="D23" s="224">
        <f>'15'!C28</f>
        <v>190</v>
      </c>
      <c r="E23" s="225">
        <f>'15'!D28</f>
        <v>192</v>
      </c>
      <c r="F23" s="602">
        <f>'15'!K28</f>
        <v>2</v>
      </c>
      <c r="G23" s="224" t="str">
        <f>'15'!L28</f>
        <v>-</v>
      </c>
      <c r="H23" s="225">
        <f>'15'!M28</f>
        <v>2</v>
      </c>
      <c r="I23" s="602">
        <f>'15'!AT28</f>
        <v>97</v>
      </c>
      <c r="J23" s="224">
        <f>'15'!AU28</f>
        <v>58</v>
      </c>
      <c r="K23" s="225">
        <f>'15'!AV28</f>
        <v>39</v>
      </c>
      <c r="L23" s="602">
        <f>'15'!EG28</f>
        <v>2</v>
      </c>
      <c r="M23" s="224">
        <f>'15'!EH28</f>
        <v>2</v>
      </c>
      <c r="N23" s="225" t="str">
        <f>'15'!EI28</f>
        <v>-</v>
      </c>
      <c r="O23" s="602">
        <f>'15'!FY28</f>
        <v>1</v>
      </c>
      <c r="P23" s="224" t="str">
        <f>'15'!FZ28</f>
        <v>-</v>
      </c>
      <c r="Q23" s="603">
        <f>'15'!GA28</f>
        <v>1</v>
      </c>
      <c r="R23" s="223">
        <f>'15'!GH28</f>
        <v>49</v>
      </c>
      <c r="S23" s="224">
        <f>'15'!GI28</f>
        <v>24</v>
      </c>
      <c r="T23" s="225">
        <f>'15'!GJ28</f>
        <v>25</v>
      </c>
      <c r="U23" s="602">
        <f>'15'!HJ28</f>
        <v>26</v>
      </c>
      <c r="V23" s="224">
        <f>'15'!HK28</f>
        <v>12</v>
      </c>
      <c r="W23" s="225">
        <f>'15'!HL28</f>
        <v>14</v>
      </c>
      <c r="X23" s="602">
        <f>'15'!HZ28</f>
        <v>3</v>
      </c>
      <c r="Y23" s="224">
        <f>'15'!IA28</f>
        <v>3</v>
      </c>
      <c r="Z23" s="225" t="str">
        <f>'15'!IB28</f>
        <v>-</v>
      </c>
      <c r="AA23" s="602">
        <f>'15'!E97</f>
        <v>51</v>
      </c>
      <c r="AB23" s="224">
        <f>'15'!F97</f>
        <v>25</v>
      </c>
      <c r="AC23" s="225">
        <f>'15'!G97</f>
        <v>26</v>
      </c>
      <c r="AD23" s="602">
        <f>'15'!K97</f>
        <v>4</v>
      </c>
      <c r="AE23" s="224">
        <f>'15'!L97</f>
        <v>4</v>
      </c>
      <c r="AF23" s="603" t="str">
        <f>'15'!M97</f>
        <v>-</v>
      </c>
      <c r="AG23" s="223" t="str">
        <f>'15'!N97</f>
        <v>-</v>
      </c>
      <c r="AH23" s="224" t="str">
        <f>'15'!O97</f>
        <v>-</v>
      </c>
      <c r="AI23" s="604" t="str">
        <f>'15'!P97</f>
        <v>-</v>
      </c>
      <c r="AJ23" s="602">
        <f>'15'!AD97</f>
        <v>6</v>
      </c>
      <c r="AK23" s="224">
        <f>'15'!AE97</f>
        <v>4</v>
      </c>
      <c r="AL23" s="225">
        <f>'15'!AF97</f>
        <v>2</v>
      </c>
      <c r="AM23" s="602">
        <f>'15'!BC97</f>
        <v>8</v>
      </c>
      <c r="AN23" s="224">
        <f>'15'!BD97</f>
        <v>3</v>
      </c>
      <c r="AO23" s="225">
        <f>'15'!BE97</f>
        <v>5</v>
      </c>
      <c r="AP23" s="602">
        <f>'15'!DT97</f>
        <v>43</v>
      </c>
      <c r="AQ23" s="224">
        <f>'15'!DU97</f>
        <v>10</v>
      </c>
      <c r="AR23" s="225">
        <f>'15'!DV97</f>
        <v>33</v>
      </c>
      <c r="AS23" s="602">
        <f>'15'!EG97</f>
        <v>11</v>
      </c>
      <c r="AT23" s="224">
        <f>'15'!EH97</f>
        <v>5</v>
      </c>
      <c r="AU23" s="604">
        <f>'15'!EI97</f>
        <v>6</v>
      </c>
      <c r="AV23" s="605">
        <f>'15'!FF97</f>
        <v>5</v>
      </c>
      <c r="AW23" s="606">
        <f>'15'!FG97</f>
        <v>4</v>
      </c>
      <c r="AX23" s="607">
        <f>'15'!FH97</f>
        <v>1</v>
      </c>
      <c r="AY23" s="616"/>
      <c r="AZ23" s="623"/>
      <c r="BA23" s="624"/>
    </row>
    <row r="24" spans="1:53" ht="17.25" customHeight="1">
      <c r="A24" s="774"/>
      <c r="B24" s="129" t="s">
        <v>46</v>
      </c>
      <c r="C24" s="582">
        <f>IF(C23="-",0,C23/$AY24*100000)</f>
        <v>950.01243471773182</v>
      </c>
      <c r="D24" s="583">
        <f>IF(D23="-",0,D23/$AZ24*100000)</f>
        <v>970.17973856209153</v>
      </c>
      <c r="E24" s="584">
        <f>IF(E23="-",0,E23/$BA24*100000)</f>
        <v>930.86395811112186</v>
      </c>
      <c r="F24" s="585">
        <f>IF(F23="-",0,F23/$AY24*100000)</f>
        <v>4.9738870927629941</v>
      </c>
      <c r="G24" s="583">
        <f>IF(G23="-",0,G23/$AZ24*100000)</f>
        <v>0</v>
      </c>
      <c r="H24" s="584">
        <f>IF(H23="-",0,H23/$BA24*100000)</f>
        <v>9.69649956365752</v>
      </c>
      <c r="I24" s="585">
        <f>IF(I23="-",0,I23/$AY24*100000)</f>
        <v>241.23352399900523</v>
      </c>
      <c r="J24" s="583">
        <f>IF(J23="-",0,J23/$AZ24*100000)</f>
        <v>296.16013071895424</v>
      </c>
      <c r="K24" s="584">
        <f>IF(K23="-",0,K23/$BA24*100000)</f>
        <v>189.08174149132162</v>
      </c>
      <c r="L24" s="585">
        <f>IF(L23="-",0,L23/$AY24*100000)</f>
        <v>4.9738870927629941</v>
      </c>
      <c r="M24" s="583">
        <f>IF(M23="-",0,M23/$AZ24*100000)</f>
        <v>10.212418300653596</v>
      </c>
      <c r="N24" s="584">
        <f>IF(N23="-",0,N23/$BA24*100000)</f>
        <v>0</v>
      </c>
      <c r="O24" s="585">
        <f>IF(O23="-",0,O23/$AY24*100000)</f>
        <v>2.4869435463814971</v>
      </c>
      <c r="P24" s="583">
        <f>IF(P23="-",0,P23/$AZ24*100000)</f>
        <v>0</v>
      </c>
      <c r="Q24" s="586">
        <f>IF(Q23="-",0,Q23/$BA24*100000)</f>
        <v>4.84824978182876</v>
      </c>
      <c r="R24" s="582">
        <f>IF(R23="-",0,R23/$AY24*100000)</f>
        <v>121.86023377269335</v>
      </c>
      <c r="S24" s="583">
        <f>IF(S23="-",0,S23/$AZ24*100000)</f>
        <v>122.54901960784314</v>
      </c>
      <c r="T24" s="584">
        <f>IF(T23="-",0,T23/$BA24*100000)</f>
        <v>121.20624454571899</v>
      </c>
      <c r="U24" s="585">
        <f>IF(U23="-",0,U23/$AY24*100000)</f>
        <v>64.660532205918926</v>
      </c>
      <c r="V24" s="583">
        <f>IF(V23="-",0,V23/$AZ24*100000)</f>
        <v>61.274509803921568</v>
      </c>
      <c r="W24" s="584">
        <f>IF(W23="-",0,W23/$BA24*100000)</f>
        <v>67.875496945602634</v>
      </c>
      <c r="X24" s="585">
        <f>IF(X23="-",0,X23/$AY24*100000)</f>
        <v>7.4608306391444916</v>
      </c>
      <c r="Y24" s="583">
        <f>IF(Y23="-",0,Y23/$AZ24*100000)</f>
        <v>15.318627450980392</v>
      </c>
      <c r="Z24" s="584">
        <f>IF(Z23="-",0,Z23/$BA24*100000)</f>
        <v>0</v>
      </c>
      <c r="AA24" s="585">
        <f>IF(AA23="-",0,AA23/$AY24*100000)</f>
        <v>126.83412086545636</v>
      </c>
      <c r="AB24" s="583">
        <f>IF(AB23="-",0,AB23/$AZ24*100000)</f>
        <v>127.65522875816994</v>
      </c>
      <c r="AC24" s="584">
        <f>IF(AC23="-",0,AC23/$BA24*100000)</f>
        <v>126.05449432754776</v>
      </c>
      <c r="AD24" s="585">
        <f>IF(AD23="-",0,AD23/$AY24*100000)</f>
        <v>9.9477741855259882</v>
      </c>
      <c r="AE24" s="583">
        <f>IF(AE23="-",0,AE23/$AZ24*100000)</f>
        <v>20.424836601307192</v>
      </c>
      <c r="AF24" s="586">
        <f>IF(AF23="-",0,AF23/$BA24*100000)</f>
        <v>0</v>
      </c>
      <c r="AG24" s="582">
        <f>IF(AG23="-",0,AG23/$AY24*100000)</f>
        <v>0</v>
      </c>
      <c r="AH24" s="583">
        <f>IF(AH23="-",0,AH23/$AZ24*100000)</f>
        <v>0</v>
      </c>
      <c r="AI24" s="584">
        <f>IF(AI23="-",0,AI23/$BA24*100000)</f>
        <v>0</v>
      </c>
      <c r="AJ24" s="585">
        <f>IF(AJ23="-",0,AJ23/$AY24*100000)</f>
        <v>14.921661278288983</v>
      </c>
      <c r="AK24" s="583">
        <f>IF(AK23="-",0,AK23/$AZ24*100000)</f>
        <v>20.424836601307192</v>
      </c>
      <c r="AL24" s="584">
        <f>IF(AL23="-",0,AL23/$BA24*100000)</f>
        <v>9.69649956365752</v>
      </c>
      <c r="AM24" s="585">
        <f>IF(AM23="-",0,AM23/$AY24*100000)</f>
        <v>19.895548371051976</v>
      </c>
      <c r="AN24" s="583">
        <f>IF(AN23="-",0,AN23/$AZ24*100000)</f>
        <v>15.318627450980392</v>
      </c>
      <c r="AO24" s="584">
        <f>IF(AO23="-",0,AO23/$BA24*100000)</f>
        <v>24.241248909143799</v>
      </c>
      <c r="AP24" s="585">
        <f>IF(AP23="-",0,AP23/$AY24*100000)</f>
        <v>106.93857249440438</v>
      </c>
      <c r="AQ24" s="583">
        <f>IF(AQ23="-",0,AQ23/$AZ24*100000)</f>
        <v>51.062091503267979</v>
      </c>
      <c r="AR24" s="584">
        <f>IF(AR23="-",0,AR23/$BA24*100000)</f>
        <v>159.99224280034906</v>
      </c>
      <c r="AS24" s="585">
        <f>IF(AS23="-",0,AS23/$AY24*100000)</f>
        <v>27.35637901019647</v>
      </c>
      <c r="AT24" s="583">
        <f>IF(AT23="-",0,AT23/$AZ24*100000)</f>
        <v>25.531045751633989</v>
      </c>
      <c r="AU24" s="584">
        <f>IF(AU23="-",0,AU23/$BA24*100000)</f>
        <v>29.089498690972558</v>
      </c>
      <c r="AV24" s="585">
        <f>IF(AV23="-",0,AV23/$AY24*100000)</f>
        <v>12.434717731907487</v>
      </c>
      <c r="AW24" s="583">
        <f>IF(AW23="-",0,AW23/$AZ24*100000)</f>
        <v>20.424836601307192</v>
      </c>
      <c r="AX24" s="586">
        <f>IF(AX23="-",0,AX23/$BA24*100000)</f>
        <v>4.84824978182876</v>
      </c>
      <c r="AY24" s="617">
        <f>SUM(AZ24:BA24)</f>
        <v>40210</v>
      </c>
      <c r="AZ24" s="625">
        <f>+人口動態1!AD12</f>
        <v>19584</v>
      </c>
      <c r="BA24" s="626">
        <f>+人口動態1!AE12</f>
        <v>20626</v>
      </c>
    </row>
    <row r="25" spans="1:53" s="167" customFormat="1" ht="17.25" customHeight="1">
      <c r="A25" s="774"/>
      <c r="B25" s="169" t="s">
        <v>110</v>
      </c>
      <c r="C25" s="226">
        <f>'16'!B28</f>
        <v>336.85</v>
      </c>
      <c r="D25" s="227">
        <f>'16'!C28</f>
        <v>459.28</v>
      </c>
      <c r="E25" s="228">
        <f>'16'!D28</f>
        <v>245.01</v>
      </c>
      <c r="F25" s="608">
        <f>'16'!K28</f>
        <v>1.26</v>
      </c>
      <c r="G25" s="227" t="str">
        <f>'16'!L28</f>
        <v>-</v>
      </c>
      <c r="H25" s="228">
        <f>'16'!M28</f>
        <v>1.96</v>
      </c>
      <c r="I25" s="608">
        <f>'16'!AT28</f>
        <v>100.83</v>
      </c>
      <c r="J25" s="227">
        <f>'16'!AU28</f>
        <v>134.33000000000001</v>
      </c>
      <c r="K25" s="228">
        <f>'16'!AV28</f>
        <v>79.930000000000007</v>
      </c>
      <c r="L25" s="608">
        <f>'16'!EG28</f>
        <v>1.65</v>
      </c>
      <c r="M25" s="227">
        <f>'16'!EH28</f>
        <v>4.0999999999999996</v>
      </c>
      <c r="N25" s="228" t="str">
        <f>'16'!EI28</f>
        <v>-</v>
      </c>
      <c r="O25" s="608">
        <f>'16'!FY28</f>
        <v>0.43</v>
      </c>
      <c r="P25" s="227" t="str">
        <f>'16'!FZ28</f>
        <v>-</v>
      </c>
      <c r="Q25" s="609">
        <f>'16'!GA28</f>
        <v>0.59</v>
      </c>
      <c r="R25" s="226">
        <f>'16'!GH28</f>
        <v>41.39</v>
      </c>
      <c r="S25" s="227">
        <f>'16'!GI28</f>
        <v>58.5</v>
      </c>
      <c r="T25" s="228">
        <f>'16'!GJ28</f>
        <v>27.9</v>
      </c>
      <c r="U25" s="608">
        <f>'16'!HJ28</f>
        <v>18.77</v>
      </c>
      <c r="V25" s="227">
        <f>'16'!HK28</f>
        <v>26.76</v>
      </c>
      <c r="W25" s="228">
        <f>'16'!HL28</f>
        <v>13.74</v>
      </c>
      <c r="X25" s="608">
        <f>'16'!HZ28</f>
        <v>5.41</v>
      </c>
      <c r="Y25" s="227">
        <f>'16'!IA28</f>
        <v>11.74</v>
      </c>
      <c r="Z25" s="228" t="str">
        <f>'16'!IB28</f>
        <v>-</v>
      </c>
      <c r="AA25" s="608">
        <f>'16'!E97</f>
        <v>37.85</v>
      </c>
      <c r="AB25" s="227">
        <f>'16'!F97</f>
        <v>53.67</v>
      </c>
      <c r="AC25" s="228">
        <f>'16'!G97</f>
        <v>26.67</v>
      </c>
      <c r="AD25" s="608">
        <f>'16'!K97</f>
        <v>3.72</v>
      </c>
      <c r="AE25" s="227">
        <f>'16'!L97</f>
        <v>8.59</v>
      </c>
      <c r="AF25" s="609" t="str">
        <f>'16'!M97</f>
        <v>-</v>
      </c>
      <c r="AG25" s="226" t="str">
        <f>'16'!N97</f>
        <v>-</v>
      </c>
      <c r="AH25" s="227" t="str">
        <f>'16'!O97</f>
        <v>-</v>
      </c>
      <c r="AI25" s="228" t="str">
        <f>'16'!P97</f>
        <v>-</v>
      </c>
      <c r="AJ25" s="610">
        <f>'16'!AD97</f>
        <v>8.74</v>
      </c>
      <c r="AK25" s="227">
        <f>'16'!AE97</f>
        <v>12.18</v>
      </c>
      <c r="AL25" s="228">
        <f>'16'!AF97</f>
        <v>5.15</v>
      </c>
      <c r="AM25" s="608">
        <f>'16'!BC97</f>
        <v>5.24</v>
      </c>
      <c r="AN25" s="227">
        <f>'16'!BD97</f>
        <v>5.75</v>
      </c>
      <c r="AO25" s="228">
        <f>'16'!BE97</f>
        <v>5.0599999999999996</v>
      </c>
      <c r="AP25" s="608">
        <f>'16'!DT97</f>
        <v>19.37</v>
      </c>
      <c r="AQ25" s="227">
        <f>'16'!DU97</f>
        <v>16.46</v>
      </c>
      <c r="AR25" s="228">
        <f>'16'!DV97</f>
        <v>20.93</v>
      </c>
      <c r="AS25" s="608">
        <f>'16'!EG97</f>
        <v>9.5399999999999991</v>
      </c>
      <c r="AT25" s="227">
        <f>'16'!EH97</f>
        <v>10.86</v>
      </c>
      <c r="AU25" s="228">
        <f>'16'!EI97</f>
        <v>8.69</v>
      </c>
      <c r="AV25" s="608">
        <f>'16'!FF97</f>
        <v>12.24</v>
      </c>
      <c r="AW25" s="227">
        <f>'16'!FG97</f>
        <v>19.809999999999999</v>
      </c>
      <c r="AX25" s="609">
        <f>'16'!FH97</f>
        <v>5.0199999999999996</v>
      </c>
      <c r="AY25" s="620"/>
      <c r="AZ25" s="621"/>
      <c r="BA25" s="622"/>
    </row>
    <row r="26" spans="1:53" s="201" customFormat="1" ht="17.25" customHeight="1">
      <c r="A26" s="773" t="s">
        <v>104</v>
      </c>
      <c r="B26" s="203" t="s">
        <v>45</v>
      </c>
      <c r="C26" s="223">
        <f>'15'!B29</f>
        <v>64</v>
      </c>
      <c r="D26" s="224">
        <f>'15'!C29</f>
        <v>33</v>
      </c>
      <c r="E26" s="225">
        <f>'15'!D29</f>
        <v>31</v>
      </c>
      <c r="F26" s="602" t="str">
        <f>'15'!K29</f>
        <v>-</v>
      </c>
      <c r="G26" s="224" t="str">
        <f>'15'!L29</f>
        <v>-</v>
      </c>
      <c r="H26" s="225" t="str">
        <f>'15'!M29</f>
        <v>-</v>
      </c>
      <c r="I26" s="602">
        <f>'15'!AT29</f>
        <v>18</v>
      </c>
      <c r="J26" s="224">
        <f>'15'!AU29</f>
        <v>10</v>
      </c>
      <c r="K26" s="225">
        <f>'15'!AV29</f>
        <v>8</v>
      </c>
      <c r="L26" s="602" t="str">
        <f>'15'!EG29</f>
        <v>-</v>
      </c>
      <c r="M26" s="224" t="str">
        <f>'15'!EH29</f>
        <v>-</v>
      </c>
      <c r="N26" s="225" t="str">
        <f>'15'!EI29</f>
        <v>-</v>
      </c>
      <c r="O26" s="602" t="str">
        <f>'15'!FY29</f>
        <v>-</v>
      </c>
      <c r="P26" s="224" t="str">
        <f>'15'!FZ29</f>
        <v>-</v>
      </c>
      <c r="Q26" s="603" t="str">
        <f>'15'!GA29</f>
        <v>-</v>
      </c>
      <c r="R26" s="223">
        <f>'15'!GH29</f>
        <v>8</v>
      </c>
      <c r="S26" s="224">
        <f>'15'!GI29</f>
        <v>2</v>
      </c>
      <c r="T26" s="225">
        <f>'15'!GJ29</f>
        <v>6</v>
      </c>
      <c r="U26" s="602">
        <f>'15'!HJ29</f>
        <v>5</v>
      </c>
      <c r="V26" s="224">
        <f>'15'!HK29</f>
        <v>2</v>
      </c>
      <c r="W26" s="225">
        <f>'15'!HL29</f>
        <v>3</v>
      </c>
      <c r="X26" s="602" t="str">
        <f>'15'!HZ29</f>
        <v>-</v>
      </c>
      <c r="Y26" s="224" t="str">
        <f>'15'!IA29</f>
        <v>-</v>
      </c>
      <c r="Z26" s="225" t="str">
        <f>'15'!IB29</f>
        <v>-</v>
      </c>
      <c r="AA26" s="602">
        <f>'15'!E98</f>
        <v>5</v>
      </c>
      <c r="AB26" s="224">
        <f>'15'!F98</f>
        <v>3</v>
      </c>
      <c r="AC26" s="225">
        <f>'15'!G98</f>
        <v>2</v>
      </c>
      <c r="AD26" s="602">
        <f>'15'!K98</f>
        <v>4</v>
      </c>
      <c r="AE26" s="224">
        <f>'15'!L98</f>
        <v>3</v>
      </c>
      <c r="AF26" s="603">
        <f>'15'!M98</f>
        <v>1</v>
      </c>
      <c r="AG26" s="223" t="str">
        <f>'15'!N98</f>
        <v>-</v>
      </c>
      <c r="AH26" s="224" t="str">
        <f>'15'!O98</f>
        <v>-</v>
      </c>
      <c r="AI26" s="604" t="str">
        <f>'15'!P98</f>
        <v>-</v>
      </c>
      <c r="AJ26" s="602">
        <f>'15'!AD98</f>
        <v>1</v>
      </c>
      <c r="AK26" s="224">
        <f>'15'!AE98</f>
        <v>1</v>
      </c>
      <c r="AL26" s="225" t="str">
        <f>'15'!AF98</f>
        <v>-</v>
      </c>
      <c r="AM26" s="602" t="str">
        <f>'15'!BC98</f>
        <v>-</v>
      </c>
      <c r="AN26" s="224" t="str">
        <f>'15'!BD98</f>
        <v>-</v>
      </c>
      <c r="AO26" s="225" t="str">
        <f>'15'!BE98</f>
        <v>-</v>
      </c>
      <c r="AP26" s="602">
        <f>'15'!DT98</f>
        <v>6</v>
      </c>
      <c r="AQ26" s="224">
        <f>'15'!DU98</f>
        <v>2</v>
      </c>
      <c r="AR26" s="225">
        <f>'15'!DV98</f>
        <v>4</v>
      </c>
      <c r="AS26" s="602">
        <f>'15'!EG98</f>
        <v>1</v>
      </c>
      <c r="AT26" s="224" t="str">
        <f>'15'!EH98</f>
        <v>-</v>
      </c>
      <c r="AU26" s="604">
        <f>'15'!EI98</f>
        <v>1</v>
      </c>
      <c r="AV26" s="605">
        <f>'15'!FF98</f>
        <v>3</v>
      </c>
      <c r="AW26" s="606">
        <f>'15'!FG98</f>
        <v>2</v>
      </c>
      <c r="AX26" s="607">
        <f>'15'!FH98</f>
        <v>1</v>
      </c>
      <c r="AY26" s="616"/>
      <c r="AZ26" s="623"/>
      <c r="BA26" s="624"/>
    </row>
    <row r="27" spans="1:53" ht="17.25" customHeight="1">
      <c r="A27" s="774"/>
      <c r="B27" s="129" t="s">
        <v>46</v>
      </c>
      <c r="C27" s="582">
        <f>IF(C26="-",0,C26/$AY27*100000)</f>
        <v>606.06060606060601</v>
      </c>
      <c r="D27" s="583">
        <f>IF(D26="-",0,D26/$AZ27*100000)</f>
        <v>631.0958118187034</v>
      </c>
      <c r="E27" s="584">
        <f>IF(E26="-",0,E26/$BA27*100000)</f>
        <v>581.50440817857816</v>
      </c>
      <c r="F27" s="585">
        <f>IF(F26="-",0,F26/$AY27*100000)</f>
        <v>0</v>
      </c>
      <c r="G27" s="583">
        <f>IF(G26="-",0,G26/$AZ27*100000)</f>
        <v>0</v>
      </c>
      <c r="H27" s="584">
        <f>IF(H26="-",0,H26/$BA27*100000)</f>
        <v>0</v>
      </c>
      <c r="I27" s="585">
        <f>IF(I26="-",0,I26/$AY27*100000)</f>
        <v>170.45454545454544</v>
      </c>
      <c r="J27" s="583">
        <f>IF(J26="-",0,J26/$AZ27*100000)</f>
        <v>191.24115509657676</v>
      </c>
      <c r="K27" s="584">
        <f>IF(K26="-",0,K26/$BA27*100000)</f>
        <v>150.06565372350403</v>
      </c>
      <c r="L27" s="585">
        <f>IF(L26="-",0,L26/$AY27*100000)</f>
        <v>0</v>
      </c>
      <c r="M27" s="583">
        <f>IF(M26="-",0,M26/$AZ27*100000)</f>
        <v>0</v>
      </c>
      <c r="N27" s="584">
        <f>IF(N26="-",0,N26/$BA27*100000)</f>
        <v>0</v>
      </c>
      <c r="O27" s="585">
        <f>IF(O26="-",0,O26/$AY27*100000)</f>
        <v>0</v>
      </c>
      <c r="P27" s="583">
        <f>IF(P26="-",0,P26/$AZ27*100000)</f>
        <v>0</v>
      </c>
      <c r="Q27" s="586">
        <f>IF(Q26="-",0,Q26/$BA27*100000)</f>
        <v>0</v>
      </c>
      <c r="R27" s="582">
        <f>IF(R26="-",0,R26/$AY27*100000)</f>
        <v>75.757575757575751</v>
      </c>
      <c r="S27" s="583">
        <f>IF(S26="-",0,S26/$AZ27*100000)</f>
        <v>38.248231019315355</v>
      </c>
      <c r="T27" s="584">
        <f>IF(T26="-",0,T26/$BA27*100000)</f>
        <v>112.54924029262803</v>
      </c>
      <c r="U27" s="585">
        <f>IF(U26="-",0,U26/$AY27*100000)</f>
        <v>47.348484848484851</v>
      </c>
      <c r="V27" s="583">
        <f>IF(V26="-",0,V26/$AZ27*100000)</f>
        <v>38.248231019315355</v>
      </c>
      <c r="W27" s="584">
        <f>IF(W26="-",0,W26/$BA27*100000)</f>
        <v>56.274620146314014</v>
      </c>
      <c r="X27" s="585">
        <f>IF(X26="-",0,X26/$AY27*100000)</f>
        <v>0</v>
      </c>
      <c r="Y27" s="583">
        <f>IF(Y26="-",0,Y26/$AZ27*100000)</f>
        <v>0</v>
      </c>
      <c r="Z27" s="584">
        <f>IF(Z26="-",0,Z26/$BA27*100000)</f>
        <v>0</v>
      </c>
      <c r="AA27" s="585">
        <f>IF(AA26="-",0,AA26/$AY27*100000)</f>
        <v>47.348484848484851</v>
      </c>
      <c r="AB27" s="583">
        <f>IF(AB26="-",0,AB26/$AZ27*100000)</f>
        <v>57.372346528973033</v>
      </c>
      <c r="AC27" s="584">
        <f>IF(AC26="-",0,AC26/$BA27*100000)</f>
        <v>37.516413430876007</v>
      </c>
      <c r="AD27" s="585">
        <f>IF(AD26="-",0,AD26/$AY27*100000)</f>
        <v>37.878787878787875</v>
      </c>
      <c r="AE27" s="583">
        <f>IF(AE26="-",0,AE26/$AZ27*100000)</f>
        <v>57.372346528973033</v>
      </c>
      <c r="AF27" s="586">
        <f>IF(AF26="-",0,AF26/$BA27*100000)</f>
        <v>18.758206715438003</v>
      </c>
      <c r="AG27" s="582">
        <f>IF(AG26="-",0,AG26/$AY27*100000)</f>
        <v>0</v>
      </c>
      <c r="AH27" s="583">
        <f>IF(AH26="-",0,AH26/$AZ27*100000)</f>
        <v>0</v>
      </c>
      <c r="AI27" s="584">
        <f>IF(AI26="-",0,AI26/$BA27*100000)</f>
        <v>0</v>
      </c>
      <c r="AJ27" s="585">
        <f>IF(AJ26="-",0,AJ26/$AY27*100000)</f>
        <v>9.4696969696969688</v>
      </c>
      <c r="AK27" s="583">
        <f>IF(AK26="-",0,AK26/$AZ27*100000)</f>
        <v>19.124115509657678</v>
      </c>
      <c r="AL27" s="584">
        <f>IF(AL26="-",0,AL26/$BA27*100000)</f>
        <v>0</v>
      </c>
      <c r="AM27" s="585">
        <f>IF(AM26="-",0,AM26/$AY27*100000)</f>
        <v>0</v>
      </c>
      <c r="AN27" s="583">
        <f>IF(AN26="-",0,AN26/$AZ27*100000)</f>
        <v>0</v>
      </c>
      <c r="AO27" s="584">
        <f>IF(AO26="-",0,AO26/$BA27*100000)</f>
        <v>0</v>
      </c>
      <c r="AP27" s="585">
        <f>IF(AP26="-",0,AP26/$AY27*100000)</f>
        <v>56.818181818181813</v>
      </c>
      <c r="AQ27" s="583">
        <f>IF(AQ26="-",0,AQ26/$AZ27*100000)</f>
        <v>38.248231019315355</v>
      </c>
      <c r="AR27" s="584">
        <f>IF(AR26="-",0,AR26/$BA27*100000)</f>
        <v>75.032826861752014</v>
      </c>
      <c r="AS27" s="585">
        <f>IF(AS26="-",0,AS26/$AY27*100000)</f>
        <v>9.4696969696969688</v>
      </c>
      <c r="AT27" s="583">
        <f>IF(AT26="-",0,AT26/$AZ27*100000)</f>
        <v>0</v>
      </c>
      <c r="AU27" s="584">
        <f>IF(AU26="-",0,AU26/$BA27*100000)</f>
        <v>18.758206715438003</v>
      </c>
      <c r="AV27" s="585">
        <f>IF(AV26="-",0,AV26/$AY27*100000)</f>
        <v>28.409090909090907</v>
      </c>
      <c r="AW27" s="583">
        <f>IF(AW26="-",0,AW26/$AZ27*100000)</f>
        <v>38.248231019315355</v>
      </c>
      <c r="AX27" s="586">
        <f>IF(AX26="-",0,AX26/$BA27*100000)</f>
        <v>18.758206715438003</v>
      </c>
      <c r="AY27" s="617">
        <f>SUM(AZ27:BA27)</f>
        <v>10560</v>
      </c>
      <c r="AZ27" s="625">
        <f>+人口動態1!AD13</f>
        <v>5229</v>
      </c>
      <c r="BA27" s="626">
        <f>+人口動態1!AE13</f>
        <v>5331</v>
      </c>
    </row>
    <row r="28" spans="1:53" s="167" customFormat="1" ht="17.25" customHeight="1">
      <c r="A28" s="774"/>
      <c r="B28" s="169" t="s">
        <v>110</v>
      </c>
      <c r="C28" s="226">
        <f>'16'!B29</f>
        <v>302.72000000000003</v>
      </c>
      <c r="D28" s="227">
        <f>'16'!C29</f>
        <v>429.29</v>
      </c>
      <c r="E28" s="228">
        <f>'16'!D29</f>
        <v>193.21</v>
      </c>
      <c r="F28" s="608" t="str">
        <f>'16'!K29</f>
        <v>-</v>
      </c>
      <c r="G28" s="227" t="str">
        <f>'16'!L29</f>
        <v>-</v>
      </c>
      <c r="H28" s="228" t="str">
        <f>'16'!M29</f>
        <v>-</v>
      </c>
      <c r="I28" s="608">
        <f>'16'!AT29</f>
        <v>101.47</v>
      </c>
      <c r="J28" s="227">
        <f>'16'!AU29</f>
        <v>151.74</v>
      </c>
      <c r="K28" s="228">
        <f>'16'!AV29</f>
        <v>63.07</v>
      </c>
      <c r="L28" s="608" t="str">
        <f>'16'!EG29</f>
        <v>-</v>
      </c>
      <c r="M28" s="227" t="str">
        <f>'16'!EH29</f>
        <v>-</v>
      </c>
      <c r="N28" s="228" t="str">
        <f>'16'!EI29</f>
        <v>-</v>
      </c>
      <c r="O28" s="608" t="str">
        <f>'16'!FY29</f>
        <v>-</v>
      </c>
      <c r="P28" s="227" t="str">
        <f>'16'!FZ29</f>
        <v>-</v>
      </c>
      <c r="Q28" s="609" t="str">
        <f>'16'!GA29</f>
        <v>-</v>
      </c>
      <c r="R28" s="226">
        <f>'16'!GH29</f>
        <v>31.91</v>
      </c>
      <c r="S28" s="227">
        <f>'16'!GI29</f>
        <v>20.52</v>
      </c>
      <c r="T28" s="228">
        <f>'16'!GJ29</f>
        <v>37.020000000000003</v>
      </c>
      <c r="U28" s="608">
        <f>'16'!HJ29</f>
        <v>17.690000000000001</v>
      </c>
      <c r="V28" s="227">
        <f>'16'!HK29</f>
        <v>17.39</v>
      </c>
      <c r="W28" s="228">
        <f>'16'!HL29</f>
        <v>19.79</v>
      </c>
      <c r="X28" s="608" t="str">
        <f>'16'!HZ29</f>
        <v>-</v>
      </c>
      <c r="Y28" s="227" t="str">
        <f>'16'!IA29</f>
        <v>-</v>
      </c>
      <c r="Z28" s="228" t="str">
        <f>'16'!IB29</f>
        <v>-</v>
      </c>
      <c r="AA28" s="608">
        <f>'16'!E98</f>
        <v>13.06</v>
      </c>
      <c r="AB28" s="227">
        <f>'16'!F98</f>
        <v>20.58</v>
      </c>
      <c r="AC28" s="228">
        <f>'16'!G98</f>
        <v>9.98</v>
      </c>
      <c r="AD28" s="608">
        <f>'16'!K98</f>
        <v>15.38</v>
      </c>
      <c r="AE28" s="227">
        <f>'16'!L98</f>
        <v>29.46</v>
      </c>
      <c r="AF28" s="609">
        <f>'16'!M98</f>
        <v>3.34</v>
      </c>
      <c r="AG28" s="226" t="str">
        <f>'16'!N98</f>
        <v>-</v>
      </c>
      <c r="AH28" s="227" t="str">
        <f>'16'!O98</f>
        <v>-</v>
      </c>
      <c r="AI28" s="228" t="str">
        <f>'16'!P98</f>
        <v>-</v>
      </c>
      <c r="AJ28" s="610">
        <f>'16'!AD98</f>
        <v>5.84</v>
      </c>
      <c r="AK28" s="227">
        <f>'16'!AE98</f>
        <v>12.19</v>
      </c>
      <c r="AL28" s="228" t="str">
        <f>'16'!AF98</f>
        <v>-</v>
      </c>
      <c r="AM28" s="608" t="str">
        <f>'16'!BC98</f>
        <v>-</v>
      </c>
      <c r="AN28" s="227" t="str">
        <f>'16'!BD98</f>
        <v>-</v>
      </c>
      <c r="AO28" s="228" t="str">
        <f>'16'!BE98</f>
        <v>-</v>
      </c>
      <c r="AP28" s="608">
        <f>'16'!DT98</f>
        <v>18.11</v>
      </c>
      <c r="AQ28" s="227">
        <f>'16'!DU98</f>
        <v>17.27</v>
      </c>
      <c r="AR28" s="228">
        <f>'16'!DV98</f>
        <v>16.670000000000002</v>
      </c>
      <c r="AS28" s="608">
        <f>'16'!EG98</f>
        <v>2.25</v>
      </c>
      <c r="AT28" s="227" t="str">
        <f>'16'!EH98</f>
        <v>-</v>
      </c>
      <c r="AU28" s="228">
        <f>'16'!EI98</f>
        <v>3.34</v>
      </c>
      <c r="AV28" s="608">
        <f>'16'!FF98</f>
        <v>32.93</v>
      </c>
      <c r="AW28" s="227">
        <f>'16'!FG98</f>
        <v>63.56</v>
      </c>
      <c r="AX28" s="609">
        <f>'16'!FH98</f>
        <v>3.34</v>
      </c>
      <c r="AY28" s="620"/>
      <c r="AZ28" s="621"/>
      <c r="BA28" s="622"/>
    </row>
    <row r="29" spans="1:53" s="201" customFormat="1" ht="17.25" customHeight="1">
      <c r="A29" s="774" t="s">
        <v>105</v>
      </c>
      <c r="B29" s="204" t="s">
        <v>45</v>
      </c>
      <c r="C29" s="211">
        <f>'15'!B30</f>
        <v>117</v>
      </c>
      <c r="D29" s="212">
        <f>'15'!C30</f>
        <v>65</v>
      </c>
      <c r="E29" s="213">
        <f>'15'!D30</f>
        <v>52</v>
      </c>
      <c r="F29" s="576" t="str">
        <f>'15'!K30</f>
        <v>-</v>
      </c>
      <c r="G29" s="212" t="str">
        <f>'15'!L30</f>
        <v>-</v>
      </c>
      <c r="H29" s="213" t="str">
        <f>'15'!M30</f>
        <v>-</v>
      </c>
      <c r="I29" s="576">
        <f>'15'!AT30</f>
        <v>36</v>
      </c>
      <c r="J29" s="212">
        <f>'15'!AU30</f>
        <v>23</v>
      </c>
      <c r="K29" s="213">
        <f>'15'!AV30</f>
        <v>13</v>
      </c>
      <c r="L29" s="576">
        <f>'15'!EG30</f>
        <v>1</v>
      </c>
      <c r="M29" s="212" t="str">
        <f>'15'!EH30</f>
        <v>-</v>
      </c>
      <c r="N29" s="213">
        <f>'15'!EI30</f>
        <v>1</v>
      </c>
      <c r="O29" s="576" t="str">
        <f>'15'!FY30</f>
        <v>-</v>
      </c>
      <c r="P29" s="212" t="str">
        <f>'15'!FZ30</f>
        <v>-</v>
      </c>
      <c r="Q29" s="577" t="str">
        <f>'15'!GA30</f>
        <v>-</v>
      </c>
      <c r="R29" s="211">
        <f>'15'!GH30</f>
        <v>18</v>
      </c>
      <c r="S29" s="212">
        <f>'15'!GI30</f>
        <v>10</v>
      </c>
      <c r="T29" s="213">
        <f>'15'!GJ30</f>
        <v>8</v>
      </c>
      <c r="U29" s="576">
        <f>'15'!HJ30</f>
        <v>5</v>
      </c>
      <c r="V29" s="212">
        <f>'15'!HK30</f>
        <v>2</v>
      </c>
      <c r="W29" s="213">
        <f>'15'!HL30</f>
        <v>3</v>
      </c>
      <c r="X29" s="576">
        <f>'15'!HZ30</f>
        <v>4</v>
      </c>
      <c r="Y29" s="212">
        <f>'15'!IA30</f>
        <v>3</v>
      </c>
      <c r="Z29" s="213">
        <f>'15'!IB30</f>
        <v>1</v>
      </c>
      <c r="AA29" s="576">
        <f>'15'!E99</f>
        <v>8</v>
      </c>
      <c r="AB29" s="212">
        <f>'15'!F99</f>
        <v>5</v>
      </c>
      <c r="AC29" s="213">
        <f>'15'!G99</f>
        <v>3</v>
      </c>
      <c r="AD29" s="576" t="str">
        <f>'15'!K99</f>
        <v>-</v>
      </c>
      <c r="AE29" s="212" t="str">
        <f>'15'!L99</f>
        <v>-</v>
      </c>
      <c r="AF29" s="577" t="str">
        <f>'15'!M99</f>
        <v>-</v>
      </c>
      <c r="AG29" s="211" t="str">
        <f>'15'!N99</f>
        <v>-</v>
      </c>
      <c r="AH29" s="212" t="str">
        <f>'15'!O99</f>
        <v>-</v>
      </c>
      <c r="AI29" s="578" t="str">
        <f>'15'!P99</f>
        <v>-</v>
      </c>
      <c r="AJ29" s="576" t="str">
        <f>'15'!AD99</f>
        <v>-</v>
      </c>
      <c r="AK29" s="212" t="str">
        <f>'15'!AE99</f>
        <v>-</v>
      </c>
      <c r="AL29" s="213" t="str">
        <f>'15'!AF99</f>
        <v>-</v>
      </c>
      <c r="AM29" s="576">
        <f>'15'!BC99</f>
        <v>6</v>
      </c>
      <c r="AN29" s="212">
        <f>'15'!BD99</f>
        <v>1</v>
      </c>
      <c r="AO29" s="213">
        <f>'15'!BE99</f>
        <v>5</v>
      </c>
      <c r="AP29" s="576">
        <f>'15'!DT99</f>
        <v>11</v>
      </c>
      <c r="AQ29" s="212">
        <f>'15'!DU99</f>
        <v>5</v>
      </c>
      <c r="AR29" s="213">
        <f>'15'!DV99</f>
        <v>6</v>
      </c>
      <c r="AS29" s="576">
        <f>'15'!EG99</f>
        <v>4</v>
      </c>
      <c r="AT29" s="212">
        <f>'15'!EH99</f>
        <v>4</v>
      </c>
      <c r="AU29" s="578" t="str">
        <f>'15'!EI99</f>
        <v>-</v>
      </c>
      <c r="AV29" s="579">
        <f>'15'!FF99</f>
        <v>1</v>
      </c>
      <c r="AW29" s="580" t="str">
        <f>'15'!FG99</f>
        <v>-</v>
      </c>
      <c r="AX29" s="581">
        <f>'15'!FH99</f>
        <v>1</v>
      </c>
      <c r="AY29" s="616"/>
      <c r="AZ29" s="623"/>
      <c r="BA29" s="624"/>
    </row>
    <row r="30" spans="1:53" ht="17.25" customHeight="1">
      <c r="A30" s="774"/>
      <c r="B30" s="129" t="s">
        <v>46</v>
      </c>
      <c r="C30" s="582">
        <f>IF(C29="-",0,C29/$AY30*100000)</f>
        <v>793.11279826464204</v>
      </c>
      <c r="D30" s="583">
        <f>IF(D29="-",0,D29/$AZ30*100000)</f>
        <v>857.85931107298404</v>
      </c>
      <c r="E30" s="584">
        <f>IF(E29="-",0,E29/$BA30*100000)</f>
        <v>724.7386759581882</v>
      </c>
      <c r="F30" s="585">
        <f>IF(F29="-",0,F29/$AY30*100000)</f>
        <v>0</v>
      </c>
      <c r="G30" s="583">
        <f>IF(G29="-",0,G29/$AZ30*100000)</f>
        <v>0</v>
      </c>
      <c r="H30" s="584">
        <f>IF(H29="-",0,H29/$BA30*100000)</f>
        <v>0</v>
      </c>
      <c r="I30" s="585">
        <f>IF(I29="-",0,I29/$AY30*100000)</f>
        <v>244.03470715835141</v>
      </c>
      <c r="J30" s="583">
        <f>IF(J29="-",0,J29/$AZ30*100000)</f>
        <v>303.55021776428663</v>
      </c>
      <c r="K30" s="584">
        <f>IF(K29="-",0,K29/$BA30*100000)</f>
        <v>181.18466898954705</v>
      </c>
      <c r="L30" s="585">
        <f>IF(L29="-",0,L29/$AY30*100000)</f>
        <v>6.7787418655097618</v>
      </c>
      <c r="M30" s="583">
        <f>IF(M29="-",0,M29/$AZ30*100000)</f>
        <v>0</v>
      </c>
      <c r="N30" s="584">
        <f>IF(N29="-",0,N29/$BA30*100000)</f>
        <v>13.937282229965156</v>
      </c>
      <c r="O30" s="585">
        <f>IF(O29="-",0,O29/$AY30*100000)</f>
        <v>0</v>
      </c>
      <c r="P30" s="583">
        <f>IF(P29="-",0,P29/$AZ30*100000)</f>
        <v>0</v>
      </c>
      <c r="Q30" s="586">
        <f>IF(Q29="-",0,Q29/$BA30*100000)</f>
        <v>0</v>
      </c>
      <c r="R30" s="582">
        <f>IF(R29="-",0,R29/$AY30*100000)</f>
        <v>122.0173535791757</v>
      </c>
      <c r="S30" s="583">
        <f>IF(S29="-",0,S29/$AZ30*100000)</f>
        <v>131.97835554968984</v>
      </c>
      <c r="T30" s="584">
        <f>IF(T29="-",0,T29/$BA30*100000)</f>
        <v>111.49825783972125</v>
      </c>
      <c r="U30" s="585">
        <f>IF(U29="-",0,U29/$AY30*100000)</f>
        <v>33.893709327548805</v>
      </c>
      <c r="V30" s="583">
        <f>IF(V29="-",0,V29/$AZ30*100000)</f>
        <v>26.395671109937972</v>
      </c>
      <c r="W30" s="584">
        <f>IF(W29="-",0,W29/$BA30*100000)</f>
        <v>41.811846689895468</v>
      </c>
      <c r="X30" s="585">
        <f>IF(X29="-",0,X29/$AY30*100000)</f>
        <v>27.114967462039047</v>
      </c>
      <c r="Y30" s="583">
        <f>IF(Y29="-",0,Y29/$AZ30*100000)</f>
        <v>39.593506664906954</v>
      </c>
      <c r="Z30" s="584">
        <f>IF(Z29="-",0,Z29/$BA30*100000)</f>
        <v>13.937282229965156</v>
      </c>
      <c r="AA30" s="585">
        <f>IF(AA29="-",0,AA29/$AY30*100000)</f>
        <v>54.229934924078094</v>
      </c>
      <c r="AB30" s="583">
        <f>IF(AB29="-",0,AB29/$AZ30*100000)</f>
        <v>65.989177774844919</v>
      </c>
      <c r="AC30" s="584">
        <f>IF(AC29="-",0,AC29/$BA30*100000)</f>
        <v>41.811846689895468</v>
      </c>
      <c r="AD30" s="585">
        <f>IF(AD29="-",0,AD29/$AY30*100000)</f>
        <v>0</v>
      </c>
      <c r="AE30" s="583">
        <f>IF(AE29="-",0,AE29/$AZ30*100000)</f>
        <v>0</v>
      </c>
      <c r="AF30" s="586">
        <f>IF(AF29="-",0,AF29/$BA30*100000)</f>
        <v>0</v>
      </c>
      <c r="AG30" s="582">
        <f>IF(AG29="-",0,AG29/$AY30*100000)</f>
        <v>0</v>
      </c>
      <c r="AH30" s="583">
        <f>IF(AH29="-",0,AH29/$AZ30*100000)</f>
        <v>0</v>
      </c>
      <c r="AI30" s="584">
        <f>IF(AI29="-",0,AI29/$BA30*100000)</f>
        <v>0</v>
      </c>
      <c r="AJ30" s="585">
        <f>IF(AJ29="-",0,AJ29/$AY30*100000)</f>
        <v>0</v>
      </c>
      <c r="AK30" s="583">
        <f>IF(AK29="-",0,AK29/$AZ30*100000)</f>
        <v>0</v>
      </c>
      <c r="AL30" s="584">
        <f>IF(AL29="-",0,AL29/$BA30*100000)</f>
        <v>0</v>
      </c>
      <c r="AM30" s="585">
        <f>IF(AM29="-",0,AM29/$AY30*100000)</f>
        <v>40.672451193058563</v>
      </c>
      <c r="AN30" s="583">
        <f>IF(AN29="-",0,AN29/$AZ30*100000)</f>
        <v>13.197835554968986</v>
      </c>
      <c r="AO30" s="584">
        <f>IF(AO29="-",0,AO29/$BA30*100000)</f>
        <v>69.686411149825787</v>
      </c>
      <c r="AP30" s="585">
        <f>IF(AP29="-",0,AP29/$AY30*100000)</f>
        <v>74.566160520607369</v>
      </c>
      <c r="AQ30" s="583">
        <f>IF(AQ29="-",0,AQ29/$AZ30*100000)</f>
        <v>65.989177774844919</v>
      </c>
      <c r="AR30" s="584">
        <f>IF(AR29="-",0,AR29/$BA30*100000)</f>
        <v>83.623693379790936</v>
      </c>
      <c r="AS30" s="585">
        <f>IF(AS29="-",0,AS29/$AY30*100000)</f>
        <v>27.114967462039047</v>
      </c>
      <c r="AT30" s="583">
        <f>IF(AT29="-",0,AT29/$AZ30*100000)</f>
        <v>52.791342219875943</v>
      </c>
      <c r="AU30" s="584">
        <f>IF(AU29="-",0,AU29/$BA30*100000)</f>
        <v>0</v>
      </c>
      <c r="AV30" s="585">
        <f>IF(AV29="-",0,AV29/$AY30*100000)</f>
        <v>6.7787418655097618</v>
      </c>
      <c r="AW30" s="583">
        <f>IF(AW29="-",0,AW29/$AZ30*100000)</f>
        <v>0</v>
      </c>
      <c r="AX30" s="586">
        <f>IF(AX29="-",0,AX29/$BA30*100000)</f>
        <v>13.937282229965156</v>
      </c>
      <c r="AY30" s="617">
        <f>SUM(AZ30:BA30)</f>
        <v>14752</v>
      </c>
      <c r="AZ30" s="625">
        <f>+人口動態1!AD14</f>
        <v>7577</v>
      </c>
      <c r="BA30" s="626">
        <f>+人口動態1!AE14</f>
        <v>7175</v>
      </c>
    </row>
    <row r="31" spans="1:53" s="167" customFormat="1" ht="17.25" customHeight="1" thickBot="1">
      <c r="A31" s="775"/>
      <c r="B31" s="170" t="s">
        <v>110</v>
      </c>
      <c r="C31" s="229">
        <f>'16'!B30</f>
        <v>399.45</v>
      </c>
      <c r="D31" s="230">
        <f>'16'!C30</f>
        <v>560.9</v>
      </c>
      <c r="E31" s="231">
        <f>'16'!D30</f>
        <v>259.77</v>
      </c>
      <c r="F31" s="611" t="str">
        <f>'16'!K30</f>
        <v>-</v>
      </c>
      <c r="G31" s="230" t="str">
        <f>'16'!L30</f>
        <v>-</v>
      </c>
      <c r="H31" s="231" t="str">
        <f>'16'!M30</f>
        <v>-</v>
      </c>
      <c r="I31" s="611">
        <f>'16'!AT30</f>
        <v>136.16999999999999</v>
      </c>
      <c r="J31" s="230">
        <f>'16'!AU30</f>
        <v>208.31</v>
      </c>
      <c r="K31" s="231">
        <f>'16'!AV30</f>
        <v>74.42</v>
      </c>
      <c r="L31" s="611">
        <f>'16'!EG30</f>
        <v>2.99</v>
      </c>
      <c r="M31" s="230" t="str">
        <f>'16'!EH30</f>
        <v>-</v>
      </c>
      <c r="N31" s="231">
        <f>'16'!EI30</f>
        <v>4.75</v>
      </c>
      <c r="O31" s="611" t="str">
        <f>'16'!FY30</f>
        <v>-</v>
      </c>
      <c r="P31" s="230" t="str">
        <f>'16'!FZ30</f>
        <v>-</v>
      </c>
      <c r="Q31" s="612" t="str">
        <f>'16'!GA30</f>
        <v>-</v>
      </c>
      <c r="R31" s="229">
        <f>'16'!GH30</f>
        <v>50.59</v>
      </c>
      <c r="S31" s="230">
        <f>'16'!GI30</f>
        <v>72.94</v>
      </c>
      <c r="T31" s="231">
        <f>'16'!GJ30</f>
        <v>34.979999999999997</v>
      </c>
      <c r="U31" s="611">
        <f>'16'!HJ30</f>
        <v>21.96</v>
      </c>
      <c r="V31" s="230">
        <f>'16'!HK30</f>
        <v>23.43</v>
      </c>
      <c r="W31" s="231">
        <f>'16'!HL30</f>
        <v>18.350000000000001</v>
      </c>
      <c r="X31" s="611">
        <f>'16'!HZ30</f>
        <v>11.47</v>
      </c>
      <c r="Y31" s="230">
        <f>'16'!IA30</f>
        <v>21.93</v>
      </c>
      <c r="Z31" s="231">
        <f>'16'!IB30</f>
        <v>4.75</v>
      </c>
      <c r="AA31" s="611">
        <f>'16'!E99</f>
        <v>18.329999999999998</v>
      </c>
      <c r="AB31" s="230">
        <f>'16'!F99</f>
        <v>33.56</v>
      </c>
      <c r="AC31" s="231">
        <f>'16'!G99</f>
        <v>8.0500000000000007</v>
      </c>
      <c r="AD31" s="611" t="str">
        <f>'16'!K99</f>
        <v>-</v>
      </c>
      <c r="AE31" s="230" t="str">
        <f>'16'!L99</f>
        <v>-</v>
      </c>
      <c r="AF31" s="612" t="str">
        <f>'16'!M99</f>
        <v>-</v>
      </c>
      <c r="AG31" s="229" t="str">
        <f>'16'!N99</f>
        <v>-</v>
      </c>
      <c r="AH31" s="230" t="str">
        <f>'16'!O99</f>
        <v>-</v>
      </c>
      <c r="AI31" s="231" t="str">
        <f>'16'!P99</f>
        <v>-</v>
      </c>
      <c r="AJ31" s="613" t="str">
        <f>'16'!AD99</f>
        <v>-</v>
      </c>
      <c r="AK31" s="230" t="str">
        <f>'16'!AE99</f>
        <v>-</v>
      </c>
      <c r="AL31" s="231" t="str">
        <f>'16'!AF99</f>
        <v>-</v>
      </c>
      <c r="AM31" s="611">
        <f>'16'!BC99</f>
        <v>13.61</v>
      </c>
      <c r="AN31" s="230">
        <f>'16'!BD99</f>
        <v>9.86</v>
      </c>
      <c r="AO31" s="231">
        <f>'16'!BE99</f>
        <v>13.41</v>
      </c>
      <c r="AP31" s="611">
        <f>'16'!DT99</f>
        <v>23.17</v>
      </c>
      <c r="AQ31" s="230">
        <f>'16'!DU99</f>
        <v>33.57</v>
      </c>
      <c r="AR31" s="231">
        <f>'16'!DV99</f>
        <v>16.09</v>
      </c>
      <c r="AS31" s="611">
        <f>'16'!EG99</f>
        <v>23.31</v>
      </c>
      <c r="AT31" s="230">
        <f>'16'!EH99</f>
        <v>45.48</v>
      </c>
      <c r="AU31" s="231" t="str">
        <f>'16'!EI99</f>
        <v>-</v>
      </c>
      <c r="AV31" s="611">
        <f>'16'!FF99</f>
        <v>6.95</v>
      </c>
      <c r="AW31" s="230" t="str">
        <f>'16'!FG99</f>
        <v>-</v>
      </c>
      <c r="AX31" s="612">
        <f>'16'!FH99</f>
        <v>12.99</v>
      </c>
      <c r="AY31" s="620"/>
      <c r="AZ31" s="627"/>
      <c r="BA31" s="628"/>
    </row>
    <row r="32" spans="1:53" ht="10.5" customHeight="1">
      <c r="C32" s="754" t="s">
        <v>166</v>
      </c>
      <c r="D32" s="754"/>
      <c r="G32" s="760" t="s">
        <v>47</v>
      </c>
      <c r="H32" s="760"/>
      <c r="I32" s="760"/>
      <c r="L32" s="755" t="s">
        <v>48</v>
      </c>
      <c r="M32" s="755"/>
    </row>
    <row r="33" spans="3:13" ht="8.25" customHeight="1">
      <c r="C33" s="754"/>
      <c r="D33" s="754"/>
      <c r="G33" s="759" t="s">
        <v>165</v>
      </c>
      <c r="H33" s="759"/>
      <c r="I33" s="759"/>
      <c r="L33" s="755"/>
      <c r="M33" s="755"/>
    </row>
    <row r="34" spans="3:13" ht="8.25" customHeight="1">
      <c r="C34" s="754" t="s">
        <v>49</v>
      </c>
      <c r="D34" s="754"/>
      <c r="E34" s="758" t="s">
        <v>107</v>
      </c>
      <c r="F34" s="758"/>
      <c r="G34" s="758"/>
      <c r="H34" s="758"/>
      <c r="I34" s="758"/>
      <c r="J34" s="758"/>
      <c r="K34" s="758"/>
      <c r="L34" s="755" t="s">
        <v>48</v>
      </c>
      <c r="M34" s="755"/>
    </row>
    <row r="35" spans="3:13" ht="8.25" customHeight="1">
      <c r="C35" s="754"/>
      <c r="D35" s="754"/>
      <c r="E35" s="759" t="s">
        <v>50</v>
      </c>
      <c r="F35" s="759"/>
      <c r="G35" s="759"/>
      <c r="H35" s="759"/>
      <c r="I35" s="759"/>
      <c r="J35" s="759"/>
      <c r="K35" s="759"/>
      <c r="L35" s="755"/>
      <c r="M35" s="755"/>
    </row>
  </sheetData>
  <protectedRanges>
    <protectedRange sqref="C6:AX6 C9:AX9 C12:AX12 C15:AX15 C18:AX18 C21:AX21 C24:AX24 C27:AX27 C30:AX30" name="範囲1_1"/>
    <protectedRange sqref="C5:AX5" name="範囲1_2"/>
    <protectedRange sqref="C7:AX7" name="範囲1_4"/>
    <protectedRange sqref="C8:AX8" name="範囲1_6"/>
    <protectedRange sqref="C10:AX10" name="範囲1_8"/>
    <protectedRange sqref="C11:AX11" name="範囲1_10"/>
    <protectedRange sqref="C13:AX14 AV17:AX17" name="範囲1_12"/>
    <protectedRange sqref="C16:AX16 C17:AU17" name="範囲1_14"/>
    <protectedRange sqref="C19:AX20" name="範囲1_16"/>
    <protectedRange sqref="C22:AX23" name="範囲1_18"/>
    <protectedRange sqref="C25:AX26" name="範囲1_20"/>
    <protectedRange sqref="C28:AX29" name="範囲1_22"/>
    <protectedRange sqref="C31:AX31" name="範囲1_23"/>
  </protectedRanges>
  <mergeCells count="35">
    <mergeCell ref="A3:B4"/>
    <mergeCell ref="A5:A7"/>
    <mergeCell ref="A8:A10"/>
    <mergeCell ref="A11:A13"/>
    <mergeCell ref="A29:A31"/>
    <mergeCell ref="A14:A16"/>
    <mergeCell ref="A17:A19"/>
    <mergeCell ref="A20:A22"/>
    <mergeCell ref="A23:A25"/>
    <mergeCell ref="A26:A28"/>
    <mergeCell ref="AG3:AI3"/>
    <mergeCell ref="AV3:AX3"/>
    <mergeCell ref="AY3:BA3"/>
    <mergeCell ref="AJ3:AL3"/>
    <mergeCell ref="AM3:AO3"/>
    <mergeCell ref="AP3:AR3"/>
    <mergeCell ref="AS3:AU3"/>
    <mergeCell ref="C34:D35"/>
    <mergeCell ref="L34:M35"/>
    <mergeCell ref="AA3:AC3"/>
    <mergeCell ref="U3:W3"/>
    <mergeCell ref="X3:Z3"/>
    <mergeCell ref="F3:H3"/>
    <mergeCell ref="C32:D33"/>
    <mergeCell ref="L32:M33"/>
    <mergeCell ref="C3:E3"/>
    <mergeCell ref="E34:K34"/>
    <mergeCell ref="E35:K35"/>
    <mergeCell ref="G32:I32"/>
    <mergeCell ref="G33:I33"/>
    <mergeCell ref="AD3:AF3"/>
    <mergeCell ref="I3:K3"/>
    <mergeCell ref="L3:N3"/>
    <mergeCell ref="O3:Q3"/>
    <mergeCell ref="R3:T3"/>
  </mergeCells>
  <phoneticPr fontId="2"/>
  <printOptions horizontalCentered="1" verticalCentered="1"/>
  <pageMargins left="0" right="0" top="0.59055118110236227" bottom="0.59055118110236227" header="0" footer="0.19685039370078741"/>
  <pageSetup paperSize="9" scale="95" firstPageNumber="9" fitToWidth="3" orientation="landscape" useFirstPageNumber="1" r:id="rId1"/>
  <headerFooter alignWithMargins="0">
    <oddFooter>&amp;C- &amp;P -</oddFooter>
  </headerFooter>
  <colBreaks count="2" manualBreakCount="2">
    <brk id="17" max="34" man="1"/>
    <brk id="32" max="3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2"/>
  <sheetViews>
    <sheetView view="pageBreakPreview" zoomScale="85" zoomScaleNormal="100" zoomScaleSheetLayoutView="85" workbookViewId="0">
      <pane xSplit="5" ySplit="5" topLeftCell="F6" activePane="bottomRight" state="frozen"/>
      <selection pane="topRight"/>
      <selection pane="bottomLeft"/>
      <selection pane="bottomRight"/>
    </sheetView>
  </sheetViews>
  <sheetFormatPr defaultRowHeight="13.5"/>
  <cols>
    <col min="1" max="1" width="4.5" style="33" customWidth="1"/>
    <col min="2" max="2" width="9" style="157"/>
    <col min="3" max="38" width="7.625" style="33" customWidth="1"/>
    <col min="39" max="16384" width="9" style="33"/>
  </cols>
  <sheetData>
    <row r="1" spans="1:41">
      <c r="A1" s="148" t="s">
        <v>77</v>
      </c>
      <c r="C1" s="148" t="s">
        <v>168</v>
      </c>
    </row>
    <row r="2" spans="1:41" ht="14.25" thickBot="1">
      <c r="A2" s="96"/>
      <c r="C2" s="33" t="s">
        <v>51</v>
      </c>
      <c r="R2" s="128" t="str">
        <f>動態2!$O$2</f>
        <v>平成27年確定数</v>
      </c>
      <c r="U2" s="33" t="s">
        <v>52</v>
      </c>
      <c r="AJ2" s="128" t="str">
        <f>動態2!$O$2</f>
        <v>平成27年確定数</v>
      </c>
    </row>
    <row r="3" spans="1:41" ht="16.5" customHeight="1">
      <c r="A3" s="781"/>
      <c r="B3" s="782"/>
      <c r="C3" s="787" t="s">
        <v>53</v>
      </c>
      <c r="D3" s="787"/>
      <c r="E3" s="762"/>
      <c r="F3" s="790" t="s">
        <v>54</v>
      </c>
      <c r="G3" s="791"/>
      <c r="H3" s="791"/>
      <c r="I3" s="791"/>
      <c r="J3" s="791"/>
      <c r="K3" s="791"/>
      <c r="L3" s="791"/>
      <c r="M3" s="791"/>
      <c r="N3" s="791"/>
      <c r="O3" s="791"/>
      <c r="P3" s="791"/>
      <c r="Q3" s="791"/>
      <c r="R3" s="791"/>
      <c r="S3" s="791"/>
      <c r="T3" s="792"/>
      <c r="U3" s="790" t="s">
        <v>54</v>
      </c>
      <c r="V3" s="791"/>
      <c r="W3" s="791"/>
      <c r="X3" s="791"/>
      <c r="Y3" s="791"/>
      <c r="Z3" s="791"/>
      <c r="AA3" s="791"/>
      <c r="AB3" s="791"/>
      <c r="AC3" s="791"/>
      <c r="AD3" s="791"/>
      <c r="AE3" s="791"/>
      <c r="AF3" s="791"/>
      <c r="AG3" s="791"/>
      <c r="AH3" s="791"/>
      <c r="AI3" s="791"/>
      <c r="AJ3" s="791"/>
      <c r="AK3" s="791"/>
      <c r="AL3" s="792"/>
    </row>
    <row r="4" spans="1:41" ht="16.5" customHeight="1">
      <c r="A4" s="783"/>
      <c r="B4" s="784"/>
      <c r="C4" s="788"/>
      <c r="D4" s="788"/>
      <c r="E4" s="789"/>
      <c r="F4" s="802" t="s">
        <v>78</v>
      </c>
      <c r="G4" s="796"/>
      <c r="H4" s="796"/>
      <c r="I4" s="796" t="s">
        <v>79</v>
      </c>
      <c r="J4" s="796"/>
      <c r="K4" s="796"/>
      <c r="L4" s="793" t="s">
        <v>80</v>
      </c>
      <c r="M4" s="794"/>
      <c r="N4" s="794"/>
      <c r="O4" s="798" t="s">
        <v>81</v>
      </c>
      <c r="P4" s="799"/>
      <c r="Q4" s="799"/>
      <c r="R4" s="793" t="s">
        <v>82</v>
      </c>
      <c r="S4" s="794"/>
      <c r="T4" s="797"/>
      <c r="U4" s="800" t="s">
        <v>83</v>
      </c>
      <c r="V4" s="801"/>
      <c r="W4" s="801"/>
      <c r="X4" s="798" t="s">
        <v>84</v>
      </c>
      <c r="Y4" s="799"/>
      <c r="Z4" s="794"/>
      <c r="AA4" s="793" t="s">
        <v>85</v>
      </c>
      <c r="AB4" s="794"/>
      <c r="AC4" s="794"/>
      <c r="AD4" s="793" t="s">
        <v>86</v>
      </c>
      <c r="AE4" s="794"/>
      <c r="AF4" s="794"/>
      <c r="AG4" s="795" t="s">
        <v>87</v>
      </c>
      <c r="AH4" s="796"/>
      <c r="AI4" s="796"/>
      <c r="AJ4" s="794" t="s">
        <v>55</v>
      </c>
      <c r="AK4" s="794"/>
      <c r="AL4" s="797"/>
      <c r="AM4" s="779" t="s">
        <v>22</v>
      </c>
      <c r="AN4" s="780"/>
      <c r="AO4" s="780"/>
    </row>
    <row r="5" spans="1:41" ht="16.5" customHeight="1" thickBot="1">
      <c r="A5" s="785"/>
      <c r="B5" s="786"/>
      <c r="C5" s="194" t="s">
        <v>7</v>
      </c>
      <c r="D5" s="195" t="s">
        <v>4</v>
      </c>
      <c r="E5" s="629" t="s">
        <v>3</v>
      </c>
      <c r="F5" s="197" t="s">
        <v>7</v>
      </c>
      <c r="G5" s="195" t="s">
        <v>4</v>
      </c>
      <c r="H5" s="198" t="s">
        <v>3</v>
      </c>
      <c r="I5" s="194" t="s">
        <v>7</v>
      </c>
      <c r="J5" s="195" t="s">
        <v>4</v>
      </c>
      <c r="K5" s="198" t="s">
        <v>3</v>
      </c>
      <c r="L5" s="199" t="s">
        <v>7</v>
      </c>
      <c r="M5" s="195" t="s">
        <v>4</v>
      </c>
      <c r="N5" s="198" t="s">
        <v>3</v>
      </c>
      <c r="O5" s="199" t="s">
        <v>7</v>
      </c>
      <c r="P5" s="195" t="s">
        <v>4</v>
      </c>
      <c r="Q5" s="198" t="s">
        <v>3</v>
      </c>
      <c r="R5" s="199" t="s">
        <v>7</v>
      </c>
      <c r="S5" s="195" t="s">
        <v>4</v>
      </c>
      <c r="T5" s="196" t="s">
        <v>3</v>
      </c>
      <c r="U5" s="197" t="s">
        <v>7</v>
      </c>
      <c r="V5" s="195" t="s">
        <v>4</v>
      </c>
      <c r="W5" s="198" t="s">
        <v>3</v>
      </c>
      <c r="X5" s="199" t="s">
        <v>7</v>
      </c>
      <c r="Y5" s="195" t="s">
        <v>4</v>
      </c>
      <c r="Z5" s="198" t="s">
        <v>3</v>
      </c>
      <c r="AA5" s="199" t="s">
        <v>7</v>
      </c>
      <c r="AB5" s="195" t="s">
        <v>4</v>
      </c>
      <c r="AC5" s="198" t="s">
        <v>3</v>
      </c>
      <c r="AD5" s="199" t="s">
        <v>7</v>
      </c>
      <c r="AE5" s="195" t="s">
        <v>4</v>
      </c>
      <c r="AF5" s="198" t="s">
        <v>3</v>
      </c>
      <c r="AG5" s="199" t="s">
        <v>7</v>
      </c>
      <c r="AH5" s="195" t="s">
        <v>4</v>
      </c>
      <c r="AI5" s="198" t="s">
        <v>3</v>
      </c>
      <c r="AJ5" s="194" t="s">
        <v>7</v>
      </c>
      <c r="AK5" s="195" t="s">
        <v>4</v>
      </c>
      <c r="AL5" s="196" t="s">
        <v>3</v>
      </c>
      <c r="AM5" s="614" t="s">
        <v>7</v>
      </c>
      <c r="AN5" s="615" t="s">
        <v>4</v>
      </c>
      <c r="AO5" s="615" t="s">
        <v>3</v>
      </c>
    </row>
    <row r="6" spans="1:41" s="201" customFormat="1" ht="17.25" customHeight="1" thickBot="1">
      <c r="A6" s="778" t="s">
        <v>6</v>
      </c>
      <c r="B6" s="205" t="s">
        <v>45</v>
      </c>
      <c r="C6" s="576">
        <f>'15'!AT8</f>
        <v>5321</v>
      </c>
      <c r="D6" s="212">
        <f>'15'!AU8</f>
        <v>3235</v>
      </c>
      <c r="E6" s="630">
        <f>'15'!AV8</f>
        <v>2086</v>
      </c>
      <c r="F6" s="211">
        <f>'15'!AZ8</f>
        <v>151</v>
      </c>
      <c r="G6" s="212">
        <f>'15'!BA8</f>
        <v>132</v>
      </c>
      <c r="H6" s="578">
        <f>'15'!BB8</f>
        <v>19</v>
      </c>
      <c r="I6" s="579">
        <f>'15'!BC8</f>
        <v>702</v>
      </c>
      <c r="J6" s="212">
        <f>'15'!BD8</f>
        <v>456</v>
      </c>
      <c r="K6" s="578">
        <f>'15'!BE8</f>
        <v>246</v>
      </c>
      <c r="L6" s="576">
        <f>'15'!BF8</f>
        <v>491</v>
      </c>
      <c r="M6" s="212">
        <f>'15'!BG8</f>
        <v>261</v>
      </c>
      <c r="N6" s="578">
        <f>'15'!BH8</f>
        <v>230</v>
      </c>
      <c r="O6" s="576">
        <f>'15'!BI8</f>
        <v>211</v>
      </c>
      <c r="P6" s="212">
        <f>'15'!BJ8</f>
        <v>126</v>
      </c>
      <c r="Q6" s="578">
        <f>'15'!BK8</f>
        <v>85</v>
      </c>
      <c r="R6" s="576">
        <f>'15'!BL8</f>
        <v>380</v>
      </c>
      <c r="S6" s="212">
        <f>'15'!BM8</f>
        <v>249</v>
      </c>
      <c r="T6" s="577">
        <f>'15'!BN8</f>
        <v>131</v>
      </c>
      <c r="U6" s="211">
        <f>'15'!BP8</f>
        <v>275</v>
      </c>
      <c r="V6" s="212">
        <f>'15'!BQ8</f>
        <v>127</v>
      </c>
      <c r="W6" s="578">
        <f>'15'!BR8</f>
        <v>148</v>
      </c>
      <c r="X6" s="576">
        <f>'15'!BS8</f>
        <v>482</v>
      </c>
      <c r="Y6" s="212">
        <f>'15'!BT8</f>
        <v>236</v>
      </c>
      <c r="Z6" s="578">
        <f>'15'!BU8</f>
        <v>246</v>
      </c>
      <c r="AA6" s="576">
        <f>'15'!BY8</f>
        <v>1112</v>
      </c>
      <c r="AB6" s="212">
        <f>'15'!BZ8</f>
        <v>843</v>
      </c>
      <c r="AC6" s="578">
        <f>'15'!CA8</f>
        <v>269</v>
      </c>
      <c r="AD6" s="576">
        <f>'15'!CE8</f>
        <v>186</v>
      </c>
      <c r="AE6" s="212" t="str">
        <f>'15'!CF8</f>
        <v>-</v>
      </c>
      <c r="AF6" s="578">
        <f>'15'!CG8</f>
        <v>186</v>
      </c>
      <c r="AG6" s="631"/>
      <c r="AH6" s="632"/>
      <c r="AI6" s="578">
        <f>'15'!CJ8</f>
        <v>96</v>
      </c>
      <c r="AJ6" s="579">
        <f>'15'!DA8</f>
        <v>111</v>
      </c>
      <c r="AK6" s="212">
        <f>'15'!DB8</f>
        <v>69</v>
      </c>
      <c r="AL6" s="577">
        <f>'15'!DC8</f>
        <v>42</v>
      </c>
      <c r="AM6" s="616"/>
      <c r="AN6" s="616"/>
      <c r="AO6" s="616"/>
    </row>
    <row r="7" spans="1:41" ht="17.25" customHeight="1">
      <c r="A7" s="778"/>
      <c r="B7" s="130" t="s">
        <v>46</v>
      </c>
      <c r="C7" s="585">
        <f>IF(C6="-",0,C6/$AM7*100000)</f>
        <v>298.19898127023464</v>
      </c>
      <c r="D7" s="583">
        <f>IF(D6="-",0,D6/$AN7*100000)</f>
        <v>372.45169928929079</v>
      </c>
      <c r="E7" s="633">
        <f>IF(E6="-",0,E6/$AO7*100000)</f>
        <v>227.77650385997094</v>
      </c>
      <c r="F7" s="582">
        <f>IF(F6="-",0,F6/$AM7*100000)</f>
        <v>8.4623277902284215</v>
      </c>
      <c r="G7" s="583">
        <f>IF(G6="-",0,G6/$AN7*100000)</f>
        <v>15.19741091381341</v>
      </c>
      <c r="H7" s="634">
        <f>IF(H6="-",0,H6/$AO7*100000)</f>
        <v>2.0746661425404835</v>
      </c>
      <c r="I7" s="635">
        <f>IF(I6="-",0,I6/$AM7*100000)</f>
        <v>39.341417938677822</v>
      </c>
      <c r="J7" s="583">
        <f>IF(J6="-",0,J6/$AN7*100000)</f>
        <v>52.500146793173599</v>
      </c>
      <c r="K7" s="634">
        <f>IF(K6="-",0,K6/$AO7*100000)</f>
        <v>26.861466898155729</v>
      </c>
      <c r="L7" s="585">
        <f>IF(L6="-",0,L6/$AM7*100000)</f>
        <v>27.516575794716257</v>
      </c>
      <c r="M7" s="583">
        <f>IF(M6="-",0,M6/$AN7*100000)</f>
        <v>30.049426125040153</v>
      </c>
      <c r="N7" s="634">
        <f>IF(N6="-",0,N6/$AO7*100000)</f>
        <v>25.114379620226906</v>
      </c>
      <c r="O7" s="585">
        <f>IF(O6="-",0,O6/$AM7*100000)</f>
        <v>11.82484214396157</v>
      </c>
      <c r="P7" s="583">
        <f>IF(P6="-",0,P6/$AN7*100000)</f>
        <v>14.506619508640075</v>
      </c>
      <c r="Q7" s="634">
        <f>IF(Q6="-",0,Q6/$AO7*100000)</f>
        <v>9.2814011639968985</v>
      </c>
      <c r="R7" s="585">
        <f>IF(R6="-",0,R6/$AM7*100000)</f>
        <v>21.295924240309933</v>
      </c>
      <c r="S7" s="583">
        <f>IF(S6="-",0,S6/$AN7*100000)</f>
        <v>28.667843314693478</v>
      </c>
      <c r="T7" s="586">
        <f>IF(T6="-",0,T6/$AO7*100000)</f>
        <v>14.30427708804228</v>
      </c>
      <c r="U7" s="582">
        <f>IF(U6="-",0,U6/$AM7*100000)</f>
        <v>15.411524121276926</v>
      </c>
      <c r="V7" s="583">
        <f>IF(V6="-",0,V6/$AN7*100000)</f>
        <v>14.621751409502295</v>
      </c>
      <c r="W7" s="634">
        <f>IF(W6="-",0,W6/$AO7*100000)</f>
        <v>16.160557320841662</v>
      </c>
      <c r="X7" s="585">
        <f>IF(X6="-",0,X6/$AM7*100000)</f>
        <v>27.012198641656287</v>
      </c>
      <c r="Y7" s="583">
        <f>IF(Y6="-",0,Y6/$AN7*100000)</f>
        <v>27.171128603484583</v>
      </c>
      <c r="Z7" s="634">
        <f>IF(Z6="-",0,Z6/$AO7*100000)</f>
        <v>26.861466898155729</v>
      </c>
      <c r="AA7" s="585">
        <f>IF(AA6="-",0,AA6/$AM7*100000)</f>
        <v>62.318599355854332</v>
      </c>
      <c r="AB7" s="583">
        <f>IF(AB6="-",0,AB6/$AN7*100000)</f>
        <v>97.056192426853826</v>
      </c>
      <c r="AC7" s="634">
        <f>IF(AC6="-",0,AC6/$AO7*100000)</f>
        <v>29.372904860178423</v>
      </c>
      <c r="AD7" s="585">
        <f>IF(AD6="-",0,AD6/$AM7*100000)</f>
        <v>10.423794496572757</v>
      </c>
      <c r="AE7" s="583">
        <f>IF(AE6="-",0,AE6/$AN7*100000)</f>
        <v>0</v>
      </c>
      <c r="AF7" s="634">
        <f>IF(AF6="-",0,AF6/$AO7*100000)</f>
        <v>20.309889605922624</v>
      </c>
      <c r="AG7" s="636"/>
      <c r="AH7" s="637"/>
      <c r="AI7" s="634">
        <f>IF(AI6="-",0,AI6/$AO7*100000)</f>
        <v>10.482523667572968</v>
      </c>
      <c r="AJ7" s="635">
        <f>IF(AJ6="-",0,AJ6/$AM7*100000)</f>
        <v>6.2206515544063228</v>
      </c>
      <c r="AK7" s="583">
        <f>IF(AK6="-",0,AK6/$AN7*100000)</f>
        <v>7.9441011594933739</v>
      </c>
      <c r="AL7" s="586">
        <f>IF(AL6="-",0,AL6/$AO7*100000)</f>
        <v>4.5861041045631739</v>
      </c>
      <c r="AM7" s="617">
        <f>SUM(AN7:AO7)</f>
        <v>1784379</v>
      </c>
      <c r="AN7" s="618">
        <f>+人口動態1!AD6</f>
        <v>868569</v>
      </c>
      <c r="AO7" s="619">
        <f>+人口動態1!AE6</f>
        <v>915810</v>
      </c>
    </row>
    <row r="8" spans="1:41" s="167" customFormat="1" ht="17.25" customHeight="1" thickBot="1">
      <c r="A8" s="778"/>
      <c r="B8" s="190" t="s">
        <v>110</v>
      </c>
      <c r="C8" s="587">
        <f>'16'!AT8</f>
        <v>116.6</v>
      </c>
      <c r="D8" s="215">
        <f>'16'!AU8</f>
        <v>161.69</v>
      </c>
      <c r="E8" s="638">
        <f>'16'!AV8</f>
        <v>81.36</v>
      </c>
      <c r="F8" s="214">
        <f>'16'!AZ8</f>
        <v>3.76</v>
      </c>
      <c r="G8" s="215">
        <f>'16'!BA8</f>
        <v>7.29</v>
      </c>
      <c r="H8" s="216">
        <f>'16'!BB8</f>
        <v>0.73</v>
      </c>
      <c r="I8" s="587">
        <f>'16'!BC8</f>
        <v>15.02</v>
      </c>
      <c r="J8" s="215">
        <f>'16'!BD8</f>
        <v>22.51</v>
      </c>
      <c r="K8" s="216">
        <f>'16'!BE8</f>
        <v>9.1199999999999992</v>
      </c>
      <c r="L8" s="589">
        <f>'16'!BF8</f>
        <v>10.11</v>
      </c>
      <c r="M8" s="215">
        <f>'16'!BG8</f>
        <v>12.89</v>
      </c>
      <c r="N8" s="216">
        <f>'16'!BH8</f>
        <v>7.89</v>
      </c>
      <c r="O8" s="589">
        <f>'16'!BI8</f>
        <v>5.07</v>
      </c>
      <c r="P8" s="215">
        <f>'16'!BJ8</f>
        <v>6.85</v>
      </c>
      <c r="Q8" s="216">
        <f>'16'!BK8</f>
        <v>3.63</v>
      </c>
      <c r="R8" s="589">
        <f>'16'!BL8</f>
        <v>8.07</v>
      </c>
      <c r="S8" s="215">
        <f>'16'!BM8</f>
        <v>12.84</v>
      </c>
      <c r="T8" s="588">
        <f>'16'!BN8</f>
        <v>4.05</v>
      </c>
      <c r="U8" s="214">
        <f>'16'!BP8</f>
        <v>5.23</v>
      </c>
      <c r="V8" s="215">
        <f>'16'!BQ8</f>
        <v>5.79</v>
      </c>
      <c r="W8" s="216">
        <f>'16'!BR8</f>
        <v>4.87</v>
      </c>
      <c r="X8" s="589">
        <f>'16'!BS8</f>
        <v>10.5</v>
      </c>
      <c r="Y8" s="215">
        <f>'16'!BT8</f>
        <v>12.31</v>
      </c>
      <c r="Z8" s="216">
        <f>'16'!BU8</f>
        <v>8.91</v>
      </c>
      <c r="AA8" s="589">
        <f>'16'!BY8</f>
        <v>24.04</v>
      </c>
      <c r="AB8" s="215">
        <f>'16'!BZ8</f>
        <v>41.91</v>
      </c>
      <c r="AC8" s="216">
        <f>'16'!CA8</f>
        <v>9.5399999999999991</v>
      </c>
      <c r="AD8" s="589">
        <f>'16'!CE8</f>
        <v>5.63</v>
      </c>
      <c r="AE8" s="215" t="str">
        <f>'16'!CF8</f>
        <v>-</v>
      </c>
      <c r="AF8" s="216">
        <f>'16'!CG8</f>
        <v>10.78</v>
      </c>
      <c r="AG8" s="639"/>
      <c r="AH8" s="640"/>
      <c r="AI8" s="216">
        <f>'16'!CJ8</f>
        <v>5.57</v>
      </c>
      <c r="AJ8" s="587">
        <f>'16'!DA8</f>
        <v>2.66</v>
      </c>
      <c r="AK8" s="215">
        <f>'16'!DB8</f>
        <v>3.88</v>
      </c>
      <c r="AL8" s="588">
        <f>'16'!DC8</f>
        <v>1.62</v>
      </c>
      <c r="AM8" s="620"/>
      <c r="AN8" s="621"/>
      <c r="AO8" s="622"/>
    </row>
    <row r="9" spans="1:41" s="201" customFormat="1" ht="17.25" customHeight="1" thickTop="1">
      <c r="A9" s="771" t="s">
        <v>5</v>
      </c>
      <c r="B9" s="206" t="s">
        <v>45</v>
      </c>
      <c r="C9" s="590">
        <f>'15'!AT20</f>
        <v>728</v>
      </c>
      <c r="D9" s="218">
        <f>'15'!AU20</f>
        <v>439</v>
      </c>
      <c r="E9" s="641">
        <f>'15'!AV20</f>
        <v>289</v>
      </c>
      <c r="F9" s="217">
        <f>'15'!AZ20</f>
        <v>27</v>
      </c>
      <c r="G9" s="218">
        <f>'15'!BA20</f>
        <v>22</v>
      </c>
      <c r="H9" s="592">
        <f>'15'!BB20</f>
        <v>5</v>
      </c>
      <c r="I9" s="593">
        <f>'15'!BC20</f>
        <v>92</v>
      </c>
      <c r="J9" s="218">
        <f>'15'!BD20</f>
        <v>65</v>
      </c>
      <c r="K9" s="592">
        <f>'15'!BE20</f>
        <v>27</v>
      </c>
      <c r="L9" s="590">
        <f>'15'!BF20</f>
        <v>61</v>
      </c>
      <c r="M9" s="218">
        <f>'15'!BG20</f>
        <v>31</v>
      </c>
      <c r="N9" s="592">
        <f>'15'!BH20</f>
        <v>30</v>
      </c>
      <c r="O9" s="590">
        <f>'15'!BI20</f>
        <v>34</v>
      </c>
      <c r="P9" s="218">
        <f>'15'!BJ20</f>
        <v>17</v>
      </c>
      <c r="Q9" s="592">
        <f>'15'!BK20</f>
        <v>17</v>
      </c>
      <c r="R9" s="590">
        <f>'15'!BL20</f>
        <v>49</v>
      </c>
      <c r="S9" s="218">
        <f>'15'!BM20</f>
        <v>27</v>
      </c>
      <c r="T9" s="591">
        <f>'15'!BN20</f>
        <v>22</v>
      </c>
      <c r="U9" s="217">
        <f>'15'!BP20</f>
        <v>41</v>
      </c>
      <c r="V9" s="218">
        <f>'15'!BQ20</f>
        <v>20</v>
      </c>
      <c r="W9" s="592">
        <f>'15'!BR20</f>
        <v>21</v>
      </c>
      <c r="X9" s="590">
        <f>'15'!BS20</f>
        <v>72</v>
      </c>
      <c r="Y9" s="218">
        <f>'15'!BT20</f>
        <v>34</v>
      </c>
      <c r="Z9" s="592">
        <f>'15'!BU20</f>
        <v>38</v>
      </c>
      <c r="AA9" s="590">
        <f>'15'!BY20</f>
        <v>153</v>
      </c>
      <c r="AB9" s="218">
        <f>'15'!BZ20</f>
        <v>123</v>
      </c>
      <c r="AC9" s="592">
        <f>'15'!CA20</f>
        <v>30</v>
      </c>
      <c r="AD9" s="590">
        <f>'15'!CE20</f>
        <v>28</v>
      </c>
      <c r="AE9" s="218" t="str">
        <f>'15'!CF20</f>
        <v>-</v>
      </c>
      <c r="AF9" s="592">
        <f>'15'!CG20</f>
        <v>28</v>
      </c>
      <c r="AG9" s="642"/>
      <c r="AH9" s="643"/>
      <c r="AI9" s="592">
        <f>'15'!CJ20</f>
        <v>11</v>
      </c>
      <c r="AJ9" s="593">
        <f>'15'!DA20</f>
        <v>11</v>
      </c>
      <c r="AK9" s="218">
        <f>'15'!DB20</f>
        <v>7</v>
      </c>
      <c r="AL9" s="591">
        <f>'15'!DC20</f>
        <v>4</v>
      </c>
      <c r="AM9" s="616"/>
      <c r="AN9" s="623"/>
      <c r="AO9" s="624"/>
    </row>
    <row r="10" spans="1:41" ht="17.25" customHeight="1">
      <c r="A10" s="769"/>
      <c r="B10" s="131" t="s">
        <v>46</v>
      </c>
      <c r="C10" s="585">
        <f>IF(C9="-",0,C9/$AM10*100000)</f>
        <v>256.9342241327588</v>
      </c>
      <c r="D10" s="583">
        <f>IF(D9="-",0,D9/$AN10*100000)</f>
        <v>313.89429127102159</v>
      </c>
      <c r="E10" s="633">
        <f>IF(E9="-",0,E9/$AO10*100000)</f>
        <v>201.41478203296509</v>
      </c>
      <c r="F10" s="582">
        <f>IF(F9="-",0,F9/$AM10*100000)</f>
        <v>9.5291539170116568</v>
      </c>
      <c r="G10" s="583">
        <f>IF(G9="-",0,G9/$AN10*100000)</f>
        <v>15.730465621782404</v>
      </c>
      <c r="H10" s="634">
        <f>IF(H9="-",0,H9/$AO10*100000)</f>
        <v>3.4846848102589116</v>
      </c>
      <c r="I10" s="635">
        <f>IF(I9="-",0,I9/$AM10*100000)</f>
        <v>32.469709643150836</v>
      </c>
      <c r="J10" s="583">
        <f>IF(J9="-",0,J9/$AN10*100000)</f>
        <v>46.476375700720737</v>
      </c>
      <c r="K10" s="634">
        <f>IF(K9="-",0,K9/$AO10*100000)</f>
        <v>18.817297975398123</v>
      </c>
      <c r="L10" s="585">
        <f>IF(L9="-",0,L9/$AM10*100000)</f>
        <v>21.528829219915224</v>
      </c>
      <c r="M10" s="583">
        <f>IF(M9="-",0,M9/$AN10*100000)</f>
        <v>22.165656103420663</v>
      </c>
      <c r="N10" s="634">
        <f>IF(N9="-",0,N9/$AO10*100000)</f>
        <v>20.908108861553472</v>
      </c>
      <c r="O10" s="585">
        <f>IF(O9="-",0,O9/$AM10*100000)</f>
        <v>11.999675302903569</v>
      </c>
      <c r="P10" s="583">
        <f>IF(P9="-",0,P9/$AN10*100000)</f>
        <v>12.155359798650039</v>
      </c>
      <c r="Q10" s="634">
        <f>IF(Q9="-",0,Q9/$AO10*100000)</f>
        <v>11.847928354880301</v>
      </c>
      <c r="R10" s="585">
        <f>IF(R9="-",0,R9/$AM10*100000)</f>
        <v>17.293649701243378</v>
      </c>
      <c r="S10" s="583">
        <f>IF(S9="-",0,S9/$AN10*100000)</f>
        <v>19.305571444914769</v>
      </c>
      <c r="T10" s="586">
        <f>IF(T9="-",0,T9/$AO10*100000)</f>
        <v>15.332613165139215</v>
      </c>
      <c r="U10" s="582">
        <f>IF(U9="-",0,U9/$AM10*100000)</f>
        <v>14.470196688795481</v>
      </c>
      <c r="V10" s="583">
        <f>IF(V9="-",0,V9/$AN10*100000)</f>
        <v>14.300423292529461</v>
      </c>
      <c r="W10" s="634">
        <f>IF(W9="-",0,W9/$AO10*100000)</f>
        <v>14.635676203087431</v>
      </c>
      <c r="X10" s="585">
        <f>IF(X9="-",0,X9/$AM10*100000)</f>
        <v>25.411077112031087</v>
      </c>
      <c r="Y10" s="583">
        <f>IF(Y9="-",0,Y9/$AN10*100000)</f>
        <v>24.310719597300078</v>
      </c>
      <c r="Z10" s="634">
        <f>IF(Z9="-",0,Z9/$AO10*100000)</f>
        <v>26.48360455796773</v>
      </c>
      <c r="AA10" s="585">
        <f>IF(AA9="-",0,AA9/$AM10*100000)</f>
        <v>53.998538863066059</v>
      </c>
      <c r="AB10" s="583">
        <f>IF(AB9="-",0,AB9/$AN10*100000)</f>
        <v>87.947603249056172</v>
      </c>
      <c r="AC10" s="634">
        <f>IF(AC9="-",0,AC9/$AO10*100000)</f>
        <v>20.908108861553472</v>
      </c>
      <c r="AD10" s="585">
        <f>IF(AD9="-",0,AD9/$AM10*100000)</f>
        <v>9.8820855435676442</v>
      </c>
      <c r="AE10" s="583">
        <f>IF(AE9="-",0,AE9/$AN10*100000)</f>
        <v>0</v>
      </c>
      <c r="AF10" s="634">
        <f>IF(AF9="-",0,AF9/$AO10*100000)</f>
        <v>19.514234937449906</v>
      </c>
      <c r="AG10" s="636"/>
      <c r="AH10" s="637"/>
      <c r="AI10" s="634">
        <f>IF(AI9="-",0,AI9/$AO10*100000)</f>
        <v>7.6663065825696073</v>
      </c>
      <c r="AJ10" s="635">
        <f>IF(AJ9="-",0,AJ9/$AM10*100000)</f>
        <v>3.8822478921158607</v>
      </c>
      <c r="AK10" s="583">
        <f>IF(AK9="-",0,AK9/$AN10*100000)</f>
        <v>5.0051481523853107</v>
      </c>
      <c r="AL10" s="586">
        <f>IF(AL9="-",0,AL9/$AO10*100000)</f>
        <v>2.7877478482071298</v>
      </c>
      <c r="AM10" s="617">
        <f>SUM(AN10:AO10)</f>
        <v>283341</v>
      </c>
      <c r="AN10" s="625">
        <f>+人口動態1!AD7</f>
        <v>139856</v>
      </c>
      <c r="AO10" s="626">
        <f>+人口動態1!AE7</f>
        <v>143485</v>
      </c>
    </row>
    <row r="11" spans="1:41" s="167" customFormat="1" ht="17.25" customHeight="1" thickBot="1">
      <c r="A11" s="772"/>
      <c r="B11" s="191" t="s">
        <v>110</v>
      </c>
      <c r="C11" s="596">
        <f>'16'!AT20</f>
        <v>111.33</v>
      </c>
      <c r="D11" s="221">
        <f>'16'!AU20</f>
        <v>154.03</v>
      </c>
      <c r="E11" s="598">
        <f>'16'!AV20</f>
        <v>78.66</v>
      </c>
      <c r="F11" s="220">
        <f>'16'!AZ20</f>
        <v>4.6500000000000004</v>
      </c>
      <c r="G11" s="221">
        <f>'16'!BA20</f>
        <v>8.5</v>
      </c>
      <c r="H11" s="222">
        <f>'16'!BB20</f>
        <v>1.3</v>
      </c>
      <c r="I11" s="596">
        <f>'16'!BC20</f>
        <v>13.53</v>
      </c>
      <c r="J11" s="221">
        <f>'16'!BD20</f>
        <v>22.54</v>
      </c>
      <c r="K11" s="222">
        <f>'16'!BE20</f>
        <v>6.44</v>
      </c>
      <c r="L11" s="601">
        <f>'16'!BF20</f>
        <v>8.49</v>
      </c>
      <c r="M11" s="221">
        <f>'16'!BG20</f>
        <v>10.5</v>
      </c>
      <c r="N11" s="222">
        <f>'16'!BH20</f>
        <v>6.92</v>
      </c>
      <c r="O11" s="601">
        <f>'16'!BI20</f>
        <v>5.74</v>
      </c>
      <c r="P11" s="221">
        <f>'16'!BJ20</f>
        <v>6.11</v>
      </c>
      <c r="Q11" s="222">
        <f>'16'!BK20</f>
        <v>5.79</v>
      </c>
      <c r="R11" s="601">
        <f>'16'!BL20</f>
        <v>6.9</v>
      </c>
      <c r="S11" s="221">
        <f>'16'!BM20</f>
        <v>9.34</v>
      </c>
      <c r="T11" s="597">
        <f>'16'!BN20</f>
        <v>4.9400000000000004</v>
      </c>
      <c r="U11" s="220">
        <f>'16'!BP20</f>
        <v>6.32</v>
      </c>
      <c r="V11" s="221">
        <f>'16'!BQ20</f>
        <v>7.38</v>
      </c>
      <c r="W11" s="222">
        <f>'16'!BR20</f>
        <v>5.39</v>
      </c>
      <c r="X11" s="601">
        <f>'16'!BS20</f>
        <v>10</v>
      </c>
      <c r="Y11" s="221">
        <f>'16'!BT20</f>
        <v>11.46</v>
      </c>
      <c r="Z11" s="222">
        <f>'16'!BU20</f>
        <v>8.73</v>
      </c>
      <c r="AA11" s="601">
        <f>'16'!BY20</f>
        <v>23.65</v>
      </c>
      <c r="AB11" s="221">
        <f>'16'!BZ20</f>
        <v>43.09</v>
      </c>
      <c r="AC11" s="222">
        <f>'16'!CA20</f>
        <v>8.31</v>
      </c>
      <c r="AD11" s="601">
        <f>'16'!CE20</f>
        <v>5.58</v>
      </c>
      <c r="AE11" s="221" t="str">
        <f>'16'!CF20</f>
        <v>-</v>
      </c>
      <c r="AF11" s="222">
        <f>'16'!CG20</f>
        <v>10.77</v>
      </c>
      <c r="AG11" s="644"/>
      <c r="AH11" s="640"/>
      <c r="AI11" s="222">
        <f>'16'!CJ20</f>
        <v>5.05</v>
      </c>
      <c r="AJ11" s="596">
        <f>'16'!DA20</f>
        <v>1.94</v>
      </c>
      <c r="AK11" s="221">
        <f>'16'!DB20</f>
        <v>2.5499999999999998</v>
      </c>
      <c r="AL11" s="597">
        <f>'16'!DC20</f>
        <v>1.56</v>
      </c>
      <c r="AM11" s="620"/>
      <c r="AN11" s="621"/>
      <c r="AO11" s="622"/>
    </row>
    <row r="12" spans="1:41" s="201" customFormat="1" ht="17.25" customHeight="1" thickTop="1">
      <c r="A12" s="773" t="s">
        <v>99</v>
      </c>
      <c r="B12" s="207" t="s">
        <v>45</v>
      </c>
      <c r="C12" s="602">
        <f>'15'!AT21</f>
        <v>364</v>
      </c>
      <c r="D12" s="224">
        <f>'15'!AU21</f>
        <v>213</v>
      </c>
      <c r="E12" s="645">
        <f>'15'!AV21</f>
        <v>151</v>
      </c>
      <c r="F12" s="223">
        <f>'15'!AZ21</f>
        <v>13</v>
      </c>
      <c r="G12" s="224">
        <f>'15'!BA21</f>
        <v>9</v>
      </c>
      <c r="H12" s="604">
        <f>'15'!BB21</f>
        <v>4</v>
      </c>
      <c r="I12" s="605">
        <f>'15'!BC21</f>
        <v>41</v>
      </c>
      <c r="J12" s="224">
        <f>'15'!BD21</f>
        <v>27</v>
      </c>
      <c r="K12" s="604">
        <f>'15'!BE21</f>
        <v>14</v>
      </c>
      <c r="L12" s="602">
        <f>'15'!BF21</f>
        <v>36</v>
      </c>
      <c r="M12" s="224">
        <f>'15'!BG21</f>
        <v>20</v>
      </c>
      <c r="N12" s="604">
        <f>'15'!BH21</f>
        <v>16</v>
      </c>
      <c r="O12" s="602">
        <f>'15'!BI21</f>
        <v>20</v>
      </c>
      <c r="P12" s="224">
        <f>'15'!BJ21</f>
        <v>9</v>
      </c>
      <c r="Q12" s="604">
        <f>'15'!BK21</f>
        <v>11</v>
      </c>
      <c r="R12" s="602">
        <f>'15'!BL21</f>
        <v>20</v>
      </c>
      <c r="S12" s="224">
        <f>'15'!BM21</f>
        <v>11</v>
      </c>
      <c r="T12" s="603">
        <f>'15'!BN21</f>
        <v>9</v>
      </c>
      <c r="U12" s="223">
        <f>'15'!BP21</f>
        <v>18</v>
      </c>
      <c r="V12" s="224">
        <f>'15'!BQ21</f>
        <v>8</v>
      </c>
      <c r="W12" s="604">
        <f>'15'!BR21</f>
        <v>10</v>
      </c>
      <c r="X12" s="602">
        <f>'15'!BS21</f>
        <v>35</v>
      </c>
      <c r="Y12" s="224">
        <f>'15'!BT21</f>
        <v>14</v>
      </c>
      <c r="Z12" s="604">
        <f>'15'!BU21</f>
        <v>21</v>
      </c>
      <c r="AA12" s="602">
        <f>'15'!BY21</f>
        <v>73</v>
      </c>
      <c r="AB12" s="224">
        <f>'15'!BZ21</f>
        <v>59</v>
      </c>
      <c r="AC12" s="604">
        <f>'15'!CA21</f>
        <v>14</v>
      </c>
      <c r="AD12" s="602">
        <f>'15'!CE21</f>
        <v>13</v>
      </c>
      <c r="AE12" s="224" t="str">
        <f>'15'!CF21</f>
        <v>-</v>
      </c>
      <c r="AF12" s="604">
        <f>'15'!CG21</f>
        <v>13</v>
      </c>
      <c r="AG12" s="642"/>
      <c r="AH12" s="646"/>
      <c r="AI12" s="604">
        <f>'15'!CJ21</f>
        <v>6</v>
      </c>
      <c r="AJ12" s="605">
        <f>'15'!DA21</f>
        <v>4</v>
      </c>
      <c r="AK12" s="224">
        <f>'15'!DB21</f>
        <v>2</v>
      </c>
      <c r="AL12" s="603">
        <f>'15'!DC21</f>
        <v>2</v>
      </c>
      <c r="AM12" s="616"/>
      <c r="AN12" s="623"/>
      <c r="AO12" s="624"/>
    </row>
    <row r="13" spans="1:41" ht="17.25" customHeight="1">
      <c r="A13" s="774"/>
      <c r="B13" s="130" t="s">
        <v>46</v>
      </c>
      <c r="C13" s="585">
        <f>IF(C12="-",0,C12/$AM13*100000)</f>
        <v>259.43850095863951</v>
      </c>
      <c r="D13" s="583">
        <f>IF(D12="-",0,D12/$AN13*100000)</f>
        <v>309.86325283677627</v>
      </c>
      <c r="E13" s="633">
        <f>IF(E12="-",0,E12/$AO13*100000)</f>
        <v>211.00289255620922</v>
      </c>
      <c r="F13" s="582">
        <f>IF(F12="-",0,F12/$AM13*100000)</f>
        <v>9.2656607485228388</v>
      </c>
      <c r="G13" s="583">
        <f>IF(G12="-",0,G12/$AN13*100000)</f>
        <v>13.092813500145475</v>
      </c>
      <c r="H13" s="634">
        <f>IF(H12="-",0,H12/$AO13*100000)</f>
        <v>5.5894805975154753</v>
      </c>
      <c r="I13" s="635">
        <f>IF(I12="-",0,I12/$AM13*100000)</f>
        <v>29.222468514572032</v>
      </c>
      <c r="J13" s="583">
        <f>IF(J12="-",0,J12/$AN13*100000)</f>
        <v>39.278440500436425</v>
      </c>
      <c r="K13" s="634">
        <f>IF(K12="-",0,K12/$AO13*100000)</f>
        <v>19.563182091304167</v>
      </c>
      <c r="L13" s="585">
        <f>IF(L12="-",0,L12/$AM13*100000)</f>
        <v>25.658752842063247</v>
      </c>
      <c r="M13" s="583">
        <f>IF(M12="-",0,M12/$AN13*100000)</f>
        <v>29.095141111434391</v>
      </c>
      <c r="N13" s="634">
        <f>IF(N12="-",0,N12/$AO13*100000)</f>
        <v>22.357922390061901</v>
      </c>
      <c r="O13" s="585">
        <f>IF(O12="-",0,O12/$AM13*100000)</f>
        <v>14.254862690035139</v>
      </c>
      <c r="P13" s="583">
        <f>IF(P12="-",0,P12/$AN13*100000)</f>
        <v>13.092813500145475</v>
      </c>
      <c r="Q13" s="634">
        <f>IF(Q12="-",0,Q12/$AO13*100000)</f>
        <v>15.371071643167559</v>
      </c>
      <c r="R13" s="585">
        <f>IF(R12="-",0,R12/$AM13*100000)</f>
        <v>14.254862690035139</v>
      </c>
      <c r="S13" s="583">
        <f>IF(S12="-",0,S12/$AN13*100000)</f>
        <v>16.002327611288916</v>
      </c>
      <c r="T13" s="586">
        <f>IF(T12="-",0,T12/$AO13*100000)</f>
        <v>12.576331344409821</v>
      </c>
      <c r="U13" s="582">
        <f>IF(U12="-",0,U12/$AM13*100000)</f>
        <v>12.829376421031624</v>
      </c>
      <c r="V13" s="583">
        <f>IF(V12="-",0,V12/$AN13*100000)</f>
        <v>11.638056444573756</v>
      </c>
      <c r="W13" s="634">
        <f>IF(W12="-",0,W12/$AO13*100000)</f>
        <v>13.973701493788688</v>
      </c>
      <c r="X13" s="585">
        <f>IF(X12="-",0,X12/$AM13*100000)</f>
        <v>24.94600970756149</v>
      </c>
      <c r="Y13" s="583">
        <f>IF(Y12="-",0,Y12/$AN13*100000)</f>
        <v>20.366598778004075</v>
      </c>
      <c r="Z13" s="634">
        <f>IF(Z12="-",0,Z12/$AO13*100000)</f>
        <v>29.344773136956245</v>
      </c>
      <c r="AA13" s="585">
        <f>IF(AA12="-",0,AA12/$AM13*100000)</f>
        <v>52.030248818628259</v>
      </c>
      <c r="AB13" s="583">
        <f>IF(AB12="-",0,AB12/$AN13*100000)</f>
        <v>85.830666278731442</v>
      </c>
      <c r="AC13" s="634">
        <f>IF(AC12="-",0,AC12/$AO13*100000)</f>
        <v>19.563182091304167</v>
      </c>
      <c r="AD13" s="585">
        <f>IF(AD12="-",0,AD12/$AM13*100000)</f>
        <v>9.2656607485228388</v>
      </c>
      <c r="AE13" s="583">
        <f>IF(AE12="-",0,AE12/$AN13*100000)</f>
        <v>0</v>
      </c>
      <c r="AF13" s="634">
        <f>IF(AF12="-",0,AF12/$AO13*100000)</f>
        <v>18.165811941925295</v>
      </c>
      <c r="AG13" s="636"/>
      <c r="AH13" s="637"/>
      <c r="AI13" s="634">
        <f>IF(AI12="-",0,AI12/$AO13*100000)</f>
        <v>8.3842208962732148</v>
      </c>
      <c r="AJ13" s="635">
        <f>IF(AJ12="-",0,AJ12/$AM13*100000)</f>
        <v>2.8509725380070279</v>
      </c>
      <c r="AK13" s="583">
        <f>IF(AK12="-",0,AK12/$AN13*100000)</f>
        <v>2.9095141111434391</v>
      </c>
      <c r="AL13" s="586">
        <f>IF(AL12="-",0,AL12/$AO13*100000)</f>
        <v>2.7947402987577377</v>
      </c>
      <c r="AM13" s="617">
        <f>SUM(AN13:AO13)</f>
        <v>140303</v>
      </c>
      <c r="AN13" s="625">
        <f>+人口動態1!AD8</f>
        <v>68740</v>
      </c>
      <c r="AO13" s="626">
        <f>+人口動態1!AE8</f>
        <v>71563</v>
      </c>
    </row>
    <row r="14" spans="1:41" s="167" customFormat="1" ht="17.25" customHeight="1">
      <c r="A14" s="774"/>
      <c r="B14" s="190" t="s">
        <v>110</v>
      </c>
      <c r="C14" s="608">
        <f>'16'!AT21</f>
        <v>112.89</v>
      </c>
      <c r="D14" s="227">
        <f>'16'!AU21</f>
        <v>150.59</v>
      </c>
      <c r="E14" s="647">
        <f>'16'!AV21</f>
        <v>85.13</v>
      </c>
      <c r="F14" s="226">
        <f>'16'!AZ21</f>
        <v>4.09</v>
      </c>
      <c r="G14" s="227">
        <f>'16'!BA21</f>
        <v>6.59</v>
      </c>
      <c r="H14" s="228">
        <f>'16'!BB21</f>
        <v>1.95</v>
      </c>
      <c r="I14" s="608">
        <f>'16'!BC21</f>
        <v>11.64</v>
      </c>
      <c r="J14" s="227">
        <f>'16'!BD21</f>
        <v>17.690000000000001</v>
      </c>
      <c r="K14" s="228">
        <f>'16'!BE21</f>
        <v>7.34</v>
      </c>
      <c r="L14" s="610">
        <f>'16'!BF21</f>
        <v>9.6</v>
      </c>
      <c r="M14" s="227">
        <f>'16'!BG21</f>
        <v>12.59</v>
      </c>
      <c r="N14" s="228">
        <f>'16'!BH21</f>
        <v>7.65</v>
      </c>
      <c r="O14" s="610">
        <f>'16'!BI21</f>
        <v>6.79</v>
      </c>
      <c r="P14" s="227">
        <f>'16'!BJ21</f>
        <v>6.73</v>
      </c>
      <c r="Q14" s="228">
        <f>'16'!BK21</f>
        <v>7.12</v>
      </c>
      <c r="R14" s="610">
        <f>'16'!BL21</f>
        <v>6.07</v>
      </c>
      <c r="S14" s="227">
        <f>'16'!BM21</f>
        <v>8.26</v>
      </c>
      <c r="T14" s="609">
        <f>'16'!BN21</f>
        <v>4.29</v>
      </c>
      <c r="U14" s="226">
        <f>'16'!BP21</f>
        <v>5.51</v>
      </c>
      <c r="V14" s="227">
        <f>'16'!BQ21</f>
        <v>5.77</v>
      </c>
      <c r="W14" s="228">
        <f>'16'!BR21</f>
        <v>5.35</v>
      </c>
      <c r="X14" s="610">
        <f>'16'!BS21</f>
        <v>10.34</v>
      </c>
      <c r="Y14" s="227">
        <f>'16'!BT21</f>
        <v>9.5399999999999991</v>
      </c>
      <c r="Z14" s="228">
        <f>'16'!BU21</f>
        <v>11.09</v>
      </c>
      <c r="AA14" s="610">
        <f>'16'!BY21</f>
        <v>23.5</v>
      </c>
      <c r="AB14" s="227">
        <f>'16'!BZ21</f>
        <v>42.82</v>
      </c>
      <c r="AC14" s="228">
        <f>'16'!CA21</f>
        <v>7.68</v>
      </c>
      <c r="AD14" s="610">
        <f>'16'!CE21</f>
        <v>5.37</v>
      </c>
      <c r="AE14" s="227" t="str">
        <f>'16'!CF21</f>
        <v>-</v>
      </c>
      <c r="AF14" s="228">
        <f>'16'!CG21</f>
        <v>10.44</v>
      </c>
      <c r="AG14" s="648"/>
      <c r="AH14" s="649"/>
      <c r="AI14" s="228">
        <f>'16'!CJ21</f>
        <v>5.87</v>
      </c>
      <c r="AJ14" s="608">
        <f>'16'!DA21</f>
        <v>1.5</v>
      </c>
      <c r="AK14" s="227">
        <f>'16'!DB21</f>
        <v>2.0699999999999998</v>
      </c>
      <c r="AL14" s="609">
        <f>'16'!DC21</f>
        <v>0.92</v>
      </c>
      <c r="AM14" s="620"/>
      <c r="AN14" s="621"/>
      <c r="AO14" s="622"/>
    </row>
    <row r="15" spans="1:41" s="201" customFormat="1" ht="17.25" customHeight="1">
      <c r="A15" s="776" t="s">
        <v>100</v>
      </c>
      <c r="B15" s="208" t="s">
        <v>45</v>
      </c>
      <c r="C15" s="602">
        <f>'15'!AT22</f>
        <v>127</v>
      </c>
      <c r="D15" s="224">
        <f>'15'!AU22</f>
        <v>74</v>
      </c>
      <c r="E15" s="645">
        <f>'15'!AV22</f>
        <v>53</v>
      </c>
      <c r="F15" s="223">
        <f>'15'!AZ22</f>
        <v>5</v>
      </c>
      <c r="G15" s="224">
        <f>'15'!BA22</f>
        <v>5</v>
      </c>
      <c r="H15" s="604" t="str">
        <f>'15'!BB22</f>
        <v>-</v>
      </c>
      <c r="I15" s="605">
        <f>'15'!BC22</f>
        <v>21</v>
      </c>
      <c r="J15" s="224">
        <f>'15'!BD22</f>
        <v>15</v>
      </c>
      <c r="K15" s="604">
        <f>'15'!BE22</f>
        <v>6</v>
      </c>
      <c r="L15" s="602">
        <f>'15'!BF22</f>
        <v>8</v>
      </c>
      <c r="M15" s="224">
        <f>'15'!BG22</f>
        <v>3</v>
      </c>
      <c r="N15" s="604">
        <f>'15'!BH22</f>
        <v>5</v>
      </c>
      <c r="O15" s="602">
        <f>'15'!BI22</f>
        <v>2</v>
      </c>
      <c r="P15" s="224">
        <f>'15'!BJ22</f>
        <v>1</v>
      </c>
      <c r="Q15" s="604">
        <f>'15'!BK22</f>
        <v>1</v>
      </c>
      <c r="R15" s="602">
        <f>'15'!BL22</f>
        <v>15</v>
      </c>
      <c r="S15" s="224">
        <f>'15'!BM22</f>
        <v>6</v>
      </c>
      <c r="T15" s="603">
        <f>'15'!BN22</f>
        <v>9</v>
      </c>
      <c r="U15" s="223">
        <f>'15'!BP22</f>
        <v>6</v>
      </c>
      <c r="V15" s="224">
        <f>'15'!BQ22</f>
        <v>2</v>
      </c>
      <c r="W15" s="604">
        <f>'15'!BR22</f>
        <v>4</v>
      </c>
      <c r="X15" s="602">
        <f>'15'!BS22</f>
        <v>14</v>
      </c>
      <c r="Y15" s="224">
        <f>'15'!BT22</f>
        <v>8</v>
      </c>
      <c r="Z15" s="604">
        <f>'15'!BU22</f>
        <v>6</v>
      </c>
      <c r="AA15" s="602">
        <f>'15'!BY22</f>
        <v>29</v>
      </c>
      <c r="AB15" s="224">
        <f>'15'!BZ22</f>
        <v>23</v>
      </c>
      <c r="AC15" s="604">
        <f>'15'!CA22</f>
        <v>6</v>
      </c>
      <c r="AD15" s="602">
        <f>'15'!CE22</f>
        <v>3</v>
      </c>
      <c r="AE15" s="224" t="str">
        <f>'15'!CF22</f>
        <v>-</v>
      </c>
      <c r="AF15" s="604">
        <f>'15'!CG22</f>
        <v>3</v>
      </c>
      <c r="AG15" s="650"/>
      <c r="AH15" s="651"/>
      <c r="AI15" s="604">
        <f>'15'!CJ22</f>
        <v>1</v>
      </c>
      <c r="AJ15" s="605">
        <f>'15'!DA22</f>
        <v>1</v>
      </c>
      <c r="AK15" s="224" t="str">
        <f>'15'!DB22</f>
        <v>-</v>
      </c>
      <c r="AL15" s="603">
        <f>'15'!DC22</f>
        <v>1</v>
      </c>
      <c r="AM15" s="616"/>
      <c r="AN15" s="623"/>
      <c r="AO15" s="624"/>
    </row>
    <row r="16" spans="1:41" ht="17.25" customHeight="1">
      <c r="A16" s="777"/>
      <c r="B16" s="132" t="s">
        <v>46</v>
      </c>
      <c r="C16" s="585">
        <f>IF(C15="-",0,C15/$AM16*100000)</f>
        <v>277.20178980683181</v>
      </c>
      <c r="D16" s="583">
        <f>IF(D15="-",0,D15/$AN16*100000)</f>
        <v>318.69078380706287</v>
      </c>
      <c r="E16" s="633">
        <f>IF(E15="-",0,E15/$AO16*100000)</f>
        <v>234.5651692852401</v>
      </c>
      <c r="F16" s="582">
        <f>IF(F15="-",0,F15/$AM16*100000)</f>
        <v>10.913456291607552</v>
      </c>
      <c r="G16" s="583">
        <f>IF(G15="-",0,G15/$AN16*100000)</f>
        <v>21.533161068044787</v>
      </c>
      <c r="H16" s="634">
        <f>IF(H15="-",0,H15/$AO16*100000)</f>
        <v>0</v>
      </c>
      <c r="I16" s="635">
        <f>IF(I15="-",0,I15/$AM16*100000)</f>
        <v>45.836516424751721</v>
      </c>
      <c r="J16" s="583">
        <f>IF(J15="-",0,J15/$AN16*100000)</f>
        <v>64.599483204134373</v>
      </c>
      <c r="K16" s="634">
        <f>IF(K15="-",0,K15/$AO16*100000)</f>
        <v>26.554547466253595</v>
      </c>
      <c r="L16" s="585">
        <f>IF(L15="-",0,L15/$AM16*100000)</f>
        <v>17.461530066572085</v>
      </c>
      <c r="M16" s="583">
        <f>IF(M15="-",0,M15/$AN16*100000)</f>
        <v>12.919896640826872</v>
      </c>
      <c r="N16" s="634">
        <f>IF(N15="-",0,N15/$AO16*100000)</f>
        <v>22.128789555211331</v>
      </c>
      <c r="O16" s="585">
        <f>IF(O15="-",0,O15/$AM16*100000)</f>
        <v>4.3653825166430211</v>
      </c>
      <c r="P16" s="583">
        <f>IF(P15="-",0,P15/$AN16*100000)</f>
        <v>4.3066322136089576</v>
      </c>
      <c r="Q16" s="634">
        <f>IF(Q15="-",0,Q15/$AO16*100000)</f>
        <v>4.4257579110422665</v>
      </c>
      <c r="R16" s="585">
        <f>IF(R15="-",0,R15/$AM16*100000)</f>
        <v>32.740368874822657</v>
      </c>
      <c r="S16" s="583">
        <f>IF(S15="-",0,S15/$AN16*100000)</f>
        <v>25.839793281653744</v>
      </c>
      <c r="T16" s="586">
        <f>IF(T15="-",0,T15/$AO16*100000)</f>
        <v>39.831821199380393</v>
      </c>
      <c r="U16" s="582">
        <f>IF(U15="-",0,U15/$AM16*100000)</f>
        <v>13.096147549929062</v>
      </c>
      <c r="V16" s="583">
        <f>IF(V15="-",0,V15/$AN16*100000)</f>
        <v>8.6132644272179153</v>
      </c>
      <c r="W16" s="634">
        <f>IF(W15="-",0,W15/$AO16*100000)</f>
        <v>17.703031644169066</v>
      </c>
      <c r="X16" s="585">
        <f>IF(X15="-",0,X15/$AM16*100000)</f>
        <v>30.557677616501145</v>
      </c>
      <c r="Y16" s="583">
        <f>IF(Y15="-",0,Y15/$AN16*100000)</f>
        <v>34.453057708871661</v>
      </c>
      <c r="Z16" s="634">
        <f>IF(Z15="-",0,Z15/$AO16*100000)</f>
        <v>26.554547466253595</v>
      </c>
      <c r="AA16" s="585">
        <f>IF(AA15="-",0,AA15/$AM16*100000)</f>
        <v>63.298046491323802</v>
      </c>
      <c r="AB16" s="583">
        <f>IF(AB15="-",0,AB15/$AN16*100000)</f>
        <v>99.052540913006027</v>
      </c>
      <c r="AC16" s="634">
        <f>IF(AC15="-",0,AC15/$AO16*100000)</f>
        <v>26.554547466253595</v>
      </c>
      <c r="AD16" s="585">
        <f>IF(AD15="-",0,AD15/$AM16*100000)</f>
        <v>6.5480737749645312</v>
      </c>
      <c r="AE16" s="583">
        <f>IF(AE15="-",0,AE15/$AN16*100000)</f>
        <v>0</v>
      </c>
      <c r="AF16" s="634">
        <f>IF(AF15="-",0,AF15/$AO16*100000)</f>
        <v>13.277273733126798</v>
      </c>
      <c r="AG16" s="636"/>
      <c r="AH16" s="637"/>
      <c r="AI16" s="634">
        <f>IF(AI15="-",0,AI15/$AO16*100000)</f>
        <v>4.4257579110422665</v>
      </c>
      <c r="AJ16" s="635">
        <f>IF(AJ15="-",0,AJ15/$AM16*100000)</f>
        <v>2.1826912583215106</v>
      </c>
      <c r="AK16" s="583">
        <f>IF(AK15="-",0,AK15/$AN16*100000)</f>
        <v>0</v>
      </c>
      <c r="AL16" s="586">
        <f>IF(AL15="-",0,AL15/$AO16*100000)</f>
        <v>4.4257579110422665</v>
      </c>
      <c r="AM16" s="617">
        <f>SUM(AN16:AO16)</f>
        <v>45815</v>
      </c>
      <c r="AN16" s="625">
        <f>+人口動態1!AD9</f>
        <v>23220</v>
      </c>
      <c r="AO16" s="626">
        <f>+人口動態1!AE9</f>
        <v>22595</v>
      </c>
    </row>
    <row r="17" spans="1:41" s="167" customFormat="1" ht="17.25" customHeight="1">
      <c r="A17" s="777"/>
      <c r="B17" s="192" t="s">
        <v>110</v>
      </c>
      <c r="C17" s="608">
        <f>'16'!AT22</f>
        <v>114.64</v>
      </c>
      <c r="D17" s="227">
        <f>'16'!AU22</f>
        <v>154.68</v>
      </c>
      <c r="E17" s="647">
        <f>'16'!AV22</f>
        <v>80.75</v>
      </c>
      <c r="F17" s="226">
        <f>'16'!AZ22</f>
        <v>5.66</v>
      </c>
      <c r="G17" s="227">
        <f>'16'!BA22</f>
        <v>11.84</v>
      </c>
      <c r="H17" s="228" t="str">
        <f>'16'!BB22</f>
        <v>-</v>
      </c>
      <c r="I17" s="608">
        <f>'16'!BC22</f>
        <v>21.03</v>
      </c>
      <c r="J17" s="227">
        <f>'16'!BD22</f>
        <v>33.32</v>
      </c>
      <c r="K17" s="228">
        <f>'16'!BE22</f>
        <v>10.55</v>
      </c>
      <c r="L17" s="610">
        <f>'16'!BF22</f>
        <v>5.56</v>
      </c>
      <c r="M17" s="227">
        <f>'16'!BG22</f>
        <v>4.93</v>
      </c>
      <c r="N17" s="228">
        <f>'16'!BH22</f>
        <v>6.39</v>
      </c>
      <c r="O17" s="610">
        <f>'16'!BI22</f>
        <v>2.75</v>
      </c>
      <c r="P17" s="227">
        <f>'16'!BJ22</f>
        <v>1.1100000000000001</v>
      </c>
      <c r="Q17" s="228">
        <f>'16'!BK22</f>
        <v>4.97</v>
      </c>
      <c r="R17" s="610">
        <f>'16'!BL22</f>
        <v>11.49</v>
      </c>
      <c r="S17" s="227">
        <f>'16'!BM22</f>
        <v>11.96</v>
      </c>
      <c r="T17" s="609">
        <f>'16'!BN22</f>
        <v>10.64</v>
      </c>
      <c r="U17" s="226">
        <f>'16'!BP22</f>
        <v>4.76</v>
      </c>
      <c r="V17" s="227">
        <f>'16'!BQ22</f>
        <v>4.59</v>
      </c>
      <c r="W17" s="228">
        <f>'16'!BR22</f>
        <v>4.45</v>
      </c>
      <c r="X17" s="610">
        <f>'16'!BS22</f>
        <v>9.4600000000000009</v>
      </c>
      <c r="Y17" s="227">
        <f>'16'!BT22</f>
        <v>13.25</v>
      </c>
      <c r="Z17" s="228">
        <f>'16'!BU22</f>
        <v>6.38</v>
      </c>
      <c r="AA17" s="610">
        <f>'16'!BY22</f>
        <v>26.16</v>
      </c>
      <c r="AB17" s="227">
        <f>'16'!BZ22</f>
        <v>46.16</v>
      </c>
      <c r="AC17" s="228">
        <f>'16'!CA22</f>
        <v>10.48</v>
      </c>
      <c r="AD17" s="610">
        <f>'16'!CE22</f>
        <v>4.68</v>
      </c>
      <c r="AE17" s="227" t="str">
        <f>'16'!CF22</f>
        <v>-</v>
      </c>
      <c r="AF17" s="228">
        <f>'16'!CG22</f>
        <v>9.32</v>
      </c>
      <c r="AG17" s="648"/>
      <c r="AH17" s="649"/>
      <c r="AI17" s="228">
        <f>'16'!CJ22</f>
        <v>1.22</v>
      </c>
      <c r="AJ17" s="608">
        <f>'16'!DA22</f>
        <v>1.1399999999999999</v>
      </c>
      <c r="AK17" s="227" t="str">
        <f>'16'!DB22</f>
        <v>-</v>
      </c>
      <c r="AL17" s="609">
        <f>'16'!DC22</f>
        <v>2.25</v>
      </c>
      <c r="AM17" s="620"/>
      <c r="AN17" s="621"/>
      <c r="AO17" s="622"/>
    </row>
    <row r="18" spans="1:41" s="201" customFormat="1" ht="17.25" customHeight="1">
      <c r="A18" s="776" t="s">
        <v>111</v>
      </c>
      <c r="B18" s="208" t="s">
        <v>45</v>
      </c>
      <c r="C18" s="602">
        <f>'15'!AT24</f>
        <v>20</v>
      </c>
      <c r="D18" s="224">
        <f>'15'!AU24</f>
        <v>18</v>
      </c>
      <c r="E18" s="645">
        <f>'15'!AV24</f>
        <v>2</v>
      </c>
      <c r="F18" s="223">
        <f>'15'!AZ24</f>
        <v>2</v>
      </c>
      <c r="G18" s="224">
        <f>'15'!BA24</f>
        <v>2</v>
      </c>
      <c r="H18" s="604" t="str">
        <f>'15'!BB24</f>
        <v>-</v>
      </c>
      <c r="I18" s="605">
        <f>'15'!BC24</f>
        <v>3</v>
      </c>
      <c r="J18" s="224">
        <f>'15'!BD24</f>
        <v>3</v>
      </c>
      <c r="K18" s="604" t="str">
        <f>'15'!BE24</f>
        <v>-</v>
      </c>
      <c r="L18" s="602">
        <f>'15'!BF24</f>
        <v>1</v>
      </c>
      <c r="M18" s="224">
        <f>'15'!BG24</f>
        <v>1</v>
      </c>
      <c r="N18" s="604" t="str">
        <f>'15'!BH24</f>
        <v>-</v>
      </c>
      <c r="O18" s="602">
        <f>'15'!BI24</f>
        <v>2</v>
      </c>
      <c r="P18" s="224">
        <f>'15'!BJ24</f>
        <v>2</v>
      </c>
      <c r="Q18" s="604" t="str">
        <f>'15'!BK24</f>
        <v>-</v>
      </c>
      <c r="R18" s="602">
        <f>'15'!BL24</f>
        <v>2</v>
      </c>
      <c r="S18" s="224">
        <f>'15'!BM24</f>
        <v>2</v>
      </c>
      <c r="T18" s="603" t="str">
        <f>'15'!BN24</f>
        <v>-</v>
      </c>
      <c r="U18" s="223">
        <f>'15'!BP24</f>
        <v>1</v>
      </c>
      <c r="V18" s="224">
        <f>'15'!BQ24</f>
        <v>1</v>
      </c>
      <c r="W18" s="604" t="str">
        <f>'15'!BR24</f>
        <v>-</v>
      </c>
      <c r="X18" s="602">
        <f>'15'!BS24</f>
        <v>1</v>
      </c>
      <c r="Y18" s="224">
        <f>'15'!BT24</f>
        <v>1</v>
      </c>
      <c r="Z18" s="604" t="str">
        <f>'15'!BU24</f>
        <v>-</v>
      </c>
      <c r="AA18" s="602">
        <f>'15'!BY24</f>
        <v>4</v>
      </c>
      <c r="AB18" s="224">
        <f>'15'!BZ24</f>
        <v>3</v>
      </c>
      <c r="AC18" s="604">
        <f>'15'!CA24</f>
        <v>1</v>
      </c>
      <c r="AD18" s="602" t="str">
        <f>'15'!CE24</f>
        <v>-</v>
      </c>
      <c r="AE18" s="224" t="str">
        <f>'15'!CF24</f>
        <v>-</v>
      </c>
      <c r="AF18" s="604" t="str">
        <f>'15'!CG24</f>
        <v>-</v>
      </c>
      <c r="AG18" s="650"/>
      <c r="AH18" s="651"/>
      <c r="AI18" s="604" t="str">
        <f>'15'!CJ24</f>
        <v>-</v>
      </c>
      <c r="AJ18" s="605">
        <f>'15'!DA24</f>
        <v>1</v>
      </c>
      <c r="AK18" s="224">
        <f>'15'!DB24</f>
        <v>1</v>
      </c>
      <c r="AL18" s="603" t="str">
        <f>'15'!DC24</f>
        <v>-</v>
      </c>
      <c r="AM18" s="616"/>
      <c r="AN18" s="623"/>
      <c r="AO18" s="624"/>
    </row>
    <row r="19" spans="1:41" ht="17.25" customHeight="1">
      <c r="A19" s="777"/>
      <c r="B19" s="132" t="s">
        <v>46</v>
      </c>
      <c r="C19" s="585">
        <f>IF(C18="-",0,C18/$AM19*100000)</f>
        <v>314.61381154632687</v>
      </c>
      <c r="D19" s="583">
        <f>IF(D18="-",0,D18/$AN19*100000)</f>
        <v>570.88487155090388</v>
      </c>
      <c r="E19" s="633">
        <f>IF(E18="-",0,E18/$AO19*100000)</f>
        <v>62.421972534332085</v>
      </c>
      <c r="F19" s="582">
        <f>IF(F18="-",0,F18/$AM19*100000)</f>
        <v>31.461381154632686</v>
      </c>
      <c r="G19" s="583">
        <f>IF(G18="-",0,G18/$AN19*100000)</f>
        <v>63.431652394544876</v>
      </c>
      <c r="H19" s="634">
        <f>IF(H18="-",0,H18/$AO19*100000)</f>
        <v>0</v>
      </c>
      <c r="I19" s="635">
        <f>IF(I18="-",0,I18/$AM19*100000)</f>
        <v>47.192071731949035</v>
      </c>
      <c r="J19" s="583">
        <f>IF(J18="-",0,J18/$AN19*100000)</f>
        <v>95.147478591817318</v>
      </c>
      <c r="K19" s="634">
        <f>IF(K18="-",0,K18/$AO19*100000)</f>
        <v>0</v>
      </c>
      <c r="L19" s="585">
        <f>IF(L18="-",0,L18/$AM19*100000)</f>
        <v>15.730690577316343</v>
      </c>
      <c r="M19" s="583">
        <f>IF(M18="-",0,M18/$AN19*100000)</f>
        <v>31.715826197272438</v>
      </c>
      <c r="N19" s="634">
        <f>IF(N18="-",0,N18/$AO19*100000)</f>
        <v>0</v>
      </c>
      <c r="O19" s="585">
        <f>IF(O18="-",0,O18/$AM19*100000)</f>
        <v>31.461381154632686</v>
      </c>
      <c r="P19" s="583">
        <f>IF(P18="-",0,P18/$AN19*100000)</f>
        <v>63.431652394544876</v>
      </c>
      <c r="Q19" s="634">
        <f>IF(Q18="-",0,Q18/$AO19*100000)</f>
        <v>0</v>
      </c>
      <c r="R19" s="585">
        <f>IF(R18="-",0,R18/$AM19*100000)</f>
        <v>31.461381154632686</v>
      </c>
      <c r="S19" s="583">
        <f>IF(S18="-",0,S18/$AN19*100000)</f>
        <v>63.431652394544876</v>
      </c>
      <c r="T19" s="586">
        <f>IF(T18="-",0,T18/$AO19*100000)</f>
        <v>0</v>
      </c>
      <c r="U19" s="582">
        <f>IF(U18="-",0,U18/$AM19*100000)</f>
        <v>15.730690577316343</v>
      </c>
      <c r="V19" s="583">
        <f>IF(V18="-",0,V18/$AN19*100000)</f>
        <v>31.715826197272438</v>
      </c>
      <c r="W19" s="634">
        <f>IF(W18="-",0,W18/$AO19*100000)</f>
        <v>0</v>
      </c>
      <c r="X19" s="585">
        <f>IF(X18="-",0,X18/$AM19*100000)</f>
        <v>15.730690577316343</v>
      </c>
      <c r="Y19" s="583">
        <f>IF(Y18="-",0,Y18/$AN19*100000)</f>
        <v>31.715826197272438</v>
      </c>
      <c r="Z19" s="634">
        <f>IF(Z18="-",0,Z18/$AO19*100000)</f>
        <v>0</v>
      </c>
      <c r="AA19" s="585">
        <f>IF(AA18="-",0,AA18/$AM19*100000)</f>
        <v>62.922762309265373</v>
      </c>
      <c r="AB19" s="583">
        <f>IF(AB18="-",0,AB18/$AN19*100000)</f>
        <v>95.147478591817318</v>
      </c>
      <c r="AC19" s="634">
        <f>IF(AC18="-",0,AC18/$AO19*100000)</f>
        <v>31.210986267166042</v>
      </c>
      <c r="AD19" s="585">
        <f>IF(AD18="-",0,AD18/$AM19*100000)</f>
        <v>0</v>
      </c>
      <c r="AE19" s="583">
        <f>IF(AE18="-",0,AE18/$AN19*100000)</f>
        <v>0</v>
      </c>
      <c r="AF19" s="634">
        <f>IF(AF18="-",0,AF18/$AO19*100000)</f>
        <v>0</v>
      </c>
      <c r="AG19" s="636"/>
      <c r="AH19" s="637"/>
      <c r="AI19" s="634">
        <f>IF(AI18="-",0,AI18/$AO19*100000)</f>
        <v>0</v>
      </c>
      <c r="AJ19" s="635">
        <f>IF(AJ18="-",0,AJ18/$AM19*100000)</f>
        <v>15.730690577316343</v>
      </c>
      <c r="AK19" s="583">
        <f>IF(AK18="-",0,AK18/$AN19*100000)</f>
        <v>31.715826197272438</v>
      </c>
      <c r="AL19" s="586">
        <f>IF(AL18="-",0,AL18/$AO19*100000)</f>
        <v>0</v>
      </c>
      <c r="AM19" s="617">
        <f>SUM(AN19:AO19)</f>
        <v>6357</v>
      </c>
      <c r="AN19" s="625">
        <f>+人口動態1!AD10</f>
        <v>3153</v>
      </c>
      <c r="AO19" s="626">
        <f>+人口動態1!AE10</f>
        <v>3204</v>
      </c>
    </row>
    <row r="20" spans="1:41" s="167" customFormat="1" ht="17.25" customHeight="1">
      <c r="A20" s="777"/>
      <c r="B20" s="192" t="s">
        <v>110</v>
      </c>
      <c r="C20" s="608">
        <f>'16'!AT24</f>
        <v>121.73</v>
      </c>
      <c r="D20" s="227">
        <f>'16'!AU24</f>
        <v>245.75</v>
      </c>
      <c r="E20" s="647">
        <f>'16'!AV24</f>
        <v>15.88</v>
      </c>
      <c r="F20" s="226">
        <f>'16'!AZ24</f>
        <v>23.18</v>
      </c>
      <c r="G20" s="227">
        <f>'16'!BA24</f>
        <v>46.03</v>
      </c>
      <c r="H20" s="228" t="str">
        <f>'16'!BB24</f>
        <v>-</v>
      </c>
      <c r="I20" s="608">
        <f>'16'!BC24</f>
        <v>21.12</v>
      </c>
      <c r="J20" s="227">
        <f>'16'!BD24</f>
        <v>43.23</v>
      </c>
      <c r="K20" s="228" t="str">
        <f>'16'!BE24</f>
        <v>-</v>
      </c>
      <c r="L20" s="610">
        <f>'16'!BF24</f>
        <v>8.59</v>
      </c>
      <c r="M20" s="227">
        <f>'16'!BG24</f>
        <v>17.53</v>
      </c>
      <c r="N20" s="228" t="str">
        <f>'16'!BH24</f>
        <v>-</v>
      </c>
      <c r="O20" s="610">
        <f>'16'!BI24</f>
        <v>10.55</v>
      </c>
      <c r="P20" s="227">
        <f>'16'!BJ24</f>
        <v>24.24</v>
      </c>
      <c r="Q20" s="228" t="str">
        <f>'16'!BK24</f>
        <v>-</v>
      </c>
      <c r="R20" s="610">
        <f>'16'!BL24</f>
        <v>12.38</v>
      </c>
      <c r="S20" s="227">
        <f>'16'!BM24</f>
        <v>25.35</v>
      </c>
      <c r="T20" s="609" t="str">
        <f>'16'!BN24</f>
        <v>-</v>
      </c>
      <c r="U20" s="226">
        <f>'16'!BP24</f>
        <v>5.04</v>
      </c>
      <c r="V20" s="227">
        <f>'16'!BQ24</f>
        <v>12.3</v>
      </c>
      <c r="W20" s="228" t="str">
        <f>'16'!BR24</f>
        <v>-</v>
      </c>
      <c r="X20" s="610">
        <f>'16'!BS24</f>
        <v>6.35</v>
      </c>
      <c r="Y20" s="227">
        <f>'16'!BT24</f>
        <v>13.02</v>
      </c>
      <c r="Z20" s="228" t="str">
        <f>'16'!BU24</f>
        <v>-</v>
      </c>
      <c r="AA20" s="610">
        <f>'16'!BY24</f>
        <v>20.7</v>
      </c>
      <c r="AB20" s="227">
        <f>'16'!BZ24</f>
        <v>33.65</v>
      </c>
      <c r="AC20" s="228">
        <f>'16'!CA24</f>
        <v>12.38</v>
      </c>
      <c r="AD20" s="610" t="str">
        <f>'16'!CE24</f>
        <v>-</v>
      </c>
      <c r="AE20" s="227" t="str">
        <f>'16'!CF24</f>
        <v>-</v>
      </c>
      <c r="AF20" s="228" t="str">
        <f>'16'!CG24</f>
        <v>-</v>
      </c>
      <c r="AG20" s="648"/>
      <c r="AH20" s="649"/>
      <c r="AI20" s="228" t="str">
        <f>'16'!CJ24</f>
        <v>-</v>
      </c>
      <c r="AJ20" s="608">
        <f>'16'!DA24</f>
        <v>2.5</v>
      </c>
      <c r="AK20" s="227">
        <f>'16'!DB24</f>
        <v>8.69</v>
      </c>
      <c r="AL20" s="609" t="str">
        <f>'16'!DC24</f>
        <v>-</v>
      </c>
      <c r="AM20" s="620"/>
      <c r="AN20" s="621"/>
      <c r="AO20" s="622"/>
    </row>
    <row r="21" spans="1:41" s="201" customFormat="1" ht="17.25" customHeight="1">
      <c r="A21" s="774" t="s">
        <v>102</v>
      </c>
      <c r="B21" s="208" t="s">
        <v>45</v>
      </c>
      <c r="C21" s="576">
        <f>'15'!AT26</f>
        <v>66</v>
      </c>
      <c r="D21" s="212">
        <f>'15'!AU26</f>
        <v>43</v>
      </c>
      <c r="E21" s="630">
        <f>'15'!AV26</f>
        <v>23</v>
      </c>
      <c r="F21" s="211">
        <f>'15'!AZ26</f>
        <v>6</v>
      </c>
      <c r="G21" s="212">
        <f>'15'!BA26</f>
        <v>6</v>
      </c>
      <c r="H21" s="578" t="str">
        <f>'15'!BB26</f>
        <v>-</v>
      </c>
      <c r="I21" s="579">
        <f>'15'!BC26</f>
        <v>3</v>
      </c>
      <c r="J21" s="212">
        <f>'15'!BD26</f>
        <v>2</v>
      </c>
      <c r="K21" s="578">
        <f>'15'!BE26</f>
        <v>1</v>
      </c>
      <c r="L21" s="576">
        <f>'15'!BF26</f>
        <v>7</v>
      </c>
      <c r="M21" s="212">
        <f>'15'!BG26</f>
        <v>3</v>
      </c>
      <c r="N21" s="578">
        <f>'15'!BH26</f>
        <v>4</v>
      </c>
      <c r="O21" s="576">
        <f>'15'!BI26</f>
        <v>6</v>
      </c>
      <c r="P21" s="212">
        <f>'15'!BJ26</f>
        <v>4</v>
      </c>
      <c r="Q21" s="578">
        <f>'15'!BK26</f>
        <v>2</v>
      </c>
      <c r="R21" s="576">
        <f>'15'!BL26</f>
        <v>4</v>
      </c>
      <c r="S21" s="212">
        <f>'15'!BM26</f>
        <v>3</v>
      </c>
      <c r="T21" s="577">
        <f>'15'!BN26</f>
        <v>1</v>
      </c>
      <c r="U21" s="211">
        <f>'15'!BP26</f>
        <v>7</v>
      </c>
      <c r="V21" s="212">
        <f>'15'!BQ26</f>
        <v>4</v>
      </c>
      <c r="W21" s="578">
        <f>'15'!BR26</f>
        <v>3</v>
      </c>
      <c r="X21" s="576">
        <f>'15'!BS26</f>
        <v>8</v>
      </c>
      <c r="Y21" s="212">
        <f>'15'!BT26</f>
        <v>5</v>
      </c>
      <c r="Z21" s="578">
        <f>'15'!BU26</f>
        <v>3</v>
      </c>
      <c r="AA21" s="576">
        <f>'15'!BY26</f>
        <v>13</v>
      </c>
      <c r="AB21" s="212">
        <f>'15'!BZ26</f>
        <v>9</v>
      </c>
      <c r="AC21" s="578">
        <f>'15'!CA26</f>
        <v>4</v>
      </c>
      <c r="AD21" s="576">
        <f>'15'!CE26</f>
        <v>2</v>
      </c>
      <c r="AE21" s="212" t="str">
        <f>'15'!CF26</f>
        <v>-</v>
      </c>
      <c r="AF21" s="578">
        <f>'15'!CG26</f>
        <v>2</v>
      </c>
      <c r="AG21" s="650"/>
      <c r="AH21" s="651"/>
      <c r="AI21" s="578">
        <f>'15'!CJ26</f>
        <v>1</v>
      </c>
      <c r="AJ21" s="605">
        <f>'15'!DA26</f>
        <v>1</v>
      </c>
      <c r="AK21" s="224">
        <f>'15'!DB26</f>
        <v>1</v>
      </c>
      <c r="AL21" s="603" t="str">
        <f>'15'!DC26</f>
        <v>-</v>
      </c>
      <c r="AM21" s="616"/>
      <c r="AN21" s="623"/>
      <c r="AO21" s="624"/>
    </row>
    <row r="22" spans="1:41" ht="17.25" customHeight="1">
      <c r="A22" s="774"/>
      <c r="B22" s="132" t="s">
        <v>46</v>
      </c>
      <c r="C22" s="585">
        <f>IF(C21="-",0,C21/$AM22*100000)</f>
        <v>260.41666666666663</v>
      </c>
      <c r="D22" s="583">
        <f>IF(D21="-",0,D21/$AN22*100000)</f>
        <v>348.09358050675945</v>
      </c>
      <c r="E22" s="633">
        <f>IF(E21="-",0,E21/$AO22*100000)</f>
        <v>177.04564698637517</v>
      </c>
      <c r="F22" s="582">
        <f>IF(F21="-",0,F21/$AM22*100000)</f>
        <v>23.674242424242426</v>
      </c>
      <c r="G22" s="583">
        <f>IF(G21="-",0,G21/$AN22*100000)</f>
        <v>48.571197280012953</v>
      </c>
      <c r="H22" s="634">
        <f>IF(H21="-",0,H21/$AO22*100000)</f>
        <v>0</v>
      </c>
      <c r="I22" s="635">
        <f>IF(I21="-",0,I21/$AM22*100000)</f>
        <v>11.837121212121213</v>
      </c>
      <c r="J22" s="583">
        <f>IF(J21="-",0,J21/$AN22*100000)</f>
        <v>16.19039909333765</v>
      </c>
      <c r="K22" s="634">
        <f>IF(K21="-",0,K21/$AO22*100000)</f>
        <v>7.6976368254945733</v>
      </c>
      <c r="L22" s="585">
        <f>IF(L21="-",0,L21/$AM22*100000)</f>
        <v>27.619949494949495</v>
      </c>
      <c r="M22" s="583">
        <f>IF(M21="-",0,M21/$AN22*100000)</f>
        <v>24.285598640006477</v>
      </c>
      <c r="N22" s="634">
        <f>IF(N21="-",0,N21/$AO22*100000)</f>
        <v>30.790547301978293</v>
      </c>
      <c r="O22" s="585">
        <f>IF(O21="-",0,O21/$AM22*100000)</f>
        <v>23.674242424242426</v>
      </c>
      <c r="P22" s="583">
        <f>IF(P21="-",0,P21/$AN22*100000)</f>
        <v>32.3807981866753</v>
      </c>
      <c r="Q22" s="634">
        <f>IF(Q21="-",0,Q21/$AO22*100000)</f>
        <v>15.395273650989147</v>
      </c>
      <c r="R22" s="585">
        <f>IF(R21="-",0,R21/$AM22*100000)</f>
        <v>15.782828282828284</v>
      </c>
      <c r="S22" s="583">
        <f>IF(S21="-",0,S21/$AN22*100000)</f>
        <v>24.285598640006477</v>
      </c>
      <c r="T22" s="586">
        <f>IF(T21="-",0,T21/$AO22*100000)</f>
        <v>7.6976368254945733</v>
      </c>
      <c r="U22" s="582">
        <f>IF(U21="-",0,U21/$AM22*100000)</f>
        <v>27.619949494949495</v>
      </c>
      <c r="V22" s="583">
        <f>IF(V21="-",0,V21/$AN22*100000)</f>
        <v>32.3807981866753</v>
      </c>
      <c r="W22" s="634">
        <f>IF(W21="-",0,W21/$AO22*100000)</f>
        <v>23.09291047648372</v>
      </c>
      <c r="X22" s="585">
        <f>IF(X21="-",0,X21/$AM22*100000)</f>
        <v>31.565656565656568</v>
      </c>
      <c r="Y22" s="583">
        <f>IF(Y21="-",0,Y21/$AN22*100000)</f>
        <v>40.475997733344123</v>
      </c>
      <c r="Z22" s="634">
        <f>IF(Z21="-",0,Z21/$AO22*100000)</f>
        <v>23.09291047648372</v>
      </c>
      <c r="AA22" s="585">
        <f>IF(AA21="-",0,AA21/$AM22*100000)</f>
        <v>51.294191919191924</v>
      </c>
      <c r="AB22" s="583">
        <f>IF(AB21="-",0,AB21/$AN22*100000)</f>
        <v>72.856795920019422</v>
      </c>
      <c r="AC22" s="634">
        <f>IF(AC21="-",0,AC21/$AO22*100000)</f>
        <v>30.790547301978293</v>
      </c>
      <c r="AD22" s="585">
        <f>IF(AD21="-",0,AD21/$AM22*100000)</f>
        <v>7.8914141414141419</v>
      </c>
      <c r="AE22" s="583">
        <f>IF(AE21="-",0,AE21/$AN22*100000)</f>
        <v>0</v>
      </c>
      <c r="AF22" s="634">
        <f>IF(AF21="-",0,AF21/$AO22*100000)</f>
        <v>15.395273650989147</v>
      </c>
      <c r="AG22" s="636"/>
      <c r="AH22" s="637"/>
      <c r="AI22" s="634">
        <f>IF(AI21="-",0,AI21/$AO22*100000)</f>
        <v>7.6976368254945733</v>
      </c>
      <c r="AJ22" s="635">
        <f>IF(AJ21="-",0,AJ21/$AM22*100000)</f>
        <v>3.9457070707070709</v>
      </c>
      <c r="AK22" s="583">
        <f>IF(AK21="-",0,AK21/$AN22*100000)</f>
        <v>8.0951995466688249</v>
      </c>
      <c r="AL22" s="586">
        <f>IF(AL21="-",0,AL21/$AO22*100000)</f>
        <v>0</v>
      </c>
      <c r="AM22" s="617">
        <f>SUM(AN22:AO22)</f>
        <v>25344</v>
      </c>
      <c r="AN22" s="625">
        <f>+人口動態1!AD11</f>
        <v>12353</v>
      </c>
      <c r="AO22" s="626">
        <f>+人口動態1!AE11</f>
        <v>12991</v>
      </c>
    </row>
    <row r="23" spans="1:41" s="167" customFormat="1" ht="17.25" customHeight="1">
      <c r="A23" s="774"/>
      <c r="B23" s="192" t="s">
        <v>110</v>
      </c>
      <c r="C23" s="608">
        <f>'16'!AT26</f>
        <v>106.27</v>
      </c>
      <c r="D23" s="227">
        <f>'16'!AU26</f>
        <v>163.63999999999999</v>
      </c>
      <c r="E23" s="647">
        <f>'16'!AV26</f>
        <v>61.09</v>
      </c>
      <c r="F23" s="226">
        <f>'16'!AZ26</f>
        <v>9.08</v>
      </c>
      <c r="G23" s="227">
        <f>'16'!BA26</f>
        <v>19.399999999999999</v>
      </c>
      <c r="H23" s="228" t="str">
        <f>'16'!BB26</f>
        <v>-</v>
      </c>
      <c r="I23" s="608">
        <f>'16'!BC26</f>
        <v>3.42</v>
      </c>
      <c r="J23" s="227">
        <f>'16'!BD26</f>
        <v>6.5</v>
      </c>
      <c r="K23" s="228">
        <f>'16'!BE26</f>
        <v>1.1299999999999999</v>
      </c>
      <c r="L23" s="610">
        <f>'16'!BF26</f>
        <v>13.1</v>
      </c>
      <c r="M23" s="227">
        <f>'16'!BG26</f>
        <v>16.36</v>
      </c>
      <c r="N23" s="228">
        <f>'16'!BH26</f>
        <v>9.8800000000000008</v>
      </c>
      <c r="O23" s="610">
        <f>'16'!BI26</f>
        <v>13.2</v>
      </c>
      <c r="P23" s="227">
        <f>'16'!BJ26</f>
        <v>16.579999999999998</v>
      </c>
      <c r="Q23" s="228">
        <f>'16'!BK26</f>
        <v>11.48</v>
      </c>
      <c r="R23" s="610">
        <f>'16'!BL26</f>
        <v>5.9</v>
      </c>
      <c r="S23" s="227">
        <f>'16'!BM26</f>
        <v>11.31</v>
      </c>
      <c r="T23" s="609">
        <f>'16'!BN26</f>
        <v>2.9</v>
      </c>
      <c r="U23" s="226">
        <f>'16'!BP26</f>
        <v>13.84</v>
      </c>
      <c r="V23" s="227">
        <f>'16'!BQ26</f>
        <v>19.39</v>
      </c>
      <c r="W23" s="228">
        <f>'16'!BR26</f>
        <v>8.1999999999999993</v>
      </c>
      <c r="X23" s="610">
        <f>'16'!BS26</f>
        <v>11</v>
      </c>
      <c r="Y23" s="227">
        <f>'16'!BT26</f>
        <v>17.059999999999999</v>
      </c>
      <c r="Z23" s="228">
        <f>'16'!BU26</f>
        <v>5.17</v>
      </c>
      <c r="AA23" s="610">
        <f>'16'!BY26</f>
        <v>18.73</v>
      </c>
      <c r="AB23" s="227">
        <f>'16'!BZ26</f>
        <v>32.22</v>
      </c>
      <c r="AC23" s="228">
        <f>'16'!CA26</f>
        <v>10.029999999999999</v>
      </c>
      <c r="AD23" s="610">
        <f>'16'!CE26</f>
        <v>1.61</v>
      </c>
      <c r="AE23" s="227" t="str">
        <f>'16'!CF26</f>
        <v>-</v>
      </c>
      <c r="AF23" s="228">
        <f>'16'!CG26</f>
        <v>2.27</v>
      </c>
      <c r="AG23" s="648"/>
      <c r="AH23" s="652"/>
      <c r="AI23" s="228">
        <f>'16'!CJ26</f>
        <v>3.52</v>
      </c>
      <c r="AJ23" s="608">
        <f>'16'!DA26</f>
        <v>1.48</v>
      </c>
      <c r="AK23" s="227">
        <f>'16'!DB26</f>
        <v>3.03</v>
      </c>
      <c r="AL23" s="609" t="str">
        <f>'16'!DC26</f>
        <v>-</v>
      </c>
      <c r="AM23" s="620"/>
      <c r="AN23" s="621"/>
      <c r="AO23" s="622"/>
    </row>
    <row r="24" spans="1:41" s="201" customFormat="1" ht="17.25" customHeight="1">
      <c r="A24" s="773" t="s">
        <v>103</v>
      </c>
      <c r="B24" s="209" t="s">
        <v>45</v>
      </c>
      <c r="C24" s="602">
        <f>'15'!AT28</f>
        <v>97</v>
      </c>
      <c r="D24" s="224">
        <f>'15'!AU28</f>
        <v>58</v>
      </c>
      <c r="E24" s="645">
        <f>'15'!AV28</f>
        <v>39</v>
      </c>
      <c r="F24" s="223">
        <f>'15'!AZ28</f>
        <v>1</v>
      </c>
      <c r="G24" s="224" t="str">
        <f>'15'!BA28</f>
        <v>-</v>
      </c>
      <c r="H24" s="604">
        <f>'15'!BB28</f>
        <v>1</v>
      </c>
      <c r="I24" s="605">
        <f>'15'!BC28</f>
        <v>16</v>
      </c>
      <c r="J24" s="224">
        <f>'15'!BD28</f>
        <v>13</v>
      </c>
      <c r="K24" s="604">
        <f>'15'!BE28</f>
        <v>3</v>
      </c>
      <c r="L24" s="602">
        <f>'15'!BF28</f>
        <v>4</v>
      </c>
      <c r="M24" s="224">
        <f>'15'!BG28</f>
        <v>1</v>
      </c>
      <c r="N24" s="604">
        <f>'15'!BH28</f>
        <v>3</v>
      </c>
      <c r="O24" s="602">
        <f>'15'!BI28</f>
        <v>4</v>
      </c>
      <c r="P24" s="224">
        <f>'15'!BJ28</f>
        <v>1</v>
      </c>
      <c r="Q24" s="604">
        <f>'15'!BK28</f>
        <v>3</v>
      </c>
      <c r="R24" s="602">
        <f>'15'!BL28</f>
        <v>6</v>
      </c>
      <c r="S24" s="224">
        <f>'15'!BM28</f>
        <v>5</v>
      </c>
      <c r="T24" s="603">
        <f>'15'!BN28</f>
        <v>1</v>
      </c>
      <c r="U24" s="223">
        <f>'15'!BP28</f>
        <v>6</v>
      </c>
      <c r="V24" s="224">
        <f>'15'!BQ28</f>
        <v>4</v>
      </c>
      <c r="W24" s="604">
        <f>'15'!BR28</f>
        <v>2</v>
      </c>
      <c r="X24" s="602">
        <f>'15'!BS28</f>
        <v>12</v>
      </c>
      <c r="Y24" s="224">
        <f>'15'!BT28</f>
        <v>5</v>
      </c>
      <c r="Z24" s="604">
        <f>'15'!BU28</f>
        <v>7</v>
      </c>
      <c r="AA24" s="602">
        <f>'15'!BY28</f>
        <v>21</v>
      </c>
      <c r="AB24" s="224">
        <f>'15'!BZ28</f>
        <v>19</v>
      </c>
      <c r="AC24" s="604">
        <f>'15'!CA28</f>
        <v>2</v>
      </c>
      <c r="AD24" s="602">
        <f>'15'!CE28</f>
        <v>6</v>
      </c>
      <c r="AE24" s="224" t="str">
        <f>'15'!CF28</f>
        <v>-</v>
      </c>
      <c r="AF24" s="604">
        <f>'15'!CG28</f>
        <v>6</v>
      </c>
      <c r="AG24" s="650"/>
      <c r="AH24" s="646"/>
      <c r="AI24" s="604">
        <f>'15'!CJ28</f>
        <v>3</v>
      </c>
      <c r="AJ24" s="605">
        <f>'15'!DA28</f>
        <v>2</v>
      </c>
      <c r="AK24" s="224">
        <f>'15'!DB28</f>
        <v>1</v>
      </c>
      <c r="AL24" s="603">
        <f>'15'!DC28</f>
        <v>1</v>
      </c>
      <c r="AM24" s="616"/>
      <c r="AN24" s="623"/>
      <c r="AO24" s="624"/>
    </row>
    <row r="25" spans="1:41" ht="17.25" customHeight="1">
      <c r="A25" s="774"/>
      <c r="B25" s="132" t="s">
        <v>46</v>
      </c>
      <c r="C25" s="585">
        <f>IF(C24="-",0,C24/$AM25*100000)</f>
        <v>241.23352399900523</v>
      </c>
      <c r="D25" s="583">
        <f>IF(D24="-",0,D24/$AN25*100000)</f>
        <v>296.16013071895424</v>
      </c>
      <c r="E25" s="633">
        <f>IF(E24="-",0,E24/$AO25*100000)</f>
        <v>189.08174149132162</v>
      </c>
      <c r="F25" s="582">
        <f>IF(F24="-",0,F24/$AM25*100000)</f>
        <v>2.4869435463814971</v>
      </c>
      <c r="G25" s="583">
        <f>IF(G24="-",0,G24/$AN25*100000)</f>
        <v>0</v>
      </c>
      <c r="H25" s="634">
        <f>IF(H24="-",0,H24/$AO25*100000)</f>
        <v>4.84824978182876</v>
      </c>
      <c r="I25" s="635">
        <f>IF(I24="-",0,I24/$AM25*100000)</f>
        <v>39.791096742103953</v>
      </c>
      <c r="J25" s="583">
        <f>IF(J24="-",0,J24/$AN25*100000)</f>
        <v>66.380718954248366</v>
      </c>
      <c r="K25" s="634">
        <f>IF(K24="-",0,K24/$AO25*100000)</f>
        <v>14.544749345486279</v>
      </c>
      <c r="L25" s="585">
        <f>IF(L24="-",0,L24/$AM25*100000)</f>
        <v>9.9477741855259882</v>
      </c>
      <c r="M25" s="583">
        <f>IF(M24="-",0,M24/$AN25*100000)</f>
        <v>5.1062091503267979</v>
      </c>
      <c r="N25" s="634">
        <f>IF(N24="-",0,N24/$AO25*100000)</f>
        <v>14.544749345486279</v>
      </c>
      <c r="O25" s="585">
        <f>IF(O24="-",0,O24/$AM25*100000)</f>
        <v>9.9477741855259882</v>
      </c>
      <c r="P25" s="583">
        <f>IF(P24="-",0,P24/$AN25*100000)</f>
        <v>5.1062091503267979</v>
      </c>
      <c r="Q25" s="634">
        <f>IF(Q24="-",0,Q24/$AO25*100000)</f>
        <v>14.544749345486279</v>
      </c>
      <c r="R25" s="585">
        <f>IF(R24="-",0,R24/$AM25*100000)</f>
        <v>14.921661278288983</v>
      </c>
      <c r="S25" s="583">
        <f>IF(S24="-",0,S24/$AN25*100000)</f>
        <v>25.531045751633989</v>
      </c>
      <c r="T25" s="586">
        <f>IF(T24="-",0,T24/$AO25*100000)</f>
        <v>4.84824978182876</v>
      </c>
      <c r="U25" s="582">
        <f>IF(U24="-",0,U24/$AM25*100000)</f>
        <v>14.921661278288983</v>
      </c>
      <c r="V25" s="583">
        <f>IF(V24="-",0,V24/$AN25*100000)</f>
        <v>20.424836601307192</v>
      </c>
      <c r="W25" s="634">
        <f>IF(W24="-",0,W24/$AO25*100000)</f>
        <v>9.69649956365752</v>
      </c>
      <c r="X25" s="585">
        <f>IF(X24="-",0,X24/$AM25*100000)</f>
        <v>29.843322556577967</v>
      </c>
      <c r="Y25" s="583">
        <f>IF(Y24="-",0,Y24/$AN25*100000)</f>
        <v>25.531045751633989</v>
      </c>
      <c r="Z25" s="634">
        <f>IF(Z24="-",0,Z24/$AO25*100000)</f>
        <v>33.937748472801317</v>
      </c>
      <c r="AA25" s="585">
        <f>IF(AA24="-",0,AA24/$AM25*100000)</f>
        <v>52.225814474011436</v>
      </c>
      <c r="AB25" s="583">
        <f>IF(AB24="-",0,AB24/$AN25*100000)</f>
        <v>97.017973856209153</v>
      </c>
      <c r="AC25" s="634">
        <f>IF(AC24="-",0,AC24/$AO25*100000)</f>
        <v>9.69649956365752</v>
      </c>
      <c r="AD25" s="585">
        <f>IF(AD24="-",0,AD24/$AM25*100000)</f>
        <v>14.921661278288983</v>
      </c>
      <c r="AE25" s="583">
        <f>IF(AE24="-",0,AE24/$AN25*100000)</f>
        <v>0</v>
      </c>
      <c r="AF25" s="634">
        <f>IF(AF24="-",0,AF24/$AO25*100000)</f>
        <v>29.089498690972558</v>
      </c>
      <c r="AG25" s="636"/>
      <c r="AH25" s="637"/>
      <c r="AI25" s="634">
        <f>IF(AI24="-",0,AI24/$AO25*100000)</f>
        <v>14.544749345486279</v>
      </c>
      <c r="AJ25" s="635">
        <f>IF(AJ24="-",0,AJ24/$AM25*100000)</f>
        <v>4.9738870927629941</v>
      </c>
      <c r="AK25" s="583">
        <f>IF(AK24="-",0,AK24/$AN25*100000)</f>
        <v>5.1062091503267979</v>
      </c>
      <c r="AL25" s="586">
        <f>IF(AL24="-",0,AL24/$AO25*100000)</f>
        <v>4.84824978182876</v>
      </c>
      <c r="AM25" s="617">
        <f>SUM(AN25:AO25)</f>
        <v>40210</v>
      </c>
      <c r="AN25" s="625">
        <f>+人口動態1!AD12</f>
        <v>19584</v>
      </c>
      <c r="AO25" s="626">
        <f>+人口動態1!AE12</f>
        <v>20626</v>
      </c>
    </row>
    <row r="26" spans="1:41" s="167" customFormat="1" ht="17.25" customHeight="1">
      <c r="A26" s="774"/>
      <c r="B26" s="192" t="s">
        <v>110</v>
      </c>
      <c r="C26" s="608">
        <f>'16'!AT28</f>
        <v>100.83</v>
      </c>
      <c r="D26" s="227">
        <f>'16'!AU28</f>
        <v>134.33000000000001</v>
      </c>
      <c r="E26" s="647">
        <f>'16'!AV28</f>
        <v>79.930000000000007</v>
      </c>
      <c r="F26" s="226">
        <f>'16'!AZ28</f>
        <v>1.2</v>
      </c>
      <c r="G26" s="227" t="str">
        <f>'16'!BA28</f>
        <v>-</v>
      </c>
      <c r="H26" s="228">
        <f>'16'!BB28</f>
        <v>2.3199999999999998</v>
      </c>
      <c r="I26" s="608">
        <f>'16'!BC28</f>
        <v>14.41</v>
      </c>
      <c r="J26" s="227">
        <f>'16'!BD28</f>
        <v>29.5</v>
      </c>
      <c r="K26" s="228">
        <f>'16'!BE28</f>
        <v>3.09</v>
      </c>
      <c r="L26" s="610">
        <f>'16'!BF28</f>
        <v>2.72</v>
      </c>
      <c r="M26" s="227">
        <f>'16'!BG28</f>
        <v>2.0499999999999998</v>
      </c>
      <c r="N26" s="228">
        <f>'16'!BH28</f>
        <v>3.09</v>
      </c>
      <c r="O26" s="610">
        <f>'16'!BI28</f>
        <v>3.49</v>
      </c>
      <c r="P26" s="227">
        <f>'16'!BJ28</f>
        <v>2.2400000000000002</v>
      </c>
      <c r="Q26" s="228">
        <f>'16'!BK28</f>
        <v>4.28</v>
      </c>
      <c r="R26" s="610">
        <f>'16'!BL28</f>
        <v>5.6</v>
      </c>
      <c r="S26" s="227">
        <f>'16'!BM28</f>
        <v>10.98</v>
      </c>
      <c r="T26" s="609">
        <f>'16'!BN28</f>
        <v>1.92</v>
      </c>
      <c r="U26" s="226">
        <f>'16'!BP28</f>
        <v>8.27</v>
      </c>
      <c r="V26" s="227">
        <f>'16'!BQ28</f>
        <v>11.42</v>
      </c>
      <c r="W26" s="228">
        <f>'16'!BR28</f>
        <v>6.27</v>
      </c>
      <c r="X26" s="610">
        <f>'16'!BS28</f>
        <v>11.04</v>
      </c>
      <c r="Y26" s="227">
        <f>'16'!BT28</f>
        <v>11.28</v>
      </c>
      <c r="Z26" s="228">
        <f>'16'!BU28</f>
        <v>10.46</v>
      </c>
      <c r="AA26" s="610">
        <f>'16'!BY28</f>
        <v>19.39</v>
      </c>
      <c r="AB26" s="227">
        <f>'16'!BZ28</f>
        <v>42.98</v>
      </c>
      <c r="AC26" s="228">
        <f>'16'!CA28</f>
        <v>3.09</v>
      </c>
      <c r="AD26" s="610">
        <f>'16'!CE28</f>
        <v>10.36</v>
      </c>
      <c r="AE26" s="227" t="str">
        <f>'16'!CF28</f>
        <v>-</v>
      </c>
      <c r="AF26" s="228">
        <f>'16'!CG28</f>
        <v>20.34</v>
      </c>
      <c r="AG26" s="648"/>
      <c r="AH26" s="649"/>
      <c r="AI26" s="228">
        <f>'16'!CJ28</f>
        <v>11.1</v>
      </c>
      <c r="AJ26" s="608">
        <f>'16'!DA28</f>
        <v>3.74</v>
      </c>
      <c r="AK26" s="227">
        <f>'16'!DB28</f>
        <v>2.68</v>
      </c>
      <c r="AL26" s="609">
        <f>'16'!DC28</f>
        <v>5.0199999999999996</v>
      </c>
      <c r="AM26" s="620"/>
      <c r="AN26" s="621"/>
      <c r="AO26" s="622"/>
    </row>
    <row r="27" spans="1:41" s="201" customFormat="1" ht="17.25" customHeight="1">
      <c r="A27" s="773" t="s">
        <v>104</v>
      </c>
      <c r="B27" s="208" t="s">
        <v>45</v>
      </c>
      <c r="C27" s="602">
        <f>'15'!AT29</f>
        <v>18</v>
      </c>
      <c r="D27" s="224">
        <f>'15'!AU29</f>
        <v>10</v>
      </c>
      <c r="E27" s="645">
        <f>'15'!AV29</f>
        <v>8</v>
      </c>
      <c r="F27" s="223" t="str">
        <f>'15'!AZ29</f>
        <v>-</v>
      </c>
      <c r="G27" s="224" t="str">
        <f>'15'!BA29</f>
        <v>-</v>
      </c>
      <c r="H27" s="604" t="str">
        <f>'15'!BB29</f>
        <v>-</v>
      </c>
      <c r="I27" s="605">
        <f>'15'!BC29</f>
        <v>4</v>
      </c>
      <c r="J27" s="224">
        <f>'15'!BD29</f>
        <v>2</v>
      </c>
      <c r="K27" s="604">
        <f>'15'!BE29</f>
        <v>2</v>
      </c>
      <c r="L27" s="602">
        <f>'15'!BF29</f>
        <v>1</v>
      </c>
      <c r="M27" s="224">
        <f>'15'!BG29</f>
        <v>1</v>
      </c>
      <c r="N27" s="604" t="str">
        <f>'15'!BH29</f>
        <v>-</v>
      </c>
      <c r="O27" s="602" t="str">
        <f>'15'!BI29</f>
        <v>-</v>
      </c>
      <c r="P27" s="224" t="str">
        <f>'15'!BJ29</f>
        <v>-</v>
      </c>
      <c r="Q27" s="604" t="str">
        <f>'15'!BK29</f>
        <v>-</v>
      </c>
      <c r="R27" s="602" t="str">
        <f>'15'!BL29</f>
        <v>-</v>
      </c>
      <c r="S27" s="224" t="str">
        <f>'15'!BM29</f>
        <v>-</v>
      </c>
      <c r="T27" s="603" t="str">
        <f>'15'!BN29</f>
        <v>-</v>
      </c>
      <c r="U27" s="223">
        <f>'15'!BP29</f>
        <v>1</v>
      </c>
      <c r="V27" s="224" t="str">
        <f>'15'!BQ29</f>
        <v>-</v>
      </c>
      <c r="W27" s="604">
        <f>'15'!BR29</f>
        <v>1</v>
      </c>
      <c r="X27" s="602" t="str">
        <f>'15'!BS29</f>
        <v>-</v>
      </c>
      <c r="Y27" s="224" t="str">
        <f>'15'!BT29</f>
        <v>-</v>
      </c>
      <c r="Z27" s="604" t="str">
        <f>'15'!BU29</f>
        <v>-</v>
      </c>
      <c r="AA27" s="602">
        <f>'15'!BY29</f>
        <v>7</v>
      </c>
      <c r="AB27" s="224">
        <f>'15'!BZ29</f>
        <v>5</v>
      </c>
      <c r="AC27" s="604">
        <f>'15'!CA29</f>
        <v>2</v>
      </c>
      <c r="AD27" s="602">
        <f>'15'!CE29</f>
        <v>1</v>
      </c>
      <c r="AE27" s="224" t="str">
        <f>'15'!CF29</f>
        <v>-</v>
      </c>
      <c r="AF27" s="604">
        <f>'15'!CG29</f>
        <v>1</v>
      </c>
      <c r="AG27" s="650"/>
      <c r="AH27" s="651"/>
      <c r="AI27" s="604" t="str">
        <f>'15'!CJ29</f>
        <v>-</v>
      </c>
      <c r="AJ27" s="605" t="str">
        <f>'15'!DA29</f>
        <v>-</v>
      </c>
      <c r="AK27" s="224" t="str">
        <f>'15'!DB29</f>
        <v>-</v>
      </c>
      <c r="AL27" s="603" t="str">
        <f>'15'!DC29</f>
        <v>-</v>
      </c>
      <c r="AM27" s="616"/>
      <c r="AN27" s="623"/>
      <c r="AO27" s="624"/>
    </row>
    <row r="28" spans="1:41" ht="17.25" customHeight="1">
      <c r="A28" s="774"/>
      <c r="B28" s="132" t="s">
        <v>46</v>
      </c>
      <c r="C28" s="585">
        <f>IF(C27="-",0,C27/$AM28*100000)</f>
        <v>170.45454545454544</v>
      </c>
      <c r="D28" s="583">
        <f>IF(D27="-",0,D27/$AN28*100000)</f>
        <v>191.24115509657676</v>
      </c>
      <c r="E28" s="633">
        <f>IF(E27="-",0,E27/$AO28*100000)</f>
        <v>150.06565372350403</v>
      </c>
      <c r="F28" s="582">
        <f>IF(F27="-",0,F27/$AM28*100000)</f>
        <v>0</v>
      </c>
      <c r="G28" s="583">
        <f>IF(G27="-",0,G27/$AN28*100000)</f>
        <v>0</v>
      </c>
      <c r="H28" s="634">
        <f>IF(H27="-",0,H27/$AO28*100000)</f>
        <v>0</v>
      </c>
      <c r="I28" s="635">
        <f>IF(I27="-",0,I27/$AM28*100000)</f>
        <v>37.878787878787875</v>
      </c>
      <c r="J28" s="583">
        <f>IF(J27="-",0,J27/$AN28*100000)</f>
        <v>38.248231019315355</v>
      </c>
      <c r="K28" s="634">
        <f>IF(K27="-",0,K27/$AO28*100000)</f>
        <v>37.516413430876007</v>
      </c>
      <c r="L28" s="585">
        <f>IF(L27="-",0,L27/$AM28*100000)</f>
        <v>9.4696969696969688</v>
      </c>
      <c r="M28" s="583">
        <f>IF(M27="-",0,M27/$AN28*100000)</f>
        <v>19.124115509657678</v>
      </c>
      <c r="N28" s="634">
        <f>IF(N27="-",0,N27/$AO28*100000)</f>
        <v>0</v>
      </c>
      <c r="O28" s="585">
        <f>IF(O27="-",0,O27/$AM28*100000)</f>
        <v>0</v>
      </c>
      <c r="P28" s="583">
        <f>IF(P27="-",0,P27/$AN28*100000)</f>
        <v>0</v>
      </c>
      <c r="Q28" s="634">
        <f>IF(Q27="-",0,Q27/$AO28*100000)</f>
        <v>0</v>
      </c>
      <c r="R28" s="585">
        <f>IF(R27="-",0,R27/$AM28*100000)</f>
        <v>0</v>
      </c>
      <c r="S28" s="583">
        <f>IF(S27="-",0,S27/$AN28*100000)</f>
        <v>0</v>
      </c>
      <c r="T28" s="586">
        <f>IF(T27="-",0,T27/$AO28*100000)</f>
        <v>0</v>
      </c>
      <c r="U28" s="582">
        <f>IF(U27="-",0,U27/$AM28*100000)</f>
        <v>9.4696969696969688</v>
      </c>
      <c r="V28" s="583">
        <f>IF(V27="-",0,V27/$AN28*100000)</f>
        <v>0</v>
      </c>
      <c r="W28" s="634">
        <f>IF(W27="-",0,W27/$AO28*100000)</f>
        <v>18.758206715438003</v>
      </c>
      <c r="X28" s="585">
        <f>IF(X27="-",0,X27/$AM28*100000)</f>
        <v>0</v>
      </c>
      <c r="Y28" s="583">
        <f>IF(Y27="-",0,Y27/$AN28*100000)</f>
        <v>0</v>
      </c>
      <c r="Z28" s="634">
        <f>IF(Z27="-",0,Z27/$AO28*100000)</f>
        <v>0</v>
      </c>
      <c r="AA28" s="585">
        <f>IF(AA27="-",0,AA27/$AM28*100000)</f>
        <v>66.287878787878796</v>
      </c>
      <c r="AB28" s="583">
        <f>IF(AB27="-",0,AB27/$AN28*100000)</f>
        <v>95.620577548288381</v>
      </c>
      <c r="AC28" s="634">
        <f>IF(AC27="-",0,AC27/$AO28*100000)</f>
        <v>37.516413430876007</v>
      </c>
      <c r="AD28" s="585">
        <f>IF(AD27="-",0,AD27/$AM28*100000)</f>
        <v>9.4696969696969688</v>
      </c>
      <c r="AE28" s="583">
        <f>IF(AE27="-",0,AE27/$AN28*100000)</f>
        <v>0</v>
      </c>
      <c r="AF28" s="634">
        <f>IF(AF27="-",0,AF27/$AO28*100000)</f>
        <v>18.758206715438003</v>
      </c>
      <c r="AG28" s="636"/>
      <c r="AH28" s="637"/>
      <c r="AI28" s="634">
        <f>IF(AI27="-",0,AI27/$AO28*100000)</f>
        <v>0</v>
      </c>
      <c r="AJ28" s="635">
        <f>IF(AJ27="-",0,AJ27/$AM28*100000)</f>
        <v>0</v>
      </c>
      <c r="AK28" s="583">
        <f>IF(AK27="-",0,AK27/$AN28*100000)</f>
        <v>0</v>
      </c>
      <c r="AL28" s="586">
        <f>IF(AL27="-",0,AL27/$AO28*100000)</f>
        <v>0</v>
      </c>
      <c r="AM28" s="617">
        <f>SUM(AN28:AO28)</f>
        <v>10560</v>
      </c>
      <c r="AN28" s="625">
        <f>+人口動態1!AD13</f>
        <v>5229</v>
      </c>
      <c r="AO28" s="626">
        <f>+人口動態1!AE13</f>
        <v>5331</v>
      </c>
    </row>
    <row r="29" spans="1:41" s="167" customFormat="1" ht="17.25" customHeight="1">
      <c r="A29" s="774"/>
      <c r="B29" s="192" t="s">
        <v>110</v>
      </c>
      <c r="C29" s="608">
        <f>'16'!AT29</f>
        <v>101.47</v>
      </c>
      <c r="D29" s="227">
        <f>'16'!AU29</f>
        <v>151.74</v>
      </c>
      <c r="E29" s="647">
        <f>'16'!AV29</f>
        <v>63.07</v>
      </c>
      <c r="F29" s="226" t="str">
        <f>'16'!AZ29</f>
        <v>-</v>
      </c>
      <c r="G29" s="227" t="str">
        <f>'16'!BA29</f>
        <v>-</v>
      </c>
      <c r="H29" s="228" t="str">
        <f>'16'!BB29</f>
        <v>-</v>
      </c>
      <c r="I29" s="608">
        <f>'16'!BC29</f>
        <v>17.260000000000002</v>
      </c>
      <c r="J29" s="227">
        <f>'16'!BD29</f>
        <v>26.9</v>
      </c>
      <c r="K29" s="228">
        <f>'16'!BE29</f>
        <v>6.68</v>
      </c>
      <c r="L29" s="610">
        <f>'16'!BF29</f>
        <v>11.53</v>
      </c>
      <c r="M29" s="227">
        <f>'16'!BG29</f>
        <v>26.65</v>
      </c>
      <c r="N29" s="228" t="str">
        <f>'16'!BH29</f>
        <v>-</v>
      </c>
      <c r="O29" s="610" t="str">
        <f>'16'!BI29</f>
        <v>-</v>
      </c>
      <c r="P29" s="227" t="str">
        <f>'16'!BJ29</f>
        <v>-</v>
      </c>
      <c r="Q29" s="228" t="str">
        <f>'16'!BK29</f>
        <v>-</v>
      </c>
      <c r="R29" s="610" t="str">
        <f>'16'!BL29</f>
        <v>-</v>
      </c>
      <c r="S29" s="227" t="str">
        <f>'16'!BM29</f>
        <v>-</v>
      </c>
      <c r="T29" s="609" t="str">
        <f>'16'!BN29</f>
        <v>-</v>
      </c>
      <c r="U29" s="226">
        <f>'16'!BP29</f>
        <v>2.25</v>
      </c>
      <c r="V29" s="227" t="str">
        <f>'16'!BQ29</f>
        <v>-</v>
      </c>
      <c r="W29" s="228">
        <f>'16'!BR29</f>
        <v>3.34</v>
      </c>
      <c r="X29" s="610" t="str">
        <f>'16'!BS29</f>
        <v>-</v>
      </c>
      <c r="Y29" s="227" t="str">
        <f>'16'!BT29</f>
        <v>-</v>
      </c>
      <c r="Z29" s="228" t="str">
        <f>'16'!BU29</f>
        <v>-</v>
      </c>
      <c r="AA29" s="610">
        <f>'16'!BY29</f>
        <v>49.03</v>
      </c>
      <c r="AB29" s="227">
        <f>'16'!BZ29</f>
        <v>77.13</v>
      </c>
      <c r="AC29" s="228">
        <f>'16'!CA29</f>
        <v>29.95</v>
      </c>
      <c r="AD29" s="610">
        <f>'16'!CE29</f>
        <v>4.07</v>
      </c>
      <c r="AE29" s="227" t="str">
        <f>'16'!CF29</f>
        <v>-</v>
      </c>
      <c r="AF29" s="228">
        <f>'16'!CG29</f>
        <v>6.64</v>
      </c>
      <c r="AG29" s="648"/>
      <c r="AH29" s="652"/>
      <c r="AI29" s="228" t="str">
        <f>'16'!CJ29</f>
        <v>-</v>
      </c>
      <c r="AJ29" s="608" t="str">
        <f>'16'!DA29</f>
        <v>-</v>
      </c>
      <c r="AK29" s="227" t="str">
        <f>'16'!DB29</f>
        <v>-</v>
      </c>
      <c r="AL29" s="609" t="str">
        <f>'16'!DC29</f>
        <v>-</v>
      </c>
      <c r="AM29" s="620"/>
      <c r="AN29" s="621"/>
      <c r="AO29" s="622"/>
    </row>
    <row r="30" spans="1:41" s="201" customFormat="1" ht="17.25" customHeight="1">
      <c r="A30" s="774" t="s">
        <v>105</v>
      </c>
      <c r="B30" s="210" t="s">
        <v>45</v>
      </c>
      <c r="C30" s="653">
        <f>'15'!AT30</f>
        <v>36</v>
      </c>
      <c r="D30" s="654">
        <f>'15'!AU30</f>
        <v>23</v>
      </c>
      <c r="E30" s="655">
        <f>'15'!AV30</f>
        <v>13</v>
      </c>
      <c r="F30" s="656" t="str">
        <f>'15'!AZ30</f>
        <v>-</v>
      </c>
      <c r="G30" s="657" t="str">
        <f>'15'!BA30</f>
        <v>-</v>
      </c>
      <c r="H30" s="658" t="str">
        <f>'15'!BB30</f>
        <v>-</v>
      </c>
      <c r="I30" s="659">
        <f>'15'!BC30</f>
        <v>4</v>
      </c>
      <c r="J30" s="657">
        <f>'15'!BD30</f>
        <v>3</v>
      </c>
      <c r="K30" s="658">
        <f>'15'!BE30</f>
        <v>1</v>
      </c>
      <c r="L30" s="660">
        <f>'15'!BF30</f>
        <v>4</v>
      </c>
      <c r="M30" s="657">
        <f>'15'!BG30</f>
        <v>2</v>
      </c>
      <c r="N30" s="658">
        <f>'15'!BH30</f>
        <v>2</v>
      </c>
      <c r="O30" s="660" t="str">
        <f>'15'!BI30</f>
        <v>-</v>
      </c>
      <c r="P30" s="657" t="str">
        <f>'15'!BJ30</f>
        <v>-</v>
      </c>
      <c r="Q30" s="658" t="str">
        <f>'15'!BK30</f>
        <v>-</v>
      </c>
      <c r="R30" s="661">
        <f>'15'!BL30</f>
        <v>2</v>
      </c>
      <c r="S30" s="662" t="str">
        <f>'15'!BM30</f>
        <v>-</v>
      </c>
      <c r="T30" s="663">
        <f>'15'!BN30</f>
        <v>2</v>
      </c>
      <c r="U30" s="664">
        <f>'15'!BP30</f>
        <v>2</v>
      </c>
      <c r="V30" s="665">
        <f>'15'!BQ30</f>
        <v>1</v>
      </c>
      <c r="W30" s="666">
        <f>'15'!BR30</f>
        <v>1</v>
      </c>
      <c r="X30" s="667">
        <f>'15'!BS30</f>
        <v>2</v>
      </c>
      <c r="Y30" s="665">
        <f>'15'!BT30</f>
        <v>1</v>
      </c>
      <c r="Z30" s="666">
        <f>'15'!BU30</f>
        <v>1</v>
      </c>
      <c r="AA30" s="667">
        <f>'15'!BY30</f>
        <v>6</v>
      </c>
      <c r="AB30" s="665">
        <f>'15'!BZ30</f>
        <v>5</v>
      </c>
      <c r="AC30" s="666">
        <f>'15'!CA30</f>
        <v>1</v>
      </c>
      <c r="AD30" s="667">
        <f>'15'!CE30</f>
        <v>3</v>
      </c>
      <c r="AE30" s="665" t="str">
        <f>'15'!CF30</f>
        <v>-</v>
      </c>
      <c r="AF30" s="666">
        <f>'15'!CG30</f>
        <v>3</v>
      </c>
      <c r="AG30" s="668"/>
      <c r="AH30" s="669"/>
      <c r="AI30" s="666" t="str">
        <f>'15'!CJ30</f>
        <v>-</v>
      </c>
      <c r="AJ30" s="670">
        <f>'15'!DA30</f>
        <v>2</v>
      </c>
      <c r="AK30" s="665">
        <f>'15'!DB30</f>
        <v>2</v>
      </c>
      <c r="AL30" s="671" t="str">
        <f>'15'!DC30</f>
        <v>-</v>
      </c>
      <c r="AM30" s="616"/>
      <c r="AN30" s="623"/>
      <c r="AO30" s="624"/>
    </row>
    <row r="31" spans="1:41" ht="17.25" customHeight="1">
      <c r="A31" s="774"/>
      <c r="B31" s="130" t="s">
        <v>46</v>
      </c>
      <c r="C31" s="585">
        <f>IF(C30="-",0,C30/$AM31*100000)</f>
        <v>244.03470715835141</v>
      </c>
      <c r="D31" s="583">
        <f>IF(D30="-",0,D30/$AN31*100000)</f>
        <v>303.55021776428663</v>
      </c>
      <c r="E31" s="633">
        <f>IF(E30="-",0,E30/$AO31*100000)</f>
        <v>181.18466898954705</v>
      </c>
      <c r="F31" s="582">
        <f>IF(F30="-",0,F30/$AM31*100000)</f>
        <v>0</v>
      </c>
      <c r="G31" s="583">
        <f>IF(G30="-",0,G30/$AN31*100000)</f>
        <v>0</v>
      </c>
      <c r="H31" s="634">
        <f>IF(H30="-",0,H30/$AO31*100000)</f>
        <v>0</v>
      </c>
      <c r="I31" s="635">
        <f>IF(I30="-",0,I30/$AM31*100000)</f>
        <v>27.114967462039047</v>
      </c>
      <c r="J31" s="583">
        <f>IF(J30="-",0,J30/$AN31*100000)</f>
        <v>39.593506664906954</v>
      </c>
      <c r="K31" s="634">
        <f>IF(K30="-",0,K30/$AO31*100000)</f>
        <v>13.937282229965156</v>
      </c>
      <c r="L31" s="585">
        <f>IF(L30="-",0,L30/$AM31*100000)</f>
        <v>27.114967462039047</v>
      </c>
      <c r="M31" s="583">
        <f>IF(M30="-",0,M30/$AN31*100000)</f>
        <v>26.395671109937972</v>
      </c>
      <c r="N31" s="634">
        <f>IF(N30="-",0,N30/$AO31*100000)</f>
        <v>27.874564459930312</v>
      </c>
      <c r="O31" s="585">
        <f>IF(O30="-",0,O30/$AM31*100000)</f>
        <v>0</v>
      </c>
      <c r="P31" s="583">
        <f>IF(P30="-",0,P30/$AN31*100000)</f>
        <v>0</v>
      </c>
      <c r="Q31" s="634">
        <f>IF(Q30="-",0,Q30/$AO31*100000)</f>
        <v>0</v>
      </c>
      <c r="R31" s="585">
        <f>IF(R30="-",0,R30/$AM31*100000)</f>
        <v>13.557483731019524</v>
      </c>
      <c r="S31" s="583">
        <f>IF(S30="-",0,S30/$AN31*100000)</f>
        <v>0</v>
      </c>
      <c r="T31" s="586">
        <f>IF(T30="-",0,T30/$AO31*100000)</f>
        <v>27.874564459930312</v>
      </c>
      <c r="U31" s="582">
        <f>IF(U30="-",0,U30/$AM31*100000)</f>
        <v>13.557483731019524</v>
      </c>
      <c r="V31" s="583">
        <f>IF(V30="-",0,V30/$AN31*100000)</f>
        <v>13.197835554968986</v>
      </c>
      <c r="W31" s="634">
        <f>IF(W30="-",0,W30/$AO31*100000)</f>
        <v>13.937282229965156</v>
      </c>
      <c r="X31" s="585">
        <f>IF(X30="-",0,X30/$AM31*100000)</f>
        <v>13.557483731019524</v>
      </c>
      <c r="Y31" s="583">
        <f>IF(Y30="-",0,Y30/$AN31*100000)</f>
        <v>13.197835554968986</v>
      </c>
      <c r="Z31" s="634">
        <f>IF(Z30="-",0,Z30/$AO31*100000)</f>
        <v>13.937282229965156</v>
      </c>
      <c r="AA31" s="585">
        <f>IF(AA30="-",0,AA30/$AM31*100000)</f>
        <v>40.672451193058563</v>
      </c>
      <c r="AB31" s="583">
        <f>IF(AB30="-",0,AB30/$AN31*100000)</f>
        <v>65.989177774844919</v>
      </c>
      <c r="AC31" s="634">
        <f>IF(AC30="-",0,AC30/$AO31*100000)</f>
        <v>13.937282229965156</v>
      </c>
      <c r="AD31" s="585">
        <f>IF(AD30="-",0,AD30/$AM31*100000)</f>
        <v>20.336225596529282</v>
      </c>
      <c r="AE31" s="583">
        <f>IF(AE30="-",0,AE30/$AN31*100000)</f>
        <v>0</v>
      </c>
      <c r="AF31" s="634">
        <f>IF(AF30="-",0,AF30/$AO31*100000)</f>
        <v>41.811846689895468</v>
      </c>
      <c r="AG31" s="636"/>
      <c r="AH31" s="637"/>
      <c r="AI31" s="634">
        <f>IF(AI30="-",0,AI30/$AO31*100000)</f>
        <v>0</v>
      </c>
      <c r="AJ31" s="635">
        <f>IF(AJ30="-",0,AJ30/$AM31*100000)</f>
        <v>13.557483731019524</v>
      </c>
      <c r="AK31" s="583">
        <f>IF(AK30="-",0,AK30/$AN31*100000)</f>
        <v>26.395671109937972</v>
      </c>
      <c r="AL31" s="586">
        <f>IF(AL30="-",0,AL30/$AO31*100000)</f>
        <v>0</v>
      </c>
      <c r="AM31" s="617">
        <f>SUM(AN31:AO31)</f>
        <v>14752</v>
      </c>
      <c r="AN31" s="625">
        <f>+人口動態1!AD14</f>
        <v>7577</v>
      </c>
      <c r="AO31" s="626">
        <f>+人口動態1!AE14</f>
        <v>7175</v>
      </c>
    </row>
    <row r="32" spans="1:41" s="167" customFormat="1" ht="17.25" customHeight="1" thickBot="1">
      <c r="A32" s="775"/>
      <c r="B32" s="193" t="s">
        <v>110</v>
      </c>
      <c r="C32" s="611">
        <f>'16'!AT30</f>
        <v>136.16999999999999</v>
      </c>
      <c r="D32" s="230">
        <f>'16'!AU30</f>
        <v>208.31</v>
      </c>
      <c r="E32" s="672">
        <f>'16'!AV30</f>
        <v>74.42</v>
      </c>
      <c r="F32" s="229" t="str">
        <f>'16'!AZ30</f>
        <v>-</v>
      </c>
      <c r="G32" s="230" t="str">
        <f>'16'!BA30</f>
        <v>-</v>
      </c>
      <c r="H32" s="231" t="str">
        <f>'16'!BB30</f>
        <v>-</v>
      </c>
      <c r="I32" s="611">
        <f>'16'!BC30</f>
        <v>18.260000000000002</v>
      </c>
      <c r="J32" s="230">
        <f>'16'!BD30</f>
        <v>31.05</v>
      </c>
      <c r="K32" s="231">
        <f>'16'!BE30</f>
        <v>6.7</v>
      </c>
      <c r="L32" s="613">
        <f>'16'!BF30</f>
        <v>17.239999999999998</v>
      </c>
      <c r="M32" s="230">
        <f>'16'!BG30</f>
        <v>16.98</v>
      </c>
      <c r="N32" s="231">
        <f>'16'!BH30</f>
        <v>15.67</v>
      </c>
      <c r="O32" s="613" t="str">
        <f>'16'!BI30</f>
        <v>-</v>
      </c>
      <c r="P32" s="230" t="str">
        <f>'16'!BJ30</f>
        <v>-</v>
      </c>
      <c r="Q32" s="231" t="str">
        <f>'16'!BK30</f>
        <v>-</v>
      </c>
      <c r="R32" s="613">
        <f>'16'!BL30</f>
        <v>5.49</v>
      </c>
      <c r="S32" s="230" t="str">
        <f>'16'!BM30</f>
        <v>-</v>
      </c>
      <c r="T32" s="612">
        <f>'16'!BN30</f>
        <v>9.3800000000000008</v>
      </c>
      <c r="U32" s="229">
        <f>'16'!BP30</f>
        <v>4.83</v>
      </c>
      <c r="V32" s="230">
        <f>'16'!BQ30</f>
        <v>5.82</v>
      </c>
      <c r="W32" s="231">
        <f>'16'!BR30</f>
        <v>4.75</v>
      </c>
      <c r="X32" s="613">
        <f>'16'!BS30</f>
        <v>8.7899999999999991</v>
      </c>
      <c r="Y32" s="230">
        <f>'16'!BT30</f>
        <v>14.97</v>
      </c>
      <c r="Z32" s="231">
        <f>'16'!BU30</f>
        <v>2.68</v>
      </c>
      <c r="AA32" s="613">
        <f>'16'!BY30</f>
        <v>25.75</v>
      </c>
      <c r="AB32" s="230">
        <f>'16'!BZ30</f>
        <v>49.35</v>
      </c>
      <c r="AC32" s="231">
        <f>'16'!CA30</f>
        <v>2.68</v>
      </c>
      <c r="AD32" s="613">
        <f>'16'!CE30</f>
        <v>9.64</v>
      </c>
      <c r="AE32" s="230" t="str">
        <f>'16'!CF30</f>
        <v>-</v>
      </c>
      <c r="AF32" s="231">
        <f>'16'!CG30</f>
        <v>16.2</v>
      </c>
      <c r="AG32" s="673"/>
      <c r="AH32" s="674"/>
      <c r="AI32" s="231" t="str">
        <f>'16'!CJ30</f>
        <v>-</v>
      </c>
      <c r="AJ32" s="611">
        <f>'16'!DA30</f>
        <v>5.49</v>
      </c>
      <c r="AK32" s="230">
        <f>'16'!DB30</f>
        <v>13.87</v>
      </c>
      <c r="AL32" s="612" t="str">
        <f>'16'!DC30</f>
        <v>-</v>
      </c>
      <c r="AM32" s="620"/>
      <c r="AN32" s="627"/>
      <c r="AO32" s="628"/>
    </row>
  </sheetData>
  <protectedRanges>
    <protectedRange sqref="C7:AL7 C10:AL10 C13:AL13 C16:AL16 C19:AL19 C22:AL22 C25:AL25 C28:AL28 C31:AL31" name="範囲1_3"/>
    <protectedRange sqref="C6:AL6" name="範囲1_2_1"/>
    <protectedRange sqref="C8:AL9" name="範囲1_6_1"/>
    <protectedRange sqref="C11:AL12" name="範囲1_8_1"/>
    <protectedRange sqref="C14:AL15" name="範囲1_10_1"/>
    <protectedRange sqref="C17:AL18 AJ21:AL21" name="範囲1_12_1"/>
    <protectedRange sqref="C20:AL20 C21:AI21" name="範囲1_14_1"/>
    <protectedRange sqref="C23:AL24" name="範囲1_16_1"/>
    <protectedRange sqref="C26:AL27" name="範囲1_18_1"/>
    <protectedRange sqref="C29:AL30" name="範囲1_21_1"/>
    <protectedRange sqref="C32:AL32" name="範囲1_23_1"/>
  </protectedRanges>
  <mergeCells count="25">
    <mergeCell ref="AM4:AO4"/>
    <mergeCell ref="A3:B5"/>
    <mergeCell ref="C3:E4"/>
    <mergeCell ref="F3:T3"/>
    <mergeCell ref="U3:AL3"/>
    <mergeCell ref="AA4:AC4"/>
    <mergeCell ref="AD4:AF4"/>
    <mergeCell ref="AG4:AI4"/>
    <mergeCell ref="AJ4:AL4"/>
    <mergeCell ref="O4:Q4"/>
    <mergeCell ref="R4:T4"/>
    <mergeCell ref="U4:W4"/>
    <mergeCell ref="X4:Z4"/>
    <mergeCell ref="F4:H4"/>
    <mergeCell ref="I4:K4"/>
    <mergeCell ref="L4:N4"/>
    <mergeCell ref="A30:A32"/>
    <mergeCell ref="A6:A8"/>
    <mergeCell ref="A9:A11"/>
    <mergeCell ref="A12:A14"/>
    <mergeCell ref="A15:A17"/>
    <mergeCell ref="A18:A20"/>
    <mergeCell ref="A21:A23"/>
    <mergeCell ref="A24:A26"/>
    <mergeCell ref="A27:A29"/>
  </mergeCells>
  <phoneticPr fontId="2"/>
  <printOptions horizontalCentered="1" verticalCentered="1"/>
  <pageMargins left="0" right="0" top="0.59055118110236227" bottom="0.59055118110236227" header="0" footer="0.19685039370078741"/>
  <pageSetup paperSize="9" scale="95" firstPageNumber="12" orientation="landscape" useFirstPageNumber="1" r:id="rId1"/>
  <headerFooter alignWithMargins="0">
    <oddFooter>&amp;C- &amp;P -</oddFooter>
  </headerFooter>
  <colBreaks count="1" manualBreakCount="1">
    <brk id="20" max="32"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4"/>
  <sheetViews>
    <sheetView view="pageBreakPreview" zoomScaleNormal="100" zoomScaleSheetLayoutView="100" workbookViewId="0"/>
  </sheetViews>
  <sheetFormatPr defaultRowHeight="13.5"/>
  <cols>
    <col min="1" max="1" width="10.625" style="68" customWidth="1"/>
    <col min="2" max="2" width="6" style="39" customWidth="1"/>
    <col min="3" max="3" width="11.5" style="39" customWidth="1"/>
    <col min="4" max="7" width="9.75" style="39" customWidth="1"/>
    <col min="8" max="8" width="13.875" style="39" customWidth="1"/>
    <col min="9" max="10" width="10.5" style="39" customWidth="1"/>
    <col min="11" max="13" width="10.875" style="39" customWidth="1"/>
    <col min="14" max="14" width="5.375" style="39" customWidth="1"/>
    <col min="15" max="16384" width="9" style="39"/>
  </cols>
  <sheetData>
    <row r="1" spans="1:19" ht="14.25">
      <c r="B1" s="287" t="s">
        <v>149</v>
      </c>
      <c r="C1" s="38"/>
      <c r="D1" s="38"/>
      <c r="E1" s="38"/>
      <c r="F1" s="38"/>
      <c r="G1" s="38"/>
      <c r="H1" s="38"/>
      <c r="I1" s="38"/>
      <c r="J1" s="38"/>
      <c r="K1" s="38"/>
      <c r="L1" s="38"/>
      <c r="M1" s="38"/>
      <c r="N1" s="33"/>
      <c r="O1" s="33"/>
      <c r="P1" s="33"/>
      <c r="Q1" s="33"/>
      <c r="R1" s="33"/>
      <c r="S1" s="33"/>
    </row>
    <row r="2" spans="1:19" ht="22.5" customHeight="1" thickBot="1">
      <c r="M2" s="133" t="str">
        <f>動態2!O2</f>
        <v>平成27年確定数</v>
      </c>
      <c r="N2" s="33"/>
      <c r="O2" s="33"/>
      <c r="P2" s="33"/>
      <c r="Q2" s="33"/>
      <c r="R2" s="33"/>
      <c r="S2" s="33"/>
    </row>
    <row r="3" spans="1:19" ht="17.25" customHeight="1">
      <c r="B3" s="811"/>
      <c r="C3" s="815" t="s">
        <v>126</v>
      </c>
      <c r="D3" s="817" t="s">
        <v>2</v>
      </c>
      <c r="E3" s="803" t="s">
        <v>127</v>
      </c>
      <c r="F3" s="804"/>
      <c r="G3" s="804"/>
      <c r="H3" s="804"/>
      <c r="I3" s="804"/>
      <c r="J3" s="806"/>
      <c r="K3" s="803" t="s">
        <v>132</v>
      </c>
      <c r="L3" s="804"/>
      <c r="M3" s="805"/>
      <c r="N3" s="33"/>
      <c r="O3" s="33"/>
      <c r="P3" s="33"/>
      <c r="Q3" s="33"/>
      <c r="R3" s="33"/>
      <c r="S3" s="33"/>
    </row>
    <row r="4" spans="1:19" ht="28.5" customHeight="1" thickBot="1">
      <c r="B4" s="812"/>
      <c r="C4" s="816"/>
      <c r="D4" s="818"/>
      <c r="E4" s="40" t="s">
        <v>2</v>
      </c>
      <c r="F4" s="40" t="s">
        <v>128</v>
      </c>
      <c r="G4" s="40" t="s">
        <v>129</v>
      </c>
      <c r="H4" s="97" t="s">
        <v>150</v>
      </c>
      <c r="I4" s="40" t="s">
        <v>130</v>
      </c>
      <c r="J4" s="41" t="s">
        <v>131</v>
      </c>
      <c r="K4" s="40" t="s">
        <v>2</v>
      </c>
      <c r="L4" s="40" t="s">
        <v>133</v>
      </c>
      <c r="M4" s="42" t="s">
        <v>134</v>
      </c>
      <c r="N4" s="33"/>
      <c r="O4" s="33"/>
      <c r="P4" s="33"/>
      <c r="Q4" s="33"/>
      <c r="R4" s="33"/>
      <c r="S4" s="33"/>
    </row>
    <row r="5" spans="1:19" ht="18" customHeight="1">
      <c r="B5" s="807" t="s">
        <v>145</v>
      </c>
      <c r="C5" s="43" t="s">
        <v>143</v>
      </c>
      <c r="D5" s="234">
        <v>1290444</v>
      </c>
      <c r="E5" s="235">
        <v>1098886</v>
      </c>
      <c r="F5" s="235">
        <v>962597</v>
      </c>
      <c r="G5" s="235">
        <v>25482</v>
      </c>
      <c r="H5" s="235">
        <v>29127</v>
      </c>
      <c r="I5" s="235">
        <v>0</v>
      </c>
      <c r="J5" s="235">
        <v>81680</v>
      </c>
      <c r="K5" s="235">
        <v>191558</v>
      </c>
      <c r="L5" s="235">
        <v>163973</v>
      </c>
      <c r="M5" s="236">
        <v>27585</v>
      </c>
      <c r="N5" s="252" t="s">
        <v>551</v>
      </c>
      <c r="O5" s="33"/>
      <c r="P5" s="33"/>
      <c r="Q5" s="33"/>
      <c r="R5" s="33"/>
      <c r="S5" s="33"/>
    </row>
    <row r="6" spans="1:19" ht="18" customHeight="1" thickBot="1">
      <c r="B6" s="808"/>
      <c r="C6" s="44" t="s">
        <v>135</v>
      </c>
      <c r="D6" s="237">
        <f>'13'!B6</f>
        <v>20139</v>
      </c>
      <c r="E6" s="238">
        <f>'13'!C6</f>
        <v>17070</v>
      </c>
      <c r="F6" s="238">
        <f>'13'!D6</f>
        <v>14451</v>
      </c>
      <c r="G6" s="238">
        <f>'13'!E6</f>
        <v>292</v>
      </c>
      <c r="H6" s="238">
        <f>'13'!F6</f>
        <v>768</v>
      </c>
      <c r="I6" s="238" t="str">
        <f>'13'!G6</f>
        <v>-</v>
      </c>
      <c r="J6" s="238">
        <f>'13'!H6</f>
        <v>1559</v>
      </c>
      <c r="K6" s="238">
        <f>'13'!I6</f>
        <v>3069</v>
      </c>
      <c r="L6" s="238">
        <f>'13'!J6</f>
        <v>2546</v>
      </c>
      <c r="M6" s="239">
        <f>'13'!K6</f>
        <v>523</v>
      </c>
      <c r="N6" s="33"/>
      <c r="O6" s="33"/>
      <c r="P6" s="33"/>
      <c r="Q6" s="33"/>
      <c r="R6" s="33"/>
      <c r="S6" s="33"/>
    </row>
    <row r="7" spans="1:19" ht="18" customHeight="1" thickTop="1" thickBot="1">
      <c r="B7" s="808"/>
      <c r="C7" s="45" t="s">
        <v>144</v>
      </c>
      <c r="D7" s="240">
        <f>'13'!B13</f>
        <v>2659</v>
      </c>
      <c r="E7" s="241">
        <f>'13'!C13</f>
        <v>2222</v>
      </c>
      <c r="F7" s="241">
        <f>'13'!D13</f>
        <v>1869</v>
      </c>
      <c r="G7" s="241">
        <f>'13'!E13</f>
        <v>105</v>
      </c>
      <c r="H7" s="241">
        <f>'13'!F13</f>
        <v>120</v>
      </c>
      <c r="I7" s="241" t="str">
        <f>'13'!G13</f>
        <v>-</v>
      </c>
      <c r="J7" s="241">
        <f>'13'!H13</f>
        <v>128</v>
      </c>
      <c r="K7" s="241">
        <f>'13'!I13</f>
        <v>437</v>
      </c>
      <c r="L7" s="241">
        <f>'13'!J13</f>
        <v>388</v>
      </c>
      <c r="M7" s="242">
        <f>'13'!K13</f>
        <v>49</v>
      </c>
      <c r="N7" s="33"/>
      <c r="O7" s="33"/>
      <c r="P7" s="33"/>
      <c r="Q7" s="33"/>
      <c r="R7" s="33"/>
      <c r="S7" s="33"/>
    </row>
    <row r="8" spans="1:19" ht="18" customHeight="1" thickTop="1">
      <c r="B8" s="808"/>
      <c r="C8" s="46" t="s">
        <v>136</v>
      </c>
      <c r="D8" s="243">
        <f>'13'!B14</f>
        <v>1326</v>
      </c>
      <c r="E8" s="244">
        <f>'13'!C14</f>
        <v>1108</v>
      </c>
      <c r="F8" s="244">
        <f>'13'!D14</f>
        <v>887</v>
      </c>
      <c r="G8" s="244">
        <f>'13'!E14</f>
        <v>82</v>
      </c>
      <c r="H8" s="244">
        <f>'13'!F14</f>
        <v>71</v>
      </c>
      <c r="I8" s="244" t="str">
        <f>'13'!G14</f>
        <v>-</v>
      </c>
      <c r="J8" s="244">
        <f>'13'!H14</f>
        <v>68</v>
      </c>
      <c r="K8" s="244">
        <f>'13'!I14</f>
        <v>218</v>
      </c>
      <c r="L8" s="244">
        <f>'13'!J14</f>
        <v>195</v>
      </c>
      <c r="M8" s="245">
        <f>'13'!K14</f>
        <v>23</v>
      </c>
      <c r="N8" s="33"/>
      <c r="O8" s="33"/>
      <c r="P8" s="33"/>
      <c r="Q8" s="33"/>
      <c r="R8" s="33"/>
      <c r="S8" s="33"/>
    </row>
    <row r="9" spans="1:19" ht="18" customHeight="1">
      <c r="B9" s="808"/>
      <c r="C9" s="47" t="s">
        <v>137</v>
      </c>
      <c r="D9" s="246">
        <f>'13'!B15</f>
        <v>484</v>
      </c>
      <c r="E9" s="247">
        <f>'13'!C15</f>
        <v>413</v>
      </c>
      <c r="F9" s="247">
        <f>'13'!D15</f>
        <v>391</v>
      </c>
      <c r="G9" s="247">
        <f>'13'!E15</f>
        <v>2</v>
      </c>
      <c r="H9" s="247">
        <f>'13'!F15</f>
        <v>10</v>
      </c>
      <c r="I9" s="247" t="str">
        <f>'13'!G15</f>
        <v>-</v>
      </c>
      <c r="J9" s="247">
        <f>'13'!H15</f>
        <v>10</v>
      </c>
      <c r="K9" s="247">
        <f>'13'!I15</f>
        <v>71</v>
      </c>
      <c r="L9" s="247">
        <f>'13'!J15</f>
        <v>64</v>
      </c>
      <c r="M9" s="248">
        <f>'13'!K15</f>
        <v>7</v>
      </c>
      <c r="N9" s="33"/>
      <c r="O9" s="33"/>
      <c r="P9" s="33"/>
      <c r="Q9" s="33"/>
      <c r="R9" s="33"/>
      <c r="S9" s="33"/>
    </row>
    <row r="10" spans="1:19" ht="18" customHeight="1">
      <c r="B10" s="808"/>
      <c r="C10" s="47" t="s">
        <v>138</v>
      </c>
      <c r="D10" s="246">
        <f>'13'!B17</f>
        <v>56</v>
      </c>
      <c r="E10" s="247">
        <f>'13'!C17</f>
        <v>52</v>
      </c>
      <c r="F10" s="247">
        <f>'13'!D17</f>
        <v>50</v>
      </c>
      <c r="G10" s="247">
        <f>'13'!E17</f>
        <v>1</v>
      </c>
      <c r="H10" s="247">
        <f>'13'!F17</f>
        <v>1</v>
      </c>
      <c r="I10" s="247" t="str">
        <f>'13'!G17</f>
        <v>-</v>
      </c>
      <c r="J10" s="247" t="str">
        <f>'13'!H17</f>
        <v>-</v>
      </c>
      <c r="K10" s="247">
        <f>'13'!I17</f>
        <v>4</v>
      </c>
      <c r="L10" s="247">
        <f>'13'!J17</f>
        <v>4</v>
      </c>
      <c r="M10" s="248" t="str">
        <f>'13'!K17</f>
        <v>-</v>
      </c>
    </row>
    <row r="11" spans="1:19" ht="18" customHeight="1">
      <c r="B11" s="808"/>
      <c r="C11" s="47" t="s">
        <v>139</v>
      </c>
      <c r="D11" s="246">
        <f>'13'!B19</f>
        <v>230</v>
      </c>
      <c r="E11" s="247">
        <f>'13'!C19</f>
        <v>198</v>
      </c>
      <c r="F11" s="247">
        <f>'13'!D19</f>
        <v>167</v>
      </c>
      <c r="G11" s="247">
        <f>'13'!E19</f>
        <v>18</v>
      </c>
      <c r="H11" s="247">
        <f>'13'!F19</f>
        <v>6</v>
      </c>
      <c r="I11" s="247" t="str">
        <f>'13'!G19</f>
        <v>-</v>
      </c>
      <c r="J11" s="247">
        <f>'13'!H19</f>
        <v>7</v>
      </c>
      <c r="K11" s="247">
        <f>'13'!I19</f>
        <v>32</v>
      </c>
      <c r="L11" s="247">
        <f>'13'!J19</f>
        <v>27</v>
      </c>
      <c r="M11" s="248">
        <f>'13'!K19</f>
        <v>5</v>
      </c>
    </row>
    <row r="12" spans="1:19" ht="18" customHeight="1">
      <c r="A12" s="813" t="s">
        <v>155</v>
      </c>
      <c r="B12" s="808"/>
      <c r="C12" s="47" t="s">
        <v>140</v>
      </c>
      <c r="D12" s="246">
        <f>'13'!B21</f>
        <v>382</v>
      </c>
      <c r="E12" s="247">
        <f>'13'!C21</f>
        <v>308</v>
      </c>
      <c r="F12" s="247">
        <f>'13'!D21</f>
        <v>261</v>
      </c>
      <c r="G12" s="247">
        <f>'13'!E21</f>
        <v>1</v>
      </c>
      <c r="H12" s="247">
        <f>'13'!F21</f>
        <v>20</v>
      </c>
      <c r="I12" s="247" t="str">
        <f>'13'!G21</f>
        <v>-</v>
      </c>
      <c r="J12" s="247">
        <f>'13'!H21</f>
        <v>26</v>
      </c>
      <c r="K12" s="247">
        <f>'13'!I21</f>
        <v>74</v>
      </c>
      <c r="L12" s="247">
        <f>'13'!J21</f>
        <v>64</v>
      </c>
      <c r="M12" s="248">
        <f>'13'!K21</f>
        <v>10</v>
      </c>
    </row>
    <row r="13" spans="1:19" ht="18" customHeight="1">
      <c r="A13" s="814"/>
      <c r="B13" s="808"/>
      <c r="C13" s="47" t="s">
        <v>141</v>
      </c>
      <c r="D13" s="246">
        <f>'13'!B22</f>
        <v>64</v>
      </c>
      <c r="E13" s="247">
        <f>'13'!C22</f>
        <v>48</v>
      </c>
      <c r="F13" s="247">
        <f>'13'!D22</f>
        <v>41</v>
      </c>
      <c r="G13" s="247" t="str">
        <f>'13'!E22</f>
        <v>-</v>
      </c>
      <c r="H13" s="247">
        <f>'13'!F22</f>
        <v>4</v>
      </c>
      <c r="I13" s="247" t="str">
        <f>'13'!G22</f>
        <v>-</v>
      </c>
      <c r="J13" s="247">
        <f>'13'!H22</f>
        <v>3</v>
      </c>
      <c r="K13" s="247">
        <f>'13'!I22</f>
        <v>16</v>
      </c>
      <c r="L13" s="247">
        <f>'13'!J22</f>
        <v>16</v>
      </c>
      <c r="M13" s="248" t="str">
        <f>'13'!K22</f>
        <v>-</v>
      </c>
    </row>
    <row r="14" spans="1:19" ht="18" customHeight="1" thickBot="1">
      <c r="A14" s="814"/>
      <c r="B14" s="808"/>
      <c r="C14" s="48" t="s">
        <v>142</v>
      </c>
      <c r="D14" s="249">
        <f>'13'!B23</f>
        <v>117</v>
      </c>
      <c r="E14" s="250">
        <f>'13'!C23</f>
        <v>95</v>
      </c>
      <c r="F14" s="250">
        <f>'13'!D23</f>
        <v>72</v>
      </c>
      <c r="G14" s="250">
        <f>'13'!E23</f>
        <v>1</v>
      </c>
      <c r="H14" s="250">
        <f>'13'!F23</f>
        <v>8</v>
      </c>
      <c r="I14" s="250" t="str">
        <f>'13'!G23</f>
        <v>-</v>
      </c>
      <c r="J14" s="250">
        <f>'13'!H23</f>
        <v>14</v>
      </c>
      <c r="K14" s="250">
        <f>'13'!I23</f>
        <v>22</v>
      </c>
      <c r="L14" s="250">
        <f>'13'!J23</f>
        <v>18</v>
      </c>
      <c r="M14" s="251">
        <f>'13'!K23</f>
        <v>4</v>
      </c>
    </row>
    <row r="15" spans="1:19" ht="18" customHeight="1">
      <c r="B15" s="807" t="s">
        <v>148</v>
      </c>
      <c r="C15" s="49" t="s">
        <v>143</v>
      </c>
      <c r="D15" s="50">
        <f>IF(D5="-",0,D5/$D5*100)</f>
        <v>100</v>
      </c>
      <c r="E15" s="51">
        <f t="shared" ref="E15:M15" si="0">IF(E5="-",0,E5/$D5*100)</f>
        <v>85.15565185316062</v>
      </c>
      <c r="F15" s="51">
        <f t="shared" si="0"/>
        <v>74.594248181246144</v>
      </c>
      <c r="G15" s="51">
        <f t="shared" si="0"/>
        <v>1.9746691836298205</v>
      </c>
      <c r="H15" s="51">
        <f t="shared" si="0"/>
        <v>2.2571301040572083</v>
      </c>
      <c r="I15" s="51">
        <f t="shared" si="0"/>
        <v>0</v>
      </c>
      <c r="J15" s="51">
        <f t="shared" si="0"/>
        <v>6.3296043842274443</v>
      </c>
      <c r="K15" s="51">
        <f t="shared" si="0"/>
        <v>14.844348146839382</v>
      </c>
      <c r="L15" s="51">
        <f t="shared" si="0"/>
        <v>12.706711798419768</v>
      </c>
      <c r="M15" s="52">
        <f t="shared" si="0"/>
        <v>2.1376363484196137</v>
      </c>
    </row>
    <row r="16" spans="1:19" ht="18" customHeight="1" thickBot="1">
      <c r="B16" s="808"/>
      <c r="C16" s="44" t="s">
        <v>135</v>
      </c>
      <c r="D16" s="53">
        <f t="shared" ref="D16:M16" si="1">IF(D6="-",0,D6/$D6*100)</f>
        <v>100</v>
      </c>
      <c r="E16" s="54">
        <f t="shared" si="1"/>
        <v>84.760911663935644</v>
      </c>
      <c r="F16" s="54">
        <f t="shared" si="1"/>
        <v>71.756293758379257</v>
      </c>
      <c r="G16" s="54">
        <f t="shared" si="1"/>
        <v>1.4499230349073937</v>
      </c>
      <c r="H16" s="54">
        <f t="shared" si="1"/>
        <v>3.8134962014002682</v>
      </c>
      <c r="I16" s="54">
        <f t="shared" si="1"/>
        <v>0</v>
      </c>
      <c r="J16" s="54">
        <f t="shared" si="1"/>
        <v>7.7411986692487211</v>
      </c>
      <c r="K16" s="54">
        <f t="shared" si="1"/>
        <v>15.239088336064352</v>
      </c>
      <c r="L16" s="54">
        <f t="shared" si="1"/>
        <v>12.642137146829535</v>
      </c>
      <c r="M16" s="55">
        <f t="shared" si="1"/>
        <v>2.5969511892348178</v>
      </c>
    </row>
    <row r="17" spans="2:13" ht="18" customHeight="1" thickTop="1" thickBot="1">
      <c r="B17" s="808"/>
      <c r="C17" s="45" t="s">
        <v>144</v>
      </c>
      <c r="D17" s="56">
        <f t="shared" ref="D17:M17" si="2">IF(D7="-",0,D7/$D7*100)</f>
        <v>100</v>
      </c>
      <c r="E17" s="57">
        <f t="shared" si="2"/>
        <v>83.5652500940203</v>
      </c>
      <c r="F17" s="57">
        <f t="shared" si="2"/>
        <v>70.289582549830769</v>
      </c>
      <c r="G17" s="57">
        <f t="shared" si="2"/>
        <v>3.948852952237683</v>
      </c>
      <c r="H17" s="57">
        <f t="shared" si="2"/>
        <v>4.5129748025573528</v>
      </c>
      <c r="I17" s="57">
        <f t="shared" si="2"/>
        <v>0</v>
      </c>
      <c r="J17" s="57">
        <f t="shared" si="2"/>
        <v>4.8138397893945095</v>
      </c>
      <c r="K17" s="57">
        <f t="shared" si="2"/>
        <v>16.434749905979693</v>
      </c>
      <c r="L17" s="57">
        <f t="shared" si="2"/>
        <v>14.591951861602107</v>
      </c>
      <c r="M17" s="58">
        <f t="shared" si="2"/>
        <v>1.8427980443775855</v>
      </c>
    </row>
    <row r="18" spans="2:13" ht="18" customHeight="1" thickTop="1">
      <c r="B18" s="809"/>
      <c r="C18" s="46" t="s">
        <v>136</v>
      </c>
      <c r="D18" s="59">
        <f t="shared" ref="D18:M18" si="3">IF(D8="-",0,D8/$D8*100)</f>
        <v>100</v>
      </c>
      <c r="E18" s="60">
        <f t="shared" si="3"/>
        <v>83.559577677224738</v>
      </c>
      <c r="F18" s="60">
        <f t="shared" si="3"/>
        <v>66.892911010558066</v>
      </c>
      <c r="G18" s="60">
        <f t="shared" si="3"/>
        <v>6.1840120663650078</v>
      </c>
      <c r="H18" s="60">
        <f t="shared" si="3"/>
        <v>5.3544494720965305</v>
      </c>
      <c r="I18" s="60">
        <f t="shared" si="3"/>
        <v>0</v>
      </c>
      <c r="J18" s="60">
        <f t="shared" si="3"/>
        <v>5.1282051282051277</v>
      </c>
      <c r="K18" s="60">
        <f t="shared" si="3"/>
        <v>16.440422322775262</v>
      </c>
      <c r="L18" s="60">
        <f t="shared" si="3"/>
        <v>14.705882352941178</v>
      </c>
      <c r="M18" s="61">
        <f t="shared" si="3"/>
        <v>1.7345399698340875</v>
      </c>
    </row>
    <row r="19" spans="2:13" ht="18" customHeight="1">
      <c r="B19" s="809"/>
      <c r="C19" s="47" t="s">
        <v>137</v>
      </c>
      <c r="D19" s="62">
        <f t="shared" ref="D19:M19" si="4">IF(D9="-",0,D9/$D9*100)</f>
        <v>100</v>
      </c>
      <c r="E19" s="63">
        <f t="shared" si="4"/>
        <v>85.330578512396698</v>
      </c>
      <c r="F19" s="63">
        <f t="shared" si="4"/>
        <v>80.785123966942152</v>
      </c>
      <c r="G19" s="63">
        <f t="shared" si="4"/>
        <v>0.41322314049586778</v>
      </c>
      <c r="H19" s="63">
        <f t="shared" si="4"/>
        <v>2.0661157024793391</v>
      </c>
      <c r="I19" s="63">
        <f t="shared" si="4"/>
        <v>0</v>
      </c>
      <c r="J19" s="63">
        <f t="shared" si="4"/>
        <v>2.0661157024793391</v>
      </c>
      <c r="K19" s="63">
        <f t="shared" si="4"/>
        <v>14.669421487603307</v>
      </c>
      <c r="L19" s="63">
        <f t="shared" si="4"/>
        <v>13.223140495867769</v>
      </c>
      <c r="M19" s="64">
        <f t="shared" si="4"/>
        <v>1.4462809917355373</v>
      </c>
    </row>
    <row r="20" spans="2:13" ht="18" customHeight="1">
      <c r="B20" s="809"/>
      <c r="C20" s="47" t="s">
        <v>138</v>
      </c>
      <c r="D20" s="62">
        <f t="shared" ref="D20:M20" si="5">IF(D10="-",0,D10/$D10*100)</f>
        <v>100</v>
      </c>
      <c r="E20" s="63">
        <f t="shared" si="5"/>
        <v>92.857142857142861</v>
      </c>
      <c r="F20" s="63">
        <f t="shared" si="5"/>
        <v>89.285714285714292</v>
      </c>
      <c r="G20" s="63">
        <f t="shared" si="5"/>
        <v>1.7857142857142856</v>
      </c>
      <c r="H20" s="63">
        <f t="shared" si="5"/>
        <v>1.7857142857142856</v>
      </c>
      <c r="I20" s="63">
        <f t="shared" si="5"/>
        <v>0</v>
      </c>
      <c r="J20" s="63">
        <f t="shared" si="5"/>
        <v>0</v>
      </c>
      <c r="K20" s="63">
        <f t="shared" si="5"/>
        <v>7.1428571428571423</v>
      </c>
      <c r="L20" s="63">
        <f t="shared" si="5"/>
        <v>7.1428571428571423</v>
      </c>
      <c r="M20" s="64">
        <f t="shared" si="5"/>
        <v>0</v>
      </c>
    </row>
    <row r="21" spans="2:13" ht="18" customHeight="1">
      <c r="B21" s="809"/>
      <c r="C21" s="47" t="s">
        <v>139</v>
      </c>
      <c r="D21" s="62">
        <f t="shared" ref="D21:M21" si="6">IF(D11="-",0,D11/$D11*100)</f>
        <v>100</v>
      </c>
      <c r="E21" s="63">
        <f t="shared" si="6"/>
        <v>86.08695652173914</v>
      </c>
      <c r="F21" s="63">
        <f t="shared" si="6"/>
        <v>72.608695652173921</v>
      </c>
      <c r="G21" s="63">
        <f t="shared" si="6"/>
        <v>7.8260869565217401</v>
      </c>
      <c r="H21" s="63">
        <f t="shared" si="6"/>
        <v>2.6086956521739131</v>
      </c>
      <c r="I21" s="63">
        <f t="shared" si="6"/>
        <v>0</v>
      </c>
      <c r="J21" s="63">
        <f t="shared" si="6"/>
        <v>3.0434782608695654</v>
      </c>
      <c r="K21" s="63">
        <f t="shared" si="6"/>
        <v>13.913043478260869</v>
      </c>
      <c r="L21" s="63">
        <f t="shared" si="6"/>
        <v>11.739130434782609</v>
      </c>
      <c r="M21" s="64">
        <f t="shared" si="6"/>
        <v>2.1739130434782608</v>
      </c>
    </row>
    <row r="22" spans="2:13" ht="18" customHeight="1">
      <c r="B22" s="809"/>
      <c r="C22" s="47" t="s">
        <v>140</v>
      </c>
      <c r="D22" s="62">
        <f t="shared" ref="D22:M22" si="7">IF(D12="-",0,D12/$D12*100)</f>
        <v>100</v>
      </c>
      <c r="E22" s="63">
        <f t="shared" si="7"/>
        <v>80.6282722513089</v>
      </c>
      <c r="F22" s="63">
        <f t="shared" si="7"/>
        <v>68.324607329842934</v>
      </c>
      <c r="G22" s="63">
        <f t="shared" si="7"/>
        <v>0.26178010471204188</v>
      </c>
      <c r="H22" s="63">
        <f t="shared" si="7"/>
        <v>5.2356020942408374</v>
      </c>
      <c r="I22" s="63">
        <f t="shared" si="7"/>
        <v>0</v>
      </c>
      <c r="J22" s="63">
        <f t="shared" si="7"/>
        <v>6.8062827225130889</v>
      </c>
      <c r="K22" s="63">
        <f t="shared" si="7"/>
        <v>19.3717277486911</v>
      </c>
      <c r="L22" s="63">
        <f t="shared" si="7"/>
        <v>16.753926701570681</v>
      </c>
      <c r="M22" s="64">
        <f t="shared" si="7"/>
        <v>2.6178010471204187</v>
      </c>
    </row>
    <row r="23" spans="2:13" ht="18" customHeight="1">
      <c r="B23" s="809"/>
      <c r="C23" s="47" t="s">
        <v>141</v>
      </c>
      <c r="D23" s="62">
        <f t="shared" ref="D23:M23" si="8">IF(D13="-",0,D13/$D13*100)</f>
        <v>100</v>
      </c>
      <c r="E23" s="63">
        <f t="shared" si="8"/>
        <v>75</v>
      </c>
      <c r="F23" s="63">
        <f t="shared" si="8"/>
        <v>64.0625</v>
      </c>
      <c r="G23" s="63">
        <f t="shared" si="8"/>
        <v>0</v>
      </c>
      <c r="H23" s="63">
        <f t="shared" si="8"/>
        <v>6.25</v>
      </c>
      <c r="I23" s="63">
        <f t="shared" si="8"/>
        <v>0</v>
      </c>
      <c r="J23" s="63">
        <f t="shared" si="8"/>
        <v>4.6875</v>
      </c>
      <c r="K23" s="63">
        <f t="shared" si="8"/>
        <v>25</v>
      </c>
      <c r="L23" s="63">
        <f t="shared" si="8"/>
        <v>25</v>
      </c>
      <c r="M23" s="64">
        <f t="shared" si="8"/>
        <v>0</v>
      </c>
    </row>
    <row r="24" spans="2:13" ht="18" customHeight="1" thickBot="1">
      <c r="B24" s="810"/>
      <c r="C24" s="151" t="s">
        <v>142</v>
      </c>
      <c r="D24" s="65">
        <f t="shared" ref="D24:M24" si="9">IF(D14="-",0,D14/$D14*100)</f>
        <v>100</v>
      </c>
      <c r="E24" s="66">
        <f t="shared" si="9"/>
        <v>81.196581196581192</v>
      </c>
      <c r="F24" s="66">
        <f t="shared" si="9"/>
        <v>61.53846153846154</v>
      </c>
      <c r="G24" s="66">
        <f t="shared" si="9"/>
        <v>0.85470085470085477</v>
      </c>
      <c r="H24" s="66">
        <f t="shared" si="9"/>
        <v>6.8376068376068382</v>
      </c>
      <c r="I24" s="66">
        <f t="shared" si="9"/>
        <v>0</v>
      </c>
      <c r="J24" s="66">
        <f t="shared" si="9"/>
        <v>11.965811965811966</v>
      </c>
      <c r="K24" s="66">
        <f t="shared" si="9"/>
        <v>18.803418803418804</v>
      </c>
      <c r="L24" s="66">
        <f t="shared" si="9"/>
        <v>15.384615384615385</v>
      </c>
      <c r="M24" s="67">
        <f t="shared" si="9"/>
        <v>3.4188034188034191</v>
      </c>
    </row>
  </sheetData>
  <mergeCells count="8">
    <mergeCell ref="A12:A14"/>
    <mergeCell ref="C3:C4"/>
    <mergeCell ref="D3:D4"/>
    <mergeCell ref="K3:M3"/>
    <mergeCell ref="E3:J3"/>
    <mergeCell ref="B5:B14"/>
    <mergeCell ref="B15:B24"/>
    <mergeCell ref="B3:B4"/>
  </mergeCells>
  <phoneticPr fontId="2"/>
  <printOptions verticalCentered="1"/>
  <pageMargins left="0" right="0.39370078740157483" top="0.78740157480314965" bottom="0.78740157480314965" header="0" footer="0"/>
  <pageSetup paperSize="9" firstPageNumber="14"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view="pageBreakPreview" zoomScaleNormal="100" zoomScaleSheetLayoutView="100" workbookViewId="0"/>
  </sheetViews>
  <sheetFormatPr defaultRowHeight="13.5"/>
  <cols>
    <col min="1" max="3" width="1.625" customWidth="1"/>
    <col min="4" max="4" width="13.5" customWidth="1"/>
    <col min="5" max="9" width="13.125" customWidth="1"/>
    <col min="14" max="14" width="7.625" customWidth="1"/>
    <col min="20" max="20" width="10.625" customWidth="1"/>
    <col min="21" max="21" width="9.125" customWidth="1"/>
    <col min="24" max="25" width="10.125" customWidth="1"/>
    <col min="26" max="26" width="8.125" customWidth="1"/>
    <col min="28" max="69" width="7.125" customWidth="1"/>
  </cols>
  <sheetData>
    <row r="1" spans="1:23" ht="18" thickBot="1">
      <c r="A1" s="98" t="s">
        <v>88</v>
      </c>
      <c r="B1" s="33"/>
      <c r="C1" s="33"/>
      <c r="D1" s="33"/>
      <c r="E1" s="33"/>
      <c r="F1" s="33"/>
      <c r="G1" s="33"/>
      <c r="H1" s="33"/>
      <c r="I1" s="33"/>
      <c r="K1" t="s">
        <v>56</v>
      </c>
      <c r="R1" t="s">
        <v>94</v>
      </c>
    </row>
    <row r="2" spans="1:23">
      <c r="A2" s="33"/>
      <c r="B2" s="33"/>
      <c r="C2" s="33"/>
      <c r="D2" s="33"/>
      <c r="E2" s="33"/>
      <c r="F2" s="33"/>
      <c r="G2" s="33"/>
      <c r="H2" s="33"/>
      <c r="I2" s="33"/>
      <c r="K2" s="25"/>
      <c r="L2" s="26" t="s">
        <v>125</v>
      </c>
      <c r="M2" s="26" t="s">
        <v>123</v>
      </c>
      <c r="N2" s="26" t="s">
        <v>157</v>
      </c>
      <c r="O2" s="134" t="s">
        <v>158</v>
      </c>
      <c r="P2" s="71" t="s">
        <v>169</v>
      </c>
      <c r="R2" s="25"/>
      <c r="S2" s="26" t="s">
        <v>125</v>
      </c>
      <c r="T2" s="26" t="s">
        <v>123</v>
      </c>
      <c r="U2" s="26" t="s">
        <v>157</v>
      </c>
      <c r="V2" s="134" t="s">
        <v>158</v>
      </c>
      <c r="W2" s="71" t="s">
        <v>169</v>
      </c>
    </row>
    <row r="3" spans="1:23">
      <c r="A3" s="33"/>
      <c r="B3" s="33"/>
      <c r="C3" s="33"/>
      <c r="D3" s="33"/>
      <c r="E3" s="33"/>
      <c r="F3" s="33"/>
      <c r="G3" s="33"/>
      <c r="H3" s="33"/>
      <c r="I3" s="33"/>
      <c r="K3" s="25" t="s">
        <v>112</v>
      </c>
      <c r="L3" s="27">
        <v>1.45</v>
      </c>
      <c r="M3" s="27">
        <v>1.48</v>
      </c>
      <c r="N3" s="27">
        <v>1.53</v>
      </c>
      <c r="O3" s="135">
        <v>1.47</v>
      </c>
      <c r="P3" s="72">
        <v>1.5</v>
      </c>
      <c r="R3" s="25" t="s">
        <v>112</v>
      </c>
      <c r="S3" s="31">
        <v>2.5</v>
      </c>
      <c r="T3" s="31">
        <v>5.4</v>
      </c>
      <c r="U3" s="31">
        <v>2.5</v>
      </c>
      <c r="V3" s="145">
        <v>0.4</v>
      </c>
      <c r="W3" s="73">
        <v>1.3</v>
      </c>
    </row>
    <row r="4" spans="1:23" ht="14.25" thickBot="1">
      <c r="A4" s="33"/>
      <c r="B4" s="33"/>
      <c r="C4" s="33"/>
      <c r="D4" s="33"/>
      <c r="E4" s="33"/>
      <c r="F4" s="33"/>
      <c r="G4" s="33"/>
      <c r="H4" s="33"/>
      <c r="I4" s="33"/>
      <c r="K4" s="25" t="s">
        <v>6</v>
      </c>
      <c r="L4" s="28">
        <v>1.47</v>
      </c>
      <c r="M4" s="28">
        <v>1.47</v>
      </c>
      <c r="N4" s="28">
        <v>1.49</v>
      </c>
      <c r="O4" s="136">
        <v>1.45</v>
      </c>
      <c r="P4" s="74">
        <v>1.56</v>
      </c>
      <c r="R4" s="25" t="s">
        <v>6</v>
      </c>
      <c r="S4" s="32">
        <v>2.5</v>
      </c>
      <c r="T4" s="32">
        <v>3.3</v>
      </c>
      <c r="U4" s="32">
        <v>3</v>
      </c>
      <c r="V4" s="146">
        <v>2</v>
      </c>
      <c r="W4" s="75">
        <v>2.1</v>
      </c>
    </row>
    <row r="5" spans="1:23" ht="14.25" thickBot="1">
      <c r="A5" s="33"/>
      <c r="B5" s="33"/>
      <c r="C5" s="33"/>
      <c r="D5" s="33"/>
      <c r="E5" s="33"/>
      <c r="F5" s="33"/>
      <c r="G5" s="33"/>
      <c r="H5" s="33"/>
      <c r="I5" s="33"/>
      <c r="K5" t="s">
        <v>57</v>
      </c>
      <c r="P5" s="34"/>
      <c r="R5" t="s">
        <v>58</v>
      </c>
      <c r="V5" s="33"/>
    </row>
    <row r="6" spans="1:23">
      <c r="A6" s="33"/>
      <c r="B6" s="33"/>
      <c r="C6" s="33"/>
      <c r="D6" s="33"/>
      <c r="E6" s="33"/>
      <c r="F6" s="33"/>
      <c r="G6" s="33"/>
      <c r="H6" s="33"/>
      <c r="I6" s="33"/>
      <c r="K6" s="25"/>
      <c r="L6" s="26" t="s">
        <v>125</v>
      </c>
      <c r="M6" s="26" t="s">
        <v>123</v>
      </c>
      <c r="N6" s="26" t="s">
        <v>157</v>
      </c>
      <c r="O6" s="134" t="s">
        <v>158</v>
      </c>
      <c r="P6" s="71" t="s">
        <v>169</v>
      </c>
      <c r="R6" s="25"/>
      <c r="S6" s="26" t="s">
        <v>125</v>
      </c>
      <c r="T6" s="26" t="s">
        <v>123</v>
      </c>
      <c r="U6" s="26" t="s">
        <v>157</v>
      </c>
      <c r="V6" s="134" t="s">
        <v>158</v>
      </c>
      <c r="W6" s="71" t="s">
        <v>169</v>
      </c>
    </row>
    <row r="7" spans="1:23">
      <c r="A7" s="33"/>
      <c r="B7" s="33"/>
      <c r="C7" s="33"/>
      <c r="D7" s="33"/>
      <c r="E7" s="33"/>
      <c r="F7" s="33"/>
      <c r="G7" s="33"/>
      <c r="H7" s="33"/>
      <c r="I7" s="33"/>
      <c r="K7" s="25" t="s">
        <v>112</v>
      </c>
      <c r="L7" s="29">
        <v>8.6</v>
      </c>
      <c r="M7" s="29">
        <v>8.5</v>
      </c>
      <c r="N7" s="29">
        <v>8.6</v>
      </c>
      <c r="O7" s="138">
        <v>7.9</v>
      </c>
      <c r="P7" s="76">
        <v>8.1999999999999993</v>
      </c>
      <c r="R7" s="25" t="s">
        <v>112</v>
      </c>
      <c r="S7" s="31">
        <v>3.3</v>
      </c>
      <c r="T7" s="31">
        <v>4.0999999999999996</v>
      </c>
      <c r="U7" s="31">
        <v>3.7</v>
      </c>
      <c r="V7" s="145">
        <v>4.4000000000000004</v>
      </c>
      <c r="W7" s="73">
        <v>1.7</v>
      </c>
    </row>
    <row r="8" spans="1:23" ht="14.25" thickBot="1">
      <c r="A8" s="33"/>
      <c r="B8" s="33"/>
      <c r="C8" s="33"/>
      <c r="D8" s="33"/>
      <c r="E8" s="33"/>
      <c r="F8" s="33"/>
      <c r="G8" s="33"/>
      <c r="H8" s="33"/>
      <c r="I8" s="33"/>
      <c r="K8" s="25" t="s">
        <v>6</v>
      </c>
      <c r="L8" s="29">
        <v>8.3000000000000007</v>
      </c>
      <c r="M8" s="29">
        <v>8.1</v>
      </c>
      <c r="N8" s="29">
        <v>8.1</v>
      </c>
      <c r="O8" s="138">
        <v>7.7</v>
      </c>
      <c r="P8" s="76">
        <v>7.7</v>
      </c>
      <c r="R8" s="25" t="s">
        <v>6</v>
      </c>
      <c r="S8" s="32">
        <v>4.4000000000000004</v>
      </c>
      <c r="T8" s="32">
        <v>4.2</v>
      </c>
      <c r="U8" s="32">
        <v>4.0999999999999996</v>
      </c>
      <c r="V8" s="146">
        <v>4.4000000000000004</v>
      </c>
      <c r="W8" s="75">
        <v>3.8</v>
      </c>
    </row>
    <row r="9" spans="1:23">
      <c r="A9" s="33"/>
      <c r="B9" s="33"/>
      <c r="C9" s="33"/>
      <c r="D9" s="33"/>
      <c r="E9" s="33"/>
      <c r="F9" s="33"/>
      <c r="G9" s="33"/>
      <c r="H9" s="33"/>
      <c r="I9" s="33"/>
      <c r="K9" s="25" t="s">
        <v>112</v>
      </c>
      <c r="L9" s="29">
        <v>8.9</v>
      </c>
      <c r="M9" s="29">
        <v>8.8000000000000007</v>
      </c>
      <c r="N9" s="35">
        <v>8.8000000000000007</v>
      </c>
      <c r="O9" s="139">
        <v>9.3000000000000007</v>
      </c>
      <c r="P9" s="77">
        <v>8.6</v>
      </c>
    </row>
    <row r="10" spans="1:23" ht="14.25" thickBot="1">
      <c r="A10" s="33"/>
      <c r="B10" s="33"/>
      <c r="C10" s="33"/>
      <c r="D10" s="33"/>
      <c r="E10" s="33"/>
      <c r="F10" s="33"/>
      <c r="G10" s="33"/>
      <c r="H10" s="33"/>
      <c r="I10" s="33"/>
      <c r="K10" s="25" t="s">
        <v>6</v>
      </c>
      <c r="L10" s="30">
        <v>9</v>
      </c>
      <c r="M10" s="30">
        <v>8.9</v>
      </c>
      <c r="N10" s="36">
        <v>8.9</v>
      </c>
      <c r="O10" s="140">
        <v>9.6999999999999993</v>
      </c>
      <c r="P10" s="78">
        <v>9.3000000000000007</v>
      </c>
    </row>
    <row r="11" spans="1:23">
      <c r="A11" s="33"/>
      <c r="B11" s="33"/>
      <c r="C11" s="33"/>
      <c r="D11" s="33"/>
      <c r="E11" s="33"/>
      <c r="F11" s="33"/>
      <c r="G11" s="33"/>
      <c r="H11" s="33"/>
      <c r="I11" s="33"/>
    </row>
    <row r="12" spans="1:23">
      <c r="A12" s="33"/>
      <c r="B12" s="33"/>
      <c r="C12" s="33"/>
      <c r="D12" s="33"/>
      <c r="E12" s="33"/>
      <c r="F12" s="33"/>
      <c r="G12" s="33"/>
      <c r="H12" s="33"/>
      <c r="I12" s="33"/>
    </row>
    <row r="13" spans="1:23">
      <c r="A13" s="33"/>
      <c r="B13" s="33"/>
      <c r="C13" s="33"/>
      <c r="D13" s="33"/>
      <c r="E13" s="33"/>
      <c r="F13" s="33"/>
      <c r="G13" s="33"/>
      <c r="H13" s="33"/>
      <c r="I13" s="33"/>
    </row>
    <row r="14" spans="1:23">
      <c r="A14" s="33"/>
      <c r="B14" s="33"/>
      <c r="C14" s="33"/>
      <c r="D14" s="33"/>
      <c r="E14" s="33"/>
      <c r="F14" s="33"/>
      <c r="G14" s="33"/>
      <c r="H14" s="33"/>
      <c r="I14" s="33"/>
    </row>
    <row r="15" spans="1:23">
      <c r="A15" s="33"/>
      <c r="B15" s="33"/>
      <c r="C15" s="33"/>
      <c r="D15" s="33"/>
      <c r="E15" s="33"/>
      <c r="F15" s="33"/>
      <c r="G15" s="33"/>
      <c r="H15" s="33"/>
      <c r="I15" s="33"/>
    </row>
    <row r="16" spans="1:23">
      <c r="A16" s="33"/>
      <c r="B16" s="33"/>
      <c r="C16" s="33"/>
      <c r="D16" s="33"/>
      <c r="E16" s="33"/>
      <c r="F16" s="33"/>
      <c r="G16" s="33"/>
      <c r="H16" s="33"/>
      <c r="I16" s="33"/>
    </row>
    <row r="17" spans="1:20">
      <c r="A17" s="33"/>
      <c r="B17" s="33"/>
      <c r="C17" s="33"/>
      <c r="D17" s="33"/>
      <c r="E17" s="33"/>
      <c r="F17" s="33"/>
      <c r="G17" s="33"/>
      <c r="H17" s="33"/>
      <c r="I17" s="33"/>
      <c r="K17" s="5" t="s">
        <v>170</v>
      </c>
    </row>
    <row r="18" spans="1:20">
      <c r="A18" s="33"/>
      <c r="B18" s="33"/>
      <c r="C18" s="33"/>
      <c r="D18" s="33"/>
      <c r="E18" s="33"/>
      <c r="F18" s="33"/>
      <c r="G18" s="33"/>
      <c r="H18" s="33"/>
      <c r="I18" s="33"/>
    </row>
    <row r="19" spans="1:20" ht="14.25" thickBot="1">
      <c r="A19" s="33"/>
      <c r="B19" s="33"/>
      <c r="C19" s="33"/>
      <c r="D19" s="33"/>
      <c r="E19" s="33"/>
      <c r="F19" s="33"/>
      <c r="G19" s="33"/>
      <c r="H19" s="33"/>
      <c r="I19" s="33"/>
      <c r="K19" t="s">
        <v>59</v>
      </c>
      <c r="N19" s="4" t="s">
        <v>60</v>
      </c>
      <c r="P19" s="1" t="s">
        <v>61</v>
      </c>
      <c r="Q19" s="1"/>
      <c r="R19" s="1" t="s">
        <v>60</v>
      </c>
      <c r="S19" s="1"/>
      <c r="T19" s="1"/>
    </row>
    <row r="20" spans="1:20" ht="15.75" customHeight="1">
      <c r="A20" s="33"/>
      <c r="B20" s="33"/>
      <c r="C20" s="33"/>
      <c r="D20" s="33"/>
      <c r="E20" s="33"/>
      <c r="F20" s="33"/>
      <c r="G20" s="33"/>
      <c r="H20" s="33"/>
      <c r="I20" s="33"/>
      <c r="L20" s="70" t="s">
        <v>62</v>
      </c>
      <c r="M20" s="70" t="s">
        <v>6</v>
      </c>
      <c r="N20" s="70" t="s">
        <v>112</v>
      </c>
      <c r="P20" s="69" t="s">
        <v>62</v>
      </c>
      <c r="Q20" s="6" t="s">
        <v>63</v>
      </c>
      <c r="R20" s="7" t="s">
        <v>64</v>
      </c>
      <c r="S20" s="2" t="s">
        <v>159</v>
      </c>
      <c r="T20" s="1"/>
    </row>
    <row r="21" spans="1:20" ht="13.5" customHeight="1">
      <c r="A21" s="33"/>
      <c r="B21" s="33"/>
      <c r="C21" s="33"/>
      <c r="D21" s="33"/>
      <c r="E21" s="33"/>
      <c r="F21" s="33"/>
      <c r="G21" s="33"/>
      <c r="H21" s="33"/>
      <c r="I21" s="33"/>
      <c r="L21" s="70" t="s">
        <v>65</v>
      </c>
      <c r="M21" s="144">
        <v>24</v>
      </c>
      <c r="N21" s="144">
        <v>23</v>
      </c>
      <c r="P21" s="822" t="s">
        <v>33</v>
      </c>
      <c r="Q21" s="8">
        <v>160.19999999999999</v>
      </c>
      <c r="R21" s="9">
        <v>76.5</v>
      </c>
      <c r="S21" s="3" t="s">
        <v>124</v>
      </c>
      <c r="T21" s="1"/>
    </row>
    <row r="22" spans="1:20" ht="13.5" customHeight="1">
      <c r="A22" s="33"/>
      <c r="B22" s="33"/>
      <c r="C22" s="33"/>
      <c r="D22" s="33"/>
      <c r="E22" s="33"/>
      <c r="F22" s="33"/>
      <c r="G22" s="33"/>
      <c r="H22" s="33"/>
      <c r="I22" s="33"/>
      <c r="L22" s="70" t="s">
        <v>66</v>
      </c>
      <c r="M22" s="144">
        <f>+Q28</f>
        <v>36.9</v>
      </c>
      <c r="N22" s="144">
        <f>+Q27</f>
        <v>44.4</v>
      </c>
      <c r="P22" s="822"/>
      <c r="Q22" s="10">
        <v>160.19999999999999</v>
      </c>
      <c r="R22" s="11">
        <v>78.099999999999994</v>
      </c>
      <c r="S22" s="1"/>
      <c r="T22" s="1"/>
    </row>
    <row r="23" spans="1:20" ht="13.5" customHeight="1">
      <c r="A23" s="33"/>
      <c r="B23" s="33"/>
      <c r="C23" s="33"/>
      <c r="D23" s="33"/>
      <c r="E23" s="33"/>
      <c r="F23" s="33"/>
      <c r="G23" s="33"/>
      <c r="H23" s="33"/>
      <c r="I23" s="33"/>
      <c r="L23" s="70" t="s">
        <v>36</v>
      </c>
      <c r="M23" s="144">
        <f>+Q26</f>
        <v>37.5</v>
      </c>
      <c r="N23" s="144">
        <f>+Q25</f>
        <v>35.299999999999997</v>
      </c>
      <c r="P23" s="822" t="s">
        <v>160</v>
      </c>
      <c r="Q23" s="8">
        <v>60.2</v>
      </c>
      <c r="R23" s="9">
        <v>30.1</v>
      </c>
      <c r="S23" s="2" t="s">
        <v>67</v>
      </c>
      <c r="T23" s="1"/>
    </row>
    <row r="24" spans="1:20" ht="13.5" customHeight="1">
      <c r="A24" s="33"/>
      <c r="B24" s="33"/>
      <c r="C24" s="33"/>
      <c r="D24" s="33"/>
      <c r="E24" s="33"/>
      <c r="F24" s="33"/>
      <c r="G24" s="33"/>
      <c r="H24" s="33"/>
      <c r="I24" s="33"/>
      <c r="L24" s="70" t="s">
        <v>68</v>
      </c>
      <c r="M24" s="144">
        <f>+Q24</f>
        <v>68</v>
      </c>
      <c r="N24" s="144">
        <f>+Q23</f>
        <v>60.2</v>
      </c>
      <c r="P24" s="822"/>
      <c r="Q24" s="10">
        <v>68</v>
      </c>
      <c r="R24" s="11">
        <v>36</v>
      </c>
      <c r="S24" s="1"/>
      <c r="T24" s="1"/>
    </row>
    <row r="25" spans="1:20" ht="13.5" customHeight="1">
      <c r="A25" s="33"/>
      <c r="B25" s="33"/>
      <c r="C25" s="33"/>
      <c r="D25" s="33"/>
      <c r="E25" s="33"/>
      <c r="F25" s="33"/>
      <c r="G25" s="33"/>
      <c r="H25" s="33"/>
      <c r="I25" s="33"/>
      <c r="L25" s="70" t="s">
        <v>33</v>
      </c>
      <c r="M25" s="144">
        <f>+Q22</f>
        <v>160.19999999999999</v>
      </c>
      <c r="N25" s="144">
        <f>+Q21</f>
        <v>160.19999999999999</v>
      </c>
      <c r="P25" s="822" t="s">
        <v>36</v>
      </c>
      <c r="Q25" s="8">
        <v>35.299999999999997</v>
      </c>
      <c r="R25" s="9">
        <v>22.6</v>
      </c>
      <c r="S25" s="2" t="s">
        <v>69</v>
      </c>
      <c r="T25" s="1"/>
    </row>
    <row r="26" spans="1:20" ht="13.5" customHeight="1">
      <c r="A26" s="33"/>
      <c r="B26" s="33"/>
      <c r="C26" s="33"/>
      <c r="D26" s="33"/>
      <c r="E26" s="33"/>
      <c r="F26" s="33"/>
      <c r="G26" s="33"/>
      <c r="H26" s="33"/>
      <c r="I26" s="33"/>
      <c r="K26" s="12" t="s">
        <v>70</v>
      </c>
      <c r="L26" s="13"/>
      <c r="M26" s="13"/>
      <c r="N26" s="14" t="s">
        <v>60</v>
      </c>
      <c r="P26" s="822"/>
      <c r="Q26" s="10">
        <v>37.5</v>
      </c>
      <c r="R26" s="11">
        <v>22.8</v>
      </c>
      <c r="S26" s="15"/>
      <c r="T26" s="1"/>
    </row>
    <row r="27" spans="1:20" ht="13.5" customHeight="1">
      <c r="A27" s="33"/>
      <c r="B27" s="33"/>
      <c r="C27" s="33"/>
      <c r="D27" s="33"/>
      <c r="E27" s="33"/>
      <c r="F27" s="33"/>
      <c r="G27" s="33"/>
      <c r="H27" s="33"/>
      <c r="I27" s="33"/>
      <c r="L27" s="70" t="s">
        <v>62</v>
      </c>
      <c r="M27" s="70" t="s">
        <v>6</v>
      </c>
      <c r="N27" s="70" t="s">
        <v>112</v>
      </c>
      <c r="P27" s="822" t="s">
        <v>161</v>
      </c>
      <c r="Q27" s="8">
        <v>44.4</v>
      </c>
      <c r="R27" s="9">
        <v>15.9</v>
      </c>
      <c r="S27" s="1"/>
      <c r="T27" s="1"/>
    </row>
    <row r="28" spans="1:20" ht="13.5" customHeight="1">
      <c r="A28" s="33"/>
      <c r="B28" s="33"/>
      <c r="C28" s="33"/>
      <c r="D28" s="33"/>
      <c r="E28" s="33"/>
      <c r="F28" s="33"/>
      <c r="G28" s="33"/>
      <c r="H28" s="33"/>
      <c r="I28" s="33"/>
      <c r="L28" s="70" t="s">
        <v>65</v>
      </c>
      <c r="M28" s="144">
        <v>10</v>
      </c>
      <c r="N28" s="144">
        <v>11</v>
      </c>
      <c r="P28" s="822"/>
      <c r="Q28" s="10">
        <v>36.9</v>
      </c>
      <c r="R28" s="11">
        <v>15.2</v>
      </c>
      <c r="S28" s="1"/>
      <c r="T28" s="1"/>
    </row>
    <row r="29" spans="1:20" ht="13.5" customHeight="1">
      <c r="A29" s="33"/>
      <c r="B29" s="33"/>
      <c r="C29" s="33"/>
      <c r="D29" s="33"/>
      <c r="E29" s="33"/>
      <c r="F29" s="33"/>
      <c r="G29" s="33"/>
      <c r="H29" s="33"/>
      <c r="I29" s="33"/>
      <c r="L29" s="70" t="s">
        <v>72</v>
      </c>
      <c r="M29" s="144">
        <f>+R28</f>
        <v>15.2</v>
      </c>
      <c r="N29" s="144">
        <f>+R27</f>
        <v>15.9</v>
      </c>
      <c r="P29" s="822" t="s">
        <v>162</v>
      </c>
      <c r="Q29" s="8">
        <v>23.4</v>
      </c>
      <c r="R29" s="9">
        <v>10.6</v>
      </c>
      <c r="S29" s="1"/>
      <c r="T29" s="1"/>
    </row>
    <row r="30" spans="1:20" ht="14.25" customHeight="1" thickBot="1">
      <c r="A30" s="33"/>
      <c r="B30" s="33"/>
      <c r="C30" s="33"/>
      <c r="D30" s="33"/>
      <c r="E30" s="33"/>
      <c r="F30" s="33"/>
      <c r="G30" s="33"/>
      <c r="H30" s="33"/>
      <c r="I30" s="33"/>
      <c r="L30" s="70" t="s">
        <v>36</v>
      </c>
      <c r="M30" s="144">
        <f>+R26</f>
        <v>22.8</v>
      </c>
      <c r="N30" s="144">
        <f>+R25</f>
        <v>22.6</v>
      </c>
      <c r="P30" s="823"/>
      <c r="Q30" s="16">
        <v>23.9</v>
      </c>
      <c r="R30" s="17">
        <v>9.9</v>
      </c>
      <c r="S30" s="1"/>
      <c r="T30" s="1"/>
    </row>
    <row r="31" spans="1:20">
      <c r="A31" s="33"/>
      <c r="B31" s="33"/>
      <c r="C31" s="33"/>
      <c r="D31" s="33"/>
      <c r="E31" s="33"/>
      <c r="F31" s="33"/>
      <c r="G31" s="33"/>
      <c r="H31" s="33"/>
      <c r="I31" s="33"/>
      <c r="L31" s="70" t="s">
        <v>73</v>
      </c>
      <c r="M31" s="144">
        <f>+R24</f>
        <v>36</v>
      </c>
      <c r="N31" s="144">
        <f>+R23</f>
        <v>30.1</v>
      </c>
    </row>
    <row r="32" spans="1:20">
      <c r="A32" s="33"/>
      <c r="B32" s="33"/>
      <c r="C32" s="33"/>
      <c r="D32" s="99" t="str">
        <f>+K17</f>
        <v>年齢調整死亡率（平成27年）</v>
      </c>
      <c r="E32" s="33"/>
      <c r="F32" s="33"/>
      <c r="G32" s="33"/>
      <c r="H32" s="33"/>
      <c r="I32" s="33"/>
      <c r="L32" s="70" t="s">
        <v>33</v>
      </c>
      <c r="M32" s="144">
        <v>78</v>
      </c>
      <c r="N32" s="144">
        <v>77</v>
      </c>
    </row>
    <row r="33" spans="1:17">
      <c r="A33" s="33"/>
      <c r="B33" s="33"/>
      <c r="C33" s="33"/>
      <c r="D33" s="33"/>
      <c r="E33" s="33"/>
      <c r="F33" s="33"/>
      <c r="G33" s="33"/>
      <c r="H33" s="33"/>
      <c r="I33" s="33"/>
    </row>
    <row r="34" spans="1:17">
      <c r="A34" s="33"/>
      <c r="B34" s="33"/>
      <c r="C34" s="33"/>
      <c r="D34" s="33"/>
      <c r="E34" s="33"/>
      <c r="F34" s="33"/>
      <c r="G34" s="33"/>
      <c r="H34" s="33"/>
      <c r="I34" s="33"/>
    </row>
    <row r="35" spans="1:17">
      <c r="A35" s="33"/>
      <c r="B35" s="33"/>
      <c r="C35" s="33"/>
      <c r="D35" s="33"/>
      <c r="E35" s="33"/>
      <c r="F35" s="33"/>
      <c r="G35" s="33"/>
      <c r="H35" s="33"/>
      <c r="I35" s="33"/>
      <c r="K35" s="13"/>
      <c r="L35" s="13" t="s">
        <v>89</v>
      </c>
      <c r="M35" s="13"/>
      <c r="N35" s="13"/>
      <c r="O35" s="13"/>
      <c r="P35" s="13"/>
      <c r="Q35" s="13"/>
    </row>
    <row r="36" spans="1:17" ht="14.25" thickBot="1">
      <c r="A36" s="33"/>
      <c r="B36" s="33"/>
      <c r="C36" s="33"/>
      <c r="D36" s="33"/>
      <c r="E36" s="33"/>
      <c r="F36" s="33"/>
      <c r="G36" s="33"/>
      <c r="H36" s="33"/>
      <c r="I36" s="33"/>
      <c r="K36" s="819"/>
      <c r="L36" s="819"/>
      <c r="M36" s="18" t="s">
        <v>125</v>
      </c>
      <c r="N36" s="137" t="s">
        <v>123</v>
      </c>
      <c r="O36" s="137" t="s">
        <v>152</v>
      </c>
      <c r="P36" s="137" t="s">
        <v>158</v>
      </c>
      <c r="Q36" s="79" t="s">
        <v>169</v>
      </c>
    </row>
    <row r="37" spans="1:17">
      <c r="A37" s="33"/>
      <c r="B37" s="33"/>
      <c r="C37" s="33"/>
      <c r="D37" s="33"/>
      <c r="E37" s="33"/>
      <c r="F37" s="33"/>
      <c r="G37" s="33"/>
      <c r="H37" s="33"/>
      <c r="I37" s="33"/>
      <c r="K37" s="819" t="s">
        <v>90</v>
      </c>
      <c r="L37" s="820"/>
      <c r="M37" s="19">
        <v>163</v>
      </c>
      <c r="N37" s="20">
        <v>166.66923234276501</v>
      </c>
      <c r="O37" s="20">
        <v>163</v>
      </c>
      <c r="P37" s="20">
        <v>160</v>
      </c>
      <c r="Q37" s="141">
        <v>160</v>
      </c>
    </row>
    <row r="38" spans="1:17">
      <c r="A38" s="33"/>
      <c r="B38" s="33"/>
      <c r="C38" s="33"/>
      <c r="D38" s="33"/>
      <c r="E38" s="33"/>
      <c r="F38" s="33"/>
      <c r="G38" s="33"/>
      <c r="H38" s="33"/>
      <c r="I38" s="33"/>
      <c r="K38" s="819" t="s">
        <v>91</v>
      </c>
      <c r="L38" s="820"/>
      <c r="M38" s="21">
        <v>77</v>
      </c>
      <c r="N38" s="20">
        <v>67.242896028696293</v>
      </c>
      <c r="O38" s="20">
        <v>63</v>
      </c>
      <c r="P38" s="20">
        <v>60</v>
      </c>
      <c r="Q38" s="141">
        <v>60</v>
      </c>
    </row>
    <row r="39" spans="1:17">
      <c r="A39" s="33"/>
      <c r="B39" s="33"/>
      <c r="C39" s="33"/>
      <c r="D39" s="33"/>
      <c r="E39" s="33"/>
      <c r="F39" s="33"/>
      <c r="G39" s="33"/>
      <c r="H39" s="33"/>
      <c r="I39" s="33"/>
      <c r="K39" s="819" t="s">
        <v>92</v>
      </c>
      <c r="L39" s="820"/>
      <c r="M39" s="21">
        <v>38</v>
      </c>
      <c r="N39" s="20">
        <v>41.318550155785601</v>
      </c>
      <c r="O39" s="20">
        <v>33</v>
      </c>
      <c r="P39" s="20">
        <v>35</v>
      </c>
      <c r="Q39" s="141">
        <v>35</v>
      </c>
    </row>
    <row r="40" spans="1:17">
      <c r="A40" s="33"/>
      <c r="B40" s="33"/>
      <c r="C40" s="33"/>
      <c r="D40" s="33"/>
      <c r="E40" s="33"/>
      <c r="F40" s="33"/>
      <c r="G40" s="33"/>
      <c r="H40" s="33"/>
      <c r="I40" s="33"/>
      <c r="K40" s="819" t="s">
        <v>163</v>
      </c>
      <c r="L40" s="820"/>
      <c r="M40" s="21">
        <v>44</v>
      </c>
      <c r="N40" s="20">
        <v>47.866363531820902</v>
      </c>
      <c r="O40" s="20">
        <v>42</v>
      </c>
      <c r="P40" s="20">
        <v>44</v>
      </c>
      <c r="Q40" s="141">
        <v>44</v>
      </c>
    </row>
    <row r="41" spans="1:17" ht="14.25" thickBot="1">
      <c r="A41" s="33"/>
      <c r="B41" s="33"/>
      <c r="C41" s="33"/>
      <c r="D41" s="33"/>
      <c r="E41" s="33"/>
      <c r="F41" s="33"/>
      <c r="G41" s="33"/>
      <c r="H41" s="33"/>
      <c r="I41" s="33"/>
      <c r="K41" s="819" t="s">
        <v>43</v>
      </c>
      <c r="L41" s="820"/>
      <c r="M41" s="22">
        <v>21</v>
      </c>
      <c r="N41" s="20">
        <v>27.107092911618398</v>
      </c>
      <c r="O41" s="20">
        <v>34</v>
      </c>
      <c r="P41" s="20">
        <v>23</v>
      </c>
      <c r="Q41" s="141">
        <v>23</v>
      </c>
    </row>
    <row r="42" spans="1:17">
      <c r="A42" s="33"/>
      <c r="B42" s="33"/>
      <c r="C42" s="33"/>
      <c r="D42" s="33"/>
      <c r="E42" s="33"/>
      <c r="F42" s="33"/>
      <c r="G42" s="33"/>
      <c r="H42" s="33"/>
      <c r="I42" s="33"/>
      <c r="K42" s="821"/>
      <c r="L42" s="821"/>
      <c r="M42" s="23"/>
      <c r="N42" s="23"/>
      <c r="O42" s="23"/>
      <c r="P42" s="23"/>
      <c r="Q42" s="142"/>
    </row>
    <row r="43" spans="1:17">
      <c r="A43" s="33"/>
      <c r="B43" s="33"/>
      <c r="C43" s="33"/>
      <c r="D43" s="99" t="s">
        <v>74</v>
      </c>
      <c r="E43" s="33"/>
      <c r="F43" s="33"/>
      <c r="G43" s="33"/>
      <c r="H43" s="33"/>
      <c r="I43" s="33"/>
      <c r="K43" s="13"/>
      <c r="L43" s="24" t="s">
        <v>93</v>
      </c>
      <c r="M43" s="13"/>
      <c r="N43" s="13"/>
      <c r="O43" s="13"/>
      <c r="P43" s="13"/>
      <c r="Q43" s="143"/>
    </row>
    <row r="44" spans="1:17" ht="14.25" thickBot="1">
      <c r="A44" s="33"/>
      <c r="B44" s="33"/>
      <c r="C44" s="33"/>
      <c r="D44" s="33"/>
      <c r="E44" s="33"/>
      <c r="F44" s="33"/>
      <c r="G44" s="33"/>
      <c r="H44" s="33"/>
      <c r="I44" s="33"/>
      <c r="K44" s="819"/>
      <c r="L44" s="819"/>
      <c r="M44" s="18" t="s">
        <v>125</v>
      </c>
      <c r="N44" s="137" t="s">
        <v>123</v>
      </c>
      <c r="O44" s="137" t="s">
        <v>152</v>
      </c>
      <c r="P44" s="137" t="s">
        <v>158</v>
      </c>
      <c r="Q44" s="79" t="s">
        <v>169</v>
      </c>
    </row>
    <row r="45" spans="1:17">
      <c r="A45" s="33"/>
      <c r="B45" s="33"/>
      <c r="C45" s="33"/>
      <c r="D45" s="33"/>
      <c r="E45" s="33"/>
      <c r="F45" s="33"/>
      <c r="G45" s="33"/>
      <c r="H45" s="33"/>
      <c r="I45" s="33"/>
      <c r="K45" s="819" t="s">
        <v>90</v>
      </c>
      <c r="L45" s="820"/>
      <c r="M45" s="19">
        <v>86</v>
      </c>
      <c r="N45" s="20">
        <v>87.979824051622998</v>
      </c>
      <c r="O45" s="20">
        <v>82</v>
      </c>
      <c r="P45" s="20">
        <v>77</v>
      </c>
      <c r="Q45" s="141">
        <v>76</v>
      </c>
    </row>
    <row r="46" spans="1:17">
      <c r="A46" s="33"/>
      <c r="B46" s="33"/>
      <c r="C46" s="33"/>
      <c r="D46" s="33"/>
      <c r="E46" s="33"/>
      <c r="F46" s="33"/>
      <c r="G46" s="33"/>
      <c r="H46" s="33"/>
      <c r="I46" s="33"/>
      <c r="K46" s="819" t="s">
        <v>91</v>
      </c>
      <c r="L46" s="820"/>
      <c r="M46" s="21">
        <v>40</v>
      </c>
      <c r="N46" s="20">
        <v>31.506639902037101</v>
      </c>
      <c r="O46" s="20">
        <v>39</v>
      </c>
      <c r="P46" s="20">
        <v>30</v>
      </c>
      <c r="Q46" s="141">
        <v>30</v>
      </c>
    </row>
    <row r="47" spans="1:17">
      <c r="A47" s="33"/>
      <c r="B47" s="33"/>
      <c r="C47" s="33"/>
      <c r="D47" s="33"/>
      <c r="E47" s="33"/>
      <c r="F47" s="33"/>
      <c r="G47" s="33"/>
      <c r="H47" s="33"/>
      <c r="I47" s="33"/>
      <c r="K47" s="819" t="s">
        <v>92</v>
      </c>
      <c r="L47" s="820"/>
      <c r="M47" s="21">
        <v>29</v>
      </c>
      <c r="N47" s="20">
        <v>20.639146882106999</v>
      </c>
      <c r="O47" s="20">
        <v>18</v>
      </c>
      <c r="P47" s="20">
        <v>23</v>
      </c>
      <c r="Q47" s="141">
        <v>23</v>
      </c>
    </row>
    <row r="48" spans="1:17">
      <c r="A48" s="33"/>
      <c r="B48" s="33"/>
      <c r="C48" s="33"/>
      <c r="D48" s="33"/>
      <c r="E48" s="33"/>
      <c r="F48" s="33"/>
      <c r="G48" s="33"/>
      <c r="H48" s="33"/>
      <c r="I48" s="33"/>
      <c r="K48" s="819" t="s">
        <v>71</v>
      </c>
      <c r="L48" s="820"/>
      <c r="M48" s="21">
        <v>16.18</v>
      </c>
      <c r="N48" s="20">
        <v>15.8638123155246</v>
      </c>
      <c r="O48" s="20">
        <v>18</v>
      </c>
      <c r="P48" s="20">
        <v>16</v>
      </c>
      <c r="Q48" s="141">
        <v>16</v>
      </c>
    </row>
    <row r="49" spans="1:17" ht="14.25" thickBot="1">
      <c r="A49" s="33"/>
      <c r="B49" s="33"/>
      <c r="C49" s="33"/>
      <c r="D49" s="33"/>
      <c r="E49" s="33"/>
      <c r="F49" s="33"/>
      <c r="G49" s="33"/>
      <c r="H49" s="33"/>
      <c r="I49" s="33"/>
      <c r="K49" s="819" t="s">
        <v>43</v>
      </c>
      <c r="L49" s="820"/>
      <c r="M49" s="22">
        <v>14</v>
      </c>
      <c r="N49" s="20">
        <v>8.8897084318840296</v>
      </c>
      <c r="O49" s="20">
        <v>11</v>
      </c>
      <c r="P49" s="20">
        <v>11</v>
      </c>
      <c r="Q49" s="141">
        <v>11</v>
      </c>
    </row>
    <row r="50" spans="1:17">
      <c r="A50" s="33"/>
      <c r="B50" s="33"/>
      <c r="C50" s="33"/>
      <c r="D50" s="33"/>
      <c r="E50" s="33"/>
      <c r="F50" s="33"/>
      <c r="G50" s="33"/>
      <c r="H50" s="33"/>
      <c r="I50" s="33"/>
    </row>
    <row r="51" spans="1:17">
      <c r="A51" s="33"/>
      <c r="B51" s="33"/>
      <c r="C51" s="33"/>
      <c r="D51" s="33"/>
      <c r="E51" s="33"/>
      <c r="F51" s="33"/>
      <c r="G51" s="33"/>
      <c r="H51" s="33"/>
      <c r="I51" s="33"/>
    </row>
    <row r="52" spans="1:17">
      <c r="A52" s="33"/>
      <c r="B52" s="33"/>
      <c r="C52" s="33"/>
      <c r="D52" s="33"/>
      <c r="E52" s="33"/>
      <c r="F52" s="33"/>
      <c r="G52" s="33"/>
      <c r="H52" s="33"/>
      <c r="I52" s="33"/>
    </row>
    <row r="53" spans="1:17">
      <c r="A53" s="33"/>
      <c r="B53" s="33"/>
      <c r="C53" s="33"/>
      <c r="D53" s="33"/>
      <c r="E53" s="33"/>
      <c r="F53" s="33"/>
      <c r="G53" s="33"/>
      <c r="H53" s="33"/>
      <c r="I53" s="33"/>
    </row>
    <row r="54" spans="1:17">
      <c r="A54" s="33"/>
      <c r="B54" s="33"/>
      <c r="C54" s="33"/>
      <c r="D54" s="33"/>
      <c r="E54" s="33"/>
      <c r="F54" s="33"/>
      <c r="G54" s="33"/>
      <c r="H54" s="33"/>
      <c r="I54" s="33"/>
    </row>
    <row r="55" spans="1:17">
      <c r="A55" s="33"/>
      <c r="B55" s="33"/>
      <c r="C55" s="33"/>
      <c r="D55" s="33"/>
      <c r="E55" s="33"/>
      <c r="F55" s="33"/>
      <c r="G55" s="33"/>
      <c r="H55" s="33"/>
      <c r="I55" s="33"/>
    </row>
    <row r="56" spans="1:17">
      <c r="A56" s="33"/>
      <c r="B56" s="33"/>
      <c r="C56" s="33"/>
      <c r="D56" s="33"/>
      <c r="E56" s="33"/>
      <c r="F56" s="33"/>
      <c r="G56" s="33"/>
      <c r="H56" s="33"/>
      <c r="I56" s="33"/>
    </row>
  </sheetData>
  <mergeCells count="18">
    <mergeCell ref="P21:P22"/>
    <mergeCell ref="P23:P24"/>
    <mergeCell ref="P25:P26"/>
    <mergeCell ref="K41:L41"/>
    <mergeCell ref="P27:P28"/>
    <mergeCell ref="P29:P30"/>
    <mergeCell ref="K36:L36"/>
    <mergeCell ref="K37:L37"/>
    <mergeCell ref="K38:L38"/>
    <mergeCell ref="K39:L39"/>
    <mergeCell ref="K40:L40"/>
    <mergeCell ref="K47:L47"/>
    <mergeCell ref="K48:L48"/>
    <mergeCell ref="K49:L49"/>
    <mergeCell ref="K42:L42"/>
    <mergeCell ref="K44:L44"/>
    <mergeCell ref="K45:L45"/>
    <mergeCell ref="K46:L46"/>
  </mergeCells>
  <phoneticPr fontId="2"/>
  <printOptions horizontalCentered="1"/>
  <pageMargins left="0.39370078740157483" right="0.39370078740157483" top="0.78740157480314965" bottom="0.78740157480314965" header="0" footer="0.19685039370078741"/>
  <pageSetup paperSize="9" firstPageNumber="15" orientation="portrait" useFirstPageNumber="1" r:id="rId1"/>
  <headerFooter alignWithMargins="0">
    <oddFooter>&amp;C-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193"/>
  <sheetViews>
    <sheetView workbookViewId="0"/>
  </sheetViews>
  <sheetFormatPr defaultRowHeight="13.5"/>
  <cols>
    <col min="1" max="1" width="16.125" style="255" customWidth="1"/>
    <col min="2" max="2" width="9.75" bestFit="1" customWidth="1"/>
    <col min="3" max="14" width="9.125" bestFit="1" customWidth="1"/>
    <col min="257" max="257" width="16.125" customWidth="1"/>
    <col min="258" max="258" width="9.75" bestFit="1" customWidth="1"/>
    <col min="259" max="270" width="9.125" bestFit="1" customWidth="1"/>
    <col min="513" max="513" width="16.125" customWidth="1"/>
    <col min="514" max="514" width="9.75" bestFit="1" customWidth="1"/>
    <col min="515" max="526" width="9.125" bestFit="1" customWidth="1"/>
    <col min="769" max="769" width="16.125" customWidth="1"/>
    <col min="770" max="770" width="9.75" bestFit="1" customWidth="1"/>
    <col min="771" max="782" width="9.125" bestFit="1" customWidth="1"/>
    <col min="1025" max="1025" width="16.125" customWidth="1"/>
    <col min="1026" max="1026" width="9.75" bestFit="1" customWidth="1"/>
    <col min="1027" max="1038" width="9.125" bestFit="1" customWidth="1"/>
    <col min="1281" max="1281" width="16.125" customWidth="1"/>
    <col min="1282" max="1282" width="9.75" bestFit="1" customWidth="1"/>
    <col min="1283" max="1294" width="9.125" bestFit="1" customWidth="1"/>
    <col min="1537" max="1537" width="16.125" customWidth="1"/>
    <col min="1538" max="1538" width="9.75" bestFit="1" customWidth="1"/>
    <col min="1539" max="1550" width="9.125" bestFit="1" customWidth="1"/>
    <col min="1793" max="1793" width="16.125" customWidth="1"/>
    <col min="1794" max="1794" width="9.75" bestFit="1" customWidth="1"/>
    <col min="1795" max="1806" width="9.125" bestFit="1" customWidth="1"/>
    <col min="2049" max="2049" width="16.125" customWidth="1"/>
    <col min="2050" max="2050" width="9.75" bestFit="1" customWidth="1"/>
    <col min="2051" max="2062" width="9.125" bestFit="1" customWidth="1"/>
    <col min="2305" max="2305" width="16.125" customWidth="1"/>
    <col min="2306" max="2306" width="9.75" bestFit="1" customWidth="1"/>
    <col min="2307" max="2318" width="9.125" bestFit="1" customWidth="1"/>
    <col min="2561" max="2561" width="16.125" customWidth="1"/>
    <col min="2562" max="2562" width="9.75" bestFit="1" customWidth="1"/>
    <col min="2563" max="2574" width="9.125" bestFit="1" customWidth="1"/>
    <col min="2817" max="2817" width="16.125" customWidth="1"/>
    <col min="2818" max="2818" width="9.75" bestFit="1" customWidth="1"/>
    <col min="2819" max="2830" width="9.125" bestFit="1" customWidth="1"/>
    <col min="3073" max="3073" width="16.125" customWidth="1"/>
    <col min="3074" max="3074" width="9.75" bestFit="1" customWidth="1"/>
    <col min="3075" max="3086" width="9.125" bestFit="1" customWidth="1"/>
    <col min="3329" max="3329" width="16.125" customWidth="1"/>
    <col min="3330" max="3330" width="9.75" bestFit="1" customWidth="1"/>
    <col min="3331" max="3342" width="9.125" bestFit="1" customWidth="1"/>
    <col min="3585" max="3585" width="16.125" customWidth="1"/>
    <col min="3586" max="3586" width="9.75" bestFit="1" customWidth="1"/>
    <col min="3587" max="3598" width="9.125" bestFit="1" customWidth="1"/>
    <col min="3841" max="3841" width="16.125" customWidth="1"/>
    <col min="3842" max="3842" width="9.75" bestFit="1" customWidth="1"/>
    <col min="3843" max="3854" width="9.125" bestFit="1" customWidth="1"/>
    <col min="4097" max="4097" width="16.125" customWidth="1"/>
    <col min="4098" max="4098" width="9.75" bestFit="1" customWidth="1"/>
    <col min="4099" max="4110" width="9.125" bestFit="1" customWidth="1"/>
    <col min="4353" max="4353" width="16.125" customWidth="1"/>
    <col min="4354" max="4354" width="9.75" bestFit="1" customWidth="1"/>
    <col min="4355" max="4366" width="9.125" bestFit="1" customWidth="1"/>
    <col min="4609" max="4609" width="16.125" customWidth="1"/>
    <col min="4610" max="4610" width="9.75" bestFit="1" customWidth="1"/>
    <col min="4611" max="4622" width="9.125" bestFit="1" customWidth="1"/>
    <col min="4865" max="4865" width="16.125" customWidth="1"/>
    <col min="4866" max="4866" width="9.75" bestFit="1" customWidth="1"/>
    <col min="4867" max="4878" width="9.125" bestFit="1" customWidth="1"/>
    <col min="5121" max="5121" width="16.125" customWidth="1"/>
    <col min="5122" max="5122" width="9.75" bestFit="1" customWidth="1"/>
    <col min="5123" max="5134" width="9.125" bestFit="1" customWidth="1"/>
    <col min="5377" max="5377" width="16.125" customWidth="1"/>
    <col min="5378" max="5378" width="9.75" bestFit="1" customWidth="1"/>
    <col min="5379" max="5390" width="9.125" bestFit="1" customWidth="1"/>
    <col min="5633" max="5633" width="16.125" customWidth="1"/>
    <col min="5634" max="5634" width="9.75" bestFit="1" customWidth="1"/>
    <col min="5635" max="5646" width="9.125" bestFit="1" customWidth="1"/>
    <col min="5889" max="5889" width="16.125" customWidth="1"/>
    <col min="5890" max="5890" width="9.75" bestFit="1" customWidth="1"/>
    <col min="5891" max="5902" width="9.125" bestFit="1" customWidth="1"/>
    <col min="6145" max="6145" width="16.125" customWidth="1"/>
    <col min="6146" max="6146" width="9.75" bestFit="1" customWidth="1"/>
    <col min="6147" max="6158" width="9.125" bestFit="1" customWidth="1"/>
    <col min="6401" max="6401" width="16.125" customWidth="1"/>
    <col min="6402" max="6402" width="9.75" bestFit="1" customWidth="1"/>
    <col min="6403" max="6414" width="9.125" bestFit="1" customWidth="1"/>
    <col min="6657" max="6657" width="16.125" customWidth="1"/>
    <col min="6658" max="6658" width="9.75" bestFit="1" customWidth="1"/>
    <col min="6659" max="6670" width="9.125" bestFit="1" customWidth="1"/>
    <col min="6913" max="6913" width="16.125" customWidth="1"/>
    <col min="6914" max="6914" width="9.75" bestFit="1" customWidth="1"/>
    <col min="6915" max="6926" width="9.125" bestFit="1" customWidth="1"/>
    <col min="7169" max="7169" width="16.125" customWidth="1"/>
    <col min="7170" max="7170" width="9.75" bestFit="1" customWidth="1"/>
    <col min="7171" max="7182" width="9.125" bestFit="1" customWidth="1"/>
    <col min="7425" max="7425" width="16.125" customWidth="1"/>
    <col min="7426" max="7426" width="9.75" bestFit="1" customWidth="1"/>
    <col min="7427" max="7438" width="9.125" bestFit="1" customWidth="1"/>
    <col min="7681" max="7681" width="16.125" customWidth="1"/>
    <col min="7682" max="7682" width="9.75" bestFit="1" customWidth="1"/>
    <col min="7683" max="7694" width="9.125" bestFit="1" customWidth="1"/>
    <col min="7937" max="7937" width="16.125" customWidth="1"/>
    <col min="7938" max="7938" width="9.75" bestFit="1" customWidth="1"/>
    <col min="7939" max="7950" width="9.125" bestFit="1" customWidth="1"/>
    <col min="8193" max="8193" width="16.125" customWidth="1"/>
    <col min="8194" max="8194" width="9.75" bestFit="1" customWidth="1"/>
    <col min="8195" max="8206" width="9.125" bestFit="1" customWidth="1"/>
    <col min="8449" max="8449" width="16.125" customWidth="1"/>
    <col min="8450" max="8450" width="9.75" bestFit="1" customWidth="1"/>
    <col min="8451" max="8462" width="9.125" bestFit="1" customWidth="1"/>
    <col min="8705" max="8705" width="16.125" customWidth="1"/>
    <col min="8706" max="8706" width="9.75" bestFit="1" customWidth="1"/>
    <col min="8707" max="8718" width="9.125" bestFit="1" customWidth="1"/>
    <col min="8961" max="8961" width="16.125" customWidth="1"/>
    <col min="8962" max="8962" width="9.75" bestFit="1" customWidth="1"/>
    <col min="8963" max="8974" width="9.125" bestFit="1" customWidth="1"/>
    <col min="9217" max="9217" width="16.125" customWidth="1"/>
    <col min="9218" max="9218" width="9.75" bestFit="1" customWidth="1"/>
    <col min="9219" max="9230" width="9.125" bestFit="1" customWidth="1"/>
    <col min="9473" max="9473" width="16.125" customWidth="1"/>
    <col min="9474" max="9474" width="9.75" bestFit="1" customWidth="1"/>
    <col min="9475" max="9486" width="9.125" bestFit="1" customWidth="1"/>
    <col min="9729" max="9729" width="16.125" customWidth="1"/>
    <col min="9730" max="9730" width="9.75" bestFit="1" customWidth="1"/>
    <col min="9731" max="9742" width="9.125" bestFit="1" customWidth="1"/>
    <col min="9985" max="9985" width="16.125" customWidth="1"/>
    <col min="9986" max="9986" width="9.75" bestFit="1" customWidth="1"/>
    <col min="9987" max="9998" width="9.125" bestFit="1" customWidth="1"/>
    <col min="10241" max="10241" width="16.125" customWidth="1"/>
    <col min="10242" max="10242" width="9.75" bestFit="1" customWidth="1"/>
    <col min="10243" max="10254" width="9.125" bestFit="1" customWidth="1"/>
    <col min="10497" max="10497" width="16.125" customWidth="1"/>
    <col min="10498" max="10498" width="9.75" bestFit="1" customWidth="1"/>
    <col min="10499" max="10510" width="9.125" bestFit="1" customWidth="1"/>
    <col min="10753" max="10753" width="16.125" customWidth="1"/>
    <col min="10754" max="10754" width="9.75" bestFit="1" customWidth="1"/>
    <col min="10755" max="10766" width="9.125" bestFit="1" customWidth="1"/>
    <col min="11009" max="11009" width="16.125" customWidth="1"/>
    <col min="11010" max="11010" width="9.75" bestFit="1" customWidth="1"/>
    <col min="11011" max="11022" width="9.125" bestFit="1" customWidth="1"/>
    <col min="11265" max="11265" width="16.125" customWidth="1"/>
    <col min="11266" max="11266" width="9.75" bestFit="1" customWidth="1"/>
    <col min="11267" max="11278" width="9.125" bestFit="1" customWidth="1"/>
    <col min="11521" max="11521" width="16.125" customWidth="1"/>
    <col min="11522" max="11522" width="9.75" bestFit="1" customWidth="1"/>
    <col min="11523" max="11534" width="9.125" bestFit="1" customWidth="1"/>
    <col min="11777" max="11777" width="16.125" customWidth="1"/>
    <col min="11778" max="11778" width="9.75" bestFit="1" customWidth="1"/>
    <col min="11779" max="11790" width="9.125" bestFit="1" customWidth="1"/>
    <col min="12033" max="12033" width="16.125" customWidth="1"/>
    <col min="12034" max="12034" width="9.75" bestFit="1" customWidth="1"/>
    <col min="12035" max="12046" width="9.125" bestFit="1" customWidth="1"/>
    <col min="12289" max="12289" width="16.125" customWidth="1"/>
    <col min="12290" max="12290" width="9.75" bestFit="1" customWidth="1"/>
    <col min="12291" max="12302" width="9.125" bestFit="1" customWidth="1"/>
    <col min="12545" max="12545" width="16.125" customWidth="1"/>
    <col min="12546" max="12546" width="9.75" bestFit="1" customWidth="1"/>
    <col min="12547" max="12558" width="9.125" bestFit="1" customWidth="1"/>
    <col min="12801" max="12801" width="16.125" customWidth="1"/>
    <col min="12802" max="12802" width="9.75" bestFit="1" customWidth="1"/>
    <col min="12803" max="12814" width="9.125" bestFit="1" customWidth="1"/>
    <col min="13057" max="13057" width="16.125" customWidth="1"/>
    <col min="13058" max="13058" width="9.75" bestFit="1" customWidth="1"/>
    <col min="13059" max="13070" width="9.125" bestFit="1" customWidth="1"/>
    <col min="13313" max="13313" width="16.125" customWidth="1"/>
    <col min="13314" max="13314" width="9.75" bestFit="1" customWidth="1"/>
    <col min="13315" max="13326" width="9.125" bestFit="1" customWidth="1"/>
    <col min="13569" max="13569" width="16.125" customWidth="1"/>
    <col min="13570" max="13570" width="9.75" bestFit="1" customWidth="1"/>
    <col min="13571" max="13582" width="9.125" bestFit="1" customWidth="1"/>
    <col min="13825" max="13825" width="16.125" customWidth="1"/>
    <col min="13826" max="13826" width="9.75" bestFit="1" customWidth="1"/>
    <col min="13827" max="13838" width="9.125" bestFit="1" customWidth="1"/>
    <col min="14081" max="14081" width="16.125" customWidth="1"/>
    <col min="14082" max="14082" width="9.75" bestFit="1" customWidth="1"/>
    <col min="14083" max="14094" width="9.125" bestFit="1" customWidth="1"/>
    <col min="14337" max="14337" width="16.125" customWidth="1"/>
    <col min="14338" max="14338" width="9.75" bestFit="1" customWidth="1"/>
    <col min="14339" max="14350" width="9.125" bestFit="1" customWidth="1"/>
    <col min="14593" max="14593" width="16.125" customWidth="1"/>
    <col min="14594" max="14594" width="9.75" bestFit="1" customWidth="1"/>
    <col min="14595" max="14606" width="9.125" bestFit="1" customWidth="1"/>
    <col min="14849" max="14849" width="16.125" customWidth="1"/>
    <col min="14850" max="14850" width="9.75" bestFit="1" customWidth="1"/>
    <col min="14851" max="14862" width="9.125" bestFit="1" customWidth="1"/>
    <col min="15105" max="15105" width="16.125" customWidth="1"/>
    <col min="15106" max="15106" width="9.75" bestFit="1" customWidth="1"/>
    <col min="15107" max="15118" width="9.125" bestFit="1" customWidth="1"/>
    <col min="15361" max="15361" width="16.125" customWidth="1"/>
    <col min="15362" max="15362" width="9.75" bestFit="1" customWidth="1"/>
    <col min="15363" max="15374" width="9.125" bestFit="1" customWidth="1"/>
    <col min="15617" max="15617" width="16.125" customWidth="1"/>
    <col min="15618" max="15618" width="9.75" bestFit="1" customWidth="1"/>
    <col min="15619" max="15630" width="9.125" bestFit="1" customWidth="1"/>
    <col min="15873" max="15873" width="16.125" customWidth="1"/>
    <col min="15874" max="15874" width="9.75" bestFit="1" customWidth="1"/>
    <col min="15875" max="15886" width="9.125" bestFit="1" customWidth="1"/>
    <col min="16129" max="16129" width="16.125" customWidth="1"/>
    <col min="16130" max="16130" width="9.75" bestFit="1" customWidth="1"/>
    <col min="16131" max="16142" width="9.125" bestFit="1" customWidth="1"/>
  </cols>
  <sheetData>
    <row r="1" spans="1:22" s="254" customFormat="1" ht="18.75" customHeight="1">
      <c r="A1" s="253" t="s">
        <v>430</v>
      </c>
    </row>
    <row r="2" spans="1:22" ht="15" customHeight="1">
      <c r="H2" t="s">
        <v>431</v>
      </c>
    </row>
    <row r="3" spans="1:22" ht="15" customHeight="1">
      <c r="B3" t="s">
        <v>432</v>
      </c>
      <c r="V3" s="255" t="s">
        <v>433</v>
      </c>
    </row>
    <row r="4" spans="1:22" ht="15" customHeight="1">
      <c r="A4" s="256" t="s">
        <v>434</v>
      </c>
      <c r="B4" s="257" t="s">
        <v>2</v>
      </c>
      <c r="C4" s="257" t="s">
        <v>435</v>
      </c>
      <c r="D4" s="257" t="s">
        <v>436</v>
      </c>
      <c r="E4" s="257" t="s">
        <v>437</v>
      </c>
      <c r="F4" s="257" t="s">
        <v>438</v>
      </c>
      <c r="G4" s="257" t="s">
        <v>439</v>
      </c>
      <c r="H4" s="257" t="s">
        <v>440</v>
      </c>
      <c r="I4" s="257" t="s">
        <v>441</v>
      </c>
      <c r="J4" s="257" t="s">
        <v>442</v>
      </c>
      <c r="K4" s="257" t="s">
        <v>443</v>
      </c>
      <c r="L4" s="257" t="s">
        <v>444</v>
      </c>
      <c r="M4" s="257" t="s">
        <v>445</v>
      </c>
      <c r="N4" s="257" t="s">
        <v>446</v>
      </c>
      <c r="O4" s="257" t="s">
        <v>447</v>
      </c>
      <c r="P4" s="257" t="s">
        <v>448</v>
      </c>
      <c r="Q4" s="257" t="s">
        <v>449</v>
      </c>
      <c r="R4" s="257" t="s">
        <v>450</v>
      </c>
      <c r="S4" s="257" t="s">
        <v>451</v>
      </c>
      <c r="T4" s="257" t="s">
        <v>452</v>
      </c>
      <c r="U4" s="257" t="s">
        <v>453</v>
      </c>
      <c r="V4" s="257" t="s">
        <v>454</v>
      </c>
    </row>
    <row r="5" spans="1:22" s="260" customFormat="1" ht="15" customHeight="1">
      <c r="A5" s="258" t="s">
        <v>6</v>
      </c>
      <c r="B5" s="259">
        <v>1815865</v>
      </c>
      <c r="C5" s="259">
        <v>70966</v>
      </c>
      <c r="D5" s="259">
        <v>78388</v>
      </c>
      <c r="E5" s="259">
        <v>84171</v>
      </c>
      <c r="F5" s="259">
        <v>87245</v>
      </c>
      <c r="G5" s="259">
        <v>78170</v>
      </c>
      <c r="H5" s="259">
        <v>86562</v>
      </c>
      <c r="I5" s="259">
        <v>96738</v>
      </c>
      <c r="J5" s="259">
        <v>112180</v>
      </c>
      <c r="K5" s="259">
        <v>136315</v>
      </c>
      <c r="L5" s="259">
        <v>119997</v>
      </c>
      <c r="M5" s="259">
        <v>115031</v>
      </c>
      <c r="N5" s="259">
        <v>108390</v>
      </c>
      <c r="O5" s="259">
        <v>120949</v>
      </c>
      <c r="P5" s="259">
        <v>140129</v>
      </c>
      <c r="Q5" s="259">
        <v>114506</v>
      </c>
      <c r="R5" s="259">
        <v>93828</v>
      </c>
      <c r="S5" s="259">
        <v>76242</v>
      </c>
      <c r="T5" s="259">
        <v>49511</v>
      </c>
      <c r="U5" s="259">
        <v>26830</v>
      </c>
      <c r="V5" s="259">
        <v>19717</v>
      </c>
    </row>
    <row r="6" spans="1:22" s="189" customFormat="1" ht="15" customHeight="1">
      <c r="A6" s="261" t="s">
        <v>389</v>
      </c>
      <c r="B6" s="262">
        <v>1589868</v>
      </c>
      <c r="C6" s="262">
        <v>62515</v>
      </c>
      <c r="D6" s="262">
        <v>68406</v>
      </c>
      <c r="E6" s="262">
        <v>73399</v>
      </c>
      <c r="F6" s="262">
        <v>76942</v>
      </c>
      <c r="G6" s="262">
        <v>70142</v>
      </c>
      <c r="H6" s="262">
        <v>77169</v>
      </c>
      <c r="I6" s="262">
        <v>85538</v>
      </c>
      <c r="J6" s="262">
        <v>98908</v>
      </c>
      <c r="K6" s="262">
        <v>120098</v>
      </c>
      <c r="L6" s="262">
        <v>105944</v>
      </c>
      <c r="M6" s="262">
        <v>101340</v>
      </c>
      <c r="N6" s="262">
        <v>94835</v>
      </c>
      <c r="O6" s="262">
        <v>104939</v>
      </c>
      <c r="P6" s="262">
        <v>121635</v>
      </c>
      <c r="Q6" s="262">
        <v>99342</v>
      </c>
      <c r="R6" s="262">
        <v>80766</v>
      </c>
      <c r="S6" s="262">
        <v>65357</v>
      </c>
      <c r="T6" s="262">
        <v>41950</v>
      </c>
      <c r="U6" s="262">
        <v>22320</v>
      </c>
      <c r="V6" s="262">
        <v>18323</v>
      </c>
    </row>
    <row r="7" spans="1:22" s="189" customFormat="1" ht="15" customHeight="1">
      <c r="A7" s="261" t="s">
        <v>388</v>
      </c>
      <c r="B7" s="262">
        <v>225997</v>
      </c>
      <c r="C7" s="263">
        <v>8451</v>
      </c>
      <c r="D7" s="262">
        <v>9982</v>
      </c>
      <c r="E7" s="262">
        <v>10772</v>
      </c>
      <c r="F7" s="262">
        <v>10303</v>
      </c>
      <c r="G7" s="262">
        <v>8028</v>
      </c>
      <c r="H7" s="262">
        <v>9393</v>
      </c>
      <c r="I7" s="262">
        <v>11200</v>
      </c>
      <c r="J7" s="262">
        <v>13272</v>
      </c>
      <c r="K7" s="262">
        <v>16217</v>
      </c>
      <c r="L7" s="262">
        <v>14053</v>
      </c>
      <c r="M7" s="262">
        <v>13691</v>
      </c>
      <c r="N7" s="262">
        <v>13555</v>
      </c>
      <c r="O7" s="262">
        <v>16010</v>
      </c>
      <c r="P7" s="262">
        <v>18494</v>
      </c>
      <c r="Q7" s="262">
        <v>15164</v>
      </c>
      <c r="R7" s="262">
        <v>13062</v>
      </c>
      <c r="S7" s="262">
        <v>10885</v>
      </c>
      <c r="T7" s="262">
        <v>7561</v>
      </c>
      <c r="U7" s="262">
        <v>4510</v>
      </c>
      <c r="V7" s="262">
        <v>1394</v>
      </c>
    </row>
    <row r="8" spans="1:22" ht="15" customHeight="1">
      <c r="A8" s="264"/>
      <c r="B8" s="265"/>
      <c r="C8" s="263"/>
      <c r="D8" s="265"/>
      <c r="E8" s="265"/>
      <c r="F8" s="265"/>
      <c r="G8" s="265"/>
      <c r="H8" s="265"/>
      <c r="I8" s="265"/>
      <c r="J8" s="265"/>
      <c r="K8" s="265"/>
      <c r="L8" s="265"/>
      <c r="M8" s="265"/>
      <c r="N8" s="265"/>
      <c r="O8" s="265"/>
      <c r="P8" s="265"/>
      <c r="Q8" s="265"/>
      <c r="R8" s="266"/>
      <c r="S8" s="266"/>
      <c r="T8" s="266"/>
      <c r="U8" s="266"/>
      <c r="V8" s="266"/>
    </row>
    <row r="9" spans="1:22" s="260" customFormat="1" ht="15" customHeight="1">
      <c r="A9" s="267" t="s">
        <v>225</v>
      </c>
      <c r="B9" s="268">
        <v>311031</v>
      </c>
      <c r="C9" s="268">
        <v>12909</v>
      </c>
      <c r="D9" s="268">
        <v>13542</v>
      </c>
      <c r="E9" s="268">
        <v>14802</v>
      </c>
      <c r="F9" s="268">
        <v>15051</v>
      </c>
      <c r="G9" s="268">
        <v>14428</v>
      </c>
      <c r="H9" s="268">
        <v>16642</v>
      </c>
      <c r="I9" s="268">
        <v>18207</v>
      </c>
      <c r="J9" s="268">
        <v>21045</v>
      </c>
      <c r="K9" s="268">
        <v>25878</v>
      </c>
      <c r="L9" s="268">
        <v>22573</v>
      </c>
      <c r="M9" s="268">
        <v>20337</v>
      </c>
      <c r="N9" s="268">
        <v>17319</v>
      </c>
      <c r="O9" s="268">
        <v>18275</v>
      </c>
      <c r="P9" s="268">
        <v>22150</v>
      </c>
      <c r="Q9" s="268">
        <v>18584</v>
      </c>
      <c r="R9" s="269">
        <v>14568</v>
      </c>
      <c r="S9" s="269">
        <v>10866</v>
      </c>
      <c r="T9" s="269">
        <v>6306</v>
      </c>
      <c r="U9" s="269">
        <v>3186</v>
      </c>
      <c r="V9" s="269">
        <v>4363</v>
      </c>
    </row>
    <row r="10" spans="1:22" ht="15" customHeight="1">
      <c r="A10" s="264" t="s">
        <v>224</v>
      </c>
      <c r="B10" s="265">
        <v>311031</v>
      </c>
      <c r="C10" s="265">
        <v>12909</v>
      </c>
      <c r="D10" s="265">
        <v>13542</v>
      </c>
      <c r="E10" s="265">
        <v>14802</v>
      </c>
      <c r="F10" s="265">
        <v>15051</v>
      </c>
      <c r="G10" s="265">
        <v>14428</v>
      </c>
      <c r="H10" s="265">
        <v>16642</v>
      </c>
      <c r="I10" s="265">
        <v>18207</v>
      </c>
      <c r="J10" s="265">
        <v>21045</v>
      </c>
      <c r="K10" s="265">
        <v>25878</v>
      </c>
      <c r="L10" s="265">
        <v>22573</v>
      </c>
      <c r="M10" s="265">
        <v>20337</v>
      </c>
      <c r="N10" s="265">
        <v>17319</v>
      </c>
      <c r="O10" s="265">
        <v>18275</v>
      </c>
      <c r="P10" s="265">
        <v>22150</v>
      </c>
      <c r="Q10" s="265">
        <v>18584</v>
      </c>
      <c r="R10" s="265">
        <v>14568</v>
      </c>
      <c r="S10" s="265">
        <v>10866</v>
      </c>
      <c r="T10" s="265">
        <v>6306</v>
      </c>
      <c r="U10" s="265">
        <v>3186</v>
      </c>
      <c r="V10" s="265">
        <v>4363</v>
      </c>
    </row>
    <row r="11" spans="1:22" ht="15" customHeight="1">
      <c r="A11" s="264"/>
      <c r="B11" s="265"/>
      <c r="C11" s="265"/>
      <c r="D11" s="265"/>
      <c r="E11" s="265"/>
      <c r="F11" s="265"/>
      <c r="G11" s="265"/>
      <c r="H11" s="265"/>
      <c r="I11" s="265"/>
      <c r="J11" s="265"/>
      <c r="K11" s="265"/>
      <c r="L11" s="265"/>
      <c r="M11" s="265"/>
      <c r="N11" s="265"/>
      <c r="O11" s="265"/>
      <c r="P11" s="265"/>
      <c r="Q11" s="265"/>
      <c r="R11" s="265"/>
      <c r="S11" s="265"/>
      <c r="T11" s="265"/>
      <c r="U11" s="265"/>
      <c r="V11" s="265"/>
    </row>
    <row r="12" spans="1:22" s="260" customFormat="1" ht="15" customHeight="1">
      <c r="A12" s="267" t="s">
        <v>223</v>
      </c>
      <c r="B12" s="268">
        <v>283341</v>
      </c>
      <c r="C12" s="268">
        <v>12199</v>
      </c>
      <c r="D12" s="268">
        <v>13389</v>
      </c>
      <c r="E12" s="268">
        <v>13982</v>
      </c>
      <c r="F12" s="268">
        <v>14327</v>
      </c>
      <c r="G12" s="268">
        <v>13277</v>
      </c>
      <c r="H12" s="268">
        <v>14214</v>
      </c>
      <c r="I12" s="268">
        <v>16064</v>
      </c>
      <c r="J12" s="268">
        <v>18744</v>
      </c>
      <c r="K12" s="268">
        <v>22535</v>
      </c>
      <c r="L12" s="268">
        <v>19364</v>
      </c>
      <c r="M12" s="268">
        <v>17776</v>
      </c>
      <c r="N12" s="268">
        <v>16002</v>
      </c>
      <c r="O12" s="268">
        <v>17899</v>
      </c>
      <c r="P12" s="268">
        <v>20962</v>
      </c>
      <c r="Q12" s="268">
        <v>16652</v>
      </c>
      <c r="R12" s="268">
        <v>12963</v>
      </c>
      <c r="S12" s="268">
        <v>9687</v>
      </c>
      <c r="T12" s="268">
        <v>6217</v>
      </c>
      <c r="U12" s="268">
        <v>3507</v>
      </c>
      <c r="V12" s="268">
        <v>3581</v>
      </c>
    </row>
    <row r="13" spans="1:22" ht="15" customHeight="1">
      <c r="A13" s="264" t="s">
        <v>136</v>
      </c>
      <c r="B13" s="265">
        <v>140303</v>
      </c>
      <c r="C13" s="265">
        <v>6069</v>
      </c>
      <c r="D13" s="265">
        <v>6435</v>
      </c>
      <c r="E13" s="265">
        <v>6805</v>
      </c>
      <c r="F13" s="265">
        <v>7219</v>
      </c>
      <c r="G13" s="265">
        <v>6452</v>
      </c>
      <c r="H13" s="265">
        <v>6715</v>
      </c>
      <c r="I13" s="265">
        <v>7808</v>
      </c>
      <c r="J13" s="265">
        <v>9217</v>
      </c>
      <c r="K13" s="265">
        <v>11192</v>
      </c>
      <c r="L13" s="265">
        <v>9866</v>
      </c>
      <c r="M13" s="265">
        <v>9016</v>
      </c>
      <c r="N13" s="265">
        <v>8005</v>
      </c>
      <c r="O13" s="265">
        <v>8708</v>
      </c>
      <c r="P13" s="265">
        <v>10326</v>
      </c>
      <c r="Q13" s="265">
        <v>8328</v>
      </c>
      <c r="R13" s="265">
        <v>6477</v>
      </c>
      <c r="S13" s="265">
        <v>4875</v>
      </c>
      <c r="T13" s="265">
        <v>2962</v>
      </c>
      <c r="U13" s="265">
        <v>1622</v>
      </c>
      <c r="V13" s="265">
        <v>2206</v>
      </c>
    </row>
    <row r="14" spans="1:22" ht="15" customHeight="1">
      <c r="A14" s="264" t="s">
        <v>137</v>
      </c>
      <c r="B14" s="265">
        <v>45815</v>
      </c>
      <c r="C14" s="270">
        <v>1732</v>
      </c>
      <c r="D14" s="270">
        <v>2019</v>
      </c>
      <c r="E14" s="270">
        <v>2105</v>
      </c>
      <c r="F14" s="270">
        <v>2285</v>
      </c>
      <c r="G14" s="270">
        <v>2552</v>
      </c>
      <c r="H14" s="270">
        <v>2707</v>
      </c>
      <c r="I14" s="270">
        <v>2615</v>
      </c>
      <c r="J14" s="270">
        <v>2828</v>
      </c>
      <c r="K14" s="270">
        <v>3250</v>
      </c>
      <c r="L14" s="270">
        <v>2989</v>
      </c>
      <c r="M14" s="270">
        <v>2922</v>
      </c>
      <c r="N14" s="270">
        <v>2669</v>
      </c>
      <c r="O14" s="270">
        <v>3041</v>
      </c>
      <c r="P14" s="270">
        <v>3294</v>
      </c>
      <c r="Q14" s="270">
        <v>2596</v>
      </c>
      <c r="R14" s="270">
        <v>2078</v>
      </c>
      <c r="S14" s="270">
        <v>1690</v>
      </c>
      <c r="T14" s="270">
        <v>1197</v>
      </c>
      <c r="U14" s="270">
        <v>720</v>
      </c>
      <c r="V14" s="270">
        <v>526</v>
      </c>
    </row>
    <row r="15" spans="1:22" s="189" customFormat="1" ht="15" customHeight="1">
      <c r="A15" s="261" t="s">
        <v>387</v>
      </c>
      <c r="B15" s="262">
        <v>6357</v>
      </c>
      <c r="C15" s="262">
        <v>145</v>
      </c>
      <c r="D15" s="262">
        <v>254</v>
      </c>
      <c r="E15" s="262">
        <v>254</v>
      </c>
      <c r="F15" s="262">
        <v>314</v>
      </c>
      <c r="G15" s="262">
        <v>325</v>
      </c>
      <c r="H15" s="262">
        <v>272</v>
      </c>
      <c r="I15" s="262">
        <v>300</v>
      </c>
      <c r="J15" s="262">
        <v>374</v>
      </c>
      <c r="K15" s="262">
        <v>444</v>
      </c>
      <c r="L15" s="262">
        <v>377</v>
      </c>
      <c r="M15" s="262">
        <v>465</v>
      </c>
      <c r="N15" s="262">
        <v>375</v>
      </c>
      <c r="O15" s="262">
        <v>537</v>
      </c>
      <c r="P15" s="262">
        <v>591</v>
      </c>
      <c r="Q15" s="262">
        <v>467</v>
      </c>
      <c r="R15" s="262">
        <v>368</v>
      </c>
      <c r="S15" s="262">
        <v>232</v>
      </c>
      <c r="T15" s="262">
        <v>154</v>
      </c>
      <c r="U15" s="262">
        <v>107</v>
      </c>
      <c r="V15" s="262">
        <v>2</v>
      </c>
    </row>
    <row r="16" spans="1:22" ht="15" customHeight="1">
      <c r="A16" s="264" t="s">
        <v>138</v>
      </c>
      <c r="B16" s="265">
        <v>6357</v>
      </c>
      <c r="C16" s="265">
        <v>145</v>
      </c>
      <c r="D16" s="265">
        <v>254</v>
      </c>
      <c r="E16" s="265">
        <v>254</v>
      </c>
      <c r="F16" s="265">
        <v>314</v>
      </c>
      <c r="G16" s="265">
        <v>325</v>
      </c>
      <c r="H16" s="265">
        <v>272</v>
      </c>
      <c r="I16" s="265">
        <v>300</v>
      </c>
      <c r="J16" s="265">
        <v>374</v>
      </c>
      <c r="K16" s="265">
        <v>444</v>
      </c>
      <c r="L16" s="265">
        <v>377</v>
      </c>
      <c r="M16" s="265">
        <v>465</v>
      </c>
      <c r="N16" s="265">
        <v>375</v>
      </c>
      <c r="O16" s="265">
        <v>537</v>
      </c>
      <c r="P16" s="265">
        <v>591</v>
      </c>
      <c r="Q16" s="265">
        <v>467</v>
      </c>
      <c r="R16" s="265">
        <v>368</v>
      </c>
      <c r="S16" s="265">
        <v>232</v>
      </c>
      <c r="T16" s="265">
        <v>154</v>
      </c>
      <c r="U16" s="265">
        <v>107</v>
      </c>
      <c r="V16" s="265">
        <v>2</v>
      </c>
    </row>
    <row r="17" spans="1:22" s="189" customFormat="1" ht="15" customHeight="1">
      <c r="A17" s="261" t="s">
        <v>386</v>
      </c>
      <c r="B17" s="262">
        <v>25344</v>
      </c>
      <c r="C17" s="262">
        <v>1020</v>
      </c>
      <c r="D17" s="262">
        <v>1155</v>
      </c>
      <c r="E17" s="262">
        <v>1199</v>
      </c>
      <c r="F17" s="262">
        <v>1119</v>
      </c>
      <c r="G17" s="262">
        <v>951</v>
      </c>
      <c r="H17" s="262">
        <v>1193</v>
      </c>
      <c r="I17" s="262">
        <v>1445</v>
      </c>
      <c r="J17" s="262">
        <v>1515</v>
      </c>
      <c r="K17" s="262">
        <v>1780</v>
      </c>
      <c r="L17" s="262">
        <v>1372</v>
      </c>
      <c r="M17" s="262">
        <v>1440</v>
      </c>
      <c r="N17" s="262">
        <v>1715</v>
      </c>
      <c r="O17" s="262">
        <v>2174</v>
      </c>
      <c r="P17" s="262">
        <v>2531</v>
      </c>
      <c r="Q17" s="262">
        <v>1711</v>
      </c>
      <c r="R17" s="262">
        <v>1122</v>
      </c>
      <c r="S17" s="262">
        <v>794</v>
      </c>
      <c r="T17" s="262">
        <v>520</v>
      </c>
      <c r="U17" s="262">
        <v>289</v>
      </c>
      <c r="V17" s="262">
        <v>299</v>
      </c>
    </row>
    <row r="18" spans="1:22" ht="15" customHeight="1">
      <c r="A18" s="264" t="s">
        <v>139</v>
      </c>
      <c r="B18" s="265">
        <v>25344</v>
      </c>
      <c r="C18" s="265">
        <v>1020</v>
      </c>
      <c r="D18" s="265">
        <v>1155</v>
      </c>
      <c r="E18" s="265">
        <v>1199</v>
      </c>
      <c r="F18" s="265">
        <v>1119</v>
      </c>
      <c r="G18" s="265">
        <v>951</v>
      </c>
      <c r="H18" s="265">
        <v>1193</v>
      </c>
      <c r="I18" s="265">
        <v>1445</v>
      </c>
      <c r="J18" s="265">
        <v>1515</v>
      </c>
      <c r="K18" s="265">
        <v>1780</v>
      </c>
      <c r="L18" s="265">
        <v>1372</v>
      </c>
      <c r="M18" s="265">
        <v>1440</v>
      </c>
      <c r="N18" s="265">
        <v>1715</v>
      </c>
      <c r="O18" s="265">
        <v>2174</v>
      </c>
      <c r="P18" s="265">
        <v>2531</v>
      </c>
      <c r="Q18" s="265">
        <v>1711</v>
      </c>
      <c r="R18" s="265">
        <v>1122</v>
      </c>
      <c r="S18" s="265">
        <v>794</v>
      </c>
      <c r="T18" s="265">
        <v>520</v>
      </c>
      <c r="U18" s="265">
        <v>289</v>
      </c>
      <c r="V18" s="265">
        <v>299</v>
      </c>
    </row>
    <row r="19" spans="1:22" s="189" customFormat="1" ht="15" customHeight="1">
      <c r="A19" s="261" t="s">
        <v>385</v>
      </c>
      <c r="B19" s="262">
        <v>65522</v>
      </c>
      <c r="C19" s="262">
        <v>3233</v>
      </c>
      <c r="D19" s="262">
        <v>3526</v>
      </c>
      <c r="E19" s="262">
        <v>3619</v>
      </c>
      <c r="F19" s="262">
        <v>3390</v>
      </c>
      <c r="G19" s="262">
        <v>2997</v>
      </c>
      <c r="H19" s="262">
        <v>3327</v>
      </c>
      <c r="I19" s="262">
        <v>3896</v>
      </c>
      <c r="J19" s="262">
        <v>4810</v>
      </c>
      <c r="K19" s="262">
        <v>5869</v>
      </c>
      <c r="L19" s="262">
        <v>4760</v>
      </c>
      <c r="M19" s="262">
        <v>3933</v>
      </c>
      <c r="N19" s="262">
        <v>3238</v>
      </c>
      <c r="O19" s="262">
        <v>3439</v>
      </c>
      <c r="P19" s="262">
        <v>4220</v>
      </c>
      <c r="Q19" s="262">
        <v>3550</v>
      </c>
      <c r="R19" s="262">
        <v>2918</v>
      </c>
      <c r="S19" s="262">
        <v>2096</v>
      </c>
      <c r="T19" s="262">
        <v>1384</v>
      </c>
      <c r="U19" s="262">
        <v>769</v>
      </c>
      <c r="V19" s="262">
        <v>548</v>
      </c>
    </row>
    <row r="20" spans="1:22" ht="15" customHeight="1">
      <c r="A20" s="264" t="s">
        <v>140</v>
      </c>
      <c r="B20" s="265">
        <v>40210</v>
      </c>
      <c r="C20" s="265">
        <v>1746</v>
      </c>
      <c r="D20" s="265">
        <v>1949</v>
      </c>
      <c r="E20" s="265">
        <v>2094</v>
      </c>
      <c r="F20" s="265">
        <v>2214</v>
      </c>
      <c r="G20" s="265">
        <v>1851</v>
      </c>
      <c r="H20" s="265">
        <v>1888</v>
      </c>
      <c r="I20" s="265">
        <v>2145</v>
      </c>
      <c r="J20" s="265">
        <v>2544</v>
      </c>
      <c r="K20" s="265">
        <v>3369</v>
      </c>
      <c r="L20" s="265">
        <v>2946</v>
      </c>
      <c r="M20" s="265">
        <v>2534</v>
      </c>
      <c r="N20" s="265">
        <v>2200</v>
      </c>
      <c r="O20" s="265">
        <v>2376</v>
      </c>
      <c r="P20" s="265">
        <v>2897</v>
      </c>
      <c r="Q20" s="265">
        <v>2403</v>
      </c>
      <c r="R20" s="265">
        <v>1961</v>
      </c>
      <c r="S20" s="265">
        <v>1418</v>
      </c>
      <c r="T20" s="265">
        <v>972</v>
      </c>
      <c r="U20" s="265">
        <v>536</v>
      </c>
      <c r="V20" s="265">
        <v>167</v>
      </c>
    </row>
    <row r="21" spans="1:22" ht="15" customHeight="1">
      <c r="A21" s="264" t="s">
        <v>141</v>
      </c>
      <c r="B21" s="265">
        <v>10560</v>
      </c>
      <c r="C21" s="265">
        <v>621</v>
      </c>
      <c r="D21" s="265">
        <v>840</v>
      </c>
      <c r="E21" s="265">
        <v>764</v>
      </c>
      <c r="F21" s="265">
        <v>431</v>
      </c>
      <c r="G21" s="265">
        <v>347</v>
      </c>
      <c r="H21" s="265">
        <v>456</v>
      </c>
      <c r="I21" s="265">
        <v>657</v>
      </c>
      <c r="J21" s="265">
        <v>1046</v>
      </c>
      <c r="K21" s="265">
        <v>1133</v>
      </c>
      <c r="L21" s="265">
        <v>687</v>
      </c>
      <c r="M21" s="265">
        <v>478</v>
      </c>
      <c r="N21" s="265">
        <v>382</v>
      </c>
      <c r="O21" s="265">
        <v>400</v>
      </c>
      <c r="P21" s="265">
        <v>541</v>
      </c>
      <c r="Q21" s="265">
        <v>495</v>
      </c>
      <c r="R21" s="265">
        <v>402</v>
      </c>
      <c r="S21" s="265">
        <v>287</v>
      </c>
      <c r="T21" s="265">
        <v>193</v>
      </c>
      <c r="U21" s="265">
        <v>97</v>
      </c>
      <c r="V21" s="265">
        <v>303</v>
      </c>
    </row>
    <row r="22" spans="1:22" ht="15" customHeight="1">
      <c r="A22" s="264" t="s">
        <v>142</v>
      </c>
      <c r="B22" s="265">
        <v>14752</v>
      </c>
      <c r="C22" s="265">
        <v>866</v>
      </c>
      <c r="D22" s="265">
        <v>737</v>
      </c>
      <c r="E22" s="265">
        <v>761</v>
      </c>
      <c r="F22" s="265">
        <v>745</v>
      </c>
      <c r="G22" s="265">
        <v>799</v>
      </c>
      <c r="H22" s="265">
        <v>983</v>
      </c>
      <c r="I22" s="265">
        <v>1094</v>
      </c>
      <c r="J22" s="265">
        <v>1220</v>
      </c>
      <c r="K22" s="265">
        <v>1367</v>
      </c>
      <c r="L22" s="265">
        <v>1127</v>
      </c>
      <c r="M22" s="265">
        <v>921</v>
      </c>
      <c r="N22" s="265">
        <v>656</v>
      </c>
      <c r="O22" s="265">
        <v>663</v>
      </c>
      <c r="P22" s="265">
        <v>782</v>
      </c>
      <c r="Q22" s="265">
        <v>652</v>
      </c>
      <c r="R22" s="265">
        <v>555</v>
      </c>
      <c r="S22" s="265">
        <v>391</v>
      </c>
      <c r="T22" s="265">
        <v>219</v>
      </c>
      <c r="U22" s="265">
        <v>136</v>
      </c>
      <c r="V22" s="265">
        <v>78</v>
      </c>
    </row>
    <row r="23" spans="1:22" ht="15" customHeight="1">
      <c r="A23" s="264"/>
      <c r="B23" s="265"/>
      <c r="C23" s="265"/>
      <c r="D23" s="265"/>
      <c r="E23" s="265"/>
      <c r="F23" s="265"/>
      <c r="G23" s="265"/>
      <c r="H23" s="265"/>
      <c r="I23" s="265"/>
      <c r="J23" s="265"/>
      <c r="K23" s="265"/>
      <c r="L23" s="265"/>
      <c r="M23" s="265"/>
      <c r="N23" s="265"/>
      <c r="O23" s="265"/>
      <c r="P23" s="265"/>
      <c r="Q23" s="265"/>
      <c r="R23" s="265"/>
      <c r="S23" s="265"/>
      <c r="T23" s="265"/>
      <c r="U23" s="265"/>
      <c r="V23" s="265"/>
    </row>
    <row r="24" spans="1:22" s="260" customFormat="1" ht="15" customHeight="1">
      <c r="A24" s="267" t="s">
        <v>219</v>
      </c>
      <c r="B24" s="268">
        <v>246657</v>
      </c>
      <c r="C24" s="268">
        <v>10195</v>
      </c>
      <c r="D24" s="268">
        <v>11361</v>
      </c>
      <c r="E24" s="268">
        <v>12216</v>
      </c>
      <c r="F24" s="268">
        <v>12719</v>
      </c>
      <c r="G24" s="268">
        <v>11286</v>
      </c>
      <c r="H24" s="268">
        <v>12397</v>
      </c>
      <c r="I24" s="268">
        <v>13878</v>
      </c>
      <c r="J24" s="268">
        <v>16080</v>
      </c>
      <c r="K24" s="268">
        <v>20106</v>
      </c>
      <c r="L24" s="268">
        <v>17101</v>
      </c>
      <c r="M24" s="268">
        <v>15552</v>
      </c>
      <c r="N24" s="268">
        <v>13642</v>
      </c>
      <c r="O24" s="268">
        <v>15059</v>
      </c>
      <c r="P24" s="268">
        <v>17707</v>
      </c>
      <c r="Q24" s="268">
        <v>14115</v>
      </c>
      <c r="R24" s="268">
        <v>10365</v>
      </c>
      <c r="S24" s="268">
        <v>7943</v>
      </c>
      <c r="T24" s="268">
        <v>5169</v>
      </c>
      <c r="U24" s="268">
        <v>2641</v>
      </c>
      <c r="V24" s="268">
        <v>7125</v>
      </c>
    </row>
    <row r="25" spans="1:22" ht="15" customHeight="1">
      <c r="A25" s="264" t="s">
        <v>218</v>
      </c>
      <c r="B25" s="265">
        <v>196403</v>
      </c>
      <c r="C25" s="265">
        <v>7904</v>
      </c>
      <c r="D25" s="265">
        <v>8982</v>
      </c>
      <c r="E25" s="265">
        <v>9872</v>
      </c>
      <c r="F25" s="265">
        <v>10508</v>
      </c>
      <c r="G25" s="265">
        <v>9268</v>
      </c>
      <c r="H25" s="265">
        <v>9553</v>
      </c>
      <c r="I25" s="265">
        <v>10643</v>
      </c>
      <c r="J25" s="265">
        <v>12583</v>
      </c>
      <c r="K25" s="265">
        <v>16116</v>
      </c>
      <c r="L25" s="265">
        <v>13926</v>
      </c>
      <c r="M25" s="265">
        <v>12588</v>
      </c>
      <c r="N25" s="265">
        <v>10699</v>
      </c>
      <c r="O25" s="265">
        <v>11853</v>
      </c>
      <c r="P25" s="265">
        <v>14066</v>
      </c>
      <c r="Q25" s="265">
        <v>11370</v>
      </c>
      <c r="R25" s="265">
        <v>8174</v>
      </c>
      <c r="S25" s="265">
        <v>6088</v>
      </c>
      <c r="T25" s="265">
        <v>3823</v>
      </c>
      <c r="U25" s="265">
        <v>1979</v>
      </c>
      <c r="V25" s="265">
        <v>6408</v>
      </c>
    </row>
    <row r="26" spans="1:22" ht="15" customHeight="1">
      <c r="A26" s="264" t="s">
        <v>217</v>
      </c>
      <c r="B26" s="265">
        <v>50254</v>
      </c>
      <c r="C26" s="265">
        <v>2291</v>
      </c>
      <c r="D26" s="265">
        <v>2379</v>
      </c>
      <c r="E26" s="265">
        <v>2344</v>
      </c>
      <c r="F26" s="265">
        <v>2211</v>
      </c>
      <c r="G26" s="265">
        <v>2018</v>
      </c>
      <c r="H26" s="265">
        <v>2844</v>
      </c>
      <c r="I26" s="265">
        <v>3235</v>
      </c>
      <c r="J26" s="265">
        <v>3497</v>
      </c>
      <c r="K26" s="265">
        <v>3990</v>
      </c>
      <c r="L26" s="265">
        <v>3175</v>
      </c>
      <c r="M26" s="265">
        <v>2964</v>
      </c>
      <c r="N26" s="265">
        <v>2943</v>
      </c>
      <c r="O26" s="265">
        <v>3206</v>
      </c>
      <c r="P26" s="265">
        <v>3641</v>
      </c>
      <c r="Q26" s="265">
        <v>2745</v>
      </c>
      <c r="R26" s="265">
        <v>2191</v>
      </c>
      <c r="S26" s="265">
        <v>1855</v>
      </c>
      <c r="T26" s="265">
        <v>1346</v>
      </c>
      <c r="U26" s="265">
        <v>662</v>
      </c>
      <c r="V26" s="265">
        <v>717</v>
      </c>
    </row>
    <row r="27" spans="1:22" ht="15" customHeight="1">
      <c r="A27" s="264"/>
      <c r="B27" s="265"/>
      <c r="C27" s="265"/>
      <c r="D27" s="265"/>
      <c r="E27" s="265"/>
      <c r="F27" s="265"/>
      <c r="G27" s="265"/>
      <c r="H27" s="265"/>
      <c r="I27" s="265"/>
      <c r="J27" s="265"/>
      <c r="K27" s="265"/>
      <c r="L27" s="265"/>
      <c r="M27" s="265"/>
      <c r="N27" s="265"/>
      <c r="O27" s="265"/>
      <c r="P27" s="265"/>
      <c r="Q27" s="265"/>
      <c r="R27" s="265"/>
      <c r="S27" s="265"/>
      <c r="T27" s="265"/>
      <c r="U27" s="265"/>
      <c r="V27" s="265"/>
    </row>
    <row r="28" spans="1:22" s="260" customFormat="1" ht="15" customHeight="1">
      <c r="A28" s="267" t="s">
        <v>216</v>
      </c>
      <c r="B28" s="268">
        <v>279886</v>
      </c>
      <c r="C28" s="268">
        <v>10955</v>
      </c>
      <c r="D28" s="268">
        <v>12084</v>
      </c>
      <c r="E28" s="268">
        <v>12624</v>
      </c>
      <c r="F28" s="268">
        <v>13690</v>
      </c>
      <c r="G28" s="268">
        <v>13827</v>
      </c>
      <c r="H28" s="268">
        <v>13679</v>
      </c>
      <c r="I28" s="268">
        <v>14819</v>
      </c>
      <c r="J28" s="268">
        <v>17297</v>
      </c>
      <c r="K28" s="268">
        <v>20785</v>
      </c>
      <c r="L28" s="268">
        <v>18330</v>
      </c>
      <c r="M28" s="268">
        <v>17650</v>
      </c>
      <c r="N28" s="268">
        <v>16833</v>
      </c>
      <c r="O28" s="268">
        <v>18148</v>
      </c>
      <c r="P28" s="268">
        <v>21015</v>
      </c>
      <c r="Q28" s="268">
        <v>17407</v>
      </c>
      <c r="R28" s="268">
        <v>14744</v>
      </c>
      <c r="S28" s="268">
        <v>12274</v>
      </c>
      <c r="T28" s="268">
        <v>7924</v>
      </c>
      <c r="U28" s="268">
        <v>4260</v>
      </c>
      <c r="V28" s="268">
        <v>1541</v>
      </c>
    </row>
    <row r="29" spans="1:22" ht="15" customHeight="1">
      <c r="A29" s="264" t="s">
        <v>215</v>
      </c>
      <c r="B29" s="265">
        <v>279886</v>
      </c>
      <c r="C29" s="265">
        <v>10955</v>
      </c>
      <c r="D29" s="265">
        <v>12084</v>
      </c>
      <c r="E29" s="265">
        <v>12624</v>
      </c>
      <c r="F29" s="265">
        <v>13690</v>
      </c>
      <c r="G29" s="265">
        <v>13827</v>
      </c>
      <c r="H29" s="265">
        <v>13679</v>
      </c>
      <c r="I29" s="265">
        <v>14819</v>
      </c>
      <c r="J29" s="265">
        <v>17297</v>
      </c>
      <c r="K29" s="265">
        <v>20785</v>
      </c>
      <c r="L29" s="265">
        <v>18330</v>
      </c>
      <c r="M29" s="265">
        <v>17650</v>
      </c>
      <c r="N29" s="265">
        <v>16833</v>
      </c>
      <c r="O29" s="265">
        <v>18148</v>
      </c>
      <c r="P29" s="265">
        <v>21015</v>
      </c>
      <c r="Q29" s="265">
        <v>17407</v>
      </c>
      <c r="R29" s="265">
        <v>14744</v>
      </c>
      <c r="S29" s="265">
        <v>12274</v>
      </c>
      <c r="T29" s="265">
        <v>7924</v>
      </c>
      <c r="U29" s="265">
        <v>4260</v>
      </c>
      <c r="V29" s="265">
        <v>1541</v>
      </c>
    </row>
    <row r="30" spans="1:22" ht="15" customHeight="1">
      <c r="A30" s="264"/>
      <c r="B30" s="265"/>
      <c r="C30" s="265"/>
      <c r="D30" s="265"/>
      <c r="E30" s="265"/>
      <c r="F30" s="265"/>
      <c r="G30" s="265"/>
      <c r="H30" s="265"/>
      <c r="I30" s="265"/>
      <c r="J30" s="265"/>
      <c r="K30" s="265"/>
      <c r="L30" s="265"/>
      <c r="M30" s="265"/>
      <c r="N30" s="265"/>
      <c r="O30" s="265"/>
      <c r="P30" s="265"/>
      <c r="Q30" s="265"/>
      <c r="R30" s="265"/>
      <c r="S30" s="265"/>
      <c r="T30" s="265"/>
      <c r="U30" s="265"/>
      <c r="V30" s="265"/>
    </row>
    <row r="31" spans="1:22" s="260" customFormat="1" ht="15" customHeight="1">
      <c r="A31" s="267" t="s">
        <v>214</v>
      </c>
      <c r="B31" s="268">
        <v>210884</v>
      </c>
      <c r="C31" s="268">
        <v>8287</v>
      </c>
      <c r="D31" s="268">
        <v>9338</v>
      </c>
      <c r="E31" s="268">
        <v>9688</v>
      </c>
      <c r="F31" s="268">
        <v>9694</v>
      </c>
      <c r="G31" s="268">
        <v>7965</v>
      </c>
      <c r="H31" s="268">
        <v>9790</v>
      </c>
      <c r="I31" s="268">
        <v>11022</v>
      </c>
      <c r="J31" s="268">
        <v>12869</v>
      </c>
      <c r="K31" s="268">
        <v>15608</v>
      </c>
      <c r="L31" s="268">
        <v>13683</v>
      </c>
      <c r="M31" s="268">
        <v>13138</v>
      </c>
      <c r="N31" s="268">
        <v>13218</v>
      </c>
      <c r="O31" s="268">
        <v>14612</v>
      </c>
      <c r="P31" s="268">
        <v>16183</v>
      </c>
      <c r="Q31" s="268">
        <v>13075</v>
      </c>
      <c r="R31" s="268">
        <v>11102</v>
      </c>
      <c r="S31" s="268">
        <v>9762</v>
      </c>
      <c r="T31" s="268">
        <v>6837</v>
      </c>
      <c r="U31" s="268">
        <v>3724</v>
      </c>
      <c r="V31" s="268">
        <v>1289</v>
      </c>
    </row>
    <row r="32" spans="1:22" ht="15" customHeight="1">
      <c r="A32" s="264" t="s">
        <v>213</v>
      </c>
      <c r="B32" s="270">
        <v>163863</v>
      </c>
      <c r="C32" s="270">
        <v>6643</v>
      </c>
      <c r="D32" s="270">
        <v>7241</v>
      </c>
      <c r="E32" s="270">
        <v>7506</v>
      </c>
      <c r="F32" s="270">
        <v>7514</v>
      </c>
      <c r="G32" s="270">
        <v>6425</v>
      </c>
      <c r="H32" s="270">
        <v>7896</v>
      </c>
      <c r="I32" s="270">
        <v>8770</v>
      </c>
      <c r="J32" s="270">
        <v>10210</v>
      </c>
      <c r="K32" s="270">
        <v>12352</v>
      </c>
      <c r="L32" s="270">
        <v>10870</v>
      </c>
      <c r="M32" s="270">
        <v>10401</v>
      </c>
      <c r="N32" s="270">
        <v>10209</v>
      </c>
      <c r="O32" s="270">
        <v>11118</v>
      </c>
      <c r="P32" s="270">
        <v>12382</v>
      </c>
      <c r="Q32" s="270">
        <v>10089</v>
      </c>
      <c r="R32" s="270">
        <v>8411</v>
      </c>
      <c r="S32" s="270">
        <v>7312</v>
      </c>
      <c r="T32" s="270">
        <v>4878</v>
      </c>
      <c r="U32" s="270">
        <v>2641</v>
      </c>
      <c r="V32" s="270">
        <v>995</v>
      </c>
    </row>
    <row r="33" spans="1:22" s="189" customFormat="1" ht="15" customHeight="1">
      <c r="A33" s="261" t="s">
        <v>384</v>
      </c>
      <c r="B33" s="262">
        <v>47021</v>
      </c>
      <c r="C33" s="262">
        <v>1644</v>
      </c>
      <c r="D33" s="262">
        <v>2097</v>
      </c>
      <c r="E33" s="262">
        <v>2182</v>
      </c>
      <c r="F33" s="262">
        <v>2180</v>
      </c>
      <c r="G33" s="262">
        <v>1540</v>
      </c>
      <c r="H33" s="262">
        <v>1894</v>
      </c>
      <c r="I33" s="262">
        <v>2252</v>
      </c>
      <c r="J33" s="262">
        <v>2659</v>
      </c>
      <c r="K33" s="262">
        <v>3256</v>
      </c>
      <c r="L33" s="262">
        <v>2813</v>
      </c>
      <c r="M33" s="262">
        <v>2737</v>
      </c>
      <c r="N33" s="262">
        <v>3009</v>
      </c>
      <c r="O33" s="262">
        <v>3494</v>
      </c>
      <c r="P33" s="262">
        <v>3801</v>
      </c>
      <c r="Q33" s="262">
        <v>2986</v>
      </c>
      <c r="R33" s="262">
        <v>2691</v>
      </c>
      <c r="S33" s="262">
        <v>2450</v>
      </c>
      <c r="T33" s="262">
        <v>1959</v>
      </c>
      <c r="U33" s="262">
        <v>1083</v>
      </c>
      <c r="V33" s="262">
        <v>294</v>
      </c>
    </row>
    <row r="34" spans="1:22" ht="15" customHeight="1">
      <c r="A34" s="264" t="s">
        <v>211</v>
      </c>
      <c r="B34" s="265">
        <v>14878</v>
      </c>
      <c r="C34" s="265">
        <v>514</v>
      </c>
      <c r="D34" s="265">
        <v>717</v>
      </c>
      <c r="E34" s="265">
        <v>669</v>
      </c>
      <c r="F34" s="265">
        <v>606</v>
      </c>
      <c r="G34" s="265">
        <v>464</v>
      </c>
      <c r="H34" s="265">
        <v>639</v>
      </c>
      <c r="I34" s="265">
        <v>710</v>
      </c>
      <c r="J34" s="265">
        <v>854</v>
      </c>
      <c r="K34" s="265">
        <v>1039</v>
      </c>
      <c r="L34" s="265">
        <v>931</v>
      </c>
      <c r="M34" s="265">
        <v>889</v>
      </c>
      <c r="N34" s="265">
        <v>942</v>
      </c>
      <c r="O34" s="265">
        <v>1115</v>
      </c>
      <c r="P34" s="265">
        <v>1150</v>
      </c>
      <c r="Q34" s="265">
        <v>883</v>
      </c>
      <c r="R34" s="265">
        <v>869</v>
      </c>
      <c r="S34" s="265">
        <v>764</v>
      </c>
      <c r="T34" s="265">
        <v>639</v>
      </c>
      <c r="U34" s="265">
        <v>350</v>
      </c>
      <c r="V34" s="265">
        <v>134</v>
      </c>
    </row>
    <row r="35" spans="1:22" ht="15" customHeight="1">
      <c r="A35" s="264" t="s">
        <v>210</v>
      </c>
      <c r="B35" s="265">
        <v>22586</v>
      </c>
      <c r="C35" s="265">
        <v>865</v>
      </c>
      <c r="D35" s="265">
        <v>1037</v>
      </c>
      <c r="E35" s="265">
        <v>1134</v>
      </c>
      <c r="F35" s="265">
        <v>1090</v>
      </c>
      <c r="G35" s="265">
        <v>798</v>
      </c>
      <c r="H35" s="265">
        <v>973</v>
      </c>
      <c r="I35" s="265">
        <v>1179</v>
      </c>
      <c r="J35" s="265">
        <v>1335</v>
      </c>
      <c r="K35" s="265">
        <v>1722</v>
      </c>
      <c r="L35" s="265">
        <v>1388</v>
      </c>
      <c r="M35" s="265">
        <v>1341</v>
      </c>
      <c r="N35" s="265">
        <v>1433</v>
      </c>
      <c r="O35" s="265">
        <v>1621</v>
      </c>
      <c r="P35" s="265">
        <v>1776</v>
      </c>
      <c r="Q35" s="265">
        <v>1372</v>
      </c>
      <c r="R35" s="265">
        <v>1139</v>
      </c>
      <c r="S35" s="265">
        <v>1010</v>
      </c>
      <c r="T35" s="265">
        <v>791</v>
      </c>
      <c r="U35" s="265">
        <v>430</v>
      </c>
      <c r="V35" s="265">
        <v>152</v>
      </c>
    </row>
    <row r="36" spans="1:22" ht="15" customHeight="1">
      <c r="A36" s="264" t="s">
        <v>209</v>
      </c>
      <c r="B36" s="265">
        <v>9557</v>
      </c>
      <c r="C36" s="265">
        <v>265</v>
      </c>
      <c r="D36" s="265">
        <v>343</v>
      </c>
      <c r="E36" s="265">
        <v>379</v>
      </c>
      <c r="F36" s="265">
        <v>484</v>
      </c>
      <c r="G36" s="265">
        <v>278</v>
      </c>
      <c r="H36" s="265">
        <v>282</v>
      </c>
      <c r="I36" s="265">
        <v>363</v>
      </c>
      <c r="J36" s="265">
        <v>470</v>
      </c>
      <c r="K36" s="265">
        <v>495</v>
      </c>
      <c r="L36" s="265">
        <v>494</v>
      </c>
      <c r="M36" s="265">
        <v>507</v>
      </c>
      <c r="N36" s="265">
        <v>634</v>
      </c>
      <c r="O36" s="265">
        <v>758</v>
      </c>
      <c r="P36" s="265">
        <v>875</v>
      </c>
      <c r="Q36" s="265">
        <v>731</v>
      </c>
      <c r="R36" s="265">
        <v>683</v>
      </c>
      <c r="S36" s="265">
        <v>676</v>
      </c>
      <c r="T36" s="265">
        <v>529</v>
      </c>
      <c r="U36" s="265">
        <v>303</v>
      </c>
      <c r="V36" s="265">
        <v>8</v>
      </c>
    </row>
    <row r="37" spans="1:22" ht="15" customHeight="1">
      <c r="A37" s="264"/>
      <c r="B37" s="265"/>
      <c r="C37" s="265"/>
      <c r="D37" s="265"/>
      <c r="E37" s="265"/>
      <c r="F37" s="265"/>
      <c r="G37" s="265"/>
      <c r="H37" s="265"/>
      <c r="I37" s="265"/>
      <c r="J37" s="265"/>
      <c r="K37" s="265"/>
      <c r="L37" s="265"/>
      <c r="M37" s="265"/>
      <c r="N37" s="265"/>
      <c r="O37" s="265"/>
      <c r="P37" s="265"/>
      <c r="Q37" s="265"/>
      <c r="R37" s="265"/>
      <c r="S37" s="265"/>
      <c r="T37" s="265"/>
      <c r="U37" s="265"/>
      <c r="V37" s="265"/>
    </row>
    <row r="38" spans="1:22" s="260" customFormat="1" ht="15" customHeight="1">
      <c r="A38" s="267" t="s">
        <v>208</v>
      </c>
      <c r="B38" s="268">
        <v>243073</v>
      </c>
      <c r="C38" s="268">
        <v>7990</v>
      </c>
      <c r="D38" s="268">
        <v>9215</v>
      </c>
      <c r="E38" s="268">
        <v>10494</v>
      </c>
      <c r="F38" s="268">
        <v>11231</v>
      </c>
      <c r="G38" s="268">
        <v>8985</v>
      </c>
      <c r="H38" s="268">
        <v>9705</v>
      </c>
      <c r="I38" s="268">
        <v>11091</v>
      </c>
      <c r="J38" s="268">
        <v>12647</v>
      </c>
      <c r="K38" s="268">
        <v>15925</v>
      </c>
      <c r="L38" s="268">
        <v>15328</v>
      </c>
      <c r="M38" s="268">
        <v>15967</v>
      </c>
      <c r="N38" s="268">
        <v>15612</v>
      </c>
      <c r="O38" s="268">
        <v>17885</v>
      </c>
      <c r="P38" s="268">
        <v>20475</v>
      </c>
      <c r="Q38" s="268">
        <v>17112</v>
      </c>
      <c r="R38" s="268">
        <v>15572</v>
      </c>
      <c r="S38" s="268">
        <v>13411</v>
      </c>
      <c r="T38" s="268">
        <v>8631</v>
      </c>
      <c r="U38" s="268">
        <v>4633</v>
      </c>
      <c r="V38" s="268">
        <v>1164</v>
      </c>
    </row>
    <row r="39" spans="1:22" ht="15" customHeight="1">
      <c r="A39" s="264" t="s">
        <v>207</v>
      </c>
      <c r="B39" s="265">
        <v>127817</v>
      </c>
      <c r="C39" s="265">
        <v>4795</v>
      </c>
      <c r="D39" s="265">
        <v>5304</v>
      </c>
      <c r="E39" s="265">
        <v>5781</v>
      </c>
      <c r="F39" s="265">
        <v>6264</v>
      </c>
      <c r="G39" s="265">
        <v>5487</v>
      </c>
      <c r="H39" s="265">
        <v>5897</v>
      </c>
      <c r="I39" s="265">
        <v>6428</v>
      </c>
      <c r="J39" s="265">
        <v>7363</v>
      </c>
      <c r="K39" s="265">
        <v>9057</v>
      </c>
      <c r="L39" s="265">
        <v>8396</v>
      </c>
      <c r="M39" s="265">
        <v>8282</v>
      </c>
      <c r="N39" s="265">
        <v>8018</v>
      </c>
      <c r="O39" s="265">
        <v>8795</v>
      </c>
      <c r="P39" s="265">
        <v>10071</v>
      </c>
      <c r="Q39" s="265">
        <v>8218</v>
      </c>
      <c r="R39" s="265">
        <v>7178</v>
      </c>
      <c r="S39" s="265">
        <v>6122</v>
      </c>
      <c r="T39" s="265">
        <v>3817</v>
      </c>
      <c r="U39" s="265">
        <v>2026</v>
      </c>
      <c r="V39" s="265">
        <v>518</v>
      </c>
    </row>
    <row r="40" spans="1:22" ht="15" customHeight="1">
      <c r="A40" s="264" t="s">
        <v>206</v>
      </c>
      <c r="B40" s="265">
        <v>19448</v>
      </c>
      <c r="C40" s="265">
        <v>517</v>
      </c>
      <c r="D40" s="265">
        <v>637</v>
      </c>
      <c r="E40" s="265">
        <v>796</v>
      </c>
      <c r="F40" s="265">
        <v>987</v>
      </c>
      <c r="G40" s="265">
        <v>694</v>
      </c>
      <c r="H40" s="265">
        <v>666</v>
      </c>
      <c r="I40" s="265">
        <v>786</v>
      </c>
      <c r="J40" s="265">
        <v>889</v>
      </c>
      <c r="K40" s="265">
        <v>1037</v>
      </c>
      <c r="L40" s="265">
        <v>1111</v>
      </c>
      <c r="M40" s="265">
        <v>1372</v>
      </c>
      <c r="N40" s="265">
        <v>1402</v>
      </c>
      <c r="O40" s="265">
        <v>1677</v>
      </c>
      <c r="P40" s="265">
        <v>1753</v>
      </c>
      <c r="Q40" s="265">
        <v>1360</v>
      </c>
      <c r="R40" s="265">
        <v>1300</v>
      </c>
      <c r="S40" s="265">
        <v>1163</v>
      </c>
      <c r="T40" s="265">
        <v>855</v>
      </c>
      <c r="U40" s="265">
        <v>404</v>
      </c>
      <c r="V40" s="265">
        <v>42</v>
      </c>
    </row>
    <row r="41" spans="1:22" ht="15" customHeight="1">
      <c r="A41" s="264" t="s">
        <v>205</v>
      </c>
      <c r="B41" s="270">
        <v>50341</v>
      </c>
      <c r="C41" s="270">
        <v>1314</v>
      </c>
      <c r="D41" s="270">
        <v>1628</v>
      </c>
      <c r="E41" s="270">
        <v>1999</v>
      </c>
      <c r="F41" s="270">
        <v>2073</v>
      </c>
      <c r="G41" s="270">
        <v>1375</v>
      </c>
      <c r="H41" s="270">
        <v>1540</v>
      </c>
      <c r="I41" s="270">
        <v>1939</v>
      </c>
      <c r="J41" s="270">
        <v>2266</v>
      </c>
      <c r="K41" s="270">
        <v>3166</v>
      </c>
      <c r="L41" s="270">
        <v>3148</v>
      </c>
      <c r="M41" s="270">
        <v>3528</v>
      </c>
      <c r="N41" s="270">
        <v>3344</v>
      </c>
      <c r="O41" s="270">
        <v>3956</v>
      </c>
      <c r="P41" s="270">
        <v>4722</v>
      </c>
      <c r="Q41" s="270">
        <v>3994</v>
      </c>
      <c r="R41" s="270">
        <v>3713</v>
      </c>
      <c r="S41" s="270">
        <v>3171</v>
      </c>
      <c r="T41" s="270">
        <v>1993</v>
      </c>
      <c r="U41" s="270">
        <v>1055</v>
      </c>
      <c r="V41" s="270">
        <v>417</v>
      </c>
    </row>
    <row r="42" spans="1:22" s="189" customFormat="1" ht="15" customHeight="1">
      <c r="A42" s="261" t="s">
        <v>383</v>
      </c>
      <c r="B42" s="262">
        <v>45467</v>
      </c>
      <c r="C42" s="262">
        <v>1364</v>
      </c>
      <c r="D42" s="262">
        <v>1646</v>
      </c>
      <c r="E42" s="262">
        <v>1918</v>
      </c>
      <c r="F42" s="262">
        <v>1907</v>
      </c>
      <c r="G42" s="262">
        <v>1429</v>
      </c>
      <c r="H42" s="262">
        <v>1602</v>
      </c>
      <c r="I42" s="262">
        <v>1938</v>
      </c>
      <c r="J42" s="262">
        <v>2129</v>
      </c>
      <c r="K42" s="262">
        <v>2665</v>
      </c>
      <c r="L42" s="262">
        <v>2673</v>
      </c>
      <c r="M42" s="262">
        <v>2785</v>
      </c>
      <c r="N42" s="262">
        <v>2848</v>
      </c>
      <c r="O42" s="262">
        <v>3457</v>
      </c>
      <c r="P42" s="262">
        <v>3929</v>
      </c>
      <c r="Q42" s="262">
        <v>3540</v>
      </c>
      <c r="R42" s="262">
        <v>3381</v>
      </c>
      <c r="S42" s="262">
        <v>2955</v>
      </c>
      <c r="T42" s="262">
        <v>1966</v>
      </c>
      <c r="U42" s="262">
        <v>1148</v>
      </c>
      <c r="V42" s="262">
        <v>187</v>
      </c>
    </row>
    <row r="43" spans="1:22" ht="15" customHeight="1">
      <c r="A43" s="264" t="s">
        <v>203</v>
      </c>
      <c r="B43" s="265">
        <v>15431</v>
      </c>
      <c r="C43" s="265">
        <v>672</v>
      </c>
      <c r="D43" s="265">
        <v>765</v>
      </c>
      <c r="E43" s="265">
        <v>863</v>
      </c>
      <c r="F43" s="265">
        <v>785</v>
      </c>
      <c r="G43" s="265">
        <v>641</v>
      </c>
      <c r="H43" s="265">
        <v>713</v>
      </c>
      <c r="I43" s="265">
        <v>916</v>
      </c>
      <c r="J43" s="265">
        <v>972</v>
      </c>
      <c r="K43" s="265">
        <v>1117</v>
      </c>
      <c r="L43" s="265">
        <v>1032</v>
      </c>
      <c r="M43" s="265">
        <v>960</v>
      </c>
      <c r="N43" s="265">
        <v>858</v>
      </c>
      <c r="O43" s="265">
        <v>1017</v>
      </c>
      <c r="P43" s="265">
        <v>1074</v>
      </c>
      <c r="Q43" s="265">
        <v>853</v>
      </c>
      <c r="R43" s="265">
        <v>736</v>
      </c>
      <c r="S43" s="265">
        <v>591</v>
      </c>
      <c r="T43" s="265">
        <v>454</v>
      </c>
      <c r="U43" s="265">
        <v>248</v>
      </c>
      <c r="V43" s="265">
        <v>164</v>
      </c>
    </row>
    <row r="44" spans="1:22" ht="15" customHeight="1">
      <c r="A44" s="264" t="s">
        <v>202</v>
      </c>
      <c r="B44" s="265">
        <v>8309</v>
      </c>
      <c r="C44" s="265">
        <v>287</v>
      </c>
      <c r="D44" s="265">
        <v>346</v>
      </c>
      <c r="E44" s="265">
        <v>377</v>
      </c>
      <c r="F44" s="265">
        <v>397</v>
      </c>
      <c r="G44" s="265">
        <v>300</v>
      </c>
      <c r="H44" s="265">
        <v>332</v>
      </c>
      <c r="I44" s="265">
        <v>400</v>
      </c>
      <c r="J44" s="265">
        <v>454</v>
      </c>
      <c r="K44" s="265">
        <v>537</v>
      </c>
      <c r="L44" s="265">
        <v>479</v>
      </c>
      <c r="M44" s="265">
        <v>519</v>
      </c>
      <c r="N44" s="265">
        <v>577</v>
      </c>
      <c r="O44" s="265">
        <v>657</v>
      </c>
      <c r="P44" s="265">
        <v>713</v>
      </c>
      <c r="Q44" s="265">
        <v>518</v>
      </c>
      <c r="R44" s="265">
        <v>492</v>
      </c>
      <c r="S44" s="265">
        <v>425</v>
      </c>
      <c r="T44" s="265">
        <v>314</v>
      </c>
      <c r="U44" s="265">
        <v>184</v>
      </c>
      <c r="V44" s="265">
        <v>1</v>
      </c>
    </row>
    <row r="45" spans="1:22" ht="15" customHeight="1">
      <c r="A45" s="264" t="s">
        <v>201</v>
      </c>
      <c r="B45" s="265">
        <v>8939</v>
      </c>
      <c r="C45" s="265">
        <v>190</v>
      </c>
      <c r="D45" s="265">
        <v>254</v>
      </c>
      <c r="E45" s="265">
        <v>314</v>
      </c>
      <c r="F45" s="265">
        <v>312</v>
      </c>
      <c r="G45" s="265">
        <v>191</v>
      </c>
      <c r="H45" s="265">
        <v>242</v>
      </c>
      <c r="I45" s="265">
        <v>333</v>
      </c>
      <c r="J45" s="265">
        <v>333</v>
      </c>
      <c r="K45" s="265">
        <v>440</v>
      </c>
      <c r="L45" s="265">
        <v>472</v>
      </c>
      <c r="M45" s="265">
        <v>497</v>
      </c>
      <c r="N45" s="265">
        <v>568</v>
      </c>
      <c r="O45" s="265">
        <v>738</v>
      </c>
      <c r="P45" s="265">
        <v>871</v>
      </c>
      <c r="Q45" s="265">
        <v>804</v>
      </c>
      <c r="R45" s="265">
        <v>783</v>
      </c>
      <c r="S45" s="265">
        <v>789</v>
      </c>
      <c r="T45" s="265">
        <v>479</v>
      </c>
      <c r="U45" s="265">
        <v>313</v>
      </c>
      <c r="V45" s="265">
        <v>16</v>
      </c>
    </row>
    <row r="46" spans="1:22" ht="15" customHeight="1">
      <c r="A46" s="264" t="s">
        <v>200</v>
      </c>
      <c r="B46" s="265">
        <v>12788</v>
      </c>
      <c r="C46" s="265">
        <v>215</v>
      </c>
      <c r="D46" s="265">
        <v>281</v>
      </c>
      <c r="E46" s="265">
        <v>364</v>
      </c>
      <c r="F46" s="265">
        <v>413</v>
      </c>
      <c r="G46" s="265">
        <v>297</v>
      </c>
      <c r="H46" s="265">
        <v>315</v>
      </c>
      <c r="I46" s="265">
        <v>289</v>
      </c>
      <c r="J46" s="265">
        <v>370</v>
      </c>
      <c r="K46" s="265">
        <v>571</v>
      </c>
      <c r="L46" s="265">
        <v>690</v>
      </c>
      <c r="M46" s="265">
        <v>809</v>
      </c>
      <c r="N46" s="265">
        <v>845</v>
      </c>
      <c r="O46" s="265">
        <v>1045</v>
      </c>
      <c r="P46" s="265">
        <v>1271</v>
      </c>
      <c r="Q46" s="265">
        <v>1365</v>
      </c>
      <c r="R46" s="265">
        <v>1370</v>
      </c>
      <c r="S46" s="265">
        <v>1150</v>
      </c>
      <c r="T46" s="265">
        <v>719</v>
      </c>
      <c r="U46" s="265">
        <v>403</v>
      </c>
      <c r="V46" s="265">
        <v>6</v>
      </c>
    </row>
    <row r="47" spans="1:22" ht="15" customHeight="1">
      <c r="A47" s="264"/>
      <c r="B47" s="265"/>
      <c r="C47" s="265"/>
      <c r="D47" s="265"/>
      <c r="E47" s="265"/>
      <c r="F47" s="265"/>
      <c r="G47" s="265"/>
      <c r="H47" s="265"/>
      <c r="I47" s="265"/>
      <c r="J47" s="265"/>
      <c r="K47" s="265"/>
      <c r="L47" s="265"/>
      <c r="M47" s="265"/>
      <c r="N47" s="265"/>
      <c r="O47" s="265"/>
      <c r="P47" s="265"/>
      <c r="Q47" s="265"/>
      <c r="R47" s="265"/>
      <c r="S47" s="265"/>
      <c r="T47" s="265"/>
      <c r="U47" s="265"/>
      <c r="V47" s="265"/>
    </row>
    <row r="48" spans="1:22" s="260" customFormat="1" ht="15" customHeight="1">
      <c r="A48" s="267" t="s">
        <v>199</v>
      </c>
      <c r="B48" s="268">
        <v>169376</v>
      </c>
      <c r="C48" s="268">
        <v>6382</v>
      </c>
      <c r="D48" s="268">
        <v>6994</v>
      </c>
      <c r="E48" s="268">
        <v>7445</v>
      </c>
      <c r="F48" s="268">
        <v>7944</v>
      </c>
      <c r="G48" s="268">
        <v>6937</v>
      </c>
      <c r="H48" s="268">
        <v>7969</v>
      </c>
      <c r="I48" s="268">
        <v>9027</v>
      </c>
      <c r="J48" s="268">
        <v>10144</v>
      </c>
      <c r="K48" s="268">
        <v>11317</v>
      </c>
      <c r="L48" s="268">
        <v>9574</v>
      </c>
      <c r="M48" s="268">
        <v>10091</v>
      </c>
      <c r="N48" s="268">
        <v>11001</v>
      </c>
      <c r="O48" s="268">
        <v>13276</v>
      </c>
      <c r="P48" s="268">
        <v>14759</v>
      </c>
      <c r="Q48" s="268">
        <v>11348</v>
      </c>
      <c r="R48" s="268">
        <v>9112</v>
      </c>
      <c r="S48" s="268">
        <v>7422</v>
      </c>
      <c r="T48" s="268">
        <v>5221</v>
      </c>
      <c r="U48" s="268">
        <v>2890</v>
      </c>
      <c r="V48" s="268">
        <v>523</v>
      </c>
    </row>
    <row r="49" spans="1:22" ht="15" customHeight="1">
      <c r="A49" s="264" t="s">
        <v>198</v>
      </c>
      <c r="B49" s="265">
        <v>78795</v>
      </c>
      <c r="C49" s="265">
        <v>3143</v>
      </c>
      <c r="D49" s="265">
        <v>3358</v>
      </c>
      <c r="E49" s="265">
        <v>3557</v>
      </c>
      <c r="F49" s="265">
        <v>3732</v>
      </c>
      <c r="G49" s="265">
        <v>3209</v>
      </c>
      <c r="H49" s="265">
        <v>3548</v>
      </c>
      <c r="I49" s="265">
        <v>4388</v>
      </c>
      <c r="J49" s="265">
        <v>4960</v>
      </c>
      <c r="K49" s="265">
        <v>5398</v>
      </c>
      <c r="L49" s="265">
        <v>4436</v>
      </c>
      <c r="M49" s="265">
        <v>4697</v>
      </c>
      <c r="N49" s="265">
        <v>5250</v>
      </c>
      <c r="O49" s="265">
        <v>6531</v>
      </c>
      <c r="P49" s="265">
        <v>7177</v>
      </c>
      <c r="Q49" s="265">
        <v>5421</v>
      </c>
      <c r="R49" s="265">
        <v>3877</v>
      </c>
      <c r="S49" s="265">
        <v>2772</v>
      </c>
      <c r="T49" s="265">
        <v>1841</v>
      </c>
      <c r="U49" s="265">
        <v>996</v>
      </c>
      <c r="V49" s="265">
        <v>504</v>
      </c>
    </row>
    <row r="50" spans="1:22" ht="15" customHeight="1">
      <c r="A50" s="264" t="s">
        <v>197</v>
      </c>
      <c r="B50" s="265">
        <v>90581</v>
      </c>
      <c r="C50" s="265">
        <v>3239</v>
      </c>
      <c r="D50" s="265">
        <v>3636</v>
      </c>
      <c r="E50" s="265">
        <v>3888</v>
      </c>
      <c r="F50" s="265">
        <v>4212</v>
      </c>
      <c r="G50" s="265">
        <v>3728</v>
      </c>
      <c r="H50" s="265">
        <v>4421</v>
      </c>
      <c r="I50" s="265">
        <v>4639</v>
      </c>
      <c r="J50" s="265">
        <v>5184</v>
      </c>
      <c r="K50" s="265">
        <v>5919</v>
      </c>
      <c r="L50" s="265">
        <v>5138</v>
      </c>
      <c r="M50" s="265">
        <v>5394</v>
      </c>
      <c r="N50" s="265">
        <v>5751</v>
      </c>
      <c r="O50" s="265">
        <v>6745</v>
      </c>
      <c r="P50" s="265">
        <v>7582</v>
      </c>
      <c r="Q50" s="265">
        <v>5927</v>
      </c>
      <c r="R50" s="265">
        <v>5235</v>
      </c>
      <c r="S50" s="265">
        <v>4650</v>
      </c>
      <c r="T50" s="265">
        <v>3380</v>
      </c>
      <c r="U50" s="265">
        <v>1894</v>
      </c>
      <c r="V50" s="265">
        <v>19</v>
      </c>
    </row>
    <row r="51" spans="1:22" ht="15" customHeight="1">
      <c r="A51" s="264"/>
      <c r="B51" s="265"/>
      <c r="C51" s="265"/>
      <c r="D51" s="265"/>
      <c r="E51" s="265"/>
      <c r="F51" s="265"/>
      <c r="G51" s="265"/>
      <c r="H51" s="265"/>
      <c r="I51" s="265"/>
      <c r="J51" s="265"/>
      <c r="K51" s="265"/>
      <c r="L51" s="265"/>
      <c r="M51" s="265"/>
      <c r="N51" s="265"/>
      <c r="O51" s="265"/>
      <c r="P51" s="265"/>
      <c r="Q51" s="265"/>
      <c r="R51" s="265"/>
      <c r="S51" s="265"/>
      <c r="T51" s="265"/>
      <c r="U51" s="265"/>
      <c r="V51" s="265"/>
    </row>
    <row r="52" spans="1:22" s="260" customFormat="1" ht="15" customHeight="1">
      <c r="A52" s="267" t="s">
        <v>196</v>
      </c>
      <c r="B52" s="268">
        <v>34347</v>
      </c>
      <c r="C52" s="268">
        <v>862</v>
      </c>
      <c r="D52" s="268">
        <v>1097</v>
      </c>
      <c r="E52" s="268">
        <v>1307</v>
      </c>
      <c r="F52" s="268">
        <v>1156</v>
      </c>
      <c r="G52" s="268">
        <v>714</v>
      </c>
      <c r="H52" s="268">
        <v>1001</v>
      </c>
      <c r="I52" s="268">
        <v>1187</v>
      </c>
      <c r="J52" s="268">
        <v>1484</v>
      </c>
      <c r="K52" s="268">
        <v>1977</v>
      </c>
      <c r="L52" s="268">
        <v>1980</v>
      </c>
      <c r="M52" s="268">
        <v>2153</v>
      </c>
      <c r="N52" s="268">
        <v>2257</v>
      </c>
      <c r="O52" s="268">
        <v>2812</v>
      </c>
      <c r="P52" s="268">
        <v>3353</v>
      </c>
      <c r="Q52" s="268">
        <v>3238</v>
      </c>
      <c r="R52" s="268">
        <v>2802</v>
      </c>
      <c r="S52" s="268">
        <v>2426</v>
      </c>
      <c r="T52" s="268">
        <v>1546</v>
      </c>
      <c r="U52" s="268">
        <v>909</v>
      </c>
      <c r="V52" s="268">
        <v>86</v>
      </c>
    </row>
    <row r="53" spans="1:22" ht="15" customHeight="1">
      <c r="A53" s="264" t="s">
        <v>195</v>
      </c>
      <c r="B53" s="270">
        <v>18009</v>
      </c>
      <c r="C53" s="270">
        <v>494</v>
      </c>
      <c r="D53" s="270">
        <v>606</v>
      </c>
      <c r="E53" s="270">
        <v>654</v>
      </c>
      <c r="F53" s="270">
        <v>587</v>
      </c>
      <c r="G53" s="270">
        <v>368</v>
      </c>
      <c r="H53" s="270">
        <v>554</v>
      </c>
      <c r="I53" s="270">
        <v>657</v>
      </c>
      <c r="J53" s="270">
        <v>787</v>
      </c>
      <c r="K53" s="270">
        <v>1037</v>
      </c>
      <c r="L53" s="270">
        <v>1042</v>
      </c>
      <c r="M53" s="270">
        <v>1132</v>
      </c>
      <c r="N53" s="270">
        <v>1223</v>
      </c>
      <c r="O53" s="270">
        <v>1446</v>
      </c>
      <c r="P53" s="270">
        <v>1777</v>
      </c>
      <c r="Q53" s="270">
        <v>1760</v>
      </c>
      <c r="R53" s="270">
        <v>1469</v>
      </c>
      <c r="S53" s="270">
        <v>1232</v>
      </c>
      <c r="T53" s="270">
        <v>769</v>
      </c>
      <c r="U53" s="270">
        <v>368</v>
      </c>
      <c r="V53" s="270">
        <v>47</v>
      </c>
    </row>
    <row r="54" spans="1:22" s="189" customFormat="1" ht="15" customHeight="1">
      <c r="A54" s="261" t="s">
        <v>382</v>
      </c>
      <c r="B54" s="262">
        <v>16338</v>
      </c>
      <c r="C54" s="262">
        <v>368</v>
      </c>
      <c r="D54" s="262">
        <v>491</v>
      </c>
      <c r="E54" s="262">
        <v>653</v>
      </c>
      <c r="F54" s="262">
        <v>569</v>
      </c>
      <c r="G54" s="262">
        <v>346</v>
      </c>
      <c r="H54" s="262">
        <v>447</v>
      </c>
      <c r="I54" s="262">
        <v>530</v>
      </c>
      <c r="J54" s="262">
        <v>697</v>
      </c>
      <c r="K54" s="262">
        <v>940</v>
      </c>
      <c r="L54" s="262">
        <v>938</v>
      </c>
      <c r="M54" s="262">
        <v>1021</v>
      </c>
      <c r="N54" s="262">
        <v>1034</v>
      </c>
      <c r="O54" s="262">
        <v>1366</v>
      </c>
      <c r="P54" s="262">
        <v>1576</v>
      </c>
      <c r="Q54" s="262">
        <v>1478</v>
      </c>
      <c r="R54" s="262">
        <v>1333</v>
      </c>
      <c r="S54" s="262">
        <v>1194</v>
      </c>
      <c r="T54" s="262">
        <v>777</v>
      </c>
      <c r="U54" s="262">
        <v>541</v>
      </c>
      <c r="V54" s="262">
        <v>39</v>
      </c>
    </row>
    <row r="55" spans="1:22" ht="15" customHeight="1">
      <c r="A55" s="264" t="s">
        <v>193</v>
      </c>
      <c r="B55" s="265">
        <v>16338</v>
      </c>
      <c r="C55" s="265">
        <v>368</v>
      </c>
      <c r="D55" s="265">
        <v>491</v>
      </c>
      <c r="E55" s="265">
        <v>653</v>
      </c>
      <c r="F55" s="265">
        <v>569</v>
      </c>
      <c r="G55" s="265">
        <v>346</v>
      </c>
      <c r="H55" s="265">
        <v>447</v>
      </c>
      <c r="I55" s="265">
        <v>530</v>
      </c>
      <c r="J55" s="265">
        <v>697</v>
      </c>
      <c r="K55" s="265">
        <v>940</v>
      </c>
      <c r="L55" s="265">
        <v>938</v>
      </c>
      <c r="M55" s="265">
        <v>1021</v>
      </c>
      <c r="N55" s="265">
        <v>1034</v>
      </c>
      <c r="O55" s="265">
        <v>1366</v>
      </c>
      <c r="P55" s="265">
        <v>1576</v>
      </c>
      <c r="Q55" s="265">
        <v>1478</v>
      </c>
      <c r="R55" s="265">
        <v>1333</v>
      </c>
      <c r="S55" s="265">
        <v>1194</v>
      </c>
      <c r="T55" s="265">
        <v>777</v>
      </c>
      <c r="U55" s="265">
        <v>541</v>
      </c>
      <c r="V55" s="265">
        <v>39</v>
      </c>
    </row>
    <row r="56" spans="1:22" ht="15" customHeight="1">
      <c r="A56" s="264"/>
      <c r="B56" s="265"/>
      <c r="C56" s="265"/>
      <c r="D56" s="265"/>
      <c r="E56" s="265"/>
      <c r="F56" s="265"/>
      <c r="G56" s="265"/>
      <c r="H56" s="265"/>
      <c r="I56" s="265"/>
      <c r="J56" s="265"/>
      <c r="K56" s="265"/>
      <c r="L56" s="265"/>
      <c r="M56" s="265"/>
      <c r="N56" s="265"/>
      <c r="O56" s="265"/>
      <c r="P56" s="265"/>
      <c r="Q56" s="265"/>
      <c r="R56" s="265"/>
      <c r="S56" s="265"/>
      <c r="T56" s="265"/>
      <c r="U56" s="265"/>
      <c r="V56" s="265" t="s">
        <v>455</v>
      </c>
    </row>
    <row r="57" spans="1:22" s="260" customFormat="1" ht="15" customHeight="1">
      <c r="A57" s="267" t="s">
        <v>192</v>
      </c>
      <c r="B57" s="268">
        <v>37270</v>
      </c>
      <c r="C57" s="268">
        <v>1187</v>
      </c>
      <c r="D57" s="268">
        <v>1368</v>
      </c>
      <c r="E57" s="268">
        <v>1613</v>
      </c>
      <c r="F57" s="268">
        <v>1433</v>
      </c>
      <c r="G57" s="268">
        <v>751</v>
      </c>
      <c r="H57" s="268">
        <v>1165</v>
      </c>
      <c r="I57" s="268">
        <v>1443</v>
      </c>
      <c r="J57" s="268">
        <v>1870</v>
      </c>
      <c r="K57" s="268">
        <v>2184</v>
      </c>
      <c r="L57" s="268">
        <v>2064</v>
      </c>
      <c r="M57" s="268">
        <v>2367</v>
      </c>
      <c r="N57" s="268">
        <v>2506</v>
      </c>
      <c r="O57" s="268">
        <v>2983</v>
      </c>
      <c r="P57" s="268">
        <v>3525</v>
      </c>
      <c r="Q57" s="268">
        <v>2975</v>
      </c>
      <c r="R57" s="268">
        <v>2600</v>
      </c>
      <c r="S57" s="268">
        <v>2451</v>
      </c>
      <c r="T57" s="268">
        <v>1660</v>
      </c>
      <c r="U57" s="268">
        <v>1080</v>
      </c>
      <c r="V57" s="268">
        <v>45</v>
      </c>
    </row>
    <row r="58" spans="1:22" ht="15" customHeight="1">
      <c r="A58" s="264" t="s">
        <v>191</v>
      </c>
      <c r="B58" s="270">
        <v>17322</v>
      </c>
      <c r="C58" s="270">
        <v>510</v>
      </c>
      <c r="D58" s="270">
        <v>555</v>
      </c>
      <c r="E58" s="270">
        <v>666</v>
      </c>
      <c r="F58" s="270">
        <v>609</v>
      </c>
      <c r="G58" s="270">
        <v>311</v>
      </c>
      <c r="H58" s="270">
        <v>507</v>
      </c>
      <c r="I58" s="270">
        <v>604</v>
      </c>
      <c r="J58" s="270">
        <v>782</v>
      </c>
      <c r="K58" s="270">
        <v>921</v>
      </c>
      <c r="L58" s="270">
        <v>944</v>
      </c>
      <c r="M58" s="270">
        <v>1057</v>
      </c>
      <c r="N58" s="270">
        <v>1170</v>
      </c>
      <c r="O58" s="270">
        <v>1440</v>
      </c>
      <c r="P58" s="270">
        <v>1679</v>
      </c>
      <c r="Q58" s="270">
        <v>1543</v>
      </c>
      <c r="R58" s="270">
        <v>1351</v>
      </c>
      <c r="S58" s="270">
        <v>1287</v>
      </c>
      <c r="T58" s="270">
        <v>859</v>
      </c>
      <c r="U58" s="270">
        <v>507</v>
      </c>
      <c r="V58" s="270">
        <v>20</v>
      </c>
    </row>
    <row r="59" spans="1:22" s="189" customFormat="1" ht="15" customHeight="1">
      <c r="A59" s="261" t="s">
        <v>381</v>
      </c>
      <c r="B59" s="262">
        <v>19948</v>
      </c>
      <c r="C59" s="262">
        <v>677</v>
      </c>
      <c r="D59" s="262">
        <v>813</v>
      </c>
      <c r="E59" s="262">
        <v>947</v>
      </c>
      <c r="F59" s="262">
        <v>824</v>
      </c>
      <c r="G59" s="262">
        <v>440</v>
      </c>
      <c r="H59" s="262">
        <v>658</v>
      </c>
      <c r="I59" s="262">
        <v>839</v>
      </c>
      <c r="J59" s="262">
        <v>1088</v>
      </c>
      <c r="K59" s="262">
        <v>1263</v>
      </c>
      <c r="L59" s="262">
        <v>1120</v>
      </c>
      <c r="M59" s="262">
        <v>1310</v>
      </c>
      <c r="N59" s="262">
        <v>1336</v>
      </c>
      <c r="O59" s="262">
        <v>1543</v>
      </c>
      <c r="P59" s="262">
        <v>1846</v>
      </c>
      <c r="Q59" s="262">
        <v>1432</v>
      </c>
      <c r="R59" s="262">
        <v>1249</v>
      </c>
      <c r="S59" s="262">
        <v>1164</v>
      </c>
      <c r="T59" s="262">
        <v>801</v>
      </c>
      <c r="U59" s="262">
        <v>573</v>
      </c>
      <c r="V59" s="262">
        <v>25</v>
      </c>
    </row>
    <row r="60" spans="1:22" ht="15" customHeight="1">
      <c r="A60" s="264" t="s">
        <v>189</v>
      </c>
      <c r="B60" s="265">
        <v>8741</v>
      </c>
      <c r="C60" s="265">
        <v>272</v>
      </c>
      <c r="D60" s="265">
        <v>357</v>
      </c>
      <c r="E60" s="265">
        <v>417</v>
      </c>
      <c r="F60" s="265">
        <v>352</v>
      </c>
      <c r="G60" s="265">
        <v>152</v>
      </c>
      <c r="H60" s="265">
        <v>250</v>
      </c>
      <c r="I60" s="265">
        <v>330</v>
      </c>
      <c r="J60" s="265">
        <v>443</v>
      </c>
      <c r="K60" s="265">
        <v>534</v>
      </c>
      <c r="L60" s="265">
        <v>502</v>
      </c>
      <c r="M60" s="265">
        <v>597</v>
      </c>
      <c r="N60" s="265">
        <v>596</v>
      </c>
      <c r="O60" s="265">
        <v>658</v>
      </c>
      <c r="P60" s="265">
        <v>798</v>
      </c>
      <c r="Q60" s="265">
        <v>645</v>
      </c>
      <c r="R60" s="265">
        <v>591</v>
      </c>
      <c r="S60" s="265">
        <v>569</v>
      </c>
      <c r="T60" s="265">
        <v>399</v>
      </c>
      <c r="U60" s="265">
        <v>277</v>
      </c>
      <c r="V60" s="265">
        <v>2</v>
      </c>
    </row>
    <row r="61" spans="1:22" ht="15" customHeight="1">
      <c r="A61" s="271" t="s">
        <v>187</v>
      </c>
      <c r="B61" s="270">
        <v>11207</v>
      </c>
      <c r="C61" s="270">
        <v>405</v>
      </c>
      <c r="D61" s="270">
        <v>456</v>
      </c>
      <c r="E61" s="270">
        <v>530</v>
      </c>
      <c r="F61" s="270">
        <v>472</v>
      </c>
      <c r="G61" s="270">
        <v>288</v>
      </c>
      <c r="H61" s="270">
        <v>408</v>
      </c>
      <c r="I61" s="270">
        <v>509</v>
      </c>
      <c r="J61" s="270">
        <v>645</v>
      </c>
      <c r="K61" s="270">
        <v>729</v>
      </c>
      <c r="L61" s="270">
        <v>618</v>
      </c>
      <c r="M61" s="270">
        <v>713</v>
      </c>
      <c r="N61" s="270">
        <v>740</v>
      </c>
      <c r="O61" s="270">
        <v>885</v>
      </c>
      <c r="P61" s="270">
        <v>1048</v>
      </c>
      <c r="Q61" s="270">
        <v>787</v>
      </c>
      <c r="R61" s="270">
        <v>658</v>
      </c>
      <c r="S61" s="270">
        <v>595</v>
      </c>
      <c r="T61" s="270">
        <v>402</v>
      </c>
      <c r="U61" s="270">
        <v>296</v>
      </c>
      <c r="V61" s="270">
        <v>23</v>
      </c>
    </row>
    <row r="62" spans="1:22" ht="15" customHeight="1">
      <c r="A62" s="272"/>
      <c r="B62" s="273"/>
      <c r="C62" s="273"/>
      <c r="D62" s="273"/>
      <c r="E62" s="273"/>
      <c r="F62" s="273"/>
      <c r="G62" s="273"/>
      <c r="H62" s="273"/>
      <c r="I62" s="273"/>
      <c r="J62" s="273"/>
      <c r="K62" s="273"/>
      <c r="L62" s="273"/>
      <c r="M62" s="273"/>
      <c r="N62" s="273"/>
      <c r="O62" s="273"/>
      <c r="P62" s="273"/>
      <c r="Q62" s="273"/>
      <c r="R62" s="273"/>
      <c r="S62" s="273"/>
      <c r="T62" s="273"/>
      <c r="U62" s="273"/>
      <c r="V62" s="273"/>
    </row>
    <row r="63" spans="1:22" ht="15" customHeight="1">
      <c r="B63" s="273"/>
      <c r="C63" s="273"/>
      <c r="D63" s="273"/>
      <c r="E63" s="273"/>
      <c r="F63" s="273"/>
      <c r="G63" s="273"/>
      <c r="H63" s="273"/>
      <c r="I63" s="273"/>
      <c r="J63" s="273"/>
      <c r="K63" s="273"/>
      <c r="L63" s="273"/>
      <c r="M63" s="273"/>
      <c r="N63" s="273"/>
      <c r="O63" s="273"/>
      <c r="P63" s="273"/>
      <c r="Q63" s="273"/>
      <c r="R63" s="273"/>
      <c r="S63" s="273"/>
      <c r="T63" s="273"/>
      <c r="U63" s="273"/>
      <c r="V63" s="273"/>
    </row>
    <row r="64" spans="1:22" ht="18.75">
      <c r="A64" s="253" t="s">
        <v>456</v>
      </c>
      <c r="B64" s="273"/>
      <c r="C64" s="273"/>
      <c r="D64" s="273"/>
      <c r="E64" s="273"/>
      <c r="F64" s="273"/>
      <c r="G64" s="273"/>
      <c r="H64" s="273"/>
      <c r="I64" s="273"/>
      <c r="J64" s="273"/>
      <c r="K64" s="273"/>
      <c r="L64" s="273"/>
      <c r="M64" s="273"/>
      <c r="N64" s="273"/>
      <c r="O64" s="273"/>
      <c r="P64" s="273"/>
      <c r="Q64" s="273"/>
      <c r="R64" s="273"/>
      <c r="S64" s="273"/>
      <c r="T64" s="273"/>
      <c r="U64" s="273"/>
      <c r="V64" s="273"/>
    </row>
    <row r="65" spans="1:22" ht="14.25" customHeight="1">
      <c r="A65" s="253"/>
      <c r="B65" s="273"/>
      <c r="C65" s="273"/>
      <c r="D65" s="273"/>
      <c r="E65" s="273"/>
      <c r="F65" s="273"/>
      <c r="G65" s="273"/>
      <c r="H65" t="s">
        <v>431</v>
      </c>
      <c r="I65" s="273"/>
      <c r="J65" s="273"/>
      <c r="K65" s="273"/>
      <c r="L65" s="273"/>
      <c r="M65" s="273"/>
      <c r="N65" s="273"/>
      <c r="O65" s="273"/>
      <c r="P65" s="273"/>
      <c r="Q65" s="273"/>
      <c r="R65" s="273"/>
      <c r="S65" s="273"/>
      <c r="T65" s="273"/>
      <c r="U65" s="273"/>
      <c r="V65" s="273"/>
    </row>
    <row r="66" spans="1:22" ht="15" customHeight="1">
      <c r="B66" t="s">
        <v>457</v>
      </c>
      <c r="V66" s="255" t="s">
        <v>458</v>
      </c>
    </row>
    <row r="67" spans="1:22" ht="15" customHeight="1">
      <c r="A67" s="257" t="s">
        <v>434</v>
      </c>
      <c r="B67" s="257" t="s">
        <v>2</v>
      </c>
      <c r="C67" s="257" t="s">
        <v>435</v>
      </c>
      <c r="D67" s="257" t="s">
        <v>436</v>
      </c>
      <c r="E67" s="257" t="s">
        <v>437</v>
      </c>
      <c r="F67" s="257" t="s">
        <v>438</v>
      </c>
      <c r="G67" s="257" t="s">
        <v>439</v>
      </c>
      <c r="H67" s="257" t="s">
        <v>440</v>
      </c>
      <c r="I67" s="257" t="s">
        <v>441</v>
      </c>
      <c r="J67" s="257" t="s">
        <v>442</v>
      </c>
      <c r="K67" s="257" t="s">
        <v>443</v>
      </c>
      <c r="L67" s="257" t="s">
        <v>444</v>
      </c>
      <c r="M67" s="257" t="s">
        <v>445</v>
      </c>
      <c r="N67" s="257" t="s">
        <v>446</v>
      </c>
      <c r="O67" s="257" t="s">
        <v>447</v>
      </c>
      <c r="P67" s="257" t="s">
        <v>448</v>
      </c>
      <c r="Q67" s="257" t="s">
        <v>449</v>
      </c>
      <c r="R67" s="257" t="s">
        <v>450</v>
      </c>
      <c r="S67" s="257" t="s">
        <v>451</v>
      </c>
      <c r="T67" s="257" t="s">
        <v>452</v>
      </c>
      <c r="U67" s="257" t="s">
        <v>453</v>
      </c>
      <c r="V67" s="257" t="s">
        <v>454</v>
      </c>
    </row>
    <row r="68" spans="1:22" s="260" customFormat="1" ht="15" customHeight="1">
      <c r="A68" s="274" t="s">
        <v>6</v>
      </c>
      <c r="B68" s="259">
        <v>883516</v>
      </c>
      <c r="C68" s="259">
        <v>36252</v>
      </c>
      <c r="D68" s="259">
        <v>40000</v>
      </c>
      <c r="E68" s="259">
        <v>43219</v>
      </c>
      <c r="F68" s="259">
        <v>44715</v>
      </c>
      <c r="G68" s="259">
        <v>39543</v>
      </c>
      <c r="H68" s="259">
        <v>44572</v>
      </c>
      <c r="I68" s="259">
        <v>49641</v>
      </c>
      <c r="J68" s="259">
        <v>57102</v>
      </c>
      <c r="K68" s="259">
        <v>69198</v>
      </c>
      <c r="L68" s="259">
        <v>60361</v>
      </c>
      <c r="M68" s="259">
        <v>57154</v>
      </c>
      <c r="N68" s="259">
        <v>53230</v>
      </c>
      <c r="O68" s="259">
        <v>58749</v>
      </c>
      <c r="P68" s="259">
        <v>67717</v>
      </c>
      <c r="Q68" s="259">
        <v>53877</v>
      </c>
      <c r="R68" s="259">
        <v>42110</v>
      </c>
      <c r="S68" s="259">
        <v>31229</v>
      </c>
      <c r="T68" s="259">
        <v>17497</v>
      </c>
      <c r="U68" s="259">
        <v>5958</v>
      </c>
      <c r="V68" s="259">
        <v>11392</v>
      </c>
    </row>
    <row r="69" spans="1:22" s="189" customFormat="1" ht="15" customHeight="1">
      <c r="A69" s="275" t="s">
        <v>389</v>
      </c>
      <c r="B69" s="262">
        <v>774679</v>
      </c>
      <c r="C69" s="262">
        <v>31858</v>
      </c>
      <c r="D69" s="262">
        <v>34921</v>
      </c>
      <c r="E69" s="262">
        <v>37665</v>
      </c>
      <c r="F69" s="262">
        <v>39457</v>
      </c>
      <c r="G69" s="262">
        <v>35526</v>
      </c>
      <c r="H69" s="262">
        <v>39849</v>
      </c>
      <c r="I69" s="262">
        <v>43985</v>
      </c>
      <c r="J69" s="262">
        <v>50388</v>
      </c>
      <c r="K69" s="262">
        <v>60909</v>
      </c>
      <c r="L69" s="262">
        <v>53281</v>
      </c>
      <c r="M69" s="262">
        <v>50397</v>
      </c>
      <c r="N69" s="262">
        <v>46611</v>
      </c>
      <c r="O69" s="262">
        <v>50945</v>
      </c>
      <c r="P69" s="262">
        <v>58718</v>
      </c>
      <c r="Q69" s="262">
        <v>46706</v>
      </c>
      <c r="R69" s="262">
        <v>36308</v>
      </c>
      <c r="S69" s="262">
        <v>26785</v>
      </c>
      <c r="T69" s="262">
        <v>14842</v>
      </c>
      <c r="U69" s="262">
        <v>5002</v>
      </c>
      <c r="V69" s="262">
        <v>10526</v>
      </c>
    </row>
    <row r="70" spans="1:22" s="189" customFormat="1" ht="15" customHeight="1">
      <c r="A70" s="275" t="s">
        <v>388</v>
      </c>
      <c r="B70" s="262">
        <v>108837</v>
      </c>
      <c r="C70" s="262">
        <v>4394</v>
      </c>
      <c r="D70" s="262">
        <v>5079</v>
      </c>
      <c r="E70" s="262">
        <v>5554</v>
      </c>
      <c r="F70" s="262">
        <v>5258</v>
      </c>
      <c r="G70" s="262">
        <v>4017</v>
      </c>
      <c r="H70" s="262">
        <v>4723</v>
      </c>
      <c r="I70" s="262">
        <v>5656</v>
      </c>
      <c r="J70" s="262">
        <v>6714</v>
      </c>
      <c r="K70" s="262">
        <v>8289</v>
      </c>
      <c r="L70" s="262">
        <v>7080</v>
      </c>
      <c r="M70" s="262">
        <v>6757</v>
      </c>
      <c r="N70" s="262">
        <v>6619</v>
      </c>
      <c r="O70" s="262">
        <v>7804</v>
      </c>
      <c r="P70" s="262">
        <v>8999</v>
      </c>
      <c r="Q70" s="262">
        <v>7171</v>
      </c>
      <c r="R70" s="262">
        <v>5802</v>
      </c>
      <c r="S70" s="262">
        <v>4444</v>
      </c>
      <c r="T70" s="262">
        <v>2655</v>
      </c>
      <c r="U70" s="262">
        <v>956</v>
      </c>
      <c r="V70" s="262">
        <v>866</v>
      </c>
    </row>
    <row r="71" spans="1:22" ht="15" customHeight="1">
      <c r="A71" s="276"/>
      <c r="B71" s="265"/>
      <c r="C71" s="265"/>
      <c r="D71" s="265"/>
      <c r="E71" s="265"/>
      <c r="F71" s="265"/>
      <c r="G71" s="265"/>
      <c r="H71" s="265"/>
      <c r="I71" s="265"/>
      <c r="J71" s="265"/>
      <c r="K71" s="265"/>
      <c r="L71" s="265"/>
      <c r="M71" s="265"/>
      <c r="N71" s="265"/>
      <c r="O71" s="265"/>
      <c r="P71" s="265"/>
      <c r="Q71" s="265"/>
      <c r="R71" s="265"/>
      <c r="S71" s="265"/>
      <c r="T71" s="265"/>
      <c r="U71" s="265"/>
      <c r="V71" s="265"/>
    </row>
    <row r="72" spans="1:22" s="260" customFormat="1" ht="15" customHeight="1">
      <c r="A72" s="277" t="s">
        <v>225</v>
      </c>
      <c r="B72" s="268">
        <v>154674</v>
      </c>
      <c r="C72" s="268">
        <v>6547</v>
      </c>
      <c r="D72" s="268">
        <v>6980</v>
      </c>
      <c r="E72" s="268">
        <v>7535</v>
      </c>
      <c r="F72" s="268">
        <v>7668</v>
      </c>
      <c r="G72" s="268">
        <v>7360</v>
      </c>
      <c r="H72" s="268">
        <v>8819</v>
      </c>
      <c r="I72" s="268">
        <v>9717</v>
      </c>
      <c r="J72" s="268">
        <v>10889</v>
      </c>
      <c r="K72" s="268">
        <v>13508</v>
      </c>
      <c r="L72" s="268">
        <v>11791</v>
      </c>
      <c r="M72" s="268">
        <v>10419</v>
      </c>
      <c r="N72" s="268">
        <v>8645</v>
      </c>
      <c r="O72" s="268">
        <v>8946</v>
      </c>
      <c r="P72" s="268">
        <v>10614</v>
      </c>
      <c r="Q72" s="268">
        <v>8775</v>
      </c>
      <c r="R72" s="268">
        <v>6680</v>
      </c>
      <c r="S72" s="268">
        <v>4483</v>
      </c>
      <c r="T72" s="268">
        <v>2260</v>
      </c>
      <c r="U72" s="268">
        <v>734</v>
      </c>
      <c r="V72" s="268">
        <v>2304</v>
      </c>
    </row>
    <row r="73" spans="1:22" ht="15" customHeight="1">
      <c r="A73" s="276" t="s">
        <v>224</v>
      </c>
      <c r="B73" s="265">
        <v>154674</v>
      </c>
      <c r="C73" s="265">
        <v>6547</v>
      </c>
      <c r="D73" s="265">
        <v>6980</v>
      </c>
      <c r="E73" s="265">
        <v>7535</v>
      </c>
      <c r="F73" s="265">
        <v>7668</v>
      </c>
      <c r="G73" s="265">
        <v>7360</v>
      </c>
      <c r="H73" s="265">
        <v>8819</v>
      </c>
      <c r="I73" s="265">
        <v>9717</v>
      </c>
      <c r="J73" s="265">
        <v>10889</v>
      </c>
      <c r="K73" s="265">
        <v>13508</v>
      </c>
      <c r="L73" s="265">
        <v>11791</v>
      </c>
      <c r="M73" s="265">
        <v>10419</v>
      </c>
      <c r="N73" s="265">
        <v>8645</v>
      </c>
      <c r="O73" s="265">
        <v>8946</v>
      </c>
      <c r="P73" s="265">
        <v>10614</v>
      </c>
      <c r="Q73" s="265">
        <v>8775</v>
      </c>
      <c r="R73" s="265">
        <v>6680</v>
      </c>
      <c r="S73" s="265">
        <v>4483</v>
      </c>
      <c r="T73" s="265">
        <v>2260</v>
      </c>
      <c r="U73" s="265">
        <v>734</v>
      </c>
      <c r="V73" s="265">
        <v>2304</v>
      </c>
    </row>
    <row r="74" spans="1:22" ht="15" customHeight="1">
      <c r="A74" s="276"/>
      <c r="B74" s="265"/>
      <c r="C74" s="265"/>
      <c r="D74" s="265"/>
      <c r="E74" s="265"/>
      <c r="F74" s="265"/>
      <c r="G74" s="265"/>
      <c r="H74" s="265"/>
      <c r="I74" s="265"/>
      <c r="J74" s="265"/>
      <c r="K74" s="265"/>
      <c r="L74" s="265"/>
      <c r="M74" s="265"/>
      <c r="N74" s="265"/>
      <c r="O74" s="265"/>
      <c r="P74" s="265"/>
      <c r="Q74" s="265"/>
      <c r="R74" s="265"/>
      <c r="S74" s="265"/>
      <c r="T74" s="265"/>
      <c r="U74" s="265"/>
      <c r="V74" s="265"/>
    </row>
    <row r="75" spans="1:22" s="260" customFormat="1" ht="15" customHeight="1">
      <c r="A75" s="277" t="s">
        <v>223</v>
      </c>
      <c r="B75" s="268">
        <v>139856</v>
      </c>
      <c r="C75" s="268">
        <v>6223</v>
      </c>
      <c r="D75" s="268">
        <v>6800</v>
      </c>
      <c r="E75" s="268">
        <v>7118</v>
      </c>
      <c r="F75" s="268">
        <v>7339</v>
      </c>
      <c r="G75" s="268">
        <v>6693</v>
      </c>
      <c r="H75" s="268">
        <v>7401</v>
      </c>
      <c r="I75" s="268">
        <v>8235</v>
      </c>
      <c r="J75" s="268">
        <v>9662</v>
      </c>
      <c r="K75" s="268">
        <v>11558</v>
      </c>
      <c r="L75" s="268">
        <v>9881</v>
      </c>
      <c r="M75" s="268">
        <v>8988</v>
      </c>
      <c r="N75" s="268">
        <v>7875</v>
      </c>
      <c r="O75" s="268">
        <v>8677</v>
      </c>
      <c r="P75" s="268">
        <v>10273</v>
      </c>
      <c r="Q75" s="268">
        <v>8059</v>
      </c>
      <c r="R75" s="268">
        <v>6010</v>
      </c>
      <c r="S75" s="268">
        <v>3932</v>
      </c>
      <c r="T75" s="268">
        <v>2149</v>
      </c>
      <c r="U75" s="268">
        <v>767</v>
      </c>
      <c r="V75" s="268">
        <v>2216</v>
      </c>
    </row>
    <row r="76" spans="1:22" ht="15" customHeight="1">
      <c r="A76" s="276" t="s">
        <v>136</v>
      </c>
      <c r="B76" s="265">
        <v>68740</v>
      </c>
      <c r="C76" s="265">
        <v>3073</v>
      </c>
      <c r="D76" s="265">
        <v>3252</v>
      </c>
      <c r="E76" s="265">
        <v>3461</v>
      </c>
      <c r="F76" s="265">
        <v>3696</v>
      </c>
      <c r="G76" s="265">
        <v>3180</v>
      </c>
      <c r="H76" s="265">
        <v>3440</v>
      </c>
      <c r="I76" s="265">
        <v>3953</v>
      </c>
      <c r="J76" s="265">
        <v>4662</v>
      </c>
      <c r="K76" s="265">
        <v>5636</v>
      </c>
      <c r="L76" s="265">
        <v>4970</v>
      </c>
      <c r="M76" s="265">
        <v>4549</v>
      </c>
      <c r="N76" s="265">
        <v>3902</v>
      </c>
      <c r="O76" s="265">
        <v>4222</v>
      </c>
      <c r="P76" s="265">
        <v>5045</v>
      </c>
      <c r="Q76" s="265">
        <v>3959</v>
      </c>
      <c r="R76" s="265">
        <v>3023</v>
      </c>
      <c r="S76" s="265">
        <v>1972</v>
      </c>
      <c r="T76" s="265">
        <v>1044</v>
      </c>
      <c r="U76" s="265">
        <v>375</v>
      </c>
      <c r="V76" s="265">
        <v>1326</v>
      </c>
    </row>
    <row r="77" spans="1:22" ht="15" customHeight="1">
      <c r="A77" s="276" t="s">
        <v>137</v>
      </c>
      <c r="B77" s="270">
        <v>23220</v>
      </c>
      <c r="C77" s="270">
        <v>902</v>
      </c>
      <c r="D77" s="270">
        <v>1066</v>
      </c>
      <c r="E77" s="270">
        <v>1024</v>
      </c>
      <c r="F77" s="270">
        <v>1203</v>
      </c>
      <c r="G77" s="270">
        <v>1342</v>
      </c>
      <c r="H77" s="270">
        <v>1534</v>
      </c>
      <c r="I77" s="270">
        <v>1429</v>
      </c>
      <c r="J77" s="270">
        <v>1554</v>
      </c>
      <c r="K77" s="270">
        <v>1737</v>
      </c>
      <c r="L77" s="270">
        <v>1543</v>
      </c>
      <c r="M77" s="270">
        <v>1534</v>
      </c>
      <c r="N77" s="270">
        <v>1348</v>
      </c>
      <c r="O77" s="270">
        <v>1512</v>
      </c>
      <c r="P77" s="270">
        <v>1628</v>
      </c>
      <c r="Q77" s="270">
        <v>1263</v>
      </c>
      <c r="R77" s="270">
        <v>919</v>
      </c>
      <c r="S77" s="270">
        <v>729</v>
      </c>
      <c r="T77" s="270">
        <v>420</v>
      </c>
      <c r="U77" s="270">
        <v>165</v>
      </c>
      <c r="V77" s="270">
        <v>368</v>
      </c>
    </row>
    <row r="78" spans="1:22" s="189" customFormat="1" ht="15" customHeight="1">
      <c r="A78" s="275" t="s">
        <v>387</v>
      </c>
      <c r="B78" s="262">
        <v>3153</v>
      </c>
      <c r="C78" s="262">
        <v>78</v>
      </c>
      <c r="D78" s="262">
        <v>133</v>
      </c>
      <c r="E78" s="262">
        <v>134</v>
      </c>
      <c r="F78" s="262">
        <v>155</v>
      </c>
      <c r="G78" s="262">
        <v>175</v>
      </c>
      <c r="H78" s="262">
        <v>137</v>
      </c>
      <c r="I78" s="262">
        <v>158</v>
      </c>
      <c r="J78" s="262">
        <v>200</v>
      </c>
      <c r="K78" s="262">
        <v>237</v>
      </c>
      <c r="L78" s="262">
        <v>198</v>
      </c>
      <c r="M78" s="262">
        <v>235</v>
      </c>
      <c r="N78" s="262">
        <v>192</v>
      </c>
      <c r="O78" s="262">
        <v>263</v>
      </c>
      <c r="P78" s="262">
        <v>288</v>
      </c>
      <c r="Q78" s="262">
        <v>228</v>
      </c>
      <c r="R78" s="262">
        <v>170</v>
      </c>
      <c r="S78" s="262">
        <v>95</v>
      </c>
      <c r="T78" s="262">
        <v>53</v>
      </c>
      <c r="U78" s="262">
        <v>22</v>
      </c>
      <c r="V78" s="262">
        <v>2</v>
      </c>
    </row>
    <row r="79" spans="1:22" ht="15" customHeight="1">
      <c r="A79" s="276" t="s">
        <v>138</v>
      </c>
      <c r="B79" s="265">
        <v>3153</v>
      </c>
      <c r="C79" s="265">
        <v>78</v>
      </c>
      <c r="D79" s="265">
        <v>133</v>
      </c>
      <c r="E79" s="265">
        <v>134</v>
      </c>
      <c r="F79" s="265">
        <v>155</v>
      </c>
      <c r="G79" s="265">
        <v>175</v>
      </c>
      <c r="H79" s="265">
        <v>137</v>
      </c>
      <c r="I79" s="265">
        <v>158</v>
      </c>
      <c r="J79" s="265">
        <v>200</v>
      </c>
      <c r="K79" s="265">
        <v>237</v>
      </c>
      <c r="L79" s="265">
        <v>198</v>
      </c>
      <c r="M79" s="265">
        <v>235</v>
      </c>
      <c r="N79" s="265">
        <v>192</v>
      </c>
      <c r="O79" s="265">
        <v>263</v>
      </c>
      <c r="P79" s="265">
        <v>288</v>
      </c>
      <c r="Q79" s="265">
        <v>228</v>
      </c>
      <c r="R79" s="265">
        <v>170</v>
      </c>
      <c r="S79" s="265">
        <v>95</v>
      </c>
      <c r="T79" s="265">
        <v>53</v>
      </c>
      <c r="U79" s="265">
        <v>22</v>
      </c>
      <c r="V79" s="265">
        <v>2</v>
      </c>
    </row>
    <row r="80" spans="1:22" s="189" customFormat="1" ht="15" customHeight="1">
      <c r="A80" s="275" t="s">
        <v>386</v>
      </c>
      <c r="B80" s="262">
        <v>12353</v>
      </c>
      <c r="C80" s="262">
        <v>522</v>
      </c>
      <c r="D80" s="262">
        <v>567</v>
      </c>
      <c r="E80" s="262">
        <v>602</v>
      </c>
      <c r="F80" s="262">
        <v>583</v>
      </c>
      <c r="G80" s="262">
        <v>442</v>
      </c>
      <c r="H80" s="262">
        <v>601</v>
      </c>
      <c r="I80" s="262">
        <v>738</v>
      </c>
      <c r="J80" s="262">
        <v>798</v>
      </c>
      <c r="K80" s="262">
        <v>891</v>
      </c>
      <c r="L80" s="262">
        <v>677</v>
      </c>
      <c r="M80" s="262">
        <v>669</v>
      </c>
      <c r="N80" s="262">
        <v>793</v>
      </c>
      <c r="O80" s="262">
        <v>1047</v>
      </c>
      <c r="P80" s="262">
        <v>1238</v>
      </c>
      <c r="Q80" s="262">
        <v>924</v>
      </c>
      <c r="R80" s="262">
        <v>546</v>
      </c>
      <c r="S80" s="262">
        <v>310</v>
      </c>
      <c r="T80" s="262">
        <v>176</v>
      </c>
      <c r="U80" s="262">
        <v>58</v>
      </c>
      <c r="V80" s="262">
        <v>171</v>
      </c>
    </row>
    <row r="81" spans="1:22" ht="15" customHeight="1">
      <c r="A81" s="276" t="s">
        <v>139</v>
      </c>
      <c r="B81" s="265">
        <v>12353</v>
      </c>
      <c r="C81" s="265">
        <v>522</v>
      </c>
      <c r="D81" s="265">
        <v>567</v>
      </c>
      <c r="E81" s="265">
        <v>602</v>
      </c>
      <c r="F81" s="265">
        <v>583</v>
      </c>
      <c r="G81" s="265">
        <v>442</v>
      </c>
      <c r="H81" s="265">
        <v>601</v>
      </c>
      <c r="I81" s="265">
        <v>738</v>
      </c>
      <c r="J81" s="265">
        <v>798</v>
      </c>
      <c r="K81" s="265">
        <v>891</v>
      </c>
      <c r="L81" s="265">
        <v>677</v>
      </c>
      <c r="M81" s="265">
        <v>669</v>
      </c>
      <c r="N81" s="265">
        <v>793</v>
      </c>
      <c r="O81" s="265">
        <v>1047</v>
      </c>
      <c r="P81" s="265">
        <v>1238</v>
      </c>
      <c r="Q81" s="265">
        <v>924</v>
      </c>
      <c r="R81" s="265">
        <v>546</v>
      </c>
      <c r="S81" s="265">
        <v>310</v>
      </c>
      <c r="T81" s="265">
        <v>176</v>
      </c>
      <c r="U81" s="265">
        <v>58</v>
      </c>
      <c r="V81" s="265">
        <v>171</v>
      </c>
    </row>
    <row r="82" spans="1:22" s="189" customFormat="1" ht="15" customHeight="1">
      <c r="A82" s="275" t="s">
        <v>385</v>
      </c>
      <c r="B82" s="262">
        <v>32390</v>
      </c>
      <c r="C82" s="262">
        <v>1648</v>
      </c>
      <c r="D82" s="262">
        <v>1782</v>
      </c>
      <c r="E82" s="262">
        <v>1897</v>
      </c>
      <c r="F82" s="262">
        <v>1702</v>
      </c>
      <c r="G82" s="262">
        <v>1554</v>
      </c>
      <c r="H82" s="262">
        <v>1689</v>
      </c>
      <c r="I82" s="262">
        <v>1957</v>
      </c>
      <c r="J82" s="262">
        <v>2448</v>
      </c>
      <c r="K82" s="262">
        <v>3057</v>
      </c>
      <c r="L82" s="262">
        <v>2493</v>
      </c>
      <c r="M82" s="262">
        <v>2001</v>
      </c>
      <c r="N82" s="262">
        <v>1640</v>
      </c>
      <c r="O82" s="262">
        <v>1633</v>
      </c>
      <c r="P82" s="262">
        <v>2074</v>
      </c>
      <c r="Q82" s="262">
        <v>1685</v>
      </c>
      <c r="R82" s="262">
        <v>1352</v>
      </c>
      <c r="S82" s="262">
        <v>826</v>
      </c>
      <c r="T82" s="262">
        <v>456</v>
      </c>
      <c r="U82" s="262">
        <v>147</v>
      </c>
      <c r="V82" s="262">
        <v>349</v>
      </c>
    </row>
    <row r="83" spans="1:22" ht="15" customHeight="1">
      <c r="A83" s="276" t="s">
        <v>140</v>
      </c>
      <c r="B83" s="265">
        <v>19584</v>
      </c>
      <c r="C83" s="265">
        <v>870</v>
      </c>
      <c r="D83" s="265">
        <v>984</v>
      </c>
      <c r="E83" s="265">
        <v>1062</v>
      </c>
      <c r="F83" s="265">
        <v>1120</v>
      </c>
      <c r="G83" s="265">
        <v>933</v>
      </c>
      <c r="H83" s="265">
        <v>972</v>
      </c>
      <c r="I83" s="265">
        <v>1067</v>
      </c>
      <c r="J83" s="265">
        <v>1290</v>
      </c>
      <c r="K83" s="265">
        <v>1735</v>
      </c>
      <c r="L83" s="265">
        <v>1513</v>
      </c>
      <c r="M83" s="265">
        <v>1272</v>
      </c>
      <c r="N83" s="265">
        <v>1084</v>
      </c>
      <c r="O83" s="265">
        <v>1152</v>
      </c>
      <c r="P83" s="265">
        <v>1399</v>
      </c>
      <c r="Q83" s="265">
        <v>1155</v>
      </c>
      <c r="R83" s="265">
        <v>905</v>
      </c>
      <c r="S83" s="265">
        <v>570</v>
      </c>
      <c r="T83" s="265">
        <v>297</v>
      </c>
      <c r="U83" s="265">
        <v>99</v>
      </c>
      <c r="V83" s="265">
        <v>105</v>
      </c>
    </row>
    <row r="84" spans="1:22" ht="15" customHeight="1">
      <c r="A84" s="276" t="s">
        <v>141</v>
      </c>
      <c r="B84" s="265">
        <v>5229</v>
      </c>
      <c r="C84" s="265">
        <v>314</v>
      </c>
      <c r="D84" s="265">
        <v>416</v>
      </c>
      <c r="E84" s="265">
        <v>428</v>
      </c>
      <c r="F84" s="265">
        <v>214</v>
      </c>
      <c r="G84" s="265">
        <v>160</v>
      </c>
      <c r="H84" s="265">
        <v>206</v>
      </c>
      <c r="I84" s="265">
        <v>331</v>
      </c>
      <c r="J84" s="265">
        <v>517</v>
      </c>
      <c r="K84" s="265">
        <v>572</v>
      </c>
      <c r="L84" s="265">
        <v>379</v>
      </c>
      <c r="M84" s="265">
        <v>240</v>
      </c>
      <c r="N84" s="265">
        <v>200</v>
      </c>
      <c r="O84" s="265">
        <v>173</v>
      </c>
      <c r="P84" s="265">
        <v>255</v>
      </c>
      <c r="Q84" s="265">
        <v>237</v>
      </c>
      <c r="R84" s="265">
        <v>195</v>
      </c>
      <c r="S84" s="265">
        <v>111</v>
      </c>
      <c r="T84" s="265">
        <v>76</v>
      </c>
      <c r="U84" s="265">
        <v>19</v>
      </c>
      <c r="V84" s="265">
        <v>186</v>
      </c>
    </row>
    <row r="85" spans="1:22" ht="15" customHeight="1">
      <c r="A85" s="276" t="s">
        <v>142</v>
      </c>
      <c r="B85" s="265">
        <v>7577</v>
      </c>
      <c r="C85" s="265">
        <v>464</v>
      </c>
      <c r="D85" s="265">
        <v>382</v>
      </c>
      <c r="E85" s="265">
        <v>407</v>
      </c>
      <c r="F85" s="265">
        <v>368</v>
      </c>
      <c r="G85" s="265">
        <v>461</v>
      </c>
      <c r="H85" s="265">
        <v>511</v>
      </c>
      <c r="I85" s="265">
        <v>559</v>
      </c>
      <c r="J85" s="265">
        <v>641</v>
      </c>
      <c r="K85" s="265">
        <v>750</v>
      </c>
      <c r="L85" s="265">
        <v>601</v>
      </c>
      <c r="M85" s="265">
        <v>489</v>
      </c>
      <c r="N85" s="265">
        <v>356</v>
      </c>
      <c r="O85" s="265">
        <v>308</v>
      </c>
      <c r="P85" s="265">
        <v>420</v>
      </c>
      <c r="Q85" s="265">
        <v>293</v>
      </c>
      <c r="R85" s="265">
        <v>252</v>
      </c>
      <c r="S85" s="265">
        <v>145</v>
      </c>
      <c r="T85" s="265">
        <v>83</v>
      </c>
      <c r="U85" s="265">
        <v>29</v>
      </c>
      <c r="V85" s="265">
        <v>58</v>
      </c>
    </row>
    <row r="86" spans="1:22" ht="15" customHeight="1">
      <c r="A86" s="276"/>
      <c r="B86" s="265"/>
      <c r="C86" s="265"/>
      <c r="D86" s="265"/>
      <c r="E86" s="265"/>
      <c r="F86" s="265"/>
      <c r="G86" s="265"/>
      <c r="H86" s="265"/>
      <c r="I86" s="265"/>
      <c r="J86" s="265"/>
      <c r="K86" s="265"/>
      <c r="L86" s="265"/>
      <c r="M86" s="265"/>
      <c r="N86" s="265"/>
      <c r="O86" s="265"/>
      <c r="P86" s="265"/>
      <c r="Q86" s="265"/>
      <c r="R86" s="265"/>
      <c r="S86" s="265"/>
      <c r="T86" s="265"/>
      <c r="U86" s="265"/>
      <c r="V86" s="265"/>
    </row>
    <row r="87" spans="1:22" s="260" customFormat="1" ht="15" customHeight="1">
      <c r="A87" s="277" t="s">
        <v>219</v>
      </c>
      <c r="B87" s="268">
        <v>122726</v>
      </c>
      <c r="C87" s="268">
        <v>5133</v>
      </c>
      <c r="D87" s="268">
        <v>5750</v>
      </c>
      <c r="E87" s="268">
        <v>6250</v>
      </c>
      <c r="F87" s="268">
        <v>6479</v>
      </c>
      <c r="G87" s="268">
        <v>5843</v>
      </c>
      <c r="H87" s="268">
        <v>6407</v>
      </c>
      <c r="I87" s="268">
        <v>7287</v>
      </c>
      <c r="J87" s="268">
        <v>8217</v>
      </c>
      <c r="K87" s="268">
        <v>10285</v>
      </c>
      <c r="L87" s="268">
        <v>8720</v>
      </c>
      <c r="M87" s="268">
        <v>8018</v>
      </c>
      <c r="N87" s="268">
        <v>6890</v>
      </c>
      <c r="O87" s="268">
        <v>7241</v>
      </c>
      <c r="P87" s="268">
        <v>8609</v>
      </c>
      <c r="Q87" s="268">
        <v>7016</v>
      </c>
      <c r="R87" s="268">
        <v>4784</v>
      </c>
      <c r="S87" s="268">
        <v>3330</v>
      </c>
      <c r="T87" s="268">
        <v>1781</v>
      </c>
      <c r="U87" s="268">
        <v>625</v>
      </c>
      <c r="V87" s="268">
        <v>4061</v>
      </c>
    </row>
    <row r="88" spans="1:22" ht="15" customHeight="1">
      <c r="A88" s="276" t="s">
        <v>218</v>
      </c>
      <c r="B88" s="265">
        <v>97500</v>
      </c>
      <c r="C88" s="265">
        <v>3952</v>
      </c>
      <c r="D88" s="265">
        <v>4551</v>
      </c>
      <c r="E88" s="265">
        <v>5060</v>
      </c>
      <c r="F88" s="265">
        <v>5357</v>
      </c>
      <c r="G88" s="265">
        <v>4786</v>
      </c>
      <c r="H88" s="265">
        <v>4944</v>
      </c>
      <c r="I88" s="265">
        <v>5549</v>
      </c>
      <c r="J88" s="265">
        <v>6348</v>
      </c>
      <c r="K88" s="265">
        <v>8123</v>
      </c>
      <c r="L88" s="265">
        <v>7007</v>
      </c>
      <c r="M88" s="265">
        <v>6455</v>
      </c>
      <c r="N88" s="265">
        <v>5437</v>
      </c>
      <c r="O88" s="265">
        <v>5674</v>
      </c>
      <c r="P88" s="265">
        <v>6788</v>
      </c>
      <c r="Q88" s="265">
        <v>5621</v>
      </c>
      <c r="R88" s="265">
        <v>3788</v>
      </c>
      <c r="S88" s="265">
        <v>2596</v>
      </c>
      <c r="T88" s="265">
        <v>1324</v>
      </c>
      <c r="U88" s="265">
        <v>473</v>
      </c>
      <c r="V88" s="265">
        <v>3667</v>
      </c>
    </row>
    <row r="89" spans="1:22" ht="15" customHeight="1">
      <c r="A89" s="276" t="s">
        <v>217</v>
      </c>
      <c r="B89" s="265">
        <v>25226</v>
      </c>
      <c r="C89" s="265">
        <v>1181</v>
      </c>
      <c r="D89" s="265">
        <v>1199</v>
      </c>
      <c r="E89" s="265">
        <v>1190</v>
      </c>
      <c r="F89" s="265">
        <v>1122</v>
      </c>
      <c r="G89" s="265">
        <v>1057</v>
      </c>
      <c r="H89" s="265">
        <v>1463</v>
      </c>
      <c r="I89" s="265">
        <v>1738</v>
      </c>
      <c r="J89" s="265">
        <v>1869</v>
      </c>
      <c r="K89" s="265">
        <v>2162</v>
      </c>
      <c r="L89" s="265">
        <v>1713</v>
      </c>
      <c r="M89" s="265">
        <v>1563</v>
      </c>
      <c r="N89" s="265">
        <v>1453</v>
      </c>
      <c r="O89" s="265">
        <v>1567</v>
      </c>
      <c r="P89" s="265">
        <v>1821</v>
      </c>
      <c r="Q89" s="265">
        <v>1395</v>
      </c>
      <c r="R89" s="265">
        <v>996</v>
      </c>
      <c r="S89" s="265">
        <v>734</v>
      </c>
      <c r="T89" s="265">
        <v>457</v>
      </c>
      <c r="U89" s="265">
        <v>152</v>
      </c>
      <c r="V89" s="265">
        <v>394</v>
      </c>
    </row>
    <row r="90" spans="1:22" ht="15" customHeight="1">
      <c r="A90" s="276"/>
      <c r="B90" s="265"/>
      <c r="C90" s="265"/>
      <c r="D90" s="265"/>
      <c r="E90" s="265"/>
      <c r="F90" s="265"/>
      <c r="G90" s="265"/>
      <c r="H90" s="265"/>
      <c r="I90" s="265"/>
      <c r="J90" s="265"/>
      <c r="K90" s="265"/>
      <c r="L90" s="265"/>
      <c r="M90" s="265"/>
      <c r="N90" s="265"/>
      <c r="O90" s="265"/>
      <c r="P90" s="265"/>
      <c r="Q90" s="265"/>
      <c r="R90" s="265"/>
      <c r="S90" s="265"/>
      <c r="T90" s="265"/>
      <c r="U90" s="265"/>
      <c r="V90" s="265"/>
    </row>
    <row r="91" spans="1:22" s="260" customFormat="1" ht="15" customHeight="1">
      <c r="A91" s="277" t="s">
        <v>216</v>
      </c>
      <c r="B91" s="268">
        <v>135718</v>
      </c>
      <c r="C91" s="268">
        <v>5681</v>
      </c>
      <c r="D91" s="268">
        <v>6107</v>
      </c>
      <c r="E91" s="268">
        <v>6547</v>
      </c>
      <c r="F91" s="268">
        <v>6967</v>
      </c>
      <c r="G91" s="268">
        <v>6926</v>
      </c>
      <c r="H91" s="268">
        <v>7015</v>
      </c>
      <c r="I91" s="268">
        <v>7537</v>
      </c>
      <c r="J91" s="268">
        <v>8779</v>
      </c>
      <c r="K91" s="268">
        <v>10506</v>
      </c>
      <c r="L91" s="268">
        <v>9189</v>
      </c>
      <c r="M91" s="268">
        <v>8716</v>
      </c>
      <c r="N91" s="268">
        <v>8320</v>
      </c>
      <c r="O91" s="268">
        <v>8844</v>
      </c>
      <c r="P91" s="268">
        <v>10053</v>
      </c>
      <c r="Q91" s="268">
        <v>8120</v>
      </c>
      <c r="R91" s="268">
        <v>6541</v>
      </c>
      <c r="S91" s="268">
        <v>5098</v>
      </c>
      <c r="T91" s="268">
        <v>2900</v>
      </c>
      <c r="U91" s="268">
        <v>923</v>
      </c>
      <c r="V91" s="268">
        <v>949</v>
      </c>
    </row>
    <row r="92" spans="1:22" ht="15" customHeight="1">
      <c r="A92" s="276" t="s">
        <v>215</v>
      </c>
      <c r="B92" s="265">
        <v>135718</v>
      </c>
      <c r="C92" s="265">
        <v>5681</v>
      </c>
      <c r="D92" s="265">
        <v>6107</v>
      </c>
      <c r="E92" s="265">
        <v>6547</v>
      </c>
      <c r="F92" s="265">
        <v>6967</v>
      </c>
      <c r="G92" s="265">
        <v>6926</v>
      </c>
      <c r="H92" s="265">
        <v>7015</v>
      </c>
      <c r="I92" s="265">
        <v>7537</v>
      </c>
      <c r="J92" s="265">
        <v>8779</v>
      </c>
      <c r="K92" s="265">
        <v>10506</v>
      </c>
      <c r="L92" s="265">
        <v>9189</v>
      </c>
      <c r="M92" s="265">
        <v>8716</v>
      </c>
      <c r="N92" s="265">
        <v>8320</v>
      </c>
      <c r="O92" s="265">
        <v>8844</v>
      </c>
      <c r="P92" s="265">
        <v>10053</v>
      </c>
      <c r="Q92" s="265">
        <v>8120</v>
      </c>
      <c r="R92" s="265">
        <v>6541</v>
      </c>
      <c r="S92" s="265">
        <v>5098</v>
      </c>
      <c r="T92" s="265">
        <v>2900</v>
      </c>
      <c r="U92" s="265">
        <v>923</v>
      </c>
      <c r="V92" s="265">
        <v>949</v>
      </c>
    </row>
    <row r="93" spans="1:22" ht="15" customHeight="1">
      <c r="A93" s="276"/>
      <c r="B93" s="265"/>
      <c r="C93" s="265"/>
      <c r="D93" s="265"/>
      <c r="E93" s="265"/>
      <c r="F93" s="265"/>
      <c r="G93" s="265"/>
      <c r="H93" s="265"/>
      <c r="I93" s="265"/>
      <c r="J93" s="265"/>
      <c r="K93" s="265"/>
      <c r="L93" s="265"/>
      <c r="M93" s="265"/>
      <c r="N93" s="265"/>
      <c r="O93" s="265"/>
      <c r="P93" s="265"/>
      <c r="Q93" s="265"/>
      <c r="R93" s="265"/>
      <c r="S93" s="265"/>
      <c r="T93" s="265"/>
      <c r="U93" s="265"/>
      <c r="V93" s="265"/>
    </row>
    <row r="94" spans="1:22" s="260" customFormat="1" ht="15" customHeight="1">
      <c r="A94" s="277" t="s">
        <v>214</v>
      </c>
      <c r="B94" s="268">
        <v>101081</v>
      </c>
      <c r="C94" s="268">
        <v>4270</v>
      </c>
      <c r="D94" s="268">
        <v>4820</v>
      </c>
      <c r="E94" s="268">
        <v>5031</v>
      </c>
      <c r="F94" s="268">
        <v>4956</v>
      </c>
      <c r="G94" s="268">
        <v>3882</v>
      </c>
      <c r="H94" s="268">
        <v>4868</v>
      </c>
      <c r="I94" s="268">
        <v>5397</v>
      </c>
      <c r="J94" s="268">
        <v>6474</v>
      </c>
      <c r="K94" s="268">
        <v>7780</v>
      </c>
      <c r="L94" s="268">
        <v>6758</v>
      </c>
      <c r="M94" s="268">
        <v>6370</v>
      </c>
      <c r="N94" s="268">
        <v>6384</v>
      </c>
      <c r="O94" s="268">
        <v>7156</v>
      </c>
      <c r="P94" s="268">
        <v>7855</v>
      </c>
      <c r="Q94" s="268">
        <v>6063</v>
      </c>
      <c r="R94" s="268">
        <v>4933</v>
      </c>
      <c r="S94" s="268">
        <v>3977</v>
      </c>
      <c r="T94" s="268">
        <v>2444</v>
      </c>
      <c r="U94" s="268">
        <v>893</v>
      </c>
      <c r="V94" s="268">
        <v>770</v>
      </c>
    </row>
    <row r="95" spans="1:22" ht="15" customHeight="1">
      <c r="A95" s="276" t="s">
        <v>213</v>
      </c>
      <c r="B95" s="270">
        <v>78548</v>
      </c>
      <c r="C95" s="270">
        <v>3413</v>
      </c>
      <c r="D95" s="270">
        <v>3752</v>
      </c>
      <c r="E95" s="270">
        <v>3913</v>
      </c>
      <c r="F95" s="270">
        <v>3810</v>
      </c>
      <c r="G95" s="270">
        <v>3145</v>
      </c>
      <c r="H95" s="270">
        <v>3908</v>
      </c>
      <c r="I95" s="270">
        <v>4290</v>
      </c>
      <c r="J95" s="270">
        <v>5135</v>
      </c>
      <c r="K95" s="270">
        <v>6097</v>
      </c>
      <c r="L95" s="270">
        <v>5337</v>
      </c>
      <c r="M95" s="270">
        <v>5019</v>
      </c>
      <c r="N95" s="270">
        <v>4953</v>
      </c>
      <c r="O95" s="270">
        <v>5456</v>
      </c>
      <c r="P95" s="270">
        <v>5973</v>
      </c>
      <c r="Q95" s="270">
        <v>4678</v>
      </c>
      <c r="R95" s="270">
        <v>3743</v>
      </c>
      <c r="S95" s="270">
        <v>2990</v>
      </c>
      <c r="T95" s="270">
        <v>1705</v>
      </c>
      <c r="U95" s="270">
        <v>642</v>
      </c>
      <c r="V95" s="270">
        <v>589</v>
      </c>
    </row>
    <row r="96" spans="1:22" s="189" customFormat="1" ht="15" customHeight="1">
      <c r="A96" s="275" t="s">
        <v>384</v>
      </c>
      <c r="B96" s="262">
        <v>22533</v>
      </c>
      <c r="C96" s="262">
        <v>857</v>
      </c>
      <c r="D96" s="262">
        <v>1068</v>
      </c>
      <c r="E96" s="262">
        <v>1118</v>
      </c>
      <c r="F96" s="262">
        <v>1146</v>
      </c>
      <c r="G96" s="262">
        <v>737</v>
      </c>
      <c r="H96" s="262">
        <v>960</v>
      </c>
      <c r="I96" s="262">
        <v>1107</v>
      </c>
      <c r="J96" s="262">
        <v>1339</v>
      </c>
      <c r="K96" s="262">
        <v>1683</v>
      </c>
      <c r="L96" s="262">
        <v>1421</v>
      </c>
      <c r="M96" s="262">
        <v>1351</v>
      </c>
      <c r="N96" s="262">
        <v>1431</v>
      </c>
      <c r="O96" s="262">
        <v>1700</v>
      </c>
      <c r="P96" s="262">
        <v>1882</v>
      </c>
      <c r="Q96" s="262">
        <v>1385</v>
      </c>
      <c r="R96" s="262">
        <v>1190</v>
      </c>
      <c r="S96" s="262">
        <v>987</v>
      </c>
      <c r="T96" s="262">
        <v>739</v>
      </c>
      <c r="U96" s="262">
        <v>251</v>
      </c>
      <c r="V96" s="262">
        <v>181</v>
      </c>
    </row>
    <row r="97" spans="1:22" ht="15" customHeight="1">
      <c r="A97" s="276" t="s">
        <v>211</v>
      </c>
      <c r="B97" s="265">
        <v>7275</v>
      </c>
      <c r="C97" s="265">
        <v>283</v>
      </c>
      <c r="D97" s="265">
        <v>365</v>
      </c>
      <c r="E97" s="265">
        <v>350</v>
      </c>
      <c r="F97" s="265">
        <v>318</v>
      </c>
      <c r="G97" s="265">
        <v>223</v>
      </c>
      <c r="H97" s="265">
        <v>340</v>
      </c>
      <c r="I97" s="265">
        <v>348</v>
      </c>
      <c r="J97" s="265">
        <v>443</v>
      </c>
      <c r="K97" s="265">
        <v>570</v>
      </c>
      <c r="L97" s="265">
        <v>508</v>
      </c>
      <c r="M97" s="265">
        <v>452</v>
      </c>
      <c r="N97" s="265">
        <v>465</v>
      </c>
      <c r="O97" s="265">
        <v>554</v>
      </c>
      <c r="P97" s="265">
        <v>575</v>
      </c>
      <c r="Q97" s="265">
        <v>403</v>
      </c>
      <c r="R97" s="265">
        <v>380</v>
      </c>
      <c r="S97" s="265">
        <v>305</v>
      </c>
      <c r="T97" s="265">
        <v>236</v>
      </c>
      <c r="U97" s="265">
        <v>67</v>
      </c>
      <c r="V97" s="265">
        <v>90</v>
      </c>
    </row>
    <row r="98" spans="1:22" ht="15" customHeight="1">
      <c r="A98" s="276" t="s">
        <v>210</v>
      </c>
      <c r="B98" s="265">
        <v>10738</v>
      </c>
      <c r="C98" s="265">
        <v>439</v>
      </c>
      <c r="D98" s="265">
        <v>538</v>
      </c>
      <c r="E98" s="265">
        <v>569</v>
      </c>
      <c r="F98" s="265">
        <v>556</v>
      </c>
      <c r="G98" s="265">
        <v>381</v>
      </c>
      <c r="H98" s="265">
        <v>475</v>
      </c>
      <c r="I98" s="265">
        <v>580</v>
      </c>
      <c r="J98" s="265">
        <v>671</v>
      </c>
      <c r="K98" s="265">
        <v>865</v>
      </c>
      <c r="L98" s="265">
        <v>671</v>
      </c>
      <c r="M98" s="265">
        <v>632</v>
      </c>
      <c r="N98" s="265">
        <v>675</v>
      </c>
      <c r="O98" s="265">
        <v>776</v>
      </c>
      <c r="P98" s="265">
        <v>864</v>
      </c>
      <c r="Q98" s="265">
        <v>643</v>
      </c>
      <c r="R98" s="265">
        <v>510</v>
      </c>
      <c r="S98" s="265">
        <v>413</v>
      </c>
      <c r="T98" s="265">
        <v>288</v>
      </c>
      <c r="U98" s="265">
        <v>106</v>
      </c>
      <c r="V98" s="265">
        <v>86</v>
      </c>
    </row>
    <row r="99" spans="1:22" ht="15" customHeight="1">
      <c r="A99" s="276" t="s">
        <v>209</v>
      </c>
      <c r="B99" s="265">
        <v>4520</v>
      </c>
      <c r="C99" s="265">
        <v>135</v>
      </c>
      <c r="D99" s="265">
        <v>165</v>
      </c>
      <c r="E99" s="265">
        <v>199</v>
      </c>
      <c r="F99" s="265">
        <v>272</v>
      </c>
      <c r="G99" s="265">
        <v>133</v>
      </c>
      <c r="H99" s="265">
        <v>145</v>
      </c>
      <c r="I99" s="265">
        <v>179</v>
      </c>
      <c r="J99" s="265">
        <v>225</v>
      </c>
      <c r="K99" s="265">
        <v>248</v>
      </c>
      <c r="L99" s="265">
        <v>242</v>
      </c>
      <c r="M99" s="265">
        <v>267</v>
      </c>
      <c r="N99" s="265">
        <v>291</v>
      </c>
      <c r="O99" s="265">
        <v>370</v>
      </c>
      <c r="P99" s="265">
        <v>443</v>
      </c>
      <c r="Q99" s="265">
        <v>339</v>
      </c>
      <c r="R99" s="265">
        <v>300</v>
      </c>
      <c r="S99" s="265">
        <v>269</v>
      </c>
      <c r="T99" s="265">
        <v>215</v>
      </c>
      <c r="U99" s="265">
        <v>78</v>
      </c>
      <c r="V99" s="265">
        <v>5</v>
      </c>
    </row>
    <row r="100" spans="1:22" ht="15" customHeight="1">
      <c r="A100" s="276"/>
      <c r="B100" s="265"/>
      <c r="C100" s="265"/>
      <c r="D100" s="265"/>
      <c r="E100" s="265"/>
      <c r="F100" s="265"/>
      <c r="G100" s="265"/>
      <c r="H100" s="265"/>
      <c r="I100" s="265"/>
      <c r="J100" s="265"/>
      <c r="K100" s="265"/>
      <c r="L100" s="265"/>
      <c r="M100" s="265"/>
      <c r="N100" s="265"/>
      <c r="O100" s="265"/>
      <c r="P100" s="265"/>
      <c r="Q100" s="265"/>
      <c r="R100" s="265"/>
      <c r="S100" s="265"/>
      <c r="T100" s="265"/>
      <c r="U100" s="265"/>
      <c r="V100" s="265"/>
    </row>
    <row r="101" spans="1:22" s="260" customFormat="1" ht="15" customHeight="1">
      <c r="A101" s="277" t="s">
        <v>208</v>
      </c>
      <c r="B101" s="268">
        <v>114423</v>
      </c>
      <c r="C101" s="268">
        <v>4136</v>
      </c>
      <c r="D101" s="268">
        <v>4735</v>
      </c>
      <c r="E101" s="268">
        <v>5386</v>
      </c>
      <c r="F101" s="268">
        <v>5763</v>
      </c>
      <c r="G101" s="268">
        <v>4503</v>
      </c>
      <c r="H101" s="268">
        <v>4822</v>
      </c>
      <c r="I101" s="268">
        <v>5514</v>
      </c>
      <c r="J101" s="268">
        <v>6261</v>
      </c>
      <c r="K101" s="268">
        <v>7752</v>
      </c>
      <c r="L101" s="268">
        <v>7318</v>
      </c>
      <c r="M101" s="268">
        <v>7704</v>
      </c>
      <c r="N101" s="268">
        <v>7501</v>
      </c>
      <c r="O101" s="268">
        <v>8532</v>
      </c>
      <c r="P101" s="268">
        <v>9882</v>
      </c>
      <c r="Q101" s="268">
        <v>7681</v>
      </c>
      <c r="R101" s="268">
        <v>6713</v>
      </c>
      <c r="S101" s="268">
        <v>5455</v>
      </c>
      <c r="T101" s="268">
        <v>3058</v>
      </c>
      <c r="U101" s="268">
        <v>1011</v>
      </c>
      <c r="V101" s="268">
        <v>696</v>
      </c>
    </row>
    <row r="102" spans="1:22" ht="15" customHeight="1">
      <c r="A102" s="276" t="s">
        <v>207</v>
      </c>
      <c r="B102" s="265">
        <v>60467</v>
      </c>
      <c r="C102" s="265">
        <v>2453</v>
      </c>
      <c r="D102" s="265">
        <v>2699</v>
      </c>
      <c r="E102" s="265">
        <v>2981</v>
      </c>
      <c r="F102" s="265">
        <v>3210</v>
      </c>
      <c r="G102" s="265">
        <v>2767</v>
      </c>
      <c r="H102" s="265">
        <v>2905</v>
      </c>
      <c r="I102" s="265">
        <v>3199</v>
      </c>
      <c r="J102" s="265">
        <v>3635</v>
      </c>
      <c r="K102" s="265">
        <v>4445</v>
      </c>
      <c r="L102" s="265">
        <v>3989</v>
      </c>
      <c r="M102" s="265">
        <v>3916</v>
      </c>
      <c r="N102" s="265">
        <v>3858</v>
      </c>
      <c r="O102" s="265">
        <v>4129</v>
      </c>
      <c r="P102" s="265">
        <v>4872</v>
      </c>
      <c r="Q102" s="265">
        <v>3695</v>
      </c>
      <c r="R102" s="265">
        <v>3118</v>
      </c>
      <c r="S102" s="265">
        <v>2449</v>
      </c>
      <c r="T102" s="265">
        <v>1374</v>
      </c>
      <c r="U102" s="265">
        <v>443</v>
      </c>
      <c r="V102" s="265">
        <v>330</v>
      </c>
    </row>
    <row r="103" spans="1:22" ht="15" customHeight="1">
      <c r="A103" s="276" t="s">
        <v>206</v>
      </c>
      <c r="B103" s="265">
        <v>9082</v>
      </c>
      <c r="C103" s="265">
        <v>273</v>
      </c>
      <c r="D103" s="265">
        <v>350</v>
      </c>
      <c r="E103" s="265">
        <v>414</v>
      </c>
      <c r="F103" s="265">
        <v>536</v>
      </c>
      <c r="G103" s="265">
        <v>335</v>
      </c>
      <c r="H103" s="265">
        <v>340</v>
      </c>
      <c r="I103" s="265">
        <v>377</v>
      </c>
      <c r="J103" s="265">
        <v>454</v>
      </c>
      <c r="K103" s="265">
        <v>459</v>
      </c>
      <c r="L103" s="265">
        <v>516</v>
      </c>
      <c r="M103" s="265">
        <v>684</v>
      </c>
      <c r="N103" s="265">
        <v>674</v>
      </c>
      <c r="O103" s="265">
        <v>826</v>
      </c>
      <c r="P103" s="265">
        <v>855</v>
      </c>
      <c r="Q103" s="265">
        <v>599</v>
      </c>
      <c r="R103" s="265">
        <v>534</v>
      </c>
      <c r="S103" s="265">
        <v>452</v>
      </c>
      <c r="T103" s="265">
        <v>298</v>
      </c>
      <c r="U103" s="265">
        <v>85</v>
      </c>
      <c r="V103" s="265">
        <v>21</v>
      </c>
    </row>
    <row r="104" spans="1:22" ht="15" customHeight="1">
      <c r="A104" s="276" t="s">
        <v>205</v>
      </c>
      <c r="B104" s="270">
        <v>23336</v>
      </c>
      <c r="C104" s="270">
        <v>661</v>
      </c>
      <c r="D104" s="270">
        <v>835</v>
      </c>
      <c r="E104" s="270">
        <v>1015</v>
      </c>
      <c r="F104" s="270">
        <v>1051</v>
      </c>
      <c r="G104" s="270">
        <v>669</v>
      </c>
      <c r="H104" s="270">
        <v>777</v>
      </c>
      <c r="I104" s="270">
        <v>946</v>
      </c>
      <c r="J104" s="270">
        <v>1131</v>
      </c>
      <c r="K104" s="270">
        <v>1523</v>
      </c>
      <c r="L104" s="270">
        <v>1489</v>
      </c>
      <c r="M104" s="270">
        <v>1709</v>
      </c>
      <c r="N104" s="270">
        <v>1582</v>
      </c>
      <c r="O104" s="270">
        <v>1867</v>
      </c>
      <c r="P104" s="270">
        <v>2232</v>
      </c>
      <c r="Q104" s="270">
        <v>1805</v>
      </c>
      <c r="R104" s="270">
        <v>1618</v>
      </c>
      <c r="S104" s="270">
        <v>1270</v>
      </c>
      <c r="T104" s="270">
        <v>702</v>
      </c>
      <c r="U104" s="270">
        <v>221</v>
      </c>
      <c r="V104" s="270">
        <v>233</v>
      </c>
    </row>
    <row r="105" spans="1:22" s="189" customFormat="1" ht="15" customHeight="1">
      <c r="A105" s="275" t="s">
        <v>383</v>
      </c>
      <c r="B105" s="262">
        <v>21538</v>
      </c>
      <c r="C105" s="262">
        <v>749</v>
      </c>
      <c r="D105" s="262">
        <v>851</v>
      </c>
      <c r="E105" s="262">
        <v>976</v>
      </c>
      <c r="F105" s="262">
        <v>966</v>
      </c>
      <c r="G105" s="262">
        <v>732</v>
      </c>
      <c r="H105" s="262">
        <v>800</v>
      </c>
      <c r="I105" s="262">
        <v>992</v>
      </c>
      <c r="J105" s="262">
        <v>1041</v>
      </c>
      <c r="K105" s="262">
        <v>1325</v>
      </c>
      <c r="L105" s="262">
        <v>1324</v>
      </c>
      <c r="M105" s="262">
        <v>1395</v>
      </c>
      <c r="N105" s="262">
        <v>1387</v>
      </c>
      <c r="O105" s="262">
        <v>1710</v>
      </c>
      <c r="P105" s="262">
        <v>1923</v>
      </c>
      <c r="Q105" s="262">
        <v>1582</v>
      </c>
      <c r="R105" s="262">
        <v>1443</v>
      </c>
      <c r="S105" s="262">
        <v>1284</v>
      </c>
      <c r="T105" s="262">
        <v>684</v>
      </c>
      <c r="U105" s="262">
        <v>262</v>
      </c>
      <c r="V105" s="262">
        <v>112</v>
      </c>
    </row>
    <row r="106" spans="1:22" ht="15" customHeight="1">
      <c r="A106" s="276" t="s">
        <v>203</v>
      </c>
      <c r="B106" s="265">
        <v>7406</v>
      </c>
      <c r="C106" s="265">
        <v>366</v>
      </c>
      <c r="D106" s="265">
        <v>392</v>
      </c>
      <c r="E106" s="265">
        <v>414</v>
      </c>
      <c r="F106" s="265">
        <v>396</v>
      </c>
      <c r="G106" s="265">
        <v>311</v>
      </c>
      <c r="H106" s="265">
        <v>340</v>
      </c>
      <c r="I106" s="265">
        <v>477</v>
      </c>
      <c r="J106" s="265">
        <v>469</v>
      </c>
      <c r="K106" s="265">
        <v>545</v>
      </c>
      <c r="L106" s="265">
        <v>511</v>
      </c>
      <c r="M106" s="265">
        <v>478</v>
      </c>
      <c r="N106" s="265">
        <v>421</v>
      </c>
      <c r="O106" s="265">
        <v>490</v>
      </c>
      <c r="P106" s="265">
        <v>515</v>
      </c>
      <c r="Q106" s="265">
        <v>422</v>
      </c>
      <c r="R106" s="265">
        <v>323</v>
      </c>
      <c r="S106" s="265">
        <v>233</v>
      </c>
      <c r="T106" s="265">
        <v>156</v>
      </c>
      <c r="U106" s="265">
        <v>51</v>
      </c>
      <c r="V106" s="265">
        <v>96</v>
      </c>
    </row>
    <row r="107" spans="1:22" ht="15" customHeight="1">
      <c r="A107" s="276" t="s">
        <v>202</v>
      </c>
      <c r="B107" s="265">
        <v>3975</v>
      </c>
      <c r="C107" s="265">
        <v>166</v>
      </c>
      <c r="D107" s="265">
        <v>182</v>
      </c>
      <c r="E107" s="265">
        <v>187</v>
      </c>
      <c r="F107" s="265">
        <v>196</v>
      </c>
      <c r="G107" s="265">
        <v>151</v>
      </c>
      <c r="H107" s="265">
        <v>170</v>
      </c>
      <c r="I107" s="265">
        <v>188</v>
      </c>
      <c r="J107" s="265">
        <v>234</v>
      </c>
      <c r="K107" s="265">
        <v>263</v>
      </c>
      <c r="L107" s="265">
        <v>239</v>
      </c>
      <c r="M107" s="265">
        <v>266</v>
      </c>
      <c r="N107" s="265">
        <v>263</v>
      </c>
      <c r="O107" s="265">
        <v>330</v>
      </c>
      <c r="P107" s="265">
        <v>367</v>
      </c>
      <c r="Q107" s="265">
        <v>247</v>
      </c>
      <c r="R107" s="265">
        <v>199</v>
      </c>
      <c r="S107" s="265">
        <v>189</v>
      </c>
      <c r="T107" s="265">
        <v>96</v>
      </c>
      <c r="U107" s="265">
        <v>42</v>
      </c>
      <c r="V107" s="265" t="s">
        <v>186</v>
      </c>
    </row>
    <row r="108" spans="1:22" ht="15" customHeight="1">
      <c r="A108" s="276" t="s">
        <v>201</v>
      </c>
      <c r="B108" s="265">
        <v>4183</v>
      </c>
      <c r="C108" s="265">
        <v>103</v>
      </c>
      <c r="D108" s="265">
        <v>130</v>
      </c>
      <c r="E108" s="265">
        <v>173</v>
      </c>
      <c r="F108" s="265">
        <v>160</v>
      </c>
      <c r="G108" s="265">
        <v>96</v>
      </c>
      <c r="H108" s="265">
        <v>115</v>
      </c>
      <c r="I108" s="265">
        <v>178</v>
      </c>
      <c r="J108" s="265">
        <v>167</v>
      </c>
      <c r="K108" s="265">
        <v>228</v>
      </c>
      <c r="L108" s="265">
        <v>223</v>
      </c>
      <c r="M108" s="265">
        <v>239</v>
      </c>
      <c r="N108" s="265">
        <v>280</v>
      </c>
      <c r="O108" s="265">
        <v>369</v>
      </c>
      <c r="P108" s="265">
        <v>423</v>
      </c>
      <c r="Q108" s="265">
        <v>368</v>
      </c>
      <c r="R108" s="265">
        <v>333</v>
      </c>
      <c r="S108" s="265">
        <v>342</v>
      </c>
      <c r="T108" s="265">
        <v>167</v>
      </c>
      <c r="U108" s="265">
        <v>77</v>
      </c>
      <c r="V108" s="265">
        <v>12</v>
      </c>
    </row>
    <row r="109" spans="1:22" ht="15" customHeight="1">
      <c r="A109" s="276" t="s">
        <v>200</v>
      </c>
      <c r="B109" s="265">
        <v>5974</v>
      </c>
      <c r="C109" s="265">
        <v>114</v>
      </c>
      <c r="D109" s="265">
        <v>147</v>
      </c>
      <c r="E109" s="265">
        <v>202</v>
      </c>
      <c r="F109" s="265">
        <v>214</v>
      </c>
      <c r="G109" s="265">
        <v>174</v>
      </c>
      <c r="H109" s="265">
        <v>175</v>
      </c>
      <c r="I109" s="265">
        <v>149</v>
      </c>
      <c r="J109" s="265">
        <v>171</v>
      </c>
      <c r="K109" s="265">
        <v>289</v>
      </c>
      <c r="L109" s="265">
        <v>351</v>
      </c>
      <c r="M109" s="265">
        <v>412</v>
      </c>
      <c r="N109" s="265">
        <v>423</v>
      </c>
      <c r="O109" s="265">
        <v>521</v>
      </c>
      <c r="P109" s="265">
        <v>618</v>
      </c>
      <c r="Q109" s="265">
        <v>545</v>
      </c>
      <c r="R109" s="265">
        <v>588</v>
      </c>
      <c r="S109" s="265">
        <v>520</v>
      </c>
      <c r="T109" s="265">
        <v>265</v>
      </c>
      <c r="U109" s="265">
        <v>92</v>
      </c>
      <c r="V109" s="265">
        <v>4</v>
      </c>
    </row>
    <row r="110" spans="1:22" ht="15" customHeight="1">
      <c r="A110" s="276"/>
      <c r="B110" s="265"/>
      <c r="C110" s="265"/>
      <c r="D110" s="265"/>
      <c r="E110" s="265"/>
      <c r="F110" s="265"/>
      <c r="G110" s="265"/>
      <c r="H110" s="265"/>
      <c r="I110" s="265"/>
      <c r="J110" s="265"/>
      <c r="K110" s="265"/>
      <c r="L110" s="265"/>
      <c r="M110" s="265"/>
      <c r="N110" s="265"/>
      <c r="O110" s="265"/>
      <c r="P110" s="265"/>
      <c r="Q110" s="265"/>
      <c r="R110" s="265"/>
      <c r="S110" s="265"/>
      <c r="T110" s="265"/>
      <c r="U110" s="265"/>
      <c r="V110" s="265"/>
    </row>
    <row r="111" spans="1:22" s="260" customFormat="1" ht="15" customHeight="1">
      <c r="A111" s="277" t="s">
        <v>199</v>
      </c>
      <c r="B111" s="268">
        <v>81840</v>
      </c>
      <c r="C111" s="268">
        <v>3226</v>
      </c>
      <c r="D111" s="268">
        <v>3552</v>
      </c>
      <c r="E111" s="268">
        <v>3846</v>
      </c>
      <c r="F111" s="268">
        <v>4232</v>
      </c>
      <c r="G111" s="268">
        <v>3604</v>
      </c>
      <c r="H111" s="268">
        <v>4183</v>
      </c>
      <c r="I111" s="268">
        <v>4636</v>
      </c>
      <c r="J111" s="268">
        <v>5151</v>
      </c>
      <c r="K111" s="268">
        <v>5726</v>
      </c>
      <c r="L111" s="268">
        <v>4760</v>
      </c>
      <c r="M111" s="268">
        <v>4747</v>
      </c>
      <c r="N111" s="268">
        <v>5285</v>
      </c>
      <c r="O111" s="268">
        <v>6504</v>
      </c>
      <c r="P111" s="268">
        <v>7240</v>
      </c>
      <c r="Q111" s="268">
        <v>5325</v>
      </c>
      <c r="R111" s="268">
        <v>4156</v>
      </c>
      <c r="S111" s="268">
        <v>2989</v>
      </c>
      <c r="T111" s="268">
        <v>1779</v>
      </c>
      <c r="U111" s="268">
        <v>598</v>
      </c>
      <c r="V111" s="268">
        <v>301</v>
      </c>
    </row>
    <row r="112" spans="1:22" ht="15" customHeight="1">
      <c r="A112" s="276" t="s">
        <v>198</v>
      </c>
      <c r="B112" s="265">
        <v>37908</v>
      </c>
      <c r="C112" s="265">
        <v>1580</v>
      </c>
      <c r="D112" s="265">
        <v>1716</v>
      </c>
      <c r="E112" s="265">
        <v>1840</v>
      </c>
      <c r="F112" s="265">
        <v>1962</v>
      </c>
      <c r="G112" s="265">
        <v>1603</v>
      </c>
      <c r="H112" s="265">
        <v>1799</v>
      </c>
      <c r="I112" s="265">
        <v>2180</v>
      </c>
      <c r="J112" s="265">
        <v>2439</v>
      </c>
      <c r="K112" s="265">
        <v>2666</v>
      </c>
      <c r="L112" s="265">
        <v>2163</v>
      </c>
      <c r="M112" s="265">
        <v>2143</v>
      </c>
      <c r="N112" s="265">
        <v>2427</v>
      </c>
      <c r="O112" s="265">
        <v>3173</v>
      </c>
      <c r="P112" s="265">
        <v>3502</v>
      </c>
      <c r="Q112" s="265">
        <v>2555</v>
      </c>
      <c r="R112" s="265">
        <v>1877</v>
      </c>
      <c r="S112" s="265">
        <v>1146</v>
      </c>
      <c r="T112" s="265">
        <v>634</v>
      </c>
      <c r="U112" s="265">
        <v>215</v>
      </c>
      <c r="V112" s="265">
        <v>288</v>
      </c>
    </row>
    <row r="113" spans="1:22" ht="15" customHeight="1">
      <c r="A113" s="276" t="s">
        <v>197</v>
      </c>
      <c r="B113" s="265">
        <v>43932</v>
      </c>
      <c r="C113" s="265">
        <v>1646</v>
      </c>
      <c r="D113" s="265">
        <v>1836</v>
      </c>
      <c r="E113" s="265">
        <v>2006</v>
      </c>
      <c r="F113" s="265">
        <v>2270</v>
      </c>
      <c r="G113" s="265">
        <v>2001</v>
      </c>
      <c r="H113" s="265">
        <v>2384</v>
      </c>
      <c r="I113" s="265">
        <v>2456</v>
      </c>
      <c r="J113" s="265">
        <v>2712</v>
      </c>
      <c r="K113" s="265">
        <v>3060</v>
      </c>
      <c r="L113" s="265">
        <v>2597</v>
      </c>
      <c r="M113" s="265">
        <v>2604</v>
      </c>
      <c r="N113" s="265">
        <v>2858</v>
      </c>
      <c r="O113" s="265">
        <v>3331</v>
      </c>
      <c r="P113" s="265">
        <v>3738</v>
      </c>
      <c r="Q113" s="265">
        <v>2770</v>
      </c>
      <c r="R113" s="265">
        <v>2279</v>
      </c>
      <c r="S113" s="265">
        <v>1843</v>
      </c>
      <c r="T113" s="265">
        <v>1145</v>
      </c>
      <c r="U113" s="265">
        <v>383</v>
      </c>
      <c r="V113" s="265">
        <v>13</v>
      </c>
    </row>
    <row r="114" spans="1:22" ht="15" customHeight="1">
      <c r="A114" s="276"/>
      <c r="B114" s="265"/>
      <c r="C114" s="265"/>
      <c r="D114" s="265"/>
      <c r="E114" s="265"/>
      <c r="F114" s="265"/>
      <c r="G114" s="265"/>
      <c r="H114" s="265"/>
      <c r="I114" s="265"/>
      <c r="J114" s="265"/>
      <c r="K114" s="265"/>
      <c r="L114" s="265"/>
      <c r="M114" s="265"/>
      <c r="N114" s="265"/>
      <c r="O114" s="265"/>
      <c r="P114" s="265"/>
      <c r="Q114" s="265"/>
      <c r="R114" s="265"/>
      <c r="S114" s="265"/>
      <c r="T114" s="265"/>
      <c r="U114" s="265"/>
      <c r="V114" s="265"/>
    </row>
    <row r="115" spans="1:22" s="260" customFormat="1" ht="15" customHeight="1">
      <c r="A115" s="277" t="s">
        <v>196</v>
      </c>
      <c r="B115" s="268">
        <v>15961</v>
      </c>
      <c r="C115" s="268">
        <v>427</v>
      </c>
      <c r="D115" s="268">
        <v>550</v>
      </c>
      <c r="E115" s="268">
        <v>667</v>
      </c>
      <c r="F115" s="268">
        <v>594</v>
      </c>
      <c r="G115" s="268">
        <v>376</v>
      </c>
      <c r="H115" s="268">
        <v>495</v>
      </c>
      <c r="I115" s="268">
        <v>598</v>
      </c>
      <c r="J115" s="268">
        <v>751</v>
      </c>
      <c r="K115" s="268">
        <v>991</v>
      </c>
      <c r="L115" s="268">
        <v>950</v>
      </c>
      <c r="M115" s="268">
        <v>1046</v>
      </c>
      <c r="N115" s="268">
        <v>1091</v>
      </c>
      <c r="O115" s="268">
        <v>1388</v>
      </c>
      <c r="P115" s="268">
        <v>1548</v>
      </c>
      <c r="Q115" s="268">
        <v>1439</v>
      </c>
      <c r="R115" s="268">
        <v>1244</v>
      </c>
      <c r="S115" s="268">
        <v>1004</v>
      </c>
      <c r="T115" s="268">
        <v>554</v>
      </c>
      <c r="U115" s="268">
        <v>178</v>
      </c>
      <c r="V115" s="268">
        <v>70</v>
      </c>
    </row>
    <row r="116" spans="1:22" ht="15" customHeight="1">
      <c r="A116" s="276" t="s">
        <v>195</v>
      </c>
      <c r="B116" s="270">
        <v>8382</v>
      </c>
      <c r="C116" s="270">
        <v>247</v>
      </c>
      <c r="D116" s="270">
        <v>294</v>
      </c>
      <c r="E116" s="270">
        <v>338</v>
      </c>
      <c r="F116" s="270">
        <v>301</v>
      </c>
      <c r="G116" s="270">
        <v>198</v>
      </c>
      <c r="H116" s="270">
        <v>276</v>
      </c>
      <c r="I116" s="270">
        <v>320</v>
      </c>
      <c r="J116" s="270">
        <v>399</v>
      </c>
      <c r="K116" s="270">
        <v>530</v>
      </c>
      <c r="L116" s="270">
        <v>509</v>
      </c>
      <c r="M116" s="270">
        <v>552</v>
      </c>
      <c r="N116" s="270">
        <v>594</v>
      </c>
      <c r="O116" s="270">
        <v>689</v>
      </c>
      <c r="P116" s="270">
        <v>807</v>
      </c>
      <c r="Q116" s="270">
        <v>774</v>
      </c>
      <c r="R116" s="270">
        <v>647</v>
      </c>
      <c r="S116" s="270">
        <v>513</v>
      </c>
      <c r="T116" s="270">
        <v>275</v>
      </c>
      <c r="U116" s="270">
        <v>84</v>
      </c>
      <c r="V116" s="270">
        <v>35</v>
      </c>
    </row>
    <row r="117" spans="1:22" s="189" customFormat="1" ht="15" customHeight="1">
      <c r="A117" s="275" t="s">
        <v>382</v>
      </c>
      <c r="B117" s="262">
        <v>7579</v>
      </c>
      <c r="C117" s="262">
        <v>180</v>
      </c>
      <c r="D117" s="262">
        <v>256</v>
      </c>
      <c r="E117" s="262">
        <v>329</v>
      </c>
      <c r="F117" s="262">
        <v>293</v>
      </c>
      <c r="G117" s="262">
        <v>178</v>
      </c>
      <c r="H117" s="262">
        <v>219</v>
      </c>
      <c r="I117" s="262">
        <v>278</v>
      </c>
      <c r="J117" s="262">
        <v>352</v>
      </c>
      <c r="K117" s="262">
        <v>461</v>
      </c>
      <c r="L117" s="262">
        <v>441</v>
      </c>
      <c r="M117" s="262">
        <v>494</v>
      </c>
      <c r="N117" s="262">
        <v>497</v>
      </c>
      <c r="O117" s="262">
        <v>699</v>
      </c>
      <c r="P117" s="262">
        <v>741</v>
      </c>
      <c r="Q117" s="262">
        <v>665</v>
      </c>
      <c r="R117" s="262">
        <v>597</v>
      </c>
      <c r="S117" s="262">
        <v>491</v>
      </c>
      <c r="T117" s="262">
        <v>279</v>
      </c>
      <c r="U117" s="262">
        <v>94</v>
      </c>
      <c r="V117" s="262">
        <v>35</v>
      </c>
    </row>
    <row r="118" spans="1:22" ht="15" customHeight="1">
      <c r="A118" s="276" t="s">
        <v>193</v>
      </c>
      <c r="B118" s="265">
        <v>7579</v>
      </c>
      <c r="C118" s="265">
        <v>180</v>
      </c>
      <c r="D118" s="265">
        <v>256</v>
      </c>
      <c r="E118" s="265">
        <v>329</v>
      </c>
      <c r="F118" s="265">
        <v>293</v>
      </c>
      <c r="G118" s="265">
        <v>178</v>
      </c>
      <c r="H118" s="265">
        <v>219</v>
      </c>
      <c r="I118" s="265">
        <v>278</v>
      </c>
      <c r="J118" s="265">
        <v>352</v>
      </c>
      <c r="K118" s="265">
        <v>461</v>
      </c>
      <c r="L118" s="265">
        <v>441</v>
      </c>
      <c r="M118" s="265">
        <v>494</v>
      </c>
      <c r="N118" s="265">
        <v>497</v>
      </c>
      <c r="O118" s="265">
        <v>699</v>
      </c>
      <c r="P118" s="265">
        <v>741</v>
      </c>
      <c r="Q118" s="265">
        <v>665</v>
      </c>
      <c r="R118" s="265">
        <v>597</v>
      </c>
      <c r="S118" s="265">
        <v>491</v>
      </c>
      <c r="T118" s="265">
        <v>279</v>
      </c>
      <c r="U118" s="265">
        <v>94</v>
      </c>
      <c r="V118" s="265">
        <v>35</v>
      </c>
    </row>
    <row r="119" spans="1:22" ht="15" customHeight="1">
      <c r="A119" s="276"/>
      <c r="B119" s="265"/>
      <c r="C119" s="265"/>
      <c r="D119" s="265"/>
      <c r="E119" s="265"/>
      <c r="F119" s="265"/>
      <c r="G119" s="265"/>
      <c r="H119" s="265"/>
      <c r="I119" s="265"/>
      <c r="J119" s="265"/>
      <c r="K119" s="265"/>
      <c r="L119" s="265"/>
      <c r="M119" s="265"/>
      <c r="N119" s="265"/>
      <c r="O119" s="265"/>
      <c r="P119" s="265"/>
      <c r="Q119" s="265"/>
      <c r="R119" s="265"/>
      <c r="S119" s="265"/>
      <c r="T119" s="265"/>
      <c r="U119" s="265"/>
      <c r="V119" s="265"/>
    </row>
    <row r="120" spans="1:22" s="260" customFormat="1" ht="15" customHeight="1">
      <c r="A120" s="277" t="s">
        <v>192</v>
      </c>
      <c r="B120" s="268">
        <v>17237</v>
      </c>
      <c r="C120" s="268">
        <v>609</v>
      </c>
      <c r="D120" s="268">
        <v>706</v>
      </c>
      <c r="E120" s="268">
        <v>839</v>
      </c>
      <c r="F120" s="268">
        <v>717</v>
      </c>
      <c r="G120" s="268">
        <v>356</v>
      </c>
      <c r="H120" s="268">
        <v>562</v>
      </c>
      <c r="I120" s="268">
        <v>720</v>
      </c>
      <c r="J120" s="268">
        <v>918</v>
      </c>
      <c r="K120" s="268">
        <v>1092</v>
      </c>
      <c r="L120" s="268">
        <v>994</v>
      </c>
      <c r="M120" s="268">
        <v>1146</v>
      </c>
      <c r="N120" s="268">
        <v>1239</v>
      </c>
      <c r="O120" s="268">
        <v>1461</v>
      </c>
      <c r="P120" s="268">
        <v>1643</v>
      </c>
      <c r="Q120" s="268">
        <v>1399</v>
      </c>
      <c r="R120" s="268">
        <v>1049</v>
      </c>
      <c r="S120" s="268">
        <v>961</v>
      </c>
      <c r="T120" s="268">
        <v>572</v>
      </c>
      <c r="U120" s="268">
        <v>229</v>
      </c>
      <c r="V120" s="268">
        <v>25</v>
      </c>
    </row>
    <row r="121" spans="1:22" ht="15" customHeight="1">
      <c r="A121" s="276" t="s">
        <v>191</v>
      </c>
      <c r="B121" s="270">
        <v>7946</v>
      </c>
      <c r="C121" s="270">
        <v>249</v>
      </c>
      <c r="D121" s="270">
        <v>284</v>
      </c>
      <c r="E121" s="270">
        <v>341</v>
      </c>
      <c r="F121" s="270">
        <v>304</v>
      </c>
      <c r="G121" s="270">
        <v>157</v>
      </c>
      <c r="H121" s="270">
        <v>245</v>
      </c>
      <c r="I121" s="270">
        <v>294</v>
      </c>
      <c r="J121" s="270">
        <v>382</v>
      </c>
      <c r="K121" s="270">
        <v>457</v>
      </c>
      <c r="L121" s="270">
        <v>468</v>
      </c>
      <c r="M121" s="270">
        <v>534</v>
      </c>
      <c r="N121" s="270">
        <v>560</v>
      </c>
      <c r="O121" s="270">
        <v>709</v>
      </c>
      <c r="P121" s="270">
        <v>790</v>
      </c>
      <c r="Q121" s="270">
        <v>697</v>
      </c>
      <c r="R121" s="270">
        <v>545</v>
      </c>
      <c r="S121" s="270">
        <v>510</v>
      </c>
      <c r="T121" s="270">
        <v>304</v>
      </c>
      <c r="U121" s="270">
        <v>107</v>
      </c>
      <c r="V121" s="270">
        <v>9</v>
      </c>
    </row>
    <row r="122" spans="1:22" s="189" customFormat="1" ht="15" customHeight="1">
      <c r="A122" s="275" t="s">
        <v>381</v>
      </c>
      <c r="B122" s="262">
        <v>9291</v>
      </c>
      <c r="C122" s="262">
        <v>360</v>
      </c>
      <c r="D122" s="262">
        <v>422</v>
      </c>
      <c r="E122" s="262">
        <v>498</v>
      </c>
      <c r="F122" s="262">
        <v>413</v>
      </c>
      <c r="G122" s="262">
        <v>199</v>
      </c>
      <c r="H122" s="262">
        <v>317</v>
      </c>
      <c r="I122" s="262">
        <v>426</v>
      </c>
      <c r="J122" s="262">
        <v>536</v>
      </c>
      <c r="K122" s="262">
        <v>635</v>
      </c>
      <c r="L122" s="262">
        <v>526</v>
      </c>
      <c r="M122" s="262">
        <v>612</v>
      </c>
      <c r="N122" s="262">
        <v>679</v>
      </c>
      <c r="O122" s="262">
        <v>752</v>
      </c>
      <c r="P122" s="262">
        <v>853</v>
      </c>
      <c r="Q122" s="262">
        <v>702</v>
      </c>
      <c r="R122" s="262">
        <v>504</v>
      </c>
      <c r="S122" s="262">
        <v>451</v>
      </c>
      <c r="T122" s="262">
        <v>268</v>
      </c>
      <c r="U122" s="262">
        <v>122</v>
      </c>
      <c r="V122" s="262">
        <v>16</v>
      </c>
    </row>
    <row r="123" spans="1:22" ht="15" customHeight="1">
      <c r="A123" s="276" t="s">
        <v>189</v>
      </c>
      <c r="B123" s="265">
        <v>4071</v>
      </c>
      <c r="C123" s="265">
        <v>135</v>
      </c>
      <c r="D123" s="265">
        <v>180</v>
      </c>
      <c r="E123" s="265">
        <v>220</v>
      </c>
      <c r="F123" s="265">
        <v>197</v>
      </c>
      <c r="G123" s="265">
        <v>75</v>
      </c>
      <c r="H123" s="265">
        <v>114</v>
      </c>
      <c r="I123" s="265">
        <v>176</v>
      </c>
      <c r="J123" s="265">
        <v>221</v>
      </c>
      <c r="K123" s="265">
        <v>274</v>
      </c>
      <c r="L123" s="265">
        <v>228</v>
      </c>
      <c r="M123" s="265">
        <v>278</v>
      </c>
      <c r="N123" s="265">
        <v>309</v>
      </c>
      <c r="O123" s="265">
        <v>327</v>
      </c>
      <c r="P123" s="265">
        <v>369</v>
      </c>
      <c r="Q123" s="265">
        <v>317</v>
      </c>
      <c r="R123" s="265">
        <v>235</v>
      </c>
      <c r="S123" s="265">
        <v>217</v>
      </c>
      <c r="T123" s="265">
        <v>140</v>
      </c>
      <c r="U123" s="265">
        <v>58</v>
      </c>
      <c r="V123" s="265">
        <v>1</v>
      </c>
    </row>
    <row r="124" spans="1:22" ht="15" customHeight="1">
      <c r="A124" s="278" t="s">
        <v>187</v>
      </c>
      <c r="B124" s="270">
        <v>5220</v>
      </c>
      <c r="C124" s="270">
        <v>225</v>
      </c>
      <c r="D124" s="270">
        <v>242</v>
      </c>
      <c r="E124" s="270">
        <v>278</v>
      </c>
      <c r="F124" s="270">
        <v>216</v>
      </c>
      <c r="G124" s="270">
        <v>124</v>
      </c>
      <c r="H124" s="270">
        <v>203</v>
      </c>
      <c r="I124" s="270">
        <v>250</v>
      </c>
      <c r="J124" s="270">
        <v>315</v>
      </c>
      <c r="K124" s="270">
        <v>361</v>
      </c>
      <c r="L124" s="270">
        <v>298</v>
      </c>
      <c r="M124" s="270">
        <v>334</v>
      </c>
      <c r="N124" s="270">
        <v>370</v>
      </c>
      <c r="O124" s="270">
        <v>425</v>
      </c>
      <c r="P124" s="270">
        <v>484</v>
      </c>
      <c r="Q124" s="270">
        <v>385</v>
      </c>
      <c r="R124" s="270">
        <v>269</v>
      </c>
      <c r="S124" s="270">
        <v>234</v>
      </c>
      <c r="T124" s="270">
        <v>128</v>
      </c>
      <c r="U124" s="270">
        <v>64</v>
      </c>
      <c r="V124" s="270">
        <v>15</v>
      </c>
    </row>
    <row r="125" spans="1:22" ht="15" customHeight="1">
      <c r="A125" s="272"/>
      <c r="B125" s="273"/>
      <c r="C125" s="273"/>
      <c r="D125" s="273"/>
      <c r="E125" s="273"/>
      <c r="F125" s="273"/>
      <c r="G125" s="273"/>
      <c r="H125" s="273"/>
      <c r="I125" s="273"/>
      <c r="J125" s="273"/>
      <c r="K125" s="273"/>
      <c r="L125" s="273"/>
      <c r="M125" s="273"/>
      <c r="N125" s="273"/>
      <c r="O125" s="273"/>
      <c r="P125" s="273"/>
      <c r="Q125" s="273"/>
      <c r="R125" s="273"/>
      <c r="S125" s="273"/>
      <c r="T125" s="273"/>
      <c r="U125" s="273"/>
      <c r="V125" s="273"/>
    </row>
    <row r="126" spans="1:22" ht="15" customHeight="1">
      <c r="B126" s="273"/>
      <c r="C126" s="273"/>
      <c r="D126" s="273"/>
      <c r="E126" s="273"/>
      <c r="F126" s="273"/>
      <c r="G126" s="273"/>
      <c r="H126" s="273"/>
      <c r="I126" s="273"/>
      <c r="J126" s="273"/>
      <c r="K126" s="273"/>
      <c r="L126" s="273"/>
      <c r="M126" s="273"/>
      <c r="N126" s="273"/>
      <c r="O126" s="273"/>
      <c r="P126" s="273"/>
      <c r="Q126" s="273"/>
      <c r="R126" s="273"/>
      <c r="S126" s="273"/>
      <c r="T126" s="273"/>
      <c r="U126" s="273"/>
      <c r="V126" s="273"/>
    </row>
    <row r="127" spans="1:22" ht="18.75">
      <c r="A127" s="253" t="s">
        <v>459</v>
      </c>
    </row>
    <row r="128" spans="1:22" ht="14.25" customHeight="1">
      <c r="A128" s="253"/>
      <c r="H128" t="s">
        <v>431</v>
      </c>
    </row>
    <row r="129" spans="1:22" ht="15" customHeight="1">
      <c r="B129" t="s">
        <v>460</v>
      </c>
      <c r="V129" s="255" t="s">
        <v>458</v>
      </c>
    </row>
    <row r="130" spans="1:22" ht="15" customHeight="1">
      <c r="A130" s="257" t="s">
        <v>434</v>
      </c>
      <c r="B130" s="257" t="s">
        <v>2</v>
      </c>
      <c r="C130" s="257" t="s">
        <v>435</v>
      </c>
      <c r="D130" s="257" t="s">
        <v>436</v>
      </c>
      <c r="E130" s="257" t="s">
        <v>437</v>
      </c>
      <c r="F130" s="257" t="s">
        <v>438</v>
      </c>
      <c r="G130" s="257" t="s">
        <v>439</v>
      </c>
      <c r="H130" s="257" t="s">
        <v>440</v>
      </c>
      <c r="I130" s="257" t="s">
        <v>441</v>
      </c>
      <c r="J130" s="257" t="s">
        <v>442</v>
      </c>
      <c r="K130" s="257" t="s">
        <v>443</v>
      </c>
      <c r="L130" s="257" t="s">
        <v>444</v>
      </c>
      <c r="M130" s="257" t="s">
        <v>445</v>
      </c>
      <c r="N130" s="257" t="s">
        <v>446</v>
      </c>
      <c r="O130" s="257" t="s">
        <v>447</v>
      </c>
      <c r="P130" s="257" t="s">
        <v>448</v>
      </c>
      <c r="Q130" s="257" t="s">
        <v>449</v>
      </c>
      <c r="R130" s="257" t="s">
        <v>450</v>
      </c>
      <c r="S130" s="257" t="s">
        <v>451</v>
      </c>
      <c r="T130" s="257" t="s">
        <v>452</v>
      </c>
      <c r="U130" s="257" t="s">
        <v>453</v>
      </c>
      <c r="V130" s="257" t="s">
        <v>454</v>
      </c>
    </row>
    <row r="131" spans="1:22" s="260" customFormat="1" ht="15" customHeight="1">
      <c r="A131" s="274" t="s">
        <v>6</v>
      </c>
      <c r="B131" s="259">
        <v>932349</v>
      </c>
      <c r="C131" s="259">
        <v>34714</v>
      </c>
      <c r="D131" s="259">
        <v>38388</v>
      </c>
      <c r="E131" s="259">
        <v>40952</v>
      </c>
      <c r="F131" s="259">
        <v>42530</v>
      </c>
      <c r="G131" s="259">
        <v>38627</v>
      </c>
      <c r="H131" s="259">
        <v>41990</v>
      </c>
      <c r="I131" s="259">
        <v>47097</v>
      </c>
      <c r="J131" s="259">
        <v>55078</v>
      </c>
      <c r="K131" s="259">
        <v>67117</v>
      </c>
      <c r="L131" s="259">
        <v>59636</v>
      </c>
      <c r="M131" s="259">
        <v>57877</v>
      </c>
      <c r="N131" s="259">
        <v>55160</v>
      </c>
      <c r="O131" s="259">
        <v>62200</v>
      </c>
      <c r="P131" s="259">
        <v>72412</v>
      </c>
      <c r="Q131" s="259">
        <v>60629</v>
      </c>
      <c r="R131" s="259">
        <v>51718</v>
      </c>
      <c r="S131" s="259">
        <v>45013</v>
      </c>
      <c r="T131" s="259">
        <v>32014</v>
      </c>
      <c r="U131" s="259">
        <v>20872</v>
      </c>
      <c r="V131" s="259">
        <v>8325</v>
      </c>
    </row>
    <row r="132" spans="1:22" s="189" customFormat="1" ht="15" customHeight="1">
      <c r="A132" s="275" t="s">
        <v>389</v>
      </c>
      <c r="B132" s="262">
        <v>815189</v>
      </c>
      <c r="C132" s="262">
        <v>30657</v>
      </c>
      <c r="D132" s="262">
        <v>33485</v>
      </c>
      <c r="E132" s="262">
        <v>35734</v>
      </c>
      <c r="F132" s="262">
        <v>37485</v>
      </c>
      <c r="G132" s="262">
        <v>34616</v>
      </c>
      <c r="H132" s="262">
        <v>37320</v>
      </c>
      <c r="I132" s="262">
        <v>41553</v>
      </c>
      <c r="J132" s="262">
        <v>48520</v>
      </c>
      <c r="K132" s="262">
        <v>59189</v>
      </c>
      <c r="L132" s="262">
        <v>52663</v>
      </c>
      <c r="M132" s="262">
        <v>50943</v>
      </c>
      <c r="N132" s="262">
        <v>48224</v>
      </c>
      <c r="O132" s="262">
        <v>53994</v>
      </c>
      <c r="P132" s="262">
        <v>62917</v>
      </c>
      <c r="Q132" s="262">
        <v>52636</v>
      </c>
      <c r="R132" s="262">
        <v>44458</v>
      </c>
      <c r="S132" s="262">
        <v>38572</v>
      </c>
      <c r="T132" s="262">
        <v>27108</v>
      </c>
      <c r="U132" s="262">
        <v>17318</v>
      </c>
      <c r="V132" s="262">
        <v>7797</v>
      </c>
    </row>
    <row r="133" spans="1:22" s="189" customFormat="1" ht="15" customHeight="1">
      <c r="A133" s="275" t="s">
        <v>388</v>
      </c>
      <c r="B133" s="262">
        <v>117160</v>
      </c>
      <c r="C133" s="262">
        <v>4057</v>
      </c>
      <c r="D133" s="262">
        <v>4903</v>
      </c>
      <c r="E133" s="262">
        <v>5218</v>
      </c>
      <c r="F133" s="262">
        <v>5045</v>
      </c>
      <c r="G133" s="262">
        <v>4011</v>
      </c>
      <c r="H133" s="262">
        <v>4670</v>
      </c>
      <c r="I133" s="262">
        <v>5544</v>
      </c>
      <c r="J133" s="262">
        <v>6558</v>
      </c>
      <c r="K133" s="262">
        <v>7928</v>
      </c>
      <c r="L133" s="262">
        <v>6973</v>
      </c>
      <c r="M133" s="262">
        <v>6934</v>
      </c>
      <c r="N133" s="262">
        <v>6936</v>
      </c>
      <c r="O133" s="262">
        <v>8206</v>
      </c>
      <c r="P133" s="262">
        <v>9495</v>
      </c>
      <c r="Q133" s="262">
        <v>7993</v>
      </c>
      <c r="R133" s="262">
        <v>7260</v>
      </c>
      <c r="S133" s="262">
        <v>6441</v>
      </c>
      <c r="T133" s="262">
        <v>4906</v>
      </c>
      <c r="U133" s="262">
        <v>3554</v>
      </c>
      <c r="V133" s="262">
        <v>528</v>
      </c>
    </row>
    <row r="134" spans="1:22" ht="15" customHeight="1">
      <c r="A134" s="276"/>
      <c r="B134" s="265"/>
      <c r="C134" s="265"/>
      <c r="D134" s="265"/>
      <c r="E134" s="265"/>
      <c r="F134" s="265"/>
      <c r="G134" s="265"/>
      <c r="H134" s="265"/>
      <c r="I134" s="265"/>
      <c r="J134" s="265"/>
      <c r="K134" s="265"/>
      <c r="L134" s="265"/>
      <c r="M134" s="265"/>
      <c r="N134" s="265"/>
      <c r="O134" s="265"/>
      <c r="P134" s="265"/>
      <c r="Q134" s="265"/>
      <c r="R134" s="265"/>
      <c r="S134" s="265"/>
      <c r="T134" s="265"/>
      <c r="U134" s="265"/>
      <c r="V134" s="265"/>
    </row>
    <row r="135" spans="1:22" s="260" customFormat="1" ht="15" customHeight="1">
      <c r="A135" s="277" t="s">
        <v>225</v>
      </c>
      <c r="B135" s="268">
        <v>156357</v>
      </c>
      <c r="C135" s="268">
        <v>6362</v>
      </c>
      <c r="D135" s="268">
        <v>6562</v>
      </c>
      <c r="E135" s="268">
        <v>7267</v>
      </c>
      <c r="F135" s="268">
        <v>7383</v>
      </c>
      <c r="G135" s="268">
        <v>7068</v>
      </c>
      <c r="H135" s="268">
        <v>7823</v>
      </c>
      <c r="I135" s="268">
        <v>8490</v>
      </c>
      <c r="J135" s="268">
        <v>10156</v>
      </c>
      <c r="K135" s="268">
        <v>12370</v>
      </c>
      <c r="L135" s="268">
        <v>10782</v>
      </c>
      <c r="M135" s="268">
        <v>9918</v>
      </c>
      <c r="N135" s="268">
        <v>8674</v>
      </c>
      <c r="O135" s="268">
        <v>9329</v>
      </c>
      <c r="P135" s="268">
        <v>11536</v>
      </c>
      <c r="Q135" s="268">
        <v>9809</v>
      </c>
      <c r="R135" s="268">
        <v>7888</v>
      </c>
      <c r="S135" s="268">
        <v>6383</v>
      </c>
      <c r="T135" s="268">
        <v>4046</v>
      </c>
      <c r="U135" s="268">
        <v>2452</v>
      </c>
      <c r="V135" s="268">
        <v>2059</v>
      </c>
    </row>
    <row r="136" spans="1:22" ht="15" customHeight="1">
      <c r="A136" s="276" t="s">
        <v>224</v>
      </c>
      <c r="B136" s="265">
        <v>156357</v>
      </c>
      <c r="C136" s="265">
        <v>6362</v>
      </c>
      <c r="D136" s="265">
        <v>6562</v>
      </c>
      <c r="E136" s="265">
        <v>7267</v>
      </c>
      <c r="F136" s="265">
        <v>7383</v>
      </c>
      <c r="G136" s="265">
        <v>7068</v>
      </c>
      <c r="H136" s="265">
        <v>7823</v>
      </c>
      <c r="I136" s="265">
        <v>8490</v>
      </c>
      <c r="J136" s="265">
        <v>10156</v>
      </c>
      <c r="K136" s="265">
        <v>12370</v>
      </c>
      <c r="L136" s="265">
        <v>10782</v>
      </c>
      <c r="M136" s="265">
        <v>9918</v>
      </c>
      <c r="N136" s="265">
        <v>8674</v>
      </c>
      <c r="O136" s="265">
        <v>9329</v>
      </c>
      <c r="P136" s="265">
        <v>11536</v>
      </c>
      <c r="Q136" s="265">
        <v>9809</v>
      </c>
      <c r="R136" s="265">
        <v>7888</v>
      </c>
      <c r="S136" s="265">
        <v>6383</v>
      </c>
      <c r="T136" s="265">
        <v>4046</v>
      </c>
      <c r="U136" s="265">
        <v>2452</v>
      </c>
      <c r="V136" s="265">
        <v>2059</v>
      </c>
    </row>
    <row r="137" spans="1:22" ht="15" customHeight="1">
      <c r="A137" s="276"/>
      <c r="B137" s="265"/>
      <c r="C137" s="265"/>
      <c r="D137" s="265"/>
      <c r="E137" s="265"/>
      <c r="F137" s="265"/>
      <c r="G137" s="265"/>
      <c r="H137" s="265"/>
      <c r="I137" s="265"/>
      <c r="J137" s="265"/>
      <c r="K137" s="265"/>
      <c r="L137" s="265"/>
      <c r="M137" s="265"/>
      <c r="N137" s="265"/>
      <c r="O137" s="265"/>
      <c r="P137" s="265"/>
      <c r="Q137" s="265"/>
      <c r="R137" s="265"/>
      <c r="S137" s="265"/>
      <c r="T137" s="265"/>
      <c r="U137" s="265"/>
      <c r="V137" s="265"/>
    </row>
    <row r="138" spans="1:22" s="260" customFormat="1" ht="15" customHeight="1">
      <c r="A138" s="277" t="s">
        <v>223</v>
      </c>
      <c r="B138" s="268">
        <v>143485</v>
      </c>
      <c r="C138" s="268">
        <v>5976</v>
      </c>
      <c r="D138" s="268">
        <v>6589</v>
      </c>
      <c r="E138" s="268">
        <v>6864</v>
      </c>
      <c r="F138" s="268">
        <v>6988</v>
      </c>
      <c r="G138" s="268">
        <v>6584</v>
      </c>
      <c r="H138" s="268">
        <v>6813</v>
      </c>
      <c r="I138" s="268">
        <v>7829</v>
      </c>
      <c r="J138" s="268">
        <v>9082</v>
      </c>
      <c r="K138" s="268">
        <v>10977</v>
      </c>
      <c r="L138" s="268">
        <v>9483</v>
      </c>
      <c r="M138" s="268">
        <v>8788</v>
      </c>
      <c r="N138" s="268">
        <v>8127</v>
      </c>
      <c r="O138" s="268">
        <v>9222</v>
      </c>
      <c r="P138" s="268">
        <v>10689</v>
      </c>
      <c r="Q138" s="268">
        <v>8593</v>
      </c>
      <c r="R138" s="268">
        <v>6953</v>
      </c>
      <c r="S138" s="268">
        <v>5755</v>
      </c>
      <c r="T138" s="268">
        <v>4068</v>
      </c>
      <c r="U138" s="268">
        <v>2740</v>
      </c>
      <c r="V138" s="268">
        <v>1365</v>
      </c>
    </row>
    <row r="139" spans="1:22" ht="15" customHeight="1">
      <c r="A139" s="276" t="s">
        <v>136</v>
      </c>
      <c r="B139" s="265">
        <v>71563</v>
      </c>
      <c r="C139" s="265">
        <v>2996</v>
      </c>
      <c r="D139" s="265">
        <v>3183</v>
      </c>
      <c r="E139" s="265">
        <v>3344</v>
      </c>
      <c r="F139" s="265">
        <v>3523</v>
      </c>
      <c r="G139" s="265">
        <v>3272</v>
      </c>
      <c r="H139" s="265">
        <v>3275</v>
      </c>
      <c r="I139" s="265">
        <v>3855</v>
      </c>
      <c r="J139" s="265">
        <v>4555</v>
      </c>
      <c r="K139" s="265">
        <v>5556</v>
      </c>
      <c r="L139" s="265">
        <v>4896</v>
      </c>
      <c r="M139" s="265">
        <v>4467</v>
      </c>
      <c r="N139" s="265">
        <v>4103</v>
      </c>
      <c r="O139" s="265">
        <v>4486</v>
      </c>
      <c r="P139" s="265">
        <v>5281</v>
      </c>
      <c r="Q139" s="265">
        <v>4369</v>
      </c>
      <c r="R139" s="265">
        <v>3454</v>
      </c>
      <c r="S139" s="265">
        <v>2903</v>
      </c>
      <c r="T139" s="265">
        <v>1918</v>
      </c>
      <c r="U139" s="265">
        <v>1247</v>
      </c>
      <c r="V139" s="265">
        <v>880</v>
      </c>
    </row>
    <row r="140" spans="1:22" ht="15" customHeight="1">
      <c r="A140" s="276" t="s">
        <v>137</v>
      </c>
      <c r="B140" s="270">
        <v>22595</v>
      </c>
      <c r="C140" s="270">
        <v>830</v>
      </c>
      <c r="D140" s="270">
        <v>953</v>
      </c>
      <c r="E140" s="270">
        <v>1081</v>
      </c>
      <c r="F140" s="270">
        <v>1082</v>
      </c>
      <c r="G140" s="270">
        <v>1210</v>
      </c>
      <c r="H140" s="270">
        <v>1173</v>
      </c>
      <c r="I140" s="270">
        <v>1186</v>
      </c>
      <c r="J140" s="270">
        <v>1274</v>
      </c>
      <c r="K140" s="270">
        <v>1513</v>
      </c>
      <c r="L140" s="270">
        <v>1446</v>
      </c>
      <c r="M140" s="270">
        <v>1388</v>
      </c>
      <c r="N140" s="270">
        <v>1321</v>
      </c>
      <c r="O140" s="270">
        <v>1529</v>
      </c>
      <c r="P140" s="270">
        <v>1666</v>
      </c>
      <c r="Q140" s="270">
        <v>1333</v>
      </c>
      <c r="R140" s="270">
        <v>1159</v>
      </c>
      <c r="S140" s="270">
        <v>961</v>
      </c>
      <c r="T140" s="270">
        <v>777</v>
      </c>
      <c r="U140" s="270">
        <v>555</v>
      </c>
      <c r="V140" s="270">
        <v>158</v>
      </c>
    </row>
    <row r="141" spans="1:22" s="189" customFormat="1" ht="15" customHeight="1">
      <c r="A141" s="275" t="s">
        <v>387</v>
      </c>
      <c r="B141" s="262">
        <v>3204</v>
      </c>
      <c r="C141" s="262">
        <v>67</v>
      </c>
      <c r="D141" s="262">
        <v>121</v>
      </c>
      <c r="E141" s="262">
        <v>120</v>
      </c>
      <c r="F141" s="262">
        <v>159</v>
      </c>
      <c r="G141" s="262">
        <v>150</v>
      </c>
      <c r="H141" s="262">
        <v>135</v>
      </c>
      <c r="I141" s="262">
        <v>142</v>
      </c>
      <c r="J141" s="262">
        <v>174</v>
      </c>
      <c r="K141" s="262">
        <v>207</v>
      </c>
      <c r="L141" s="262">
        <v>179</v>
      </c>
      <c r="M141" s="262">
        <v>230</v>
      </c>
      <c r="N141" s="262">
        <v>183</v>
      </c>
      <c r="O141" s="262">
        <v>274</v>
      </c>
      <c r="P141" s="262">
        <v>303</v>
      </c>
      <c r="Q141" s="262">
        <v>239</v>
      </c>
      <c r="R141" s="262">
        <v>198</v>
      </c>
      <c r="S141" s="262">
        <v>137</v>
      </c>
      <c r="T141" s="262">
        <v>101</v>
      </c>
      <c r="U141" s="262">
        <v>85</v>
      </c>
      <c r="V141" s="262" t="s">
        <v>186</v>
      </c>
    </row>
    <row r="142" spans="1:22" ht="15" customHeight="1">
      <c r="A142" s="276" t="s">
        <v>138</v>
      </c>
      <c r="B142" s="265">
        <v>3204</v>
      </c>
      <c r="C142" s="265">
        <v>67</v>
      </c>
      <c r="D142" s="265">
        <v>121</v>
      </c>
      <c r="E142" s="265">
        <v>120</v>
      </c>
      <c r="F142" s="265">
        <v>159</v>
      </c>
      <c r="G142" s="265">
        <v>150</v>
      </c>
      <c r="H142" s="265">
        <v>135</v>
      </c>
      <c r="I142" s="265">
        <v>142</v>
      </c>
      <c r="J142" s="265">
        <v>174</v>
      </c>
      <c r="K142" s="265">
        <v>207</v>
      </c>
      <c r="L142" s="265">
        <v>179</v>
      </c>
      <c r="M142" s="265">
        <v>230</v>
      </c>
      <c r="N142" s="265">
        <v>183</v>
      </c>
      <c r="O142" s="265">
        <v>274</v>
      </c>
      <c r="P142" s="265">
        <v>303</v>
      </c>
      <c r="Q142" s="265">
        <v>239</v>
      </c>
      <c r="R142" s="265">
        <v>198</v>
      </c>
      <c r="S142" s="265">
        <v>137</v>
      </c>
      <c r="T142" s="265">
        <v>101</v>
      </c>
      <c r="U142" s="265">
        <v>85</v>
      </c>
      <c r="V142" s="265" t="s">
        <v>186</v>
      </c>
    </row>
    <row r="143" spans="1:22" s="189" customFormat="1" ht="15" customHeight="1">
      <c r="A143" s="275" t="s">
        <v>386</v>
      </c>
      <c r="B143" s="262">
        <v>12991</v>
      </c>
      <c r="C143" s="262">
        <v>498</v>
      </c>
      <c r="D143" s="262">
        <v>588</v>
      </c>
      <c r="E143" s="262">
        <v>597</v>
      </c>
      <c r="F143" s="262">
        <v>536</v>
      </c>
      <c r="G143" s="262">
        <v>509</v>
      </c>
      <c r="H143" s="262">
        <v>592</v>
      </c>
      <c r="I143" s="262">
        <v>707</v>
      </c>
      <c r="J143" s="262">
        <v>717</v>
      </c>
      <c r="K143" s="262">
        <v>889</v>
      </c>
      <c r="L143" s="262">
        <v>695</v>
      </c>
      <c r="M143" s="262">
        <v>771</v>
      </c>
      <c r="N143" s="262">
        <v>922</v>
      </c>
      <c r="O143" s="262">
        <v>1127</v>
      </c>
      <c r="P143" s="262">
        <v>1293</v>
      </c>
      <c r="Q143" s="262">
        <v>787</v>
      </c>
      <c r="R143" s="262">
        <v>576</v>
      </c>
      <c r="S143" s="262">
        <v>484</v>
      </c>
      <c r="T143" s="262">
        <v>344</v>
      </c>
      <c r="U143" s="262">
        <v>231</v>
      </c>
      <c r="V143" s="262">
        <v>128</v>
      </c>
    </row>
    <row r="144" spans="1:22" ht="15" customHeight="1">
      <c r="A144" s="276" t="s">
        <v>139</v>
      </c>
      <c r="B144" s="265">
        <v>12991</v>
      </c>
      <c r="C144" s="265">
        <v>498</v>
      </c>
      <c r="D144" s="265">
        <v>588</v>
      </c>
      <c r="E144" s="265">
        <v>597</v>
      </c>
      <c r="F144" s="265">
        <v>536</v>
      </c>
      <c r="G144" s="265">
        <v>509</v>
      </c>
      <c r="H144" s="265">
        <v>592</v>
      </c>
      <c r="I144" s="265">
        <v>707</v>
      </c>
      <c r="J144" s="265">
        <v>717</v>
      </c>
      <c r="K144" s="265">
        <v>889</v>
      </c>
      <c r="L144" s="265">
        <v>695</v>
      </c>
      <c r="M144" s="265">
        <v>771</v>
      </c>
      <c r="N144" s="265">
        <v>922</v>
      </c>
      <c r="O144" s="265">
        <v>1127</v>
      </c>
      <c r="P144" s="265">
        <v>1293</v>
      </c>
      <c r="Q144" s="265">
        <v>787</v>
      </c>
      <c r="R144" s="265">
        <v>576</v>
      </c>
      <c r="S144" s="265">
        <v>484</v>
      </c>
      <c r="T144" s="265">
        <v>344</v>
      </c>
      <c r="U144" s="265">
        <v>231</v>
      </c>
      <c r="V144" s="265">
        <v>128</v>
      </c>
    </row>
    <row r="145" spans="1:22" s="189" customFormat="1" ht="15" customHeight="1">
      <c r="A145" s="275" t="s">
        <v>385</v>
      </c>
      <c r="B145" s="262">
        <v>33132</v>
      </c>
      <c r="C145" s="262">
        <v>1585</v>
      </c>
      <c r="D145" s="262">
        <v>1744</v>
      </c>
      <c r="E145" s="262">
        <v>1722</v>
      </c>
      <c r="F145" s="262">
        <v>1688</v>
      </c>
      <c r="G145" s="262">
        <v>1443</v>
      </c>
      <c r="H145" s="262">
        <v>1638</v>
      </c>
      <c r="I145" s="262">
        <v>1939</v>
      </c>
      <c r="J145" s="262">
        <v>2362</v>
      </c>
      <c r="K145" s="262">
        <v>2812</v>
      </c>
      <c r="L145" s="262">
        <v>2267</v>
      </c>
      <c r="M145" s="262">
        <v>1932</v>
      </c>
      <c r="N145" s="262">
        <v>1598</v>
      </c>
      <c r="O145" s="262">
        <v>1806</v>
      </c>
      <c r="P145" s="262">
        <v>2146</v>
      </c>
      <c r="Q145" s="262">
        <v>1865</v>
      </c>
      <c r="R145" s="262">
        <v>1566</v>
      </c>
      <c r="S145" s="262">
        <v>1270</v>
      </c>
      <c r="T145" s="262">
        <v>928</v>
      </c>
      <c r="U145" s="262">
        <v>622</v>
      </c>
      <c r="V145" s="262">
        <v>199</v>
      </c>
    </row>
    <row r="146" spans="1:22" ht="15" customHeight="1">
      <c r="A146" s="276" t="s">
        <v>140</v>
      </c>
      <c r="B146" s="265">
        <v>20626</v>
      </c>
      <c r="C146" s="265">
        <v>876</v>
      </c>
      <c r="D146" s="265">
        <v>965</v>
      </c>
      <c r="E146" s="265">
        <v>1032</v>
      </c>
      <c r="F146" s="265">
        <v>1094</v>
      </c>
      <c r="G146" s="265">
        <v>918</v>
      </c>
      <c r="H146" s="265">
        <v>916</v>
      </c>
      <c r="I146" s="265">
        <v>1078</v>
      </c>
      <c r="J146" s="265">
        <v>1254</v>
      </c>
      <c r="K146" s="265">
        <v>1634</v>
      </c>
      <c r="L146" s="265">
        <v>1433</v>
      </c>
      <c r="M146" s="265">
        <v>1262</v>
      </c>
      <c r="N146" s="265">
        <v>1116</v>
      </c>
      <c r="O146" s="265">
        <v>1224</v>
      </c>
      <c r="P146" s="265">
        <v>1498</v>
      </c>
      <c r="Q146" s="265">
        <v>1248</v>
      </c>
      <c r="R146" s="265">
        <v>1056</v>
      </c>
      <c r="S146" s="265">
        <v>848</v>
      </c>
      <c r="T146" s="265">
        <v>675</v>
      </c>
      <c r="U146" s="265">
        <v>437</v>
      </c>
      <c r="V146" s="265">
        <v>62</v>
      </c>
    </row>
    <row r="147" spans="1:22" ht="15" customHeight="1">
      <c r="A147" s="276" t="s">
        <v>141</v>
      </c>
      <c r="B147" s="265">
        <v>5331</v>
      </c>
      <c r="C147" s="265">
        <v>307</v>
      </c>
      <c r="D147" s="265">
        <v>424</v>
      </c>
      <c r="E147" s="265">
        <v>336</v>
      </c>
      <c r="F147" s="265">
        <v>217</v>
      </c>
      <c r="G147" s="265">
        <v>187</v>
      </c>
      <c r="H147" s="265">
        <v>250</v>
      </c>
      <c r="I147" s="265">
        <v>326</v>
      </c>
      <c r="J147" s="265">
        <v>529</v>
      </c>
      <c r="K147" s="265">
        <v>561</v>
      </c>
      <c r="L147" s="265">
        <v>308</v>
      </c>
      <c r="M147" s="265">
        <v>238</v>
      </c>
      <c r="N147" s="265">
        <v>182</v>
      </c>
      <c r="O147" s="265">
        <v>227</v>
      </c>
      <c r="P147" s="265">
        <v>286</v>
      </c>
      <c r="Q147" s="265">
        <v>258</v>
      </c>
      <c r="R147" s="265">
        <v>207</v>
      </c>
      <c r="S147" s="265">
        <v>176</v>
      </c>
      <c r="T147" s="265">
        <v>117</v>
      </c>
      <c r="U147" s="265">
        <v>78</v>
      </c>
      <c r="V147" s="265">
        <v>117</v>
      </c>
    </row>
    <row r="148" spans="1:22" ht="15" customHeight="1">
      <c r="A148" s="276" t="s">
        <v>142</v>
      </c>
      <c r="B148" s="265">
        <v>7175</v>
      </c>
      <c r="C148" s="265">
        <v>402</v>
      </c>
      <c r="D148" s="265">
        <v>355</v>
      </c>
      <c r="E148" s="265">
        <v>354</v>
      </c>
      <c r="F148" s="265">
        <v>377</v>
      </c>
      <c r="G148" s="265">
        <v>338</v>
      </c>
      <c r="H148" s="265">
        <v>472</v>
      </c>
      <c r="I148" s="265">
        <v>535</v>
      </c>
      <c r="J148" s="265">
        <v>579</v>
      </c>
      <c r="K148" s="265">
        <v>617</v>
      </c>
      <c r="L148" s="265">
        <v>526</v>
      </c>
      <c r="M148" s="265">
        <v>432</v>
      </c>
      <c r="N148" s="265">
        <v>300</v>
      </c>
      <c r="O148" s="265">
        <v>355</v>
      </c>
      <c r="P148" s="265">
        <v>362</v>
      </c>
      <c r="Q148" s="265">
        <v>359</v>
      </c>
      <c r="R148" s="265">
        <v>303</v>
      </c>
      <c r="S148" s="265">
        <v>246</v>
      </c>
      <c r="T148" s="265">
        <v>136</v>
      </c>
      <c r="U148" s="265">
        <v>107</v>
      </c>
      <c r="V148" s="265">
        <v>20</v>
      </c>
    </row>
    <row r="149" spans="1:22" ht="15" customHeight="1">
      <c r="A149" s="276"/>
      <c r="B149" s="265"/>
      <c r="C149" s="265"/>
      <c r="D149" s="265"/>
      <c r="E149" s="265"/>
      <c r="F149" s="265"/>
      <c r="G149" s="265"/>
      <c r="H149" s="265"/>
      <c r="I149" s="265"/>
      <c r="J149" s="265"/>
      <c r="K149" s="265"/>
      <c r="L149" s="265"/>
      <c r="M149" s="265"/>
      <c r="N149" s="265"/>
      <c r="O149" s="265"/>
      <c r="P149" s="265"/>
      <c r="Q149" s="265"/>
      <c r="R149" s="265"/>
      <c r="S149" s="265"/>
      <c r="T149" s="265"/>
      <c r="U149" s="265"/>
      <c r="V149" s="265"/>
    </row>
    <row r="150" spans="1:22" s="260" customFormat="1" ht="15" customHeight="1">
      <c r="A150" s="277" t="s">
        <v>219</v>
      </c>
      <c r="B150" s="268">
        <v>123931</v>
      </c>
      <c r="C150" s="268">
        <v>5062</v>
      </c>
      <c r="D150" s="268">
        <v>5611</v>
      </c>
      <c r="E150" s="268">
        <v>5966</v>
      </c>
      <c r="F150" s="268">
        <v>6240</v>
      </c>
      <c r="G150" s="268">
        <v>5443</v>
      </c>
      <c r="H150" s="268">
        <v>5990</v>
      </c>
      <c r="I150" s="268">
        <v>6591</v>
      </c>
      <c r="J150" s="268">
        <v>7863</v>
      </c>
      <c r="K150" s="268">
        <v>9821</v>
      </c>
      <c r="L150" s="268">
        <v>8381</v>
      </c>
      <c r="M150" s="268">
        <v>7534</v>
      </c>
      <c r="N150" s="268">
        <v>6752</v>
      </c>
      <c r="O150" s="268">
        <v>7818</v>
      </c>
      <c r="P150" s="268">
        <v>9098</v>
      </c>
      <c r="Q150" s="268">
        <v>7099</v>
      </c>
      <c r="R150" s="268">
        <v>5581</v>
      </c>
      <c r="S150" s="268">
        <v>4613</v>
      </c>
      <c r="T150" s="268">
        <v>3388</v>
      </c>
      <c r="U150" s="268">
        <v>2016</v>
      </c>
      <c r="V150" s="268">
        <v>3064</v>
      </c>
    </row>
    <row r="151" spans="1:22" ht="15" customHeight="1">
      <c r="A151" s="276" t="s">
        <v>218</v>
      </c>
      <c r="B151" s="265">
        <v>98903</v>
      </c>
      <c r="C151" s="265">
        <v>3952</v>
      </c>
      <c r="D151" s="265">
        <v>4431</v>
      </c>
      <c r="E151" s="265">
        <v>4812</v>
      </c>
      <c r="F151" s="265">
        <v>5151</v>
      </c>
      <c r="G151" s="265">
        <v>4482</v>
      </c>
      <c r="H151" s="265">
        <v>4609</v>
      </c>
      <c r="I151" s="265">
        <v>5094</v>
      </c>
      <c r="J151" s="265">
        <v>6235</v>
      </c>
      <c r="K151" s="265">
        <v>7993</v>
      </c>
      <c r="L151" s="265">
        <v>6919</v>
      </c>
      <c r="M151" s="265">
        <v>6133</v>
      </c>
      <c r="N151" s="265">
        <v>5262</v>
      </c>
      <c r="O151" s="265">
        <v>6179</v>
      </c>
      <c r="P151" s="265">
        <v>7278</v>
      </c>
      <c r="Q151" s="265">
        <v>5749</v>
      </c>
      <c r="R151" s="265">
        <v>4386</v>
      </c>
      <c r="S151" s="265">
        <v>3492</v>
      </c>
      <c r="T151" s="265">
        <v>2499</v>
      </c>
      <c r="U151" s="265">
        <v>1506</v>
      </c>
      <c r="V151" s="265">
        <v>2741</v>
      </c>
    </row>
    <row r="152" spans="1:22" ht="15" customHeight="1">
      <c r="A152" s="276" t="s">
        <v>217</v>
      </c>
      <c r="B152" s="265">
        <v>25028</v>
      </c>
      <c r="C152" s="265">
        <v>1110</v>
      </c>
      <c r="D152" s="265">
        <v>1180</v>
      </c>
      <c r="E152" s="265">
        <v>1154</v>
      </c>
      <c r="F152" s="265">
        <v>1089</v>
      </c>
      <c r="G152" s="265">
        <v>961</v>
      </c>
      <c r="H152" s="265">
        <v>1381</v>
      </c>
      <c r="I152" s="265">
        <v>1497</v>
      </c>
      <c r="J152" s="265">
        <v>1628</v>
      </c>
      <c r="K152" s="265">
        <v>1828</v>
      </c>
      <c r="L152" s="265">
        <v>1462</v>
      </c>
      <c r="M152" s="265">
        <v>1401</v>
      </c>
      <c r="N152" s="265">
        <v>1490</v>
      </c>
      <c r="O152" s="265">
        <v>1639</v>
      </c>
      <c r="P152" s="265">
        <v>1820</v>
      </c>
      <c r="Q152" s="265">
        <v>1350</v>
      </c>
      <c r="R152" s="265">
        <v>1195</v>
      </c>
      <c r="S152" s="265">
        <v>1121</v>
      </c>
      <c r="T152" s="265">
        <v>889</v>
      </c>
      <c r="U152" s="265">
        <v>510</v>
      </c>
      <c r="V152" s="265">
        <v>323</v>
      </c>
    </row>
    <row r="153" spans="1:22" ht="15" customHeight="1">
      <c r="A153" s="276"/>
      <c r="B153" s="265"/>
      <c r="C153" s="265"/>
      <c r="D153" s="265"/>
      <c r="E153" s="265"/>
      <c r="F153" s="265"/>
      <c r="G153" s="265"/>
      <c r="H153" s="265"/>
      <c r="I153" s="265"/>
      <c r="J153" s="265"/>
      <c r="K153" s="265"/>
      <c r="L153" s="265"/>
      <c r="M153" s="265"/>
      <c r="N153" s="265"/>
      <c r="O153" s="265"/>
      <c r="P153" s="265"/>
      <c r="Q153" s="265"/>
      <c r="R153" s="265"/>
      <c r="S153" s="265"/>
      <c r="T153" s="265"/>
      <c r="U153" s="265"/>
      <c r="V153" s="265"/>
    </row>
    <row r="154" spans="1:22" s="260" customFormat="1" ht="15" customHeight="1">
      <c r="A154" s="277" t="s">
        <v>216</v>
      </c>
      <c r="B154" s="268">
        <v>144168</v>
      </c>
      <c r="C154" s="268">
        <v>5274</v>
      </c>
      <c r="D154" s="268">
        <v>5977</v>
      </c>
      <c r="E154" s="268">
        <v>6077</v>
      </c>
      <c r="F154" s="268">
        <v>6723</v>
      </c>
      <c r="G154" s="268">
        <v>6901</v>
      </c>
      <c r="H154" s="268">
        <v>6664</v>
      </c>
      <c r="I154" s="268">
        <v>7282</v>
      </c>
      <c r="J154" s="268">
        <v>8518</v>
      </c>
      <c r="K154" s="268">
        <v>10279</v>
      </c>
      <c r="L154" s="268">
        <v>9141</v>
      </c>
      <c r="M154" s="268">
        <v>8934</v>
      </c>
      <c r="N154" s="268">
        <v>8513</v>
      </c>
      <c r="O154" s="268">
        <v>9304</v>
      </c>
      <c r="P154" s="268">
        <v>10962</v>
      </c>
      <c r="Q154" s="268">
        <v>9287</v>
      </c>
      <c r="R154" s="268">
        <v>8203</v>
      </c>
      <c r="S154" s="268">
        <v>7176</v>
      </c>
      <c r="T154" s="268">
        <v>5024</v>
      </c>
      <c r="U154" s="268">
        <v>3337</v>
      </c>
      <c r="V154" s="268">
        <v>592</v>
      </c>
    </row>
    <row r="155" spans="1:22" ht="15" customHeight="1">
      <c r="A155" s="276" t="s">
        <v>215</v>
      </c>
      <c r="B155" s="265">
        <v>144168</v>
      </c>
      <c r="C155" s="265">
        <v>5274</v>
      </c>
      <c r="D155" s="265">
        <v>5977</v>
      </c>
      <c r="E155" s="265">
        <v>6077</v>
      </c>
      <c r="F155" s="265">
        <v>6723</v>
      </c>
      <c r="G155" s="265">
        <v>6901</v>
      </c>
      <c r="H155" s="265">
        <v>6664</v>
      </c>
      <c r="I155" s="265">
        <v>7282</v>
      </c>
      <c r="J155" s="265">
        <v>8518</v>
      </c>
      <c r="K155" s="265">
        <v>10279</v>
      </c>
      <c r="L155" s="265">
        <v>9141</v>
      </c>
      <c r="M155" s="265">
        <v>8934</v>
      </c>
      <c r="N155" s="265">
        <v>8513</v>
      </c>
      <c r="O155" s="265">
        <v>9304</v>
      </c>
      <c r="P155" s="265">
        <v>10962</v>
      </c>
      <c r="Q155" s="265">
        <v>9287</v>
      </c>
      <c r="R155" s="265">
        <v>8203</v>
      </c>
      <c r="S155" s="265">
        <v>7176</v>
      </c>
      <c r="T155" s="265">
        <v>5024</v>
      </c>
      <c r="U155" s="265">
        <v>3337</v>
      </c>
      <c r="V155" s="265">
        <v>592</v>
      </c>
    </row>
    <row r="156" spans="1:22" ht="15" customHeight="1">
      <c r="A156" s="276"/>
      <c r="B156" s="265"/>
      <c r="C156" s="265"/>
      <c r="D156" s="265"/>
      <c r="E156" s="265"/>
      <c r="F156" s="265"/>
      <c r="G156" s="265"/>
      <c r="H156" s="265"/>
      <c r="I156" s="265"/>
      <c r="J156" s="265"/>
      <c r="K156" s="265"/>
      <c r="L156" s="265"/>
      <c r="M156" s="265"/>
      <c r="N156" s="265"/>
      <c r="O156" s="265"/>
      <c r="P156" s="265"/>
      <c r="Q156" s="265"/>
      <c r="R156" s="265"/>
      <c r="S156" s="265"/>
      <c r="T156" s="265"/>
      <c r="U156" s="265"/>
      <c r="V156" s="265"/>
    </row>
    <row r="157" spans="1:22" s="260" customFormat="1" ht="15" customHeight="1">
      <c r="A157" s="277" t="s">
        <v>214</v>
      </c>
      <c r="B157" s="268">
        <v>109803</v>
      </c>
      <c r="C157" s="268">
        <v>4017</v>
      </c>
      <c r="D157" s="268">
        <v>4518</v>
      </c>
      <c r="E157" s="268">
        <v>4657</v>
      </c>
      <c r="F157" s="268">
        <v>4738</v>
      </c>
      <c r="G157" s="268">
        <v>4083</v>
      </c>
      <c r="H157" s="268">
        <v>4922</v>
      </c>
      <c r="I157" s="268">
        <v>5625</v>
      </c>
      <c r="J157" s="268">
        <v>6395</v>
      </c>
      <c r="K157" s="268">
        <v>7828</v>
      </c>
      <c r="L157" s="268">
        <v>6925</v>
      </c>
      <c r="M157" s="268">
        <v>6768</v>
      </c>
      <c r="N157" s="268">
        <v>6834</v>
      </c>
      <c r="O157" s="268">
        <v>7456</v>
      </c>
      <c r="P157" s="268">
        <v>8328</v>
      </c>
      <c r="Q157" s="268">
        <v>7012</v>
      </c>
      <c r="R157" s="268">
        <v>6169</v>
      </c>
      <c r="S157" s="268">
        <v>5785</v>
      </c>
      <c r="T157" s="268">
        <v>4393</v>
      </c>
      <c r="U157" s="268">
        <v>2831</v>
      </c>
      <c r="V157" s="268">
        <v>519</v>
      </c>
    </row>
    <row r="158" spans="1:22" ht="15" customHeight="1">
      <c r="A158" s="276" t="s">
        <v>213</v>
      </c>
      <c r="B158" s="270">
        <v>85315</v>
      </c>
      <c r="C158" s="270">
        <v>3230</v>
      </c>
      <c r="D158" s="270">
        <v>3489</v>
      </c>
      <c r="E158" s="270">
        <v>3593</v>
      </c>
      <c r="F158" s="270">
        <v>3704</v>
      </c>
      <c r="G158" s="270">
        <v>3280</v>
      </c>
      <c r="H158" s="270">
        <v>3988</v>
      </c>
      <c r="I158" s="270">
        <v>4480</v>
      </c>
      <c r="J158" s="270">
        <v>5075</v>
      </c>
      <c r="K158" s="270">
        <v>6255</v>
      </c>
      <c r="L158" s="270">
        <v>5533</v>
      </c>
      <c r="M158" s="270">
        <v>5382</v>
      </c>
      <c r="N158" s="270">
        <v>5256</v>
      </c>
      <c r="O158" s="270">
        <v>5662</v>
      </c>
      <c r="P158" s="270">
        <v>6409</v>
      </c>
      <c r="Q158" s="270">
        <v>5411</v>
      </c>
      <c r="R158" s="270">
        <v>4668</v>
      </c>
      <c r="S158" s="270">
        <v>4322</v>
      </c>
      <c r="T158" s="270">
        <v>3173</v>
      </c>
      <c r="U158" s="270">
        <v>1999</v>
      </c>
      <c r="V158" s="270">
        <v>406</v>
      </c>
    </row>
    <row r="159" spans="1:22" s="189" customFormat="1" ht="15" customHeight="1">
      <c r="A159" s="275" t="s">
        <v>384</v>
      </c>
      <c r="B159" s="262">
        <v>24488</v>
      </c>
      <c r="C159" s="262">
        <v>787</v>
      </c>
      <c r="D159" s="262">
        <v>1029</v>
      </c>
      <c r="E159" s="262">
        <v>1064</v>
      </c>
      <c r="F159" s="262">
        <v>1034</v>
      </c>
      <c r="G159" s="262">
        <v>803</v>
      </c>
      <c r="H159" s="262">
        <v>934</v>
      </c>
      <c r="I159" s="262">
        <v>1145</v>
      </c>
      <c r="J159" s="262">
        <v>1320</v>
      </c>
      <c r="K159" s="262">
        <v>1573</v>
      </c>
      <c r="L159" s="262">
        <v>1392</v>
      </c>
      <c r="M159" s="262">
        <v>1386</v>
      </c>
      <c r="N159" s="262">
        <v>1578</v>
      </c>
      <c r="O159" s="262">
        <v>1794</v>
      </c>
      <c r="P159" s="262">
        <v>1919</v>
      </c>
      <c r="Q159" s="262">
        <v>1601</v>
      </c>
      <c r="R159" s="262">
        <v>1501</v>
      </c>
      <c r="S159" s="262">
        <v>1463</v>
      </c>
      <c r="T159" s="262">
        <v>1220</v>
      </c>
      <c r="U159" s="262">
        <v>832</v>
      </c>
      <c r="V159" s="262">
        <v>113</v>
      </c>
    </row>
    <row r="160" spans="1:22" ht="15" customHeight="1">
      <c r="A160" s="276" t="s">
        <v>211</v>
      </c>
      <c r="B160" s="265">
        <v>7603</v>
      </c>
      <c r="C160" s="265">
        <v>231</v>
      </c>
      <c r="D160" s="265">
        <v>352</v>
      </c>
      <c r="E160" s="265">
        <v>319</v>
      </c>
      <c r="F160" s="265">
        <v>288</v>
      </c>
      <c r="G160" s="265">
        <v>241</v>
      </c>
      <c r="H160" s="265">
        <v>299</v>
      </c>
      <c r="I160" s="265">
        <v>362</v>
      </c>
      <c r="J160" s="265">
        <v>411</v>
      </c>
      <c r="K160" s="265">
        <v>469</v>
      </c>
      <c r="L160" s="265">
        <v>423</v>
      </c>
      <c r="M160" s="265">
        <v>437</v>
      </c>
      <c r="N160" s="265">
        <v>477</v>
      </c>
      <c r="O160" s="265">
        <v>561</v>
      </c>
      <c r="P160" s="265">
        <v>575</v>
      </c>
      <c r="Q160" s="265">
        <v>480</v>
      </c>
      <c r="R160" s="265">
        <v>489</v>
      </c>
      <c r="S160" s="265">
        <v>459</v>
      </c>
      <c r="T160" s="265">
        <v>403</v>
      </c>
      <c r="U160" s="265">
        <v>283</v>
      </c>
      <c r="V160" s="265">
        <v>44</v>
      </c>
    </row>
    <row r="161" spans="1:22" ht="15" customHeight="1">
      <c r="A161" s="276" t="s">
        <v>210</v>
      </c>
      <c r="B161" s="265">
        <v>11848</v>
      </c>
      <c r="C161" s="265">
        <v>426</v>
      </c>
      <c r="D161" s="265">
        <v>499</v>
      </c>
      <c r="E161" s="265">
        <v>565</v>
      </c>
      <c r="F161" s="265">
        <v>534</v>
      </c>
      <c r="G161" s="265">
        <v>417</v>
      </c>
      <c r="H161" s="265">
        <v>498</v>
      </c>
      <c r="I161" s="265">
        <v>599</v>
      </c>
      <c r="J161" s="265">
        <v>664</v>
      </c>
      <c r="K161" s="265">
        <v>857</v>
      </c>
      <c r="L161" s="265">
        <v>717</v>
      </c>
      <c r="M161" s="265">
        <v>709</v>
      </c>
      <c r="N161" s="265">
        <v>758</v>
      </c>
      <c r="O161" s="265">
        <v>845</v>
      </c>
      <c r="P161" s="265">
        <v>912</v>
      </c>
      <c r="Q161" s="265">
        <v>729</v>
      </c>
      <c r="R161" s="265">
        <v>629</v>
      </c>
      <c r="S161" s="265">
        <v>597</v>
      </c>
      <c r="T161" s="265">
        <v>503</v>
      </c>
      <c r="U161" s="265">
        <v>324</v>
      </c>
      <c r="V161" s="265">
        <v>66</v>
      </c>
    </row>
    <row r="162" spans="1:22" ht="15" customHeight="1">
      <c r="A162" s="276" t="s">
        <v>209</v>
      </c>
      <c r="B162" s="265">
        <v>5037</v>
      </c>
      <c r="C162" s="265">
        <v>130</v>
      </c>
      <c r="D162" s="265">
        <v>178</v>
      </c>
      <c r="E162" s="265">
        <v>180</v>
      </c>
      <c r="F162" s="265">
        <v>212</v>
      </c>
      <c r="G162" s="265">
        <v>145</v>
      </c>
      <c r="H162" s="265">
        <v>137</v>
      </c>
      <c r="I162" s="265">
        <v>184</v>
      </c>
      <c r="J162" s="265">
        <v>245</v>
      </c>
      <c r="K162" s="265">
        <v>247</v>
      </c>
      <c r="L162" s="265">
        <v>252</v>
      </c>
      <c r="M162" s="265">
        <v>240</v>
      </c>
      <c r="N162" s="265">
        <v>343</v>
      </c>
      <c r="O162" s="265">
        <v>388</v>
      </c>
      <c r="P162" s="265">
        <v>432</v>
      </c>
      <c r="Q162" s="265">
        <v>392</v>
      </c>
      <c r="R162" s="265">
        <v>383</v>
      </c>
      <c r="S162" s="265">
        <v>407</v>
      </c>
      <c r="T162" s="265">
        <v>314</v>
      </c>
      <c r="U162" s="265">
        <v>225</v>
      </c>
      <c r="V162" s="265">
        <v>3</v>
      </c>
    </row>
    <row r="163" spans="1:22" ht="15" customHeight="1">
      <c r="A163" s="276"/>
      <c r="B163" s="265"/>
      <c r="C163" s="265"/>
      <c r="D163" s="265"/>
      <c r="E163" s="265"/>
      <c r="F163" s="265"/>
      <c r="G163" s="265"/>
      <c r="H163" s="265"/>
      <c r="I163" s="265"/>
      <c r="J163" s="265"/>
      <c r="K163" s="265"/>
      <c r="L163" s="265"/>
      <c r="M163" s="265"/>
      <c r="N163" s="265"/>
      <c r="O163" s="265"/>
      <c r="P163" s="265"/>
      <c r="Q163" s="265"/>
      <c r="R163" s="265"/>
      <c r="S163" s="265"/>
      <c r="T163" s="265"/>
      <c r="U163" s="265"/>
      <c r="V163" s="265"/>
    </row>
    <row r="164" spans="1:22" s="260" customFormat="1" ht="15" customHeight="1">
      <c r="A164" s="277" t="s">
        <v>208</v>
      </c>
      <c r="B164" s="268">
        <v>128650</v>
      </c>
      <c r="C164" s="268">
        <v>3854</v>
      </c>
      <c r="D164" s="268">
        <v>4480</v>
      </c>
      <c r="E164" s="268">
        <v>5108</v>
      </c>
      <c r="F164" s="268">
        <v>5468</v>
      </c>
      <c r="G164" s="268">
        <v>4482</v>
      </c>
      <c r="H164" s="268">
        <v>4883</v>
      </c>
      <c r="I164" s="268">
        <v>5577</v>
      </c>
      <c r="J164" s="268">
        <v>6386</v>
      </c>
      <c r="K164" s="268">
        <v>8173</v>
      </c>
      <c r="L164" s="268">
        <v>8010</v>
      </c>
      <c r="M164" s="268">
        <v>8263</v>
      </c>
      <c r="N164" s="268">
        <v>8111</v>
      </c>
      <c r="O164" s="268">
        <v>9353</v>
      </c>
      <c r="P164" s="268">
        <v>10593</v>
      </c>
      <c r="Q164" s="268">
        <v>9431</v>
      </c>
      <c r="R164" s="268">
        <v>8859</v>
      </c>
      <c r="S164" s="268">
        <v>7956</v>
      </c>
      <c r="T164" s="268">
        <v>5573</v>
      </c>
      <c r="U164" s="268">
        <v>3622</v>
      </c>
      <c r="V164" s="268">
        <v>468</v>
      </c>
    </row>
    <row r="165" spans="1:22" ht="15" customHeight="1">
      <c r="A165" s="276" t="s">
        <v>207</v>
      </c>
      <c r="B165" s="265">
        <v>67350</v>
      </c>
      <c r="C165" s="265">
        <v>2342</v>
      </c>
      <c r="D165" s="265">
        <v>2605</v>
      </c>
      <c r="E165" s="265">
        <v>2800</v>
      </c>
      <c r="F165" s="265">
        <v>3054</v>
      </c>
      <c r="G165" s="265">
        <v>2720</v>
      </c>
      <c r="H165" s="265">
        <v>2992</v>
      </c>
      <c r="I165" s="265">
        <v>3229</v>
      </c>
      <c r="J165" s="265">
        <v>3728</v>
      </c>
      <c r="K165" s="265">
        <v>4612</v>
      </c>
      <c r="L165" s="265">
        <v>4407</v>
      </c>
      <c r="M165" s="265">
        <v>4366</v>
      </c>
      <c r="N165" s="265">
        <v>4160</v>
      </c>
      <c r="O165" s="265">
        <v>4666</v>
      </c>
      <c r="P165" s="265">
        <v>5199</v>
      </c>
      <c r="Q165" s="265">
        <v>4523</v>
      </c>
      <c r="R165" s="265">
        <v>4060</v>
      </c>
      <c r="S165" s="265">
        <v>3673</v>
      </c>
      <c r="T165" s="265">
        <v>2443</v>
      </c>
      <c r="U165" s="265">
        <v>1583</v>
      </c>
      <c r="V165" s="265">
        <v>188</v>
      </c>
    </row>
    <row r="166" spans="1:22" ht="15" customHeight="1">
      <c r="A166" s="276" t="s">
        <v>206</v>
      </c>
      <c r="B166" s="265">
        <v>10366</v>
      </c>
      <c r="C166" s="265">
        <v>244</v>
      </c>
      <c r="D166" s="265">
        <v>287</v>
      </c>
      <c r="E166" s="265">
        <v>382</v>
      </c>
      <c r="F166" s="265">
        <v>451</v>
      </c>
      <c r="G166" s="265">
        <v>359</v>
      </c>
      <c r="H166" s="265">
        <v>326</v>
      </c>
      <c r="I166" s="265">
        <v>409</v>
      </c>
      <c r="J166" s="265">
        <v>435</v>
      </c>
      <c r="K166" s="265">
        <v>578</v>
      </c>
      <c r="L166" s="265">
        <v>595</v>
      </c>
      <c r="M166" s="265">
        <v>688</v>
      </c>
      <c r="N166" s="265">
        <v>728</v>
      </c>
      <c r="O166" s="265">
        <v>851</v>
      </c>
      <c r="P166" s="265">
        <v>898</v>
      </c>
      <c r="Q166" s="265">
        <v>761</v>
      </c>
      <c r="R166" s="265">
        <v>766</v>
      </c>
      <c r="S166" s="265">
        <v>711</v>
      </c>
      <c r="T166" s="265">
        <v>557</v>
      </c>
      <c r="U166" s="265">
        <v>319</v>
      </c>
      <c r="V166" s="265">
        <v>21</v>
      </c>
    </row>
    <row r="167" spans="1:22" ht="15" customHeight="1">
      <c r="A167" s="276" t="s">
        <v>205</v>
      </c>
      <c r="B167" s="270">
        <v>27005</v>
      </c>
      <c r="C167" s="270">
        <v>653</v>
      </c>
      <c r="D167" s="270">
        <v>793</v>
      </c>
      <c r="E167" s="270">
        <v>984</v>
      </c>
      <c r="F167" s="270">
        <v>1022</v>
      </c>
      <c r="G167" s="270">
        <v>706</v>
      </c>
      <c r="H167" s="270">
        <v>763</v>
      </c>
      <c r="I167" s="270">
        <v>993</v>
      </c>
      <c r="J167" s="270">
        <v>1135</v>
      </c>
      <c r="K167" s="270">
        <v>1643</v>
      </c>
      <c r="L167" s="270">
        <v>1659</v>
      </c>
      <c r="M167" s="270">
        <v>1819</v>
      </c>
      <c r="N167" s="270">
        <v>1762</v>
      </c>
      <c r="O167" s="270">
        <v>2089</v>
      </c>
      <c r="P167" s="270">
        <v>2490</v>
      </c>
      <c r="Q167" s="270">
        <v>2189</v>
      </c>
      <c r="R167" s="270">
        <v>2095</v>
      </c>
      <c r="S167" s="270">
        <v>1901</v>
      </c>
      <c r="T167" s="270">
        <v>1291</v>
      </c>
      <c r="U167" s="270">
        <v>834</v>
      </c>
      <c r="V167" s="270">
        <v>184</v>
      </c>
    </row>
    <row r="168" spans="1:22" s="189" customFormat="1" ht="15" customHeight="1">
      <c r="A168" s="275" t="s">
        <v>383</v>
      </c>
      <c r="B168" s="262">
        <v>23929</v>
      </c>
      <c r="C168" s="262">
        <v>615</v>
      </c>
      <c r="D168" s="262">
        <v>795</v>
      </c>
      <c r="E168" s="262">
        <v>942</v>
      </c>
      <c r="F168" s="262">
        <v>941</v>
      </c>
      <c r="G168" s="262">
        <v>697</v>
      </c>
      <c r="H168" s="262">
        <v>802</v>
      </c>
      <c r="I168" s="262">
        <v>946</v>
      </c>
      <c r="J168" s="262">
        <v>1088</v>
      </c>
      <c r="K168" s="262">
        <v>1340</v>
      </c>
      <c r="L168" s="262">
        <v>1349</v>
      </c>
      <c r="M168" s="262">
        <v>1390</v>
      </c>
      <c r="N168" s="262">
        <v>1461</v>
      </c>
      <c r="O168" s="262">
        <v>1747</v>
      </c>
      <c r="P168" s="262">
        <v>2006</v>
      </c>
      <c r="Q168" s="262">
        <v>1958</v>
      </c>
      <c r="R168" s="262">
        <v>1938</v>
      </c>
      <c r="S168" s="262">
        <v>1671</v>
      </c>
      <c r="T168" s="262">
        <v>1282</v>
      </c>
      <c r="U168" s="262">
        <v>886</v>
      </c>
      <c r="V168" s="262">
        <v>75</v>
      </c>
    </row>
    <row r="169" spans="1:22" ht="15" customHeight="1">
      <c r="A169" s="276" t="s">
        <v>203</v>
      </c>
      <c r="B169" s="265">
        <v>8025</v>
      </c>
      <c r="C169" s="265">
        <v>306</v>
      </c>
      <c r="D169" s="265">
        <v>373</v>
      </c>
      <c r="E169" s="265">
        <v>449</v>
      </c>
      <c r="F169" s="265">
        <v>389</v>
      </c>
      <c r="G169" s="265">
        <v>330</v>
      </c>
      <c r="H169" s="265">
        <v>373</v>
      </c>
      <c r="I169" s="265">
        <v>439</v>
      </c>
      <c r="J169" s="265">
        <v>503</v>
      </c>
      <c r="K169" s="265">
        <v>572</v>
      </c>
      <c r="L169" s="265">
        <v>521</v>
      </c>
      <c r="M169" s="265">
        <v>482</v>
      </c>
      <c r="N169" s="265">
        <v>437</v>
      </c>
      <c r="O169" s="265">
        <v>527</v>
      </c>
      <c r="P169" s="265">
        <v>559</v>
      </c>
      <c r="Q169" s="265">
        <v>431</v>
      </c>
      <c r="R169" s="265">
        <v>413</v>
      </c>
      <c r="S169" s="265">
        <v>358</v>
      </c>
      <c r="T169" s="265">
        <v>298</v>
      </c>
      <c r="U169" s="265">
        <v>197</v>
      </c>
      <c r="V169" s="265">
        <v>68</v>
      </c>
    </row>
    <row r="170" spans="1:22" ht="15" customHeight="1">
      <c r="A170" s="276" t="s">
        <v>202</v>
      </c>
      <c r="B170" s="265">
        <v>4334</v>
      </c>
      <c r="C170" s="265">
        <v>121</v>
      </c>
      <c r="D170" s="265">
        <v>164</v>
      </c>
      <c r="E170" s="265">
        <v>190</v>
      </c>
      <c r="F170" s="265">
        <v>201</v>
      </c>
      <c r="G170" s="265">
        <v>149</v>
      </c>
      <c r="H170" s="265">
        <v>162</v>
      </c>
      <c r="I170" s="265">
        <v>212</v>
      </c>
      <c r="J170" s="265">
        <v>220</v>
      </c>
      <c r="K170" s="265">
        <v>274</v>
      </c>
      <c r="L170" s="265">
        <v>240</v>
      </c>
      <c r="M170" s="265">
        <v>253</v>
      </c>
      <c r="N170" s="265">
        <v>314</v>
      </c>
      <c r="O170" s="265">
        <v>327</v>
      </c>
      <c r="P170" s="265">
        <v>346</v>
      </c>
      <c r="Q170" s="265">
        <v>271</v>
      </c>
      <c r="R170" s="265">
        <v>293</v>
      </c>
      <c r="S170" s="265">
        <v>236</v>
      </c>
      <c r="T170" s="265">
        <v>218</v>
      </c>
      <c r="U170" s="265">
        <v>142</v>
      </c>
      <c r="V170" s="265">
        <v>1</v>
      </c>
    </row>
    <row r="171" spans="1:22" ht="15" customHeight="1">
      <c r="A171" s="276" t="s">
        <v>201</v>
      </c>
      <c r="B171" s="265">
        <v>4756</v>
      </c>
      <c r="C171" s="265">
        <v>87</v>
      </c>
      <c r="D171" s="265">
        <v>124</v>
      </c>
      <c r="E171" s="265">
        <v>141</v>
      </c>
      <c r="F171" s="265">
        <v>152</v>
      </c>
      <c r="G171" s="265">
        <v>95</v>
      </c>
      <c r="H171" s="265">
        <v>127</v>
      </c>
      <c r="I171" s="265">
        <v>155</v>
      </c>
      <c r="J171" s="265">
        <v>166</v>
      </c>
      <c r="K171" s="265">
        <v>212</v>
      </c>
      <c r="L171" s="265">
        <v>249</v>
      </c>
      <c r="M171" s="265">
        <v>258</v>
      </c>
      <c r="N171" s="265">
        <v>288</v>
      </c>
      <c r="O171" s="265">
        <v>369</v>
      </c>
      <c r="P171" s="265">
        <v>448</v>
      </c>
      <c r="Q171" s="265">
        <v>436</v>
      </c>
      <c r="R171" s="265">
        <v>450</v>
      </c>
      <c r="S171" s="265">
        <v>447</v>
      </c>
      <c r="T171" s="265">
        <v>312</v>
      </c>
      <c r="U171" s="265">
        <v>236</v>
      </c>
      <c r="V171" s="265">
        <v>4</v>
      </c>
    </row>
    <row r="172" spans="1:22" ht="15" customHeight="1">
      <c r="A172" s="276" t="s">
        <v>200</v>
      </c>
      <c r="B172" s="265">
        <v>6814</v>
      </c>
      <c r="C172" s="265">
        <v>101</v>
      </c>
      <c r="D172" s="265">
        <v>134</v>
      </c>
      <c r="E172" s="265">
        <v>162</v>
      </c>
      <c r="F172" s="265">
        <v>199</v>
      </c>
      <c r="G172" s="265">
        <v>123</v>
      </c>
      <c r="H172" s="265">
        <v>140</v>
      </c>
      <c r="I172" s="265">
        <v>140</v>
      </c>
      <c r="J172" s="265">
        <v>199</v>
      </c>
      <c r="K172" s="265">
        <v>282</v>
      </c>
      <c r="L172" s="265">
        <v>339</v>
      </c>
      <c r="M172" s="265">
        <v>397</v>
      </c>
      <c r="N172" s="265">
        <v>422</v>
      </c>
      <c r="O172" s="265">
        <v>524</v>
      </c>
      <c r="P172" s="265">
        <v>653</v>
      </c>
      <c r="Q172" s="265">
        <v>820</v>
      </c>
      <c r="R172" s="265">
        <v>782</v>
      </c>
      <c r="S172" s="265">
        <v>630</v>
      </c>
      <c r="T172" s="265">
        <v>454</v>
      </c>
      <c r="U172" s="265">
        <v>311</v>
      </c>
      <c r="V172" s="265">
        <v>2</v>
      </c>
    </row>
    <row r="173" spans="1:22" ht="15" customHeight="1">
      <c r="A173" s="276"/>
      <c r="B173" s="265"/>
      <c r="C173" s="265"/>
      <c r="D173" s="265"/>
      <c r="E173" s="265"/>
      <c r="F173" s="265"/>
      <c r="G173" s="265"/>
      <c r="H173" s="265"/>
      <c r="I173" s="265"/>
      <c r="J173" s="265"/>
      <c r="K173" s="265"/>
      <c r="L173" s="265"/>
      <c r="M173" s="265"/>
      <c r="N173" s="265"/>
      <c r="O173" s="265"/>
      <c r="P173" s="265"/>
      <c r="Q173" s="265"/>
      <c r="R173" s="265"/>
      <c r="S173" s="265"/>
      <c r="T173" s="265"/>
      <c r="U173" s="265"/>
      <c r="V173" s="265"/>
    </row>
    <row r="174" spans="1:22" s="260" customFormat="1" ht="15" customHeight="1">
      <c r="A174" s="277" t="s">
        <v>199</v>
      </c>
      <c r="B174" s="268">
        <v>87536</v>
      </c>
      <c r="C174" s="268">
        <v>3156</v>
      </c>
      <c r="D174" s="268">
        <v>3442</v>
      </c>
      <c r="E174" s="268">
        <v>3599</v>
      </c>
      <c r="F174" s="268">
        <v>3712</v>
      </c>
      <c r="G174" s="268">
        <v>3333</v>
      </c>
      <c r="H174" s="268">
        <v>3786</v>
      </c>
      <c r="I174" s="268">
        <v>4391</v>
      </c>
      <c r="J174" s="268">
        <v>4993</v>
      </c>
      <c r="K174" s="268">
        <v>5591</v>
      </c>
      <c r="L174" s="268">
        <v>4814</v>
      </c>
      <c r="M174" s="268">
        <v>5344</v>
      </c>
      <c r="N174" s="268">
        <v>5716</v>
      </c>
      <c r="O174" s="268">
        <v>6772</v>
      </c>
      <c r="P174" s="268">
        <v>7519</v>
      </c>
      <c r="Q174" s="268">
        <v>6023</v>
      </c>
      <c r="R174" s="268">
        <v>4956</v>
      </c>
      <c r="S174" s="268">
        <v>4433</v>
      </c>
      <c r="T174" s="268">
        <v>3442</v>
      </c>
      <c r="U174" s="268">
        <v>2292</v>
      </c>
      <c r="V174" s="268">
        <v>222</v>
      </c>
    </row>
    <row r="175" spans="1:22" ht="15" customHeight="1">
      <c r="A175" s="276" t="s">
        <v>198</v>
      </c>
      <c r="B175" s="265">
        <v>40887</v>
      </c>
      <c r="C175" s="265">
        <v>1563</v>
      </c>
      <c r="D175" s="265">
        <v>1642</v>
      </c>
      <c r="E175" s="265">
        <v>1717</v>
      </c>
      <c r="F175" s="265">
        <v>1770</v>
      </c>
      <c r="G175" s="265">
        <v>1606</v>
      </c>
      <c r="H175" s="265">
        <v>1749</v>
      </c>
      <c r="I175" s="265">
        <v>2208</v>
      </c>
      <c r="J175" s="265">
        <v>2521</v>
      </c>
      <c r="K175" s="265">
        <v>2732</v>
      </c>
      <c r="L175" s="265">
        <v>2273</v>
      </c>
      <c r="M175" s="265">
        <v>2554</v>
      </c>
      <c r="N175" s="265">
        <v>2823</v>
      </c>
      <c r="O175" s="265">
        <v>3358</v>
      </c>
      <c r="P175" s="265">
        <v>3675</v>
      </c>
      <c r="Q175" s="265">
        <v>2866</v>
      </c>
      <c r="R175" s="265">
        <v>2000</v>
      </c>
      <c r="S175" s="265">
        <v>1626</v>
      </c>
      <c r="T175" s="265">
        <v>1207</v>
      </c>
      <c r="U175" s="265">
        <v>781</v>
      </c>
      <c r="V175" s="265">
        <v>216</v>
      </c>
    </row>
    <row r="176" spans="1:22" ht="15" customHeight="1">
      <c r="A176" s="276" t="s">
        <v>197</v>
      </c>
      <c r="B176" s="265">
        <v>46649</v>
      </c>
      <c r="C176" s="265">
        <v>1593</v>
      </c>
      <c r="D176" s="265">
        <v>1800</v>
      </c>
      <c r="E176" s="265">
        <v>1882</v>
      </c>
      <c r="F176" s="265">
        <v>1942</v>
      </c>
      <c r="G176" s="265">
        <v>1727</v>
      </c>
      <c r="H176" s="265">
        <v>2037</v>
      </c>
      <c r="I176" s="265">
        <v>2183</v>
      </c>
      <c r="J176" s="265">
        <v>2472</v>
      </c>
      <c r="K176" s="265">
        <v>2859</v>
      </c>
      <c r="L176" s="265">
        <v>2541</v>
      </c>
      <c r="M176" s="265">
        <v>2790</v>
      </c>
      <c r="N176" s="265">
        <v>2893</v>
      </c>
      <c r="O176" s="265">
        <v>3414</v>
      </c>
      <c r="P176" s="265">
        <v>3844</v>
      </c>
      <c r="Q176" s="265">
        <v>3157</v>
      </c>
      <c r="R176" s="265">
        <v>2956</v>
      </c>
      <c r="S176" s="265">
        <v>2807</v>
      </c>
      <c r="T176" s="265">
        <v>2235</v>
      </c>
      <c r="U176" s="265">
        <v>1511</v>
      </c>
      <c r="V176" s="265">
        <v>6</v>
      </c>
    </row>
    <row r="177" spans="1:22" ht="15" customHeight="1">
      <c r="A177" s="276"/>
      <c r="B177" s="265"/>
      <c r="C177" s="265"/>
      <c r="D177" s="265"/>
      <c r="E177" s="265"/>
      <c r="F177" s="265"/>
      <c r="G177" s="265"/>
      <c r="H177" s="265"/>
      <c r="I177" s="265"/>
      <c r="J177" s="265"/>
      <c r="K177" s="265"/>
      <c r="L177" s="265"/>
      <c r="M177" s="265"/>
      <c r="N177" s="265"/>
      <c r="O177" s="265"/>
      <c r="P177" s="265"/>
      <c r="Q177" s="265"/>
      <c r="R177" s="265"/>
      <c r="S177" s="265"/>
      <c r="T177" s="265"/>
      <c r="U177" s="265"/>
      <c r="V177" s="265"/>
    </row>
    <row r="178" spans="1:22" s="260" customFormat="1" ht="15" customHeight="1">
      <c r="A178" s="277" t="s">
        <v>196</v>
      </c>
      <c r="B178" s="268">
        <v>18386</v>
      </c>
      <c r="C178" s="268">
        <v>435</v>
      </c>
      <c r="D178" s="268">
        <v>547</v>
      </c>
      <c r="E178" s="268">
        <v>640</v>
      </c>
      <c r="F178" s="268">
        <v>562</v>
      </c>
      <c r="G178" s="268">
        <v>338</v>
      </c>
      <c r="H178" s="268">
        <v>506</v>
      </c>
      <c r="I178" s="268">
        <v>589</v>
      </c>
      <c r="J178" s="268">
        <v>733</v>
      </c>
      <c r="K178" s="268">
        <v>986</v>
      </c>
      <c r="L178" s="268">
        <v>1030</v>
      </c>
      <c r="M178" s="268">
        <v>1107</v>
      </c>
      <c r="N178" s="268">
        <v>1166</v>
      </c>
      <c r="O178" s="268">
        <v>1424</v>
      </c>
      <c r="P178" s="268">
        <v>1805</v>
      </c>
      <c r="Q178" s="268">
        <v>1799</v>
      </c>
      <c r="R178" s="268">
        <v>1558</v>
      </c>
      <c r="S178" s="268">
        <v>1422</v>
      </c>
      <c r="T178" s="268">
        <v>992</v>
      </c>
      <c r="U178" s="268">
        <v>731</v>
      </c>
      <c r="V178" s="268">
        <v>16</v>
      </c>
    </row>
    <row r="179" spans="1:22" ht="15" customHeight="1">
      <c r="A179" s="276" t="s">
        <v>195</v>
      </c>
      <c r="B179" s="270">
        <v>9627</v>
      </c>
      <c r="C179" s="270">
        <v>247</v>
      </c>
      <c r="D179" s="270">
        <v>312</v>
      </c>
      <c r="E179" s="270">
        <v>316</v>
      </c>
      <c r="F179" s="270">
        <v>286</v>
      </c>
      <c r="G179" s="270">
        <v>170</v>
      </c>
      <c r="H179" s="270">
        <v>278</v>
      </c>
      <c r="I179" s="270">
        <v>337</v>
      </c>
      <c r="J179" s="270">
        <v>388</v>
      </c>
      <c r="K179" s="270">
        <v>507</v>
      </c>
      <c r="L179" s="270">
        <v>533</v>
      </c>
      <c r="M179" s="270">
        <v>580</v>
      </c>
      <c r="N179" s="270">
        <v>629</v>
      </c>
      <c r="O179" s="270">
        <v>757</v>
      </c>
      <c r="P179" s="270">
        <v>970</v>
      </c>
      <c r="Q179" s="270">
        <v>986</v>
      </c>
      <c r="R179" s="270">
        <v>822</v>
      </c>
      <c r="S179" s="270">
        <v>719</v>
      </c>
      <c r="T179" s="270">
        <v>494</v>
      </c>
      <c r="U179" s="270">
        <v>284</v>
      </c>
      <c r="V179" s="270">
        <v>12</v>
      </c>
    </row>
    <row r="180" spans="1:22" s="189" customFormat="1" ht="15" customHeight="1">
      <c r="A180" s="275" t="s">
        <v>382</v>
      </c>
      <c r="B180" s="262">
        <v>8759</v>
      </c>
      <c r="C180" s="262">
        <v>188</v>
      </c>
      <c r="D180" s="262">
        <v>235</v>
      </c>
      <c r="E180" s="262">
        <v>324</v>
      </c>
      <c r="F180" s="262">
        <v>276</v>
      </c>
      <c r="G180" s="262">
        <v>168</v>
      </c>
      <c r="H180" s="262">
        <v>228</v>
      </c>
      <c r="I180" s="262">
        <v>252</v>
      </c>
      <c r="J180" s="262">
        <v>345</v>
      </c>
      <c r="K180" s="262">
        <v>479</v>
      </c>
      <c r="L180" s="262">
        <v>497</v>
      </c>
      <c r="M180" s="262">
        <v>527</v>
      </c>
      <c r="N180" s="262">
        <v>537</v>
      </c>
      <c r="O180" s="262">
        <v>667</v>
      </c>
      <c r="P180" s="262">
        <v>835</v>
      </c>
      <c r="Q180" s="262">
        <v>813</v>
      </c>
      <c r="R180" s="262">
        <v>736</v>
      </c>
      <c r="S180" s="262">
        <v>703</v>
      </c>
      <c r="T180" s="262">
        <v>498</v>
      </c>
      <c r="U180" s="262">
        <v>447</v>
      </c>
      <c r="V180" s="262">
        <v>4</v>
      </c>
    </row>
    <row r="181" spans="1:22" ht="15" customHeight="1">
      <c r="A181" s="276" t="s">
        <v>193</v>
      </c>
      <c r="B181" s="265">
        <v>8759</v>
      </c>
      <c r="C181" s="265">
        <v>188</v>
      </c>
      <c r="D181" s="265">
        <v>235</v>
      </c>
      <c r="E181" s="265">
        <v>324</v>
      </c>
      <c r="F181" s="265">
        <v>276</v>
      </c>
      <c r="G181" s="265">
        <v>168</v>
      </c>
      <c r="H181" s="265">
        <v>228</v>
      </c>
      <c r="I181" s="265">
        <v>252</v>
      </c>
      <c r="J181" s="265">
        <v>345</v>
      </c>
      <c r="K181" s="265">
        <v>479</v>
      </c>
      <c r="L181" s="265">
        <v>497</v>
      </c>
      <c r="M181" s="265">
        <v>527</v>
      </c>
      <c r="N181" s="265">
        <v>537</v>
      </c>
      <c r="O181" s="265">
        <v>667</v>
      </c>
      <c r="P181" s="265">
        <v>835</v>
      </c>
      <c r="Q181" s="265">
        <v>813</v>
      </c>
      <c r="R181" s="265">
        <v>736</v>
      </c>
      <c r="S181" s="265">
        <v>703</v>
      </c>
      <c r="T181" s="265">
        <v>498</v>
      </c>
      <c r="U181" s="265">
        <v>447</v>
      </c>
      <c r="V181" s="265">
        <v>4</v>
      </c>
    </row>
    <row r="182" spans="1:22" ht="15" customHeight="1">
      <c r="A182" s="276"/>
      <c r="B182" s="265"/>
      <c r="C182" s="265"/>
      <c r="D182" s="265"/>
      <c r="E182" s="265"/>
      <c r="F182" s="265"/>
      <c r="G182" s="265"/>
      <c r="H182" s="265"/>
      <c r="I182" s="265"/>
      <c r="J182" s="265"/>
      <c r="K182" s="265"/>
      <c r="L182" s="265"/>
      <c r="M182" s="265"/>
      <c r="N182" s="265"/>
      <c r="O182" s="265"/>
      <c r="P182" s="265"/>
      <c r="Q182" s="265"/>
      <c r="R182" s="265"/>
      <c r="S182" s="265"/>
      <c r="T182" s="265"/>
      <c r="U182" s="265"/>
      <c r="V182" s="265"/>
    </row>
    <row r="183" spans="1:22" s="260" customFormat="1" ht="15" customHeight="1">
      <c r="A183" s="277" t="s">
        <v>192</v>
      </c>
      <c r="B183" s="268">
        <v>20033</v>
      </c>
      <c r="C183" s="268">
        <v>578</v>
      </c>
      <c r="D183" s="268">
        <v>662</v>
      </c>
      <c r="E183" s="268">
        <v>774</v>
      </c>
      <c r="F183" s="268">
        <v>716</v>
      </c>
      <c r="G183" s="268">
        <v>395</v>
      </c>
      <c r="H183" s="268">
        <v>603</v>
      </c>
      <c r="I183" s="268">
        <v>723</v>
      </c>
      <c r="J183" s="268">
        <v>952</v>
      </c>
      <c r="K183" s="268">
        <v>1092</v>
      </c>
      <c r="L183" s="268">
        <v>1070</v>
      </c>
      <c r="M183" s="268">
        <v>1221</v>
      </c>
      <c r="N183" s="268">
        <v>1267</v>
      </c>
      <c r="O183" s="268">
        <v>1522</v>
      </c>
      <c r="P183" s="268">
        <v>1882</v>
      </c>
      <c r="Q183" s="268">
        <v>1576</v>
      </c>
      <c r="R183" s="268">
        <v>1551</v>
      </c>
      <c r="S183" s="268">
        <v>1490</v>
      </c>
      <c r="T183" s="268">
        <v>1088</v>
      </c>
      <c r="U183" s="268">
        <v>851</v>
      </c>
      <c r="V183" s="268">
        <v>20</v>
      </c>
    </row>
    <row r="184" spans="1:22" ht="15" customHeight="1">
      <c r="A184" s="276" t="s">
        <v>191</v>
      </c>
      <c r="B184" s="270">
        <v>9376</v>
      </c>
      <c r="C184" s="270">
        <v>261</v>
      </c>
      <c r="D184" s="270">
        <v>271</v>
      </c>
      <c r="E184" s="270">
        <v>325</v>
      </c>
      <c r="F184" s="270">
        <v>305</v>
      </c>
      <c r="G184" s="270">
        <v>154</v>
      </c>
      <c r="H184" s="270">
        <v>262</v>
      </c>
      <c r="I184" s="270">
        <v>310</v>
      </c>
      <c r="J184" s="270">
        <v>400</v>
      </c>
      <c r="K184" s="270">
        <v>464</v>
      </c>
      <c r="L184" s="270">
        <v>476</v>
      </c>
      <c r="M184" s="270">
        <v>523</v>
      </c>
      <c r="N184" s="270">
        <v>610</v>
      </c>
      <c r="O184" s="270">
        <v>731</v>
      </c>
      <c r="P184" s="270">
        <v>889</v>
      </c>
      <c r="Q184" s="270">
        <v>846</v>
      </c>
      <c r="R184" s="270">
        <v>806</v>
      </c>
      <c r="S184" s="270">
        <v>777</v>
      </c>
      <c r="T184" s="270">
        <v>555</v>
      </c>
      <c r="U184" s="270">
        <v>400</v>
      </c>
      <c r="V184" s="270">
        <v>11</v>
      </c>
    </row>
    <row r="185" spans="1:22" s="189" customFormat="1" ht="15" customHeight="1">
      <c r="A185" s="275" t="s">
        <v>381</v>
      </c>
      <c r="B185" s="262">
        <v>10657</v>
      </c>
      <c r="C185" s="262">
        <v>317</v>
      </c>
      <c r="D185" s="262">
        <v>391</v>
      </c>
      <c r="E185" s="262">
        <v>449</v>
      </c>
      <c r="F185" s="262">
        <v>411</v>
      </c>
      <c r="G185" s="262">
        <v>241</v>
      </c>
      <c r="H185" s="262">
        <v>341</v>
      </c>
      <c r="I185" s="262">
        <v>413</v>
      </c>
      <c r="J185" s="262">
        <v>552</v>
      </c>
      <c r="K185" s="262">
        <v>628</v>
      </c>
      <c r="L185" s="262">
        <v>594</v>
      </c>
      <c r="M185" s="262">
        <v>698</v>
      </c>
      <c r="N185" s="262">
        <v>657</v>
      </c>
      <c r="O185" s="262">
        <v>791</v>
      </c>
      <c r="P185" s="262">
        <v>993</v>
      </c>
      <c r="Q185" s="262">
        <v>730</v>
      </c>
      <c r="R185" s="262">
        <v>745</v>
      </c>
      <c r="S185" s="262">
        <v>713</v>
      </c>
      <c r="T185" s="262">
        <v>533</v>
      </c>
      <c r="U185" s="262">
        <v>451</v>
      </c>
      <c r="V185" s="262">
        <v>9</v>
      </c>
    </row>
    <row r="186" spans="1:22" ht="15" customHeight="1">
      <c r="A186" s="276" t="s">
        <v>189</v>
      </c>
      <c r="B186" s="265">
        <v>4670</v>
      </c>
      <c r="C186" s="265">
        <v>137</v>
      </c>
      <c r="D186" s="265">
        <v>177</v>
      </c>
      <c r="E186" s="265">
        <v>197</v>
      </c>
      <c r="F186" s="265">
        <v>155</v>
      </c>
      <c r="G186" s="265">
        <v>77</v>
      </c>
      <c r="H186" s="265">
        <v>136</v>
      </c>
      <c r="I186" s="265">
        <v>154</v>
      </c>
      <c r="J186" s="265">
        <v>222</v>
      </c>
      <c r="K186" s="265">
        <v>260</v>
      </c>
      <c r="L186" s="265">
        <v>274</v>
      </c>
      <c r="M186" s="265">
        <v>319</v>
      </c>
      <c r="N186" s="265">
        <v>287</v>
      </c>
      <c r="O186" s="265">
        <v>331</v>
      </c>
      <c r="P186" s="265">
        <v>429</v>
      </c>
      <c r="Q186" s="265">
        <v>328</v>
      </c>
      <c r="R186" s="265">
        <v>356</v>
      </c>
      <c r="S186" s="265">
        <v>352</v>
      </c>
      <c r="T186" s="265">
        <v>259</v>
      </c>
      <c r="U186" s="265">
        <v>219</v>
      </c>
      <c r="V186" s="265">
        <v>1</v>
      </c>
    </row>
    <row r="187" spans="1:22" ht="15" customHeight="1">
      <c r="A187" s="278" t="s">
        <v>187</v>
      </c>
      <c r="B187" s="270">
        <v>5987</v>
      </c>
      <c r="C187" s="270">
        <v>180</v>
      </c>
      <c r="D187" s="270">
        <v>214</v>
      </c>
      <c r="E187" s="270">
        <v>252</v>
      </c>
      <c r="F187" s="270">
        <v>256</v>
      </c>
      <c r="G187" s="270">
        <v>164</v>
      </c>
      <c r="H187" s="270">
        <v>205</v>
      </c>
      <c r="I187" s="270">
        <v>259</v>
      </c>
      <c r="J187" s="270">
        <v>330</v>
      </c>
      <c r="K187" s="270">
        <v>368</v>
      </c>
      <c r="L187" s="270">
        <v>320</v>
      </c>
      <c r="M187" s="270">
        <v>379</v>
      </c>
      <c r="N187" s="270">
        <v>370</v>
      </c>
      <c r="O187" s="270">
        <v>460</v>
      </c>
      <c r="P187" s="270">
        <v>564</v>
      </c>
      <c r="Q187" s="270">
        <v>402</v>
      </c>
      <c r="R187" s="270">
        <v>389</v>
      </c>
      <c r="S187" s="270">
        <v>361</v>
      </c>
      <c r="T187" s="270">
        <v>274</v>
      </c>
      <c r="U187" s="270">
        <v>232</v>
      </c>
      <c r="V187" s="270">
        <v>8</v>
      </c>
    </row>
    <row r="188" spans="1:22" ht="15" customHeight="1"/>
    <row r="189" spans="1:22" ht="15" customHeight="1"/>
    <row r="190" spans="1:22" ht="15" customHeight="1"/>
    <row r="191" spans="1:22" ht="15" customHeight="1"/>
    <row r="192" spans="1:22" ht="15" customHeight="1"/>
    <row r="193" ht="15" customHeight="1"/>
  </sheetData>
  <phoneticPr fontId="26"/>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63"/>
  <sheetViews>
    <sheetView workbookViewId="0"/>
  </sheetViews>
  <sheetFormatPr defaultRowHeight="13.5"/>
  <cols>
    <col min="1" max="1" width="16.625" customWidth="1"/>
    <col min="8" max="11" width="9" style="255"/>
    <col min="12" max="12" width="9.5" bestFit="1" customWidth="1"/>
    <col min="14" max="18" width="9" style="255"/>
    <col min="21" max="21" width="15.375" customWidth="1"/>
    <col min="257" max="257" width="16.625" customWidth="1"/>
    <col min="268" max="268" width="9.5" bestFit="1" customWidth="1"/>
    <col min="277" max="277" width="15.375" customWidth="1"/>
    <col min="513" max="513" width="16.625" customWidth="1"/>
    <col min="524" max="524" width="9.5" bestFit="1" customWidth="1"/>
    <col min="533" max="533" width="15.375" customWidth="1"/>
    <col min="769" max="769" width="16.625" customWidth="1"/>
    <col min="780" max="780" width="9.5" bestFit="1" customWidth="1"/>
    <col min="789" max="789" width="15.375" customWidth="1"/>
    <col min="1025" max="1025" width="16.625" customWidth="1"/>
    <col min="1036" max="1036" width="9.5" bestFit="1" customWidth="1"/>
    <col min="1045" max="1045" width="15.375" customWidth="1"/>
    <col min="1281" max="1281" width="16.625" customWidth="1"/>
    <col min="1292" max="1292" width="9.5" bestFit="1" customWidth="1"/>
    <col min="1301" max="1301" width="15.375" customWidth="1"/>
    <col min="1537" max="1537" width="16.625" customWidth="1"/>
    <col min="1548" max="1548" width="9.5" bestFit="1" customWidth="1"/>
    <col min="1557" max="1557" width="15.375" customWidth="1"/>
    <col min="1793" max="1793" width="16.625" customWidth="1"/>
    <col min="1804" max="1804" width="9.5" bestFit="1" customWidth="1"/>
    <col min="1813" max="1813" width="15.375" customWidth="1"/>
    <col min="2049" max="2049" width="16.625" customWidth="1"/>
    <col min="2060" max="2060" width="9.5" bestFit="1" customWidth="1"/>
    <col min="2069" max="2069" width="15.375" customWidth="1"/>
    <col min="2305" max="2305" width="16.625" customWidth="1"/>
    <col min="2316" max="2316" width="9.5" bestFit="1" customWidth="1"/>
    <col min="2325" max="2325" width="15.375" customWidth="1"/>
    <col min="2561" max="2561" width="16.625" customWidth="1"/>
    <col min="2572" max="2572" width="9.5" bestFit="1" customWidth="1"/>
    <col min="2581" max="2581" width="15.375" customWidth="1"/>
    <col min="2817" max="2817" width="16.625" customWidth="1"/>
    <col min="2828" max="2828" width="9.5" bestFit="1" customWidth="1"/>
    <col min="2837" max="2837" width="15.375" customWidth="1"/>
    <col min="3073" max="3073" width="16.625" customWidth="1"/>
    <col min="3084" max="3084" width="9.5" bestFit="1" customWidth="1"/>
    <col min="3093" max="3093" width="15.375" customWidth="1"/>
    <col min="3329" max="3329" width="16.625" customWidth="1"/>
    <col min="3340" max="3340" width="9.5" bestFit="1" customWidth="1"/>
    <col min="3349" max="3349" width="15.375" customWidth="1"/>
    <col min="3585" max="3585" width="16.625" customWidth="1"/>
    <col min="3596" max="3596" width="9.5" bestFit="1" customWidth="1"/>
    <col min="3605" max="3605" width="15.375" customWidth="1"/>
    <col min="3841" max="3841" width="16.625" customWidth="1"/>
    <col min="3852" max="3852" width="9.5" bestFit="1" customWidth="1"/>
    <col min="3861" max="3861" width="15.375" customWidth="1"/>
    <col min="4097" max="4097" width="16.625" customWidth="1"/>
    <col min="4108" max="4108" width="9.5" bestFit="1" customWidth="1"/>
    <col min="4117" max="4117" width="15.375" customWidth="1"/>
    <col min="4353" max="4353" width="16.625" customWidth="1"/>
    <col min="4364" max="4364" width="9.5" bestFit="1" customWidth="1"/>
    <col min="4373" max="4373" width="15.375" customWidth="1"/>
    <col min="4609" max="4609" width="16.625" customWidth="1"/>
    <col min="4620" max="4620" width="9.5" bestFit="1" customWidth="1"/>
    <col min="4629" max="4629" width="15.375" customWidth="1"/>
    <col min="4865" max="4865" width="16.625" customWidth="1"/>
    <col min="4876" max="4876" width="9.5" bestFit="1" customWidth="1"/>
    <col min="4885" max="4885" width="15.375" customWidth="1"/>
    <col min="5121" max="5121" width="16.625" customWidth="1"/>
    <col min="5132" max="5132" width="9.5" bestFit="1" customWidth="1"/>
    <col min="5141" max="5141" width="15.375" customWidth="1"/>
    <col min="5377" max="5377" width="16.625" customWidth="1"/>
    <col min="5388" max="5388" width="9.5" bestFit="1" customWidth="1"/>
    <col min="5397" max="5397" width="15.375" customWidth="1"/>
    <col min="5633" max="5633" width="16.625" customWidth="1"/>
    <col min="5644" max="5644" width="9.5" bestFit="1" customWidth="1"/>
    <col min="5653" max="5653" width="15.375" customWidth="1"/>
    <col min="5889" max="5889" width="16.625" customWidth="1"/>
    <col min="5900" max="5900" width="9.5" bestFit="1" customWidth="1"/>
    <col min="5909" max="5909" width="15.375" customWidth="1"/>
    <col min="6145" max="6145" width="16.625" customWidth="1"/>
    <col min="6156" max="6156" width="9.5" bestFit="1" customWidth="1"/>
    <col min="6165" max="6165" width="15.375" customWidth="1"/>
    <col min="6401" max="6401" width="16.625" customWidth="1"/>
    <col min="6412" max="6412" width="9.5" bestFit="1" customWidth="1"/>
    <col min="6421" max="6421" width="15.375" customWidth="1"/>
    <col min="6657" max="6657" width="16.625" customWidth="1"/>
    <col min="6668" max="6668" width="9.5" bestFit="1" customWidth="1"/>
    <col min="6677" max="6677" width="15.375" customWidth="1"/>
    <col min="6913" max="6913" width="16.625" customWidth="1"/>
    <col min="6924" max="6924" width="9.5" bestFit="1" customWidth="1"/>
    <col min="6933" max="6933" width="15.375" customWidth="1"/>
    <col min="7169" max="7169" width="16.625" customWidth="1"/>
    <col min="7180" max="7180" width="9.5" bestFit="1" customWidth="1"/>
    <col min="7189" max="7189" width="15.375" customWidth="1"/>
    <col min="7425" max="7425" width="16.625" customWidth="1"/>
    <col min="7436" max="7436" width="9.5" bestFit="1" customWidth="1"/>
    <col min="7445" max="7445" width="15.375" customWidth="1"/>
    <col min="7681" max="7681" width="16.625" customWidth="1"/>
    <col min="7692" max="7692" width="9.5" bestFit="1" customWidth="1"/>
    <col min="7701" max="7701" width="15.375" customWidth="1"/>
    <col min="7937" max="7937" width="16.625" customWidth="1"/>
    <col min="7948" max="7948" width="9.5" bestFit="1" customWidth="1"/>
    <col min="7957" max="7957" width="15.375" customWidth="1"/>
    <col min="8193" max="8193" width="16.625" customWidth="1"/>
    <col min="8204" max="8204" width="9.5" bestFit="1" customWidth="1"/>
    <col min="8213" max="8213" width="15.375" customWidth="1"/>
    <col min="8449" max="8449" width="16.625" customWidth="1"/>
    <col min="8460" max="8460" width="9.5" bestFit="1" customWidth="1"/>
    <col min="8469" max="8469" width="15.375" customWidth="1"/>
    <col min="8705" max="8705" width="16.625" customWidth="1"/>
    <col min="8716" max="8716" width="9.5" bestFit="1" customWidth="1"/>
    <col min="8725" max="8725" width="15.375" customWidth="1"/>
    <col min="8961" max="8961" width="16.625" customWidth="1"/>
    <col min="8972" max="8972" width="9.5" bestFit="1" customWidth="1"/>
    <col min="8981" max="8981" width="15.375" customWidth="1"/>
    <col min="9217" max="9217" width="16.625" customWidth="1"/>
    <col min="9228" max="9228" width="9.5" bestFit="1" customWidth="1"/>
    <col min="9237" max="9237" width="15.375" customWidth="1"/>
    <col min="9473" max="9473" width="16.625" customWidth="1"/>
    <col min="9484" max="9484" width="9.5" bestFit="1" customWidth="1"/>
    <col min="9493" max="9493" width="15.375" customWidth="1"/>
    <col min="9729" max="9729" width="16.625" customWidth="1"/>
    <col min="9740" max="9740" width="9.5" bestFit="1" customWidth="1"/>
    <col min="9749" max="9749" width="15.375" customWidth="1"/>
    <col min="9985" max="9985" width="16.625" customWidth="1"/>
    <col min="9996" max="9996" width="9.5" bestFit="1" customWidth="1"/>
    <col min="10005" max="10005" width="15.375" customWidth="1"/>
    <col min="10241" max="10241" width="16.625" customWidth="1"/>
    <col min="10252" max="10252" width="9.5" bestFit="1" customWidth="1"/>
    <col min="10261" max="10261" width="15.375" customWidth="1"/>
    <col min="10497" max="10497" width="16.625" customWidth="1"/>
    <col min="10508" max="10508" width="9.5" bestFit="1" customWidth="1"/>
    <col min="10517" max="10517" width="15.375" customWidth="1"/>
    <col min="10753" max="10753" width="16.625" customWidth="1"/>
    <col min="10764" max="10764" width="9.5" bestFit="1" customWidth="1"/>
    <col min="10773" max="10773" width="15.375" customWidth="1"/>
    <col min="11009" max="11009" width="16.625" customWidth="1"/>
    <col min="11020" max="11020" width="9.5" bestFit="1" customWidth="1"/>
    <col min="11029" max="11029" width="15.375" customWidth="1"/>
    <col min="11265" max="11265" width="16.625" customWidth="1"/>
    <col min="11276" max="11276" width="9.5" bestFit="1" customWidth="1"/>
    <col min="11285" max="11285" width="15.375" customWidth="1"/>
    <col min="11521" max="11521" width="16.625" customWidth="1"/>
    <col min="11532" max="11532" width="9.5" bestFit="1" customWidth="1"/>
    <col min="11541" max="11541" width="15.375" customWidth="1"/>
    <col min="11777" max="11777" width="16.625" customWidth="1"/>
    <col min="11788" max="11788" width="9.5" bestFit="1" customWidth="1"/>
    <col min="11797" max="11797" width="15.375" customWidth="1"/>
    <col min="12033" max="12033" width="16.625" customWidth="1"/>
    <col min="12044" max="12044" width="9.5" bestFit="1" customWidth="1"/>
    <col min="12053" max="12053" width="15.375" customWidth="1"/>
    <col min="12289" max="12289" width="16.625" customWidth="1"/>
    <col min="12300" max="12300" width="9.5" bestFit="1" customWidth="1"/>
    <col min="12309" max="12309" width="15.375" customWidth="1"/>
    <col min="12545" max="12545" width="16.625" customWidth="1"/>
    <col min="12556" max="12556" width="9.5" bestFit="1" customWidth="1"/>
    <col min="12565" max="12565" width="15.375" customWidth="1"/>
    <col min="12801" max="12801" width="16.625" customWidth="1"/>
    <col min="12812" max="12812" width="9.5" bestFit="1" customWidth="1"/>
    <col min="12821" max="12821" width="15.375" customWidth="1"/>
    <col min="13057" max="13057" width="16.625" customWidth="1"/>
    <col min="13068" max="13068" width="9.5" bestFit="1" customWidth="1"/>
    <col min="13077" max="13077" width="15.375" customWidth="1"/>
    <col min="13313" max="13313" width="16.625" customWidth="1"/>
    <col min="13324" max="13324" width="9.5" bestFit="1" customWidth="1"/>
    <col min="13333" max="13333" width="15.375" customWidth="1"/>
    <col min="13569" max="13569" width="16.625" customWidth="1"/>
    <col min="13580" max="13580" width="9.5" bestFit="1" customWidth="1"/>
    <col min="13589" max="13589" width="15.375" customWidth="1"/>
    <col min="13825" max="13825" width="16.625" customWidth="1"/>
    <col min="13836" max="13836" width="9.5" bestFit="1" customWidth="1"/>
    <col min="13845" max="13845" width="15.375" customWidth="1"/>
    <col min="14081" max="14081" width="16.625" customWidth="1"/>
    <col min="14092" max="14092" width="9.5" bestFit="1" customWidth="1"/>
    <col min="14101" max="14101" width="15.375" customWidth="1"/>
    <col min="14337" max="14337" width="16.625" customWidth="1"/>
    <col min="14348" max="14348" width="9.5" bestFit="1" customWidth="1"/>
    <col min="14357" max="14357" width="15.375" customWidth="1"/>
    <col min="14593" max="14593" width="16.625" customWidth="1"/>
    <col min="14604" max="14604" width="9.5" bestFit="1" customWidth="1"/>
    <col min="14613" max="14613" width="15.375" customWidth="1"/>
    <col min="14849" max="14849" width="16.625" customWidth="1"/>
    <col min="14860" max="14860" width="9.5" bestFit="1" customWidth="1"/>
    <col min="14869" max="14869" width="15.375" customWidth="1"/>
    <col min="15105" max="15105" width="16.625" customWidth="1"/>
    <col min="15116" max="15116" width="9.5" bestFit="1" customWidth="1"/>
    <col min="15125" max="15125" width="15.375" customWidth="1"/>
    <col min="15361" max="15361" width="16.625" customWidth="1"/>
    <col min="15372" max="15372" width="9.5" bestFit="1" customWidth="1"/>
    <col min="15381" max="15381" width="15.375" customWidth="1"/>
    <col min="15617" max="15617" width="16.625" customWidth="1"/>
    <col min="15628" max="15628" width="9.5" bestFit="1" customWidth="1"/>
    <col min="15637" max="15637" width="15.375" customWidth="1"/>
    <col min="15873" max="15873" width="16.625" customWidth="1"/>
    <col min="15884" max="15884" width="9.5" bestFit="1" customWidth="1"/>
    <col min="15893" max="15893" width="15.375" customWidth="1"/>
    <col min="16129" max="16129" width="16.625" customWidth="1"/>
    <col min="16140" max="16140" width="9.5" bestFit="1" customWidth="1"/>
    <col min="16149" max="16149" width="15.375" customWidth="1"/>
  </cols>
  <sheetData>
    <row r="1" spans="1:21" s="254" customFormat="1" ht="18.75" customHeight="1">
      <c r="A1" s="254" t="s">
        <v>482</v>
      </c>
      <c r="H1" s="343"/>
      <c r="I1" s="343"/>
      <c r="J1" s="343"/>
      <c r="K1" s="343"/>
      <c r="N1" s="343"/>
      <c r="O1" s="343"/>
      <c r="P1" s="343"/>
      <c r="Q1" s="343"/>
      <c r="R1" s="343"/>
    </row>
    <row r="2" spans="1:21">
      <c r="H2" s="255" t="s">
        <v>483</v>
      </c>
    </row>
    <row r="3" spans="1:21">
      <c r="U3" s="255" t="s">
        <v>283</v>
      </c>
    </row>
    <row r="4" spans="1:21" ht="21" customHeight="1">
      <c r="A4" s="344" t="s">
        <v>484</v>
      </c>
      <c r="B4" s="345" t="s">
        <v>485</v>
      </c>
      <c r="C4" s="346" t="s">
        <v>486</v>
      </c>
      <c r="D4" s="347" t="s">
        <v>368</v>
      </c>
      <c r="E4" s="348" t="s">
        <v>487</v>
      </c>
      <c r="F4" s="349" t="s">
        <v>488</v>
      </c>
      <c r="G4" s="350" t="s">
        <v>368</v>
      </c>
      <c r="H4" s="351"/>
      <c r="I4" s="352" t="s">
        <v>489</v>
      </c>
      <c r="J4" s="352" t="s">
        <v>490</v>
      </c>
      <c r="K4" s="353"/>
      <c r="L4" s="824" t="s">
        <v>491</v>
      </c>
      <c r="M4" s="348" t="s">
        <v>487</v>
      </c>
      <c r="N4" s="349" t="s">
        <v>492</v>
      </c>
      <c r="O4" s="350" t="s">
        <v>368</v>
      </c>
      <c r="P4" s="828" t="s">
        <v>493</v>
      </c>
      <c r="Q4" s="829"/>
      <c r="R4" s="830"/>
      <c r="S4" s="354"/>
      <c r="T4" s="354"/>
      <c r="U4" s="355" t="s">
        <v>484</v>
      </c>
    </row>
    <row r="5" spans="1:21" ht="21" customHeight="1">
      <c r="A5" s="356"/>
      <c r="B5" s="831" t="s">
        <v>2</v>
      </c>
      <c r="C5" s="831" t="s">
        <v>0</v>
      </c>
      <c r="D5" s="831" t="s">
        <v>1</v>
      </c>
      <c r="E5" s="831" t="s">
        <v>2</v>
      </c>
      <c r="F5" s="831" t="s">
        <v>0</v>
      </c>
      <c r="G5" s="831" t="s">
        <v>1</v>
      </c>
      <c r="H5" s="828" t="s">
        <v>494</v>
      </c>
      <c r="I5" s="829"/>
      <c r="J5" s="830"/>
      <c r="K5" s="824" t="s">
        <v>495</v>
      </c>
      <c r="L5" s="826"/>
      <c r="M5" s="831" t="s">
        <v>2</v>
      </c>
      <c r="N5" s="831" t="s">
        <v>20</v>
      </c>
      <c r="O5" s="831" t="s">
        <v>21</v>
      </c>
      <c r="P5" s="831" t="s">
        <v>2</v>
      </c>
      <c r="Q5" s="824" t="s">
        <v>496</v>
      </c>
      <c r="R5" s="824" t="s">
        <v>497</v>
      </c>
      <c r="S5" s="357" t="s">
        <v>498</v>
      </c>
      <c r="T5" s="358" t="s">
        <v>499</v>
      </c>
      <c r="U5" s="359"/>
    </row>
    <row r="6" spans="1:21" ht="21" customHeight="1">
      <c r="A6" s="360" t="s">
        <v>500</v>
      </c>
      <c r="B6" s="827"/>
      <c r="C6" s="827"/>
      <c r="D6" s="827"/>
      <c r="E6" s="827"/>
      <c r="F6" s="827"/>
      <c r="G6" s="827"/>
      <c r="H6" s="361" t="s">
        <v>2</v>
      </c>
      <c r="I6" s="361" t="s">
        <v>0</v>
      </c>
      <c r="J6" s="361" t="s">
        <v>1</v>
      </c>
      <c r="K6" s="825"/>
      <c r="L6" s="827"/>
      <c r="M6" s="827"/>
      <c r="N6" s="827"/>
      <c r="O6" s="827"/>
      <c r="P6" s="827"/>
      <c r="Q6" s="825"/>
      <c r="R6" s="825"/>
      <c r="S6" s="362"/>
      <c r="T6" s="363"/>
      <c r="U6" s="364" t="s">
        <v>501</v>
      </c>
    </row>
    <row r="7" spans="1:21" s="260" customFormat="1">
      <c r="A7" s="274" t="s">
        <v>6</v>
      </c>
      <c r="B7" s="365">
        <v>13950</v>
      </c>
      <c r="C7" s="365">
        <v>7153</v>
      </c>
      <c r="D7" s="365">
        <v>6797</v>
      </c>
      <c r="E7" s="365">
        <v>20139</v>
      </c>
      <c r="F7" s="365">
        <v>10294</v>
      </c>
      <c r="G7" s="365">
        <v>9845</v>
      </c>
      <c r="H7" s="366">
        <v>29</v>
      </c>
      <c r="I7" s="366">
        <v>18</v>
      </c>
      <c r="J7" s="366">
        <v>11</v>
      </c>
      <c r="K7" s="366">
        <v>18</v>
      </c>
      <c r="L7" s="367">
        <v>-6189</v>
      </c>
      <c r="M7" s="365">
        <v>284</v>
      </c>
      <c r="N7" s="366">
        <v>143</v>
      </c>
      <c r="O7" s="366">
        <v>141</v>
      </c>
      <c r="P7" s="366">
        <v>53</v>
      </c>
      <c r="Q7" s="366">
        <v>43</v>
      </c>
      <c r="R7" s="366">
        <v>10</v>
      </c>
      <c r="S7" s="365">
        <v>8504</v>
      </c>
      <c r="T7" s="365">
        <v>3125</v>
      </c>
      <c r="U7" s="274" t="s">
        <v>6</v>
      </c>
    </row>
    <row r="8" spans="1:21" s="189" customFormat="1">
      <c r="A8" s="368" t="s">
        <v>389</v>
      </c>
      <c r="B8" s="369">
        <v>12335</v>
      </c>
      <c r="C8" s="369">
        <v>6321</v>
      </c>
      <c r="D8" s="369">
        <v>6014</v>
      </c>
      <c r="E8" s="369">
        <v>17344</v>
      </c>
      <c r="F8" s="369">
        <v>8846</v>
      </c>
      <c r="G8" s="369">
        <v>8498</v>
      </c>
      <c r="H8" s="370">
        <v>23</v>
      </c>
      <c r="I8" s="370">
        <v>15</v>
      </c>
      <c r="J8" s="370">
        <v>8</v>
      </c>
      <c r="K8" s="370">
        <v>16</v>
      </c>
      <c r="L8" s="371">
        <v>-5009</v>
      </c>
      <c r="M8" s="369">
        <v>253</v>
      </c>
      <c r="N8" s="370">
        <v>124</v>
      </c>
      <c r="O8" s="370">
        <v>129</v>
      </c>
      <c r="P8" s="370">
        <v>44</v>
      </c>
      <c r="Q8" s="370">
        <v>35</v>
      </c>
      <c r="R8" s="370">
        <v>9</v>
      </c>
      <c r="S8" s="372">
        <v>7568</v>
      </c>
      <c r="T8" s="372">
        <v>2762</v>
      </c>
      <c r="U8" s="275" t="s">
        <v>389</v>
      </c>
    </row>
    <row r="9" spans="1:21" s="189" customFormat="1">
      <c r="A9" s="368" t="s">
        <v>388</v>
      </c>
      <c r="B9" s="369">
        <v>1615</v>
      </c>
      <c r="C9" s="369">
        <v>832</v>
      </c>
      <c r="D9" s="369">
        <v>783</v>
      </c>
      <c r="E9" s="369">
        <v>2795</v>
      </c>
      <c r="F9" s="369">
        <v>1448</v>
      </c>
      <c r="G9" s="369">
        <v>1347</v>
      </c>
      <c r="H9" s="370">
        <v>6</v>
      </c>
      <c r="I9" s="370">
        <v>3</v>
      </c>
      <c r="J9" s="370">
        <v>3</v>
      </c>
      <c r="K9" s="370">
        <v>2</v>
      </c>
      <c r="L9" s="371">
        <v>-1180</v>
      </c>
      <c r="M9" s="369">
        <v>31</v>
      </c>
      <c r="N9" s="370">
        <v>19</v>
      </c>
      <c r="O9" s="370">
        <v>12</v>
      </c>
      <c r="P9" s="370">
        <v>9</v>
      </c>
      <c r="Q9" s="370">
        <v>8</v>
      </c>
      <c r="R9" s="370">
        <v>1</v>
      </c>
      <c r="S9" s="372">
        <v>936</v>
      </c>
      <c r="T9" s="372">
        <v>363</v>
      </c>
      <c r="U9" s="275" t="s">
        <v>388</v>
      </c>
    </row>
    <row r="10" spans="1:21">
      <c r="A10" s="373"/>
      <c r="B10" s="374"/>
      <c r="C10" s="374"/>
      <c r="D10" s="374"/>
      <c r="E10" s="374"/>
      <c r="F10" s="374"/>
      <c r="G10" s="374"/>
      <c r="H10" s="375"/>
      <c r="I10" s="375"/>
      <c r="J10" s="375"/>
      <c r="K10" s="375"/>
      <c r="L10" s="376"/>
      <c r="M10" s="374"/>
      <c r="N10" s="375"/>
      <c r="O10" s="375"/>
      <c r="P10" s="375"/>
      <c r="Q10" s="375"/>
      <c r="R10" s="375"/>
      <c r="S10" s="377"/>
      <c r="T10" s="377"/>
      <c r="U10" s="276"/>
    </row>
    <row r="11" spans="1:21" s="260" customFormat="1">
      <c r="A11" s="277" t="s">
        <v>225</v>
      </c>
      <c r="B11" s="378">
        <v>2611</v>
      </c>
      <c r="C11" s="378">
        <v>1342</v>
      </c>
      <c r="D11" s="378">
        <v>1269</v>
      </c>
      <c r="E11" s="378">
        <v>3091</v>
      </c>
      <c r="F11" s="378">
        <v>1611</v>
      </c>
      <c r="G11" s="378">
        <v>1480</v>
      </c>
      <c r="H11" s="379">
        <v>4</v>
      </c>
      <c r="I11" s="379">
        <v>4</v>
      </c>
      <c r="J11" s="379" t="s">
        <v>186</v>
      </c>
      <c r="K11" s="379">
        <v>3</v>
      </c>
      <c r="L11" s="380">
        <v>-480</v>
      </c>
      <c r="M11" s="378">
        <v>48</v>
      </c>
      <c r="N11" s="379">
        <v>22</v>
      </c>
      <c r="O11" s="379">
        <v>26</v>
      </c>
      <c r="P11" s="379">
        <v>8</v>
      </c>
      <c r="Q11" s="379">
        <v>7</v>
      </c>
      <c r="R11" s="379">
        <v>1</v>
      </c>
      <c r="S11" s="378">
        <v>1658</v>
      </c>
      <c r="T11" s="378">
        <v>558</v>
      </c>
      <c r="U11" s="277" t="s">
        <v>225</v>
      </c>
    </row>
    <row r="12" spans="1:21">
      <c r="A12" s="373" t="s">
        <v>224</v>
      </c>
      <c r="B12" s="374">
        <v>2611</v>
      </c>
      <c r="C12" s="374">
        <v>1342</v>
      </c>
      <c r="D12" s="374">
        <v>1269</v>
      </c>
      <c r="E12" s="374">
        <v>3091</v>
      </c>
      <c r="F12" s="374">
        <v>1611</v>
      </c>
      <c r="G12" s="374">
        <v>1480</v>
      </c>
      <c r="H12" s="375">
        <v>4</v>
      </c>
      <c r="I12" s="375">
        <v>4</v>
      </c>
      <c r="J12" s="375" t="s">
        <v>186</v>
      </c>
      <c r="K12" s="375">
        <v>3</v>
      </c>
      <c r="L12" s="376">
        <v>-480</v>
      </c>
      <c r="M12" s="374">
        <v>48</v>
      </c>
      <c r="N12" s="375">
        <v>22</v>
      </c>
      <c r="O12" s="375">
        <v>26</v>
      </c>
      <c r="P12" s="375">
        <v>8</v>
      </c>
      <c r="Q12" s="375">
        <v>7</v>
      </c>
      <c r="R12" s="375">
        <v>1</v>
      </c>
      <c r="S12" s="377">
        <v>1658</v>
      </c>
      <c r="T12" s="377">
        <v>558</v>
      </c>
      <c r="U12" s="276" t="s">
        <v>224</v>
      </c>
    </row>
    <row r="13" spans="1:21">
      <c r="A13" s="373"/>
      <c r="B13" s="374"/>
      <c r="C13" s="374"/>
      <c r="D13" s="374"/>
      <c r="E13" s="374"/>
      <c r="F13" s="374"/>
      <c r="G13" s="374"/>
      <c r="H13" s="375"/>
      <c r="I13" s="375"/>
      <c r="J13" s="375"/>
      <c r="K13" s="375"/>
      <c r="L13" s="376"/>
      <c r="M13" s="374"/>
      <c r="N13" s="375"/>
      <c r="O13" s="375"/>
      <c r="P13" s="375"/>
      <c r="Q13" s="375"/>
      <c r="R13" s="375"/>
      <c r="S13" s="377"/>
      <c r="T13" s="377"/>
      <c r="U13" s="276"/>
    </row>
    <row r="14" spans="1:21" s="260" customFormat="1">
      <c r="A14" s="277" t="s">
        <v>223</v>
      </c>
      <c r="B14" s="378">
        <v>2316</v>
      </c>
      <c r="C14" s="378">
        <v>1203</v>
      </c>
      <c r="D14" s="378">
        <v>1113</v>
      </c>
      <c r="E14" s="378">
        <v>2659</v>
      </c>
      <c r="F14" s="378">
        <v>1388</v>
      </c>
      <c r="G14" s="378">
        <v>1271</v>
      </c>
      <c r="H14" s="379">
        <v>3</v>
      </c>
      <c r="I14" s="379">
        <v>2</v>
      </c>
      <c r="J14" s="379">
        <v>1</v>
      </c>
      <c r="K14" s="379">
        <v>1</v>
      </c>
      <c r="L14" s="380">
        <v>-343</v>
      </c>
      <c r="M14" s="378">
        <v>54</v>
      </c>
      <c r="N14" s="379">
        <v>31</v>
      </c>
      <c r="O14" s="379">
        <v>23</v>
      </c>
      <c r="P14" s="379">
        <v>4</v>
      </c>
      <c r="Q14" s="379">
        <v>3</v>
      </c>
      <c r="R14" s="379">
        <v>1</v>
      </c>
      <c r="S14" s="378">
        <v>1354</v>
      </c>
      <c r="T14" s="378">
        <v>432</v>
      </c>
      <c r="U14" s="277" t="s">
        <v>223</v>
      </c>
    </row>
    <row r="15" spans="1:21">
      <c r="A15" s="373" t="s">
        <v>136</v>
      </c>
      <c r="B15" s="374">
        <v>1158</v>
      </c>
      <c r="C15" s="374">
        <v>596</v>
      </c>
      <c r="D15" s="374">
        <v>562</v>
      </c>
      <c r="E15" s="374">
        <v>1326</v>
      </c>
      <c r="F15" s="374">
        <v>683</v>
      </c>
      <c r="G15" s="374">
        <v>643</v>
      </c>
      <c r="H15" s="375" t="s">
        <v>186</v>
      </c>
      <c r="I15" s="375" t="s">
        <v>186</v>
      </c>
      <c r="J15" s="375" t="s">
        <v>186</v>
      </c>
      <c r="K15" s="375" t="s">
        <v>186</v>
      </c>
      <c r="L15" s="376">
        <v>-168</v>
      </c>
      <c r="M15" s="374">
        <v>25</v>
      </c>
      <c r="N15" s="375">
        <v>14</v>
      </c>
      <c r="O15" s="375">
        <v>11</v>
      </c>
      <c r="P15" s="375" t="s">
        <v>186</v>
      </c>
      <c r="Q15" s="375" t="s">
        <v>186</v>
      </c>
      <c r="R15" s="375" t="s">
        <v>186</v>
      </c>
      <c r="S15" s="377">
        <v>669</v>
      </c>
      <c r="T15" s="377">
        <v>216</v>
      </c>
      <c r="U15" s="276" t="s">
        <v>136</v>
      </c>
    </row>
    <row r="16" spans="1:21">
      <c r="A16" s="373" t="s">
        <v>137</v>
      </c>
      <c r="B16" s="381">
        <v>338</v>
      </c>
      <c r="C16" s="381">
        <v>178</v>
      </c>
      <c r="D16" s="381">
        <v>160</v>
      </c>
      <c r="E16" s="381">
        <v>484</v>
      </c>
      <c r="F16" s="381">
        <v>248</v>
      </c>
      <c r="G16" s="381">
        <v>236</v>
      </c>
      <c r="H16" s="382" t="s">
        <v>186</v>
      </c>
      <c r="I16" s="382" t="s">
        <v>186</v>
      </c>
      <c r="J16" s="382" t="s">
        <v>186</v>
      </c>
      <c r="K16" s="382" t="s">
        <v>186</v>
      </c>
      <c r="L16" s="383">
        <v>-146</v>
      </c>
      <c r="M16" s="381">
        <v>9</v>
      </c>
      <c r="N16" s="382">
        <v>7</v>
      </c>
      <c r="O16" s="382">
        <v>2</v>
      </c>
      <c r="P16" s="382">
        <v>1</v>
      </c>
      <c r="Q16" s="382">
        <v>1</v>
      </c>
      <c r="R16" s="382" t="s">
        <v>186</v>
      </c>
      <c r="S16" s="384">
        <v>218</v>
      </c>
      <c r="T16" s="384">
        <v>65</v>
      </c>
      <c r="U16" s="278" t="s">
        <v>137</v>
      </c>
    </row>
    <row r="17" spans="1:21" s="189" customFormat="1">
      <c r="A17" s="368" t="s">
        <v>387</v>
      </c>
      <c r="B17" s="369">
        <v>21</v>
      </c>
      <c r="C17" s="369">
        <v>15</v>
      </c>
      <c r="D17" s="369">
        <v>6</v>
      </c>
      <c r="E17" s="369">
        <v>56</v>
      </c>
      <c r="F17" s="369">
        <v>36</v>
      </c>
      <c r="G17" s="369">
        <v>20</v>
      </c>
      <c r="H17" s="370" t="s">
        <v>186</v>
      </c>
      <c r="I17" s="370" t="s">
        <v>186</v>
      </c>
      <c r="J17" s="370" t="s">
        <v>186</v>
      </c>
      <c r="K17" s="370" t="s">
        <v>186</v>
      </c>
      <c r="L17" s="371">
        <v>-35</v>
      </c>
      <c r="M17" s="370" t="s">
        <v>186</v>
      </c>
      <c r="N17" s="370" t="s">
        <v>186</v>
      </c>
      <c r="O17" s="370" t="s">
        <v>186</v>
      </c>
      <c r="P17" s="370" t="s">
        <v>186</v>
      </c>
      <c r="Q17" s="370" t="s">
        <v>186</v>
      </c>
      <c r="R17" s="370" t="s">
        <v>186</v>
      </c>
      <c r="S17" s="372">
        <v>19</v>
      </c>
      <c r="T17" s="372">
        <v>3</v>
      </c>
      <c r="U17" s="275" t="s">
        <v>387</v>
      </c>
    </row>
    <row r="18" spans="1:21">
      <c r="A18" s="373" t="s">
        <v>138</v>
      </c>
      <c r="B18" s="374">
        <v>21</v>
      </c>
      <c r="C18" s="374">
        <v>15</v>
      </c>
      <c r="D18" s="374">
        <v>6</v>
      </c>
      <c r="E18" s="374">
        <v>56</v>
      </c>
      <c r="F18" s="374">
        <v>36</v>
      </c>
      <c r="G18" s="374">
        <v>20</v>
      </c>
      <c r="H18" s="375" t="s">
        <v>186</v>
      </c>
      <c r="I18" s="375" t="s">
        <v>186</v>
      </c>
      <c r="J18" s="375" t="s">
        <v>186</v>
      </c>
      <c r="K18" s="375" t="s">
        <v>186</v>
      </c>
      <c r="L18" s="376">
        <v>-35</v>
      </c>
      <c r="M18" s="375" t="s">
        <v>186</v>
      </c>
      <c r="N18" s="375" t="s">
        <v>186</v>
      </c>
      <c r="O18" s="375" t="s">
        <v>186</v>
      </c>
      <c r="P18" s="375" t="s">
        <v>186</v>
      </c>
      <c r="Q18" s="375" t="s">
        <v>186</v>
      </c>
      <c r="R18" s="375" t="s">
        <v>186</v>
      </c>
      <c r="S18" s="377">
        <v>19</v>
      </c>
      <c r="T18" s="377">
        <v>3</v>
      </c>
      <c r="U18" s="276" t="s">
        <v>138</v>
      </c>
    </row>
    <row r="19" spans="1:21" s="189" customFormat="1">
      <c r="A19" s="368" t="s">
        <v>386</v>
      </c>
      <c r="B19" s="369">
        <v>177</v>
      </c>
      <c r="C19" s="369">
        <v>78</v>
      </c>
      <c r="D19" s="369">
        <v>99</v>
      </c>
      <c r="E19" s="369">
        <v>230</v>
      </c>
      <c r="F19" s="369">
        <v>133</v>
      </c>
      <c r="G19" s="369">
        <v>97</v>
      </c>
      <c r="H19" s="370" t="s">
        <v>186</v>
      </c>
      <c r="I19" s="370" t="s">
        <v>186</v>
      </c>
      <c r="J19" s="370" t="s">
        <v>186</v>
      </c>
      <c r="K19" s="370" t="s">
        <v>186</v>
      </c>
      <c r="L19" s="371">
        <v>-53</v>
      </c>
      <c r="M19" s="369">
        <v>4</v>
      </c>
      <c r="N19" s="370">
        <v>2</v>
      </c>
      <c r="O19" s="370">
        <v>2</v>
      </c>
      <c r="P19" s="370">
        <v>1</v>
      </c>
      <c r="Q19" s="370">
        <v>1</v>
      </c>
      <c r="R19" s="370" t="s">
        <v>186</v>
      </c>
      <c r="S19" s="372">
        <v>87</v>
      </c>
      <c r="T19" s="372">
        <v>29</v>
      </c>
      <c r="U19" s="275" t="s">
        <v>386</v>
      </c>
    </row>
    <row r="20" spans="1:21">
      <c r="A20" s="373" t="s">
        <v>139</v>
      </c>
      <c r="B20" s="374">
        <v>177</v>
      </c>
      <c r="C20" s="374">
        <v>78</v>
      </c>
      <c r="D20" s="374">
        <v>99</v>
      </c>
      <c r="E20" s="374">
        <v>230</v>
      </c>
      <c r="F20" s="374">
        <v>133</v>
      </c>
      <c r="G20" s="374">
        <v>97</v>
      </c>
      <c r="H20" s="375" t="s">
        <v>186</v>
      </c>
      <c r="I20" s="375" t="s">
        <v>186</v>
      </c>
      <c r="J20" s="375" t="s">
        <v>186</v>
      </c>
      <c r="K20" s="375" t="s">
        <v>186</v>
      </c>
      <c r="L20" s="376">
        <v>-53</v>
      </c>
      <c r="M20" s="374">
        <v>4</v>
      </c>
      <c r="N20" s="375">
        <v>2</v>
      </c>
      <c r="O20" s="375">
        <v>2</v>
      </c>
      <c r="P20" s="375">
        <v>1</v>
      </c>
      <c r="Q20" s="375">
        <v>1</v>
      </c>
      <c r="R20" s="375" t="s">
        <v>186</v>
      </c>
      <c r="S20" s="377">
        <v>87</v>
      </c>
      <c r="T20" s="377">
        <v>29</v>
      </c>
      <c r="U20" s="276" t="s">
        <v>139</v>
      </c>
    </row>
    <row r="21" spans="1:21" s="189" customFormat="1">
      <c r="A21" s="368" t="s">
        <v>385</v>
      </c>
      <c r="B21" s="369">
        <v>622</v>
      </c>
      <c r="C21" s="369">
        <v>336</v>
      </c>
      <c r="D21" s="369">
        <v>286</v>
      </c>
      <c r="E21" s="369">
        <v>563</v>
      </c>
      <c r="F21" s="369">
        <v>288</v>
      </c>
      <c r="G21" s="369">
        <v>275</v>
      </c>
      <c r="H21" s="370">
        <v>3</v>
      </c>
      <c r="I21" s="370">
        <v>2</v>
      </c>
      <c r="J21" s="370">
        <v>1</v>
      </c>
      <c r="K21" s="370">
        <v>1</v>
      </c>
      <c r="L21" s="371">
        <v>59</v>
      </c>
      <c r="M21" s="369">
        <v>16</v>
      </c>
      <c r="N21" s="370">
        <v>8</v>
      </c>
      <c r="O21" s="370">
        <v>8</v>
      </c>
      <c r="P21" s="370">
        <v>2</v>
      </c>
      <c r="Q21" s="370">
        <v>1</v>
      </c>
      <c r="R21" s="370">
        <v>1</v>
      </c>
      <c r="S21" s="372">
        <v>361</v>
      </c>
      <c r="T21" s="372">
        <v>119</v>
      </c>
      <c r="U21" s="275" t="s">
        <v>385</v>
      </c>
    </row>
    <row r="22" spans="1:21">
      <c r="A22" s="373" t="s">
        <v>140</v>
      </c>
      <c r="B22" s="374">
        <v>329</v>
      </c>
      <c r="C22" s="374">
        <v>179</v>
      </c>
      <c r="D22" s="374">
        <v>150</v>
      </c>
      <c r="E22" s="374">
        <v>382</v>
      </c>
      <c r="F22" s="374">
        <v>190</v>
      </c>
      <c r="G22" s="374">
        <v>192</v>
      </c>
      <c r="H22" s="375">
        <v>2</v>
      </c>
      <c r="I22" s="375">
        <v>1</v>
      </c>
      <c r="J22" s="375">
        <v>1</v>
      </c>
      <c r="K22" s="375" t="s">
        <v>186</v>
      </c>
      <c r="L22" s="376">
        <v>-53</v>
      </c>
      <c r="M22" s="374">
        <v>6</v>
      </c>
      <c r="N22" s="375">
        <v>4</v>
      </c>
      <c r="O22" s="375">
        <v>2</v>
      </c>
      <c r="P22" s="375" t="s">
        <v>186</v>
      </c>
      <c r="Q22" s="375" t="s">
        <v>186</v>
      </c>
      <c r="R22" s="375" t="s">
        <v>186</v>
      </c>
      <c r="S22" s="377">
        <v>190</v>
      </c>
      <c r="T22" s="377">
        <v>62</v>
      </c>
      <c r="U22" s="276" t="s">
        <v>140</v>
      </c>
    </row>
    <row r="23" spans="1:21">
      <c r="A23" s="373" t="s">
        <v>141</v>
      </c>
      <c r="B23" s="374">
        <v>117</v>
      </c>
      <c r="C23" s="374">
        <v>54</v>
      </c>
      <c r="D23" s="374">
        <v>63</v>
      </c>
      <c r="E23" s="374">
        <v>64</v>
      </c>
      <c r="F23" s="374">
        <v>33</v>
      </c>
      <c r="G23" s="374">
        <v>31</v>
      </c>
      <c r="H23" s="375" t="s">
        <v>186</v>
      </c>
      <c r="I23" s="375" t="s">
        <v>186</v>
      </c>
      <c r="J23" s="375" t="s">
        <v>186</v>
      </c>
      <c r="K23" s="375" t="s">
        <v>186</v>
      </c>
      <c r="L23" s="376">
        <v>53</v>
      </c>
      <c r="M23" s="374">
        <v>5</v>
      </c>
      <c r="N23" s="375">
        <v>4</v>
      </c>
      <c r="O23" s="375">
        <v>1</v>
      </c>
      <c r="P23" s="375">
        <v>1</v>
      </c>
      <c r="Q23" s="375">
        <v>1</v>
      </c>
      <c r="R23" s="375" t="s">
        <v>186</v>
      </c>
      <c r="S23" s="377">
        <v>68</v>
      </c>
      <c r="T23" s="377">
        <v>15</v>
      </c>
      <c r="U23" s="276" t="s">
        <v>141</v>
      </c>
    </row>
    <row r="24" spans="1:21">
      <c r="A24" s="373" t="s">
        <v>142</v>
      </c>
      <c r="B24" s="374">
        <v>176</v>
      </c>
      <c r="C24" s="374">
        <v>103</v>
      </c>
      <c r="D24" s="374">
        <v>73</v>
      </c>
      <c r="E24" s="374">
        <v>117</v>
      </c>
      <c r="F24" s="374">
        <v>65</v>
      </c>
      <c r="G24" s="374">
        <v>52</v>
      </c>
      <c r="H24" s="375">
        <v>1</v>
      </c>
      <c r="I24" s="375">
        <v>1</v>
      </c>
      <c r="J24" s="375" t="s">
        <v>186</v>
      </c>
      <c r="K24" s="375">
        <v>1</v>
      </c>
      <c r="L24" s="376">
        <v>59</v>
      </c>
      <c r="M24" s="374">
        <v>5</v>
      </c>
      <c r="N24" s="375" t="s">
        <v>186</v>
      </c>
      <c r="O24" s="375">
        <v>5</v>
      </c>
      <c r="P24" s="375">
        <v>1</v>
      </c>
      <c r="Q24" s="375" t="s">
        <v>186</v>
      </c>
      <c r="R24" s="375">
        <v>1</v>
      </c>
      <c r="S24" s="377">
        <v>103</v>
      </c>
      <c r="T24" s="377">
        <v>42</v>
      </c>
      <c r="U24" s="276" t="s">
        <v>142</v>
      </c>
    </row>
    <row r="25" spans="1:21">
      <c r="A25" s="373"/>
      <c r="B25" s="374"/>
      <c r="C25" s="374"/>
      <c r="D25" s="374"/>
      <c r="E25" s="374"/>
      <c r="F25" s="374"/>
      <c r="G25" s="374"/>
      <c r="H25" s="375"/>
      <c r="I25" s="375"/>
      <c r="J25" s="375"/>
      <c r="K25" s="375"/>
      <c r="L25" s="376"/>
      <c r="M25" s="374"/>
      <c r="N25" s="375"/>
      <c r="O25" s="375"/>
      <c r="P25" s="375"/>
      <c r="Q25" s="375"/>
      <c r="R25" s="375"/>
      <c r="S25" s="377"/>
      <c r="T25" s="377"/>
      <c r="U25" s="276"/>
    </row>
    <row r="26" spans="1:21" s="260" customFormat="1">
      <c r="A26" s="277" t="s">
        <v>219</v>
      </c>
      <c r="B26" s="378">
        <v>2044</v>
      </c>
      <c r="C26" s="378">
        <v>1059</v>
      </c>
      <c r="D26" s="378">
        <v>985</v>
      </c>
      <c r="E26" s="378">
        <v>2132</v>
      </c>
      <c r="F26" s="378">
        <v>1109</v>
      </c>
      <c r="G26" s="378">
        <v>1023</v>
      </c>
      <c r="H26" s="379">
        <v>7</v>
      </c>
      <c r="I26" s="379">
        <v>3</v>
      </c>
      <c r="J26" s="379">
        <v>4</v>
      </c>
      <c r="K26" s="379">
        <v>5</v>
      </c>
      <c r="L26" s="380">
        <v>-88</v>
      </c>
      <c r="M26" s="378">
        <v>38</v>
      </c>
      <c r="N26" s="379">
        <v>17</v>
      </c>
      <c r="O26" s="379">
        <v>21</v>
      </c>
      <c r="P26" s="379">
        <v>8</v>
      </c>
      <c r="Q26" s="379">
        <v>4</v>
      </c>
      <c r="R26" s="379">
        <v>4</v>
      </c>
      <c r="S26" s="378">
        <v>1233</v>
      </c>
      <c r="T26" s="378">
        <v>485</v>
      </c>
      <c r="U26" s="277" t="s">
        <v>219</v>
      </c>
    </row>
    <row r="27" spans="1:21">
      <c r="A27" s="373" t="s">
        <v>218</v>
      </c>
      <c r="B27" s="374">
        <v>1628</v>
      </c>
      <c r="C27" s="374">
        <v>830</v>
      </c>
      <c r="D27" s="374">
        <v>798</v>
      </c>
      <c r="E27" s="374">
        <v>1628</v>
      </c>
      <c r="F27" s="374">
        <v>854</v>
      </c>
      <c r="G27" s="374">
        <v>774</v>
      </c>
      <c r="H27" s="375">
        <v>6</v>
      </c>
      <c r="I27" s="375">
        <v>3</v>
      </c>
      <c r="J27" s="375">
        <v>3</v>
      </c>
      <c r="K27" s="375">
        <v>4</v>
      </c>
      <c r="L27" s="376" t="s">
        <v>186</v>
      </c>
      <c r="M27" s="374">
        <v>24</v>
      </c>
      <c r="N27" s="375">
        <v>11</v>
      </c>
      <c r="O27" s="375">
        <v>13</v>
      </c>
      <c r="P27" s="375">
        <v>5</v>
      </c>
      <c r="Q27" s="375">
        <v>2</v>
      </c>
      <c r="R27" s="375">
        <v>3</v>
      </c>
      <c r="S27" s="377">
        <v>1007</v>
      </c>
      <c r="T27" s="377">
        <v>398</v>
      </c>
      <c r="U27" s="276" t="s">
        <v>218</v>
      </c>
    </row>
    <row r="28" spans="1:21">
      <c r="A28" s="373" t="s">
        <v>217</v>
      </c>
      <c r="B28" s="374">
        <v>416</v>
      </c>
      <c r="C28" s="374">
        <v>229</v>
      </c>
      <c r="D28" s="374">
        <v>187</v>
      </c>
      <c r="E28" s="374">
        <v>504</v>
      </c>
      <c r="F28" s="374">
        <v>255</v>
      </c>
      <c r="G28" s="374">
        <v>249</v>
      </c>
      <c r="H28" s="375">
        <v>1</v>
      </c>
      <c r="I28" s="375" t="s">
        <v>186</v>
      </c>
      <c r="J28" s="375">
        <v>1</v>
      </c>
      <c r="K28" s="375">
        <v>1</v>
      </c>
      <c r="L28" s="376">
        <v>-88</v>
      </c>
      <c r="M28" s="374">
        <v>14</v>
      </c>
      <c r="N28" s="375">
        <v>6</v>
      </c>
      <c r="O28" s="375">
        <v>8</v>
      </c>
      <c r="P28" s="375">
        <v>3</v>
      </c>
      <c r="Q28" s="375">
        <v>2</v>
      </c>
      <c r="R28" s="375">
        <v>1</v>
      </c>
      <c r="S28" s="377">
        <v>226</v>
      </c>
      <c r="T28" s="377">
        <v>87</v>
      </c>
      <c r="U28" s="276" t="s">
        <v>217</v>
      </c>
    </row>
    <row r="29" spans="1:21">
      <c r="A29" s="373"/>
      <c r="B29" s="374"/>
      <c r="C29" s="374"/>
      <c r="D29" s="374"/>
      <c r="E29" s="374"/>
      <c r="F29" s="374"/>
      <c r="G29" s="374"/>
      <c r="H29" s="375"/>
      <c r="I29" s="375"/>
      <c r="J29" s="375"/>
      <c r="K29" s="375"/>
      <c r="L29" s="376"/>
      <c r="M29" s="374"/>
      <c r="N29" s="375"/>
      <c r="O29" s="375"/>
      <c r="P29" s="375"/>
      <c r="Q29" s="375"/>
      <c r="R29" s="375"/>
      <c r="S29" s="377"/>
      <c r="T29" s="377"/>
      <c r="U29" s="276"/>
    </row>
    <row r="30" spans="1:21" s="260" customFormat="1">
      <c r="A30" s="277" t="s">
        <v>216</v>
      </c>
      <c r="B30" s="378">
        <v>2135</v>
      </c>
      <c r="C30" s="378">
        <v>1119</v>
      </c>
      <c r="D30" s="378">
        <v>1016</v>
      </c>
      <c r="E30" s="378">
        <v>3043</v>
      </c>
      <c r="F30" s="378">
        <v>1569</v>
      </c>
      <c r="G30" s="378">
        <v>1474</v>
      </c>
      <c r="H30" s="379">
        <v>6</v>
      </c>
      <c r="I30" s="379">
        <v>5</v>
      </c>
      <c r="J30" s="379">
        <v>1</v>
      </c>
      <c r="K30" s="379">
        <v>3</v>
      </c>
      <c r="L30" s="380">
        <v>-908</v>
      </c>
      <c r="M30" s="378">
        <v>42</v>
      </c>
      <c r="N30" s="379">
        <v>20</v>
      </c>
      <c r="O30" s="379">
        <v>22</v>
      </c>
      <c r="P30" s="379">
        <v>9</v>
      </c>
      <c r="Q30" s="379">
        <v>8</v>
      </c>
      <c r="R30" s="379">
        <v>1</v>
      </c>
      <c r="S30" s="378">
        <v>1287</v>
      </c>
      <c r="T30" s="378">
        <v>470</v>
      </c>
      <c r="U30" s="277" t="s">
        <v>216</v>
      </c>
    </row>
    <row r="31" spans="1:21">
      <c r="A31" s="373" t="s">
        <v>215</v>
      </c>
      <c r="B31" s="374">
        <v>2135</v>
      </c>
      <c r="C31" s="374">
        <v>1119</v>
      </c>
      <c r="D31" s="374">
        <v>1016</v>
      </c>
      <c r="E31" s="374">
        <v>3043</v>
      </c>
      <c r="F31" s="374">
        <v>1569</v>
      </c>
      <c r="G31" s="374">
        <v>1474</v>
      </c>
      <c r="H31" s="375">
        <v>6</v>
      </c>
      <c r="I31" s="375">
        <v>5</v>
      </c>
      <c r="J31" s="375">
        <v>1</v>
      </c>
      <c r="K31" s="375">
        <v>3</v>
      </c>
      <c r="L31" s="376">
        <v>-908</v>
      </c>
      <c r="M31" s="374">
        <v>42</v>
      </c>
      <c r="N31" s="375">
        <v>20</v>
      </c>
      <c r="O31" s="375">
        <v>22</v>
      </c>
      <c r="P31" s="375">
        <v>9</v>
      </c>
      <c r="Q31" s="375">
        <v>8</v>
      </c>
      <c r="R31" s="375">
        <v>1</v>
      </c>
      <c r="S31" s="377">
        <v>1287</v>
      </c>
      <c r="T31" s="377">
        <v>470</v>
      </c>
      <c r="U31" s="276" t="s">
        <v>215</v>
      </c>
    </row>
    <row r="32" spans="1:21">
      <c r="A32" s="373"/>
      <c r="B32" s="374"/>
      <c r="C32" s="374"/>
      <c r="D32" s="374"/>
      <c r="E32" s="374"/>
      <c r="F32" s="374"/>
      <c r="G32" s="374"/>
      <c r="H32" s="375"/>
      <c r="I32" s="375"/>
      <c r="J32" s="375"/>
      <c r="K32" s="375"/>
      <c r="L32" s="376"/>
      <c r="M32" s="374"/>
      <c r="N32" s="375"/>
      <c r="O32" s="375"/>
      <c r="P32" s="375"/>
      <c r="Q32" s="375"/>
      <c r="R32" s="375"/>
      <c r="S32" s="377"/>
      <c r="T32" s="377"/>
      <c r="U32" s="276"/>
    </row>
    <row r="33" spans="1:21" s="260" customFormat="1">
      <c r="A33" s="277" t="s">
        <v>214</v>
      </c>
      <c r="B33" s="378">
        <v>1639</v>
      </c>
      <c r="C33" s="378">
        <v>824</v>
      </c>
      <c r="D33" s="378">
        <v>815</v>
      </c>
      <c r="E33" s="378">
        <v>2610</v>
      </c>
      <c r="F33" s="378">
        <v>1317</v>
      </c>
      <c r="G33" s="378">
        <v>1293</v>
      </c>
      <c r="H33" s="379">
        <v>2</v>
      </c>
      <c r="I33" s="379">
        <v>1</v>
      </c>
      <c r="J33" s="379">
        <v>1</v>
      </c>
      <c r="K33" s="379">
        <v>1</v>
      </c>
      <c r="L33" s="380">
        <v>-971</v>
      </c>
      <c r="M33" s="378">
        <v>35</v>
      </c>
      <c r="N33" s="379">
        <v>13</v>
      </c>
      <c r="O33" s="379">
        <v>22</v>
      </c>
      <c r="P33" s="379">
        <v>2</v>
      </c>
      <c r="Q33" s="379">
        <v>2</v>
      </c>
      <c r="R33" s="379" t="s">
        <v>186</v>
      </c>
      <c r="S33" s="378">
        <v>990</v>
      </c>
      <c r="T33" s="378">
        <v>372</v>
      </c>
      <c r="U33" s="277" t="s">
        <v>214</v>
      </c>
    </row>
    <row r="34" spans="1:21">
      <c r="A34" s="373" t="s">
        <v>213</v>
      </c>
      <c r="B34" s="381">
        <v>1330</v>
      </c>
      <c r="C34" s="381">
        <v>672</v>
      </c>
      <c r="D34" s="381">
        <v>658</v>
      </c>
      <c r="E34" s="381">
        <v>2003</v>
      </c>
      <c r="F34" s="381">
        <v>1014</v>
      </c>
      <c r="G34" s="381">
        <v>989</v>
      </c>
      <c r="H34" s="382" t="s">
        <v>186</v>
      </c>
      <c r="I34" s="382" t="s">
        <v>186</v>
      </c>
      <c r="J34" s="382" t="s">
        <v>186</v>
      </c>
      <c r="K34" s="382" t="s">
        <v>186</v>
      </c>
      <c r="L34" s="383">
        <v>-673</v>
      </c>
      <c r="M34" s="381">
        <v>34</v>
      </c>
      <c r="N34" s="382">
        <v>12</v>
      </c>
      <c r="O34" s="382">
        <v>22</v>
      </c>
      <c r="P34" s="382">
        <v>2</v>
      </c>
      <c r="Q34" s="382">
        <v>2</v>
      </c>
      <c r="R34" s="382" t="s">
        <v>186</v>
      </c>
      <c r="S34" s="384">
        <v>808</v>
      </c>
      <c r="T34" s="384">
        <v>298</v>
      </c>
      <c r="U34" s="278" t="s">
        <v>213</v>
      </c>
    </row>
    <row r="35" spans="1:21" s="189" customFormat="1">
      <c r="A35" s="368" t="s">
        <v>384</v>
      </c>
      <c r="B35" s="369">
        <v>309</v>
      </c>
      <c r="C35" s="369">
        <v>152</v>
      </c>
      <c r="D35" s="369">
        <v>157</v>
      </c>
      <c r="E35" s="369">
        <v>607</v>
      </c>
      <c r="F35" s="369">
        <v>303</v>
      </c>
      <c r="G35" s="369">
        <v>304</v>
      </c>
      <c r="H35" s="370">
        <v>2</v>
      </c>
      <c r="I35" s="370">
        <v>1</v>
      </c>
      <c r="J35" s="370">
        <v>1</v>
      </c>
      <c r="K35" s="370">
        <v>1</v>
      </c>
      <c r="L35" s="371">
        <v>-298</v>
      </c>
      <c r="M35" s="369">
        <v>1</v>
      </c>
      <c r="N35" s="370">
        <v>1</v>
      </c>
      <c r="O35" s="370" t="s">
        <v>186</v>
      </c>
      <c r="P35" s="370" t="s">
        <v>186</v>
      </c>
      <c r="Q35" s="370" t="s">
        <v>186</v>
      </c>
      <c r="R35" s="370" t="s">
        <v>186</v>
      </c>
      <c r="S35" s="372">
        <v>182</v>
      </c>
      <c r="T35" s="372">
        <v>74</v>
      </c>
      <c r="U35" s="275" t="s">
        <v>384</v>
      </c>
    </row>
    <row r="36" spans="1:21">
      <c r="A36" s="373" t="s">
        <v>211</v>
      </c>
      <c r="B36" s="374">
        <v>94</v>
      </c>
      <c r="C36" s="374">
        <v>49</v>
      </c>
      <c r="D36" s="374">
        <v>45</v>
      </c>
      <c r="E36" s="374">
        <v>181</v>
      </c>
      <c r="F36" s="374">
        <v>82</v>
      </c>
      <c r="G36" s="374">
        <v>99</v>
      </c>
      <c r="H36" s="375">
        <v>1</v>
      </c>
      <c r="I36" s="375">
        <v>1</v>
      </c>
      <c r="J36" s="375" t="s">
        <v>186</v>
      </c>
      <c r="K36" s="375" t="s">
        <v>186</v>
      </c>
      <c r="L36" s="376">
        <v>-87</v>
      </c>
      <c r="M36" s="374" t="s">
        <v>186</v>
      </c>
      <c r="N36" s="375" t="s">
        <v>186</v>
      </c>
      <c r="O36" s="375" t="s">
        <v>186</v>
      </c>
      <c r="P36" s="375" t="s">
        <v>186</v>
      </c>
      <c r="Q36" s="375" t="s">
        <v>186</v>
      </c>
      <c r="R36" s="375" t="s">
        <v>186</v>
      </c>
      <c r="S36" s="377">
        <v>52</v>
      </c>
      <c r="T36" s="377">
        <v>21</v>
      </c>
      <c r="U36" s="276" t="s">
        <v>211</v>
      </c>
    </row>
    <row r="37" spans="1:21">
      <c r="A37" s="373" t="s">
        <v>210</v>
      </c>
      <c r="B37" s="374">
        <v>158</v>
      </c>
      <c r="C37" s="374">
        <v>74</v>
      </c>
      <c r="D37" s="374">
        <v>84</v>
      </c>
      <c r="E37" s="374">
        <v>250</v>
      </c>
      <c r="F37" s="374">
        <v>132</v>
      </c>
      <c r="G37" s="374">
        <v>118</v>
      </c>
      <c r="H37" s="375">
        <v>1</v>
      </c>
      <c r="I37" s="375" t="s">
        <v>186</v>
      </c>
      <c r="J37" s="375">
        <v>1</v>
      </c>
      <c r="K37" s="375">
        <v>1</v>
      </c>
      <c r="L37" s="376">
        <v>-92</v>
      </c>
      <c r="M37" s="374">
        <v>1</v>
      </c>
      <c r="N37" s="375">
        <v>1</v>
      </c>
      <c r="O37" s="375" t="s">
        <v>186</v>
      </c>
      <c r="P37" s="375" t="s">
        <v>186</v>
      </c>
      <c r="Q37" s="375" t="s">
        <v>186</v>
      </c>
      <c r="R37" s="375" t="s">
        <v>186</v>
      </c>
      <c r="S37" s="377">
        <v>98</v>
      </c>
      <c r="T37" s="377">
        <v>42</v>
      </c>
      <c r="U37" s="276" t="s">
        <v>210</v>
      </c>
    </row>
    <row r="38" spans="1:21">
      <c r="A38" s="373" t="s">
        <v>209</v>
      </c>
      <c r="B38" s="374">
        <v>57</v>
      </c>
      <c r="C38" s="374">
        <v>29</v>
      </c>
      <c r="D38" s="374">
        <v>28</v>
      </c>
      <c r="E38" s="374">
        <v>176</v>
      </c>
      <c r="F38" s="374">
        <v>89</v>
      </c>
      <c r="G38" s="374">
        <v>87</v>
      </c>
      <c r="H38" s="375" t="s">
        <v>186</v>
      </c>
      <c r="I38" s="375" t="s">
        <v>186</v>
      </c>
      <c r="J38" s="375" t="s">
        <v>186</v>
      </c>
      <c r="K38" s="375" t="s">
        <v>186</v>
      </c>
      <c r="L38" s="376">
        <v>-119</v>
      </c>
      <c r="M38" s="374" t="s">
        <v>186</v>
      </c>
      <c r="N38" s="375" t="s">
        <v>186</v>
      </c>
      <c r="O38" s="375" t="s">
        <v>186</v>
      </c>
      <c r="P38" s="375" t="s">
        <v>186</v>
      </c>
      <c r="Q38" s="375" t="s">
        <v>186</v>
      </c>
      <c r="R38" s="375" t="s">
        <v>186</v>
      </c>
      <c r="S38" s="377">
        <v>32</v>
      </c>
      <c r="T38" s="377">
        <v>11</v>
      </c>
      <c r="U38" s="276" t="s">
        <v>209</v>
      </c>
    </row>
    <row r="39" spans="1:21">
      <c r="A39" s="373"/>
      <c r="B39" s="374"/>
      <c r="C39" s="374"/>
      <c r="D39" s="374"/>
      <c r="E39" s="374"/>
      <c r="F39" s="374"/>
      <c r="G39" s="374"/>
      <c r="H39" s="375"/>
      <c r="I39" s="375"/>
      <c r="J39" s="375"/>
      <c r="K39" s="375"/>
      <c r="L39" s="376"/>
      <c r="M39" s="374"/>
      <c r="N39" s="375"/>
      <c r="O39" s="375"/>
      <c r="P39" s="375"/>
      <c r="Q39" s="375"/>
      <c r="R39" s="375"/>
      <c r="S39" s="377"/>
      <c r="T39" s="377"/>
      <c r="U39" s="276"/>
    </row>
    <row r="40" spans="1:21" s="260" customFormat="1">
      <c r="A40" s="277" t="s">
        <v>208</v>
      </c>
      <c r="B40" s="378">
        <v>1610</v>
      </c>
      <c r="C40" s="378">
        <v>822</v>
      </c>
      <c r="D40" s="378">
        <v>788</v>
      </c>
      <c r="E40" s="378">
        <v>3277</v>
      </c>
      <c r="F40" s="378">
        <v>1653</v>
      </c>
      <c r="G40" s="378">
        <v>1624</v>
      </c>
      <c r="H40" s="379">
        <v>1</v>
      </c>
      <c r="I40" s="379">
        <v>1</v>
      </c>
      <c r="J40" s="379" t="s">
        <v>186</v>
      </c>
      <c r="K40" s="379">
        <v>1</v>
      </c>
      <c r="L40" s="380">
        <v>-1667</v>
      </c>
      <c r="M40" s="378">
        <v>36</v>
      </c>
      <c r="N40" s="379">
        <v>21</v>
      </c>
      <c r="O40" s="379">
        <v>15</v>
      </c>
      <c r="P40" s="379">
        <v>11</v>
      </c>
      <c r="Q40" s="379">
        <v>10</v>
      </c>
      <c r="R40" s="379">
        <v>1</v>
      </c>
      <c r="S40" s="378">
        <v>962</v>
      </c>
      <c r="T40" s="378">
        <v>360</v>
      </c>
      <c r="U40" s="277" t="s">
        <v>208</v>
      </c>
    </row>
    <row r="41" spans="1:21">
      <c r="A41" s="373" t="s">
        <v>207</v>
      </c>
      <c r="B41" s="374">
        <v>978</v>
      </c>
      <c r="C41" s="374">
        <v>482</v>
      </c>
      <c r="D41" s="374">
        <v>496</v>
      </c>
      <c r="E41" s="374">
        <v>1493</v>
      </c>
      <c r="F41" s="374">
        <v>719</v>
      </c>
      <c r="G41" s="374">
        <v>774</v>
      </c>
      <c r="H41" s="375">
        <v>1</v>
      </c>
      <c r="I41" s="375">
        <v>1</v>
      </c>
      <c r="J41" s="375" t="s">
        <v>186</v>
      </c>
      <c r="K41" s="375">
        <v>1</v>
      </c>
      <c r="L41" s="376">
        <v>-515</v>
      </c>
      <c r="M41" s="374">
        <v>19</v>
      </c>
      <c r="N41" s="375">
        <v>13</v>
      </c>
      <c r="O41" s="375">
        <v>6</v>
      </c>
      <c r="P41" s="375">
        <v>6</v>
      </c>
      <c r="Q41" s="375">
        <v>5</v>
      </c>
      <c r="R41" s="375">
        <v>1</v>
      </c>
      <c r="S41" s="377">
        <v>561</v>
      </c>
      <c r="T41" s="377">
        <v>197</v>
      </c>
      <c r="U41" s="276" t="s">
        <v>207</v>
      </c>
    </row>
    <row r="42" spans="1:21">
      <c r="A42" s="373" t="s">
        <v>206</v>
      </c>
      <c r="B42" s="374">
        <v>100</v>
      </c>
      <c r="C42" s="374">
        <v>58</v>
      </c>
      <c r="D42" s="374">
        <v>42</v>
      </c>
      <c r="E42" s="374">
        <v>265</v>
      </c>
      <c r="F42" s="374">
        <v>147</v>
      </c>
      <c r="G42" s="374">
        <v>118</v>
      </c>
      <c r="H42" s="375" t="s">
        <v>186</v>
      </c>
      <c r="I42" s="375" t="s">
        <v>186</v>
      </c>
      <c r="J42" s="375" t="s">
        <v>186</v>
      </c>
      <c r="K42" s="375" t="s">
        <v>186</v>
      </c>
      <c r="L42" s="376">
        <v>-165</v>
      </c>
      <c r="M42" s="374">
        <v>4</v>
      </c>
      <c r="N42" s="375">
        <v>1</v>
      </c>
      <c r="O42" s="375">
        <v>3</v>
      </c>
      <c r="P42" s="375" t="s">
        <v>186</v>
      </c>
      <c r="Q42" s="375" t="s">
        <v>186</v>
      </c>
      <c r="R42" s="375" t="s">
        <v>186</v>
      </c>
      <c r="S42" s="377">
        <v>71</v>
      </c>
      <c r="T42" s="377">
        <v>19</v>
      </c>
      <c r="U42" s="276" t="s">
        <v>206</v>
      </c>
    </row>
    <row r="43" spans="1:21">
      <c r="A43" s="373" t="s">
        <v>205</v>
      </c>
      <c r="B43" s="381">
        <v>250</v>
      </c>
      <c r="C43" s="381">
        <v>133</v>
      </c>
      <c r="D43" s="381">
        <v>117</v>
      </c>
      <c r="E43" s="381">
        <v>813</v>
      </c>
      <c r="F43" s="381">
        <v>421</v>
      </c>
      <c r="G43" s="381">
        <v>392</v>
      </c>
      <c r="H43" s="382" t="s">
        <v>186</v>
      </c>
      <c r="I43" s="382" t="s">
        <v>186</v>
      </c>
      <c r="J43" s="382" t="s">
        <v>186</v>
      </c>
      <c r="K43" s="382" t="s">
        <v>186</v>
      </c>
      <c r="L43" s="383">
        <v>-563</v>
      </c>
      <c r="M43" s="381">
        <v>6</v>
      </c>
      <c r="N43" s="382">
        <v>2</v>
      </c>
      <c r="O43" s="382">
        <v>4</v>
      </c>
      <c r="P43" s="382" t="s">
        <v>186</v>
      </c>
      <c r="Q43" s="382" t="s">
        <v>186</v>
      </c>
      <c r="R43" s="382" t="s">
        <v>186</v>
      </c>
      <c r="S43" s="384">
        <v>180</v>
      </c>
      <c r="T43" s="384">
        <v>76</v>
      </c>
      <c r="U43" s="278" t="s">
        <v>205</v>
      </c>
    </row>
    <row r="44" spans="1:21" s="189" customFormat="1">
      <c r="A44" s="368" t="s">
        <v>383</v>
      </c>
      <c r="B44" s="369">
        <v>282</v>
      </c>
      <c r="C44" s="369">
        <v>149</v>
      </c>
      <c r="D44" s="369">
        <v>133</v>
      </c>
      <c r="E44" s="369">
        <v>706</v>
      </c>
      <c r="F44" s="369">
        <v>366</v>
      </c>
      <c r="G44" s="369">
        <v>340</v>
      </c>
      <c r="H44" s="370" t="s">
        <v>186</v>
      </c>
      <c r="I44" s="370" t="s">
        <v>186</v>
      </c>
      <c r="J44" s="370" t="s">
        <v>186</v>
      </c>
      <c r="K44" s="370" t="s">
        <v>186</v>
      </c>
      <c r="L44" s="371">
        <v>-424</v>
      </c>
      <c r="M44" s="369">
        <v>7</v>
      </c>
      <c r="N44" s="370">
        <v>5</v>
      </c>
      <c r="O44" s="370">
        <v>2</v>
      </c>
      <c r="P44" s="370">
        <v>5</v>
      </c>
      <c r="Q44" s="370">
        <v>5</v>
      </c>
      <c r="R44" s="370" t="s">
        <v>186</v>
      </c>
      <c r="S44" s="372">
        <v>150</v>
      </c>
      <c r="T44" s="372">
        <v>68</v>
      </c>
      <c r="U44" s="275" t="s">
        <v>383</v>
      </c>
    </row>
    <row r="45" spans="1:21">
      <c r="A45" s="373" t="s">
        <v>203</v>
      </c>
      <c r="B45" s="374">
        <v>135</v>
      </c>
      <c r="C45" s="374">
        <v>55</v>
      </c>
      <c r="D45" s="374">
        <v>80</v>
      </c>
      <c r="E45" s="374">
        <v>143</v>
      </c>
      <c r="F45" s="374">
        <v>86</v>
      </c>
      <c r="G45" s="374">
        <v>57</v>
      </c>
      <c r="H45" s="375" t="s">
        <v>186</v>
      </c>
      <c r="I45" s="375" t="s">
        <v>186</v>
      </c>
      <c r="J45" s="375" t="s">
        <v>186</v>
      </c>
      <c r="K45" s="375" t="s">
        <v>186</v>
      </c>
      <c r="L45" s="376">
        <v>-8</v>
      </c>
      <c r="M45" s="374">
        <v>5</v>
      </c>
      <c r="N45" s="375">
        <v>4</v>
      </c>
      <c r="O45" s="375">
        <v>1</v>
      </c>
      <c r="P45" s="375">
        <v>4</v>
      </c>
      <c r="Q45" s="375">
        <v>4</v>
      </c>
      <c r="R45" s="375" t="s">
        <v>186</v>
      </c>
      <c r="S45" s="377">
        <v>62</v>
      </c>
      <c r="T45" s="377">
        <v>32</v>
      </c>
      <c r="U45" s="276" t="s">
        <v>203</v>
      </c>
    </row>
    <row r="46" spans="1:21">
      <c r="A46" s="373" t="s">
        <v>202</v>
      </c>
      <c r="B46" s="374">
        <v>62</v>
      </c>
      <c r="C46" s="374">
        <v>42</v>
      </c>
      <c r="D46" s="374">
        <v>20</v>
      </c>
      <c r="E46" s="374">
        <v>103</v>
      </c>
      <c r="F46" s="374">
        <v>47</v>
      </c>
      <c r="G46" s="374">
        <v>56</v>
      </c>
      <c r="H46" s="375" t="s">
        <v>186</v>
      </c>
      <c r="I46" s="375" t="s">
        <v>186</v>
      </c>
      <c r="J46" s="375" t="s">
        <v>186</v>
      </c>
      <c r="K46" s="375" t="s">
        <v>186</v>
      </c>
      <c r="L46" s="376">
        <v>-41</v>
      </c>
      <c r="M46" s="375">
        <v>1</v>
      </c>
      <c r="N46" s="375" t="s">
        <v>186</v>
      </c>
      <c r="O46" s="375">
        <v>1</v>
      </c>
      <c r="P46" s="375" t="s">
        <v>186</v>
      </c>
      <c r="Q46" s="375" t="s">
        <v>186</v>
      </c>
      <c r="R46" s="375" t="s">
        <v>186</v>
      </c>
      <c r="S46" s="377">
        <v>25</v>
      </c>
      <c r="T46" s="377">
        <v>11</v>
      </c>
      <c r="U46" s="276" t="s">
        <v>202</v>
      </c>
    </row>
    <row r="47" spans="1:21">
      <c r="A47" s="373" t="s">
        <v>201</v>
      </c>
      <c r="B47" s="374">
        <v>38</v>
      </c>
      <c r="C47" s="374">
        <v>25</v>
      </c>
      <c r="D47" s="374">
        <v>13</v>
      </c>
      <c r="E47" s="374">
        <v>186</v>
      </c>
      <c r="F47" s="374">
        <v>89</v>
      </c>
      <c r="G47" s="374">
        <v>97</v>
      </c>
      <c r="H47" s="375" t="s">
        <v>186</v>
      </c>
      <c r="I47" s="375" t="s">
        <v>186</v>
      </c>
      <c r="J47" s="375" t="s">
        <v>186</v>
      </c>
      <c r="K47" s="375" t="s">
        <v>186</v>
      </c>
      <c r="L47" s="376">
        <v>-148</v>
      </c>
      <c r="M47" s="375">
        <v>1</v>
      </c>
      <c r="N47" s="375">
        <v>1</v>
      </c>
      <c r="O47" s="375" t="s">
        <v>186</v>
      </c>
      <c r="P47" s="375">
        <v>1</v>
      </c>
      <c r="Q47" s="375">
        <v>1</v>
      </c>
      <c r="R47" s="375" t="s">
        <v>186</v>
      </c>
      <c r="S47" s="377">
        <v>23</v>
      </c>
      <c r="T47" s="377">
        <v>9</v>
      </c>
      <c r="U47" s="276" t="s">
        <v>201</v>
      </c>
    </row>
    <row r="48" spans="1:21">
      <c r="A48" s="373" t="s">
        <v>200</v>
      </c>
      <c r="B48" s="374">
        <v>47</v>
      </c>
      <c r="C48" s="374">
        <v>27</v>
      </c>
      <c r="D48" s="374">
        <v>20</v>
      </c>
      <c r="E48" s="374">
        <v>274</v>
      </c>
      <c r="F48" s="374">
        <v>144</v>
      </c>
      <c r="G48" s="374">
        <v>130</v>
      </c>
      <c r="H48" s="375" t="s">
        <v>186</v>
      </c>
      <c r="I48" s="375" t="s">
        <v>186</v>
      </c>
      <c r="J48" s="375" t="s">
        <v>186</v>
      </c>
      <c r="K48" s="375" t="s">
        <v>186</v>
      </c>
      <c r="L48" s="376">
        <v>-227</v>
      </c>
      <c r="M48" s="375" t="s">
        <v>186</v>
      </c>
      <c r="N48" s="375" t="s">
        <v>186</v>
      </c>
      <c r="O48" s="375" t="s">
        <v>186</v>
      </c>
      <c r="P48" s="375" t="s">
        <v>186</v>
      </c>
      <c r="Q48" s="375" t="s">
        <v>186</v>
      </c>
      <c r="R48" s="375" t="s">
        <v>186</v>
      </c>
      <c r="S48" s="377">
        <v>40</v>
      </c>
      <c r="T48" s="377">
        <v>16</v>
      </c>
      <c r="U48" s="276" t="s">
        <v>200</v>
      </c>
    </row>
    <row r="49" spans="1:21">
      <c r="A49" s="373"/>
      <c r="B49" s="374"/>
      <c r="C49" s="374"/>
      <c r="D49" s="374"/>
      <c r="E49" s="374"/>
      <c r="F49" s="374"/>
      <c r="G49" s="374"/>
      <c r="H49" s="375"/>
      <c r="I49" s="375"/>
      <c r="J49" s="375"/>
      <c r="K49" s="375"/>
      <c r="L49" s="376"/>
      <c r="M49" s="375"/>
      <c r="N49" s="375"/>
      <c r="O49" s="375"/>
      <c r="P49" s="375"/>
      <c r="Q49" s="375"/>
      <c r="R49" s="375"/>
      <c r="S49" s="377"/>
      <c r="T49" s="377"/>
      <c r="U49" s="276"/>
    </row>
    <row r="50" spans="1:21" s="260" customFormat="1">
      <c r="A50" s="277" t="s">
        <v>199</v>
      </c>
      <c r="B50" s="378">
        <v>1203</v>
      </c>
      <c r="C50" s="378">
        <v>591</v>
      </c>
      <c r="D50" s="378">
        <v>612</v>
      </c>
      <c r="E50" s="378">
        <v>1982</v>
      </c>
      <c r="F50" s="378">
        <v>988</v>
      </c>
      <c r="G50" s="378">
        <v>994</v>
      </c>
      <c r="H50" s="379">
        <v>4</v>
      </c>
      <c r="I50" s="379">
        <v>2</v>
      </c>
      <c r="J50" s="379">
        <v>2</v>
      </c>
      <c r="K50" s="379">
        <v>4</v>
      </c>
      <c r="L50" s="380">
        <v>-779</v>
      </c>
      <c r="M50" s="378">
        <v>23</v>
      </c>
      <c r="N50" s="379">
        <v>13</v>
      </c>
      <c r="O50" s="379">
        <v>10</v>
      </c>
      <c r="P50" s="379">
        <v>8</v>
      </c>
      <c r="Q50" s="379">
        <v>6</v>
      </c>
      <c r="R50" s="379">
        <v>2</v>
      </c>
      <c r="S50" s="378">
        <v>749</v>
      </c>
      <c r="T50" s="378">
        <v>331</v>
      </c>
      <c r="U50" s="277" t="s">
        <v>199</v>
      </c>
    </row>
    <row r="51" spans="1:21">
      <c r="A51" s="373" t="s">
        <v>198</v>
      </c>
      <c r="B51" s="374">
        <v>591</v>
      </c>
      <c r="C51" s="374">
        <v>300</v>
      </c>
      <c r="D51" s="374">
        <v>291</v>
      </c>
      <c r="E51" s="374">
        <v>764</v>
      </c>
      <c r="F51" s="374">
        <v>391</v>
      </c>
      <c r="G51" s="374">
        <v>373</v>
      </c>
      <c r="H51" s="375">
        <v>4</v>
      </c>
      <c r="I51" s="375">
        <v>2</v>
      </c>
      <c r="J51" s="375">
        <v>2</v>
      </c>
      <c r="K51" s="375">
        <v>4</v>
      </c>
      <c r="L51" s="376">
        <v>-173</v>
      </c>
      <c r="M51" s="374">
        <v>11</v>
      </c>
      <c r="N51" s="375">
        <v>6</v>
      </c>
      <c r="O51" s="375">
        <v>5</v>
      </c>
      <c r="P51" s="375">
        <v>5</v>
      </c>
      <c r="Q51" s="375">
        <v>3</v>
      </c>
      <c r="R51" s="375">
        <v>2</v>
      </c>
      <c r="S51" s="377">
        <v>371</v>
      </c>
      <c r="T51" s="377">
        <v>159</v>
      </c>
      <c r="U51" s="276" t="s">
        <v>198</v>
      </c>
    </row>
    <row r="52" spans="1:21">
      <c r="A52" s="373" t="s">
        <v>197</v>
      </c>
      <c r="B52" s="374">
        <v>612</v>
      </c>
      <c r="C52" s="374">
        <v>291</v>
      </c>
      <c r="D52" s="374">
        <v>321</v>
      </c>
      <c r="E52" s="374">
        <v>1218</v>
      </c>
      <c r="F52" s="374">
        <v>597</v>
      </c>
      <c r="G52" s="374">
        <v>621</v>
      </c>
      <c r="H52" s="375" t="s">
        <v>186</v>
      </c>
      <c r="I52" s="375" t="s">
        <v>186</v>
      </c>
      <c r="J52" s="375" t="s">
        <v>186</v>
      </c>
      <c r="K52" s="375" t="s">
        <v>186</v>
      </c>
      <c r="L52" s="376">
        <v>-606</v>
      </c>
      <c r="M52" s="374">
        <v>12</v>
      </c>
      <c r="N52" s="375">
        <v>7</v>
      </c>
      <c r="O52" s="375">
        <v>5</v>
      </c>
      <c r="P52" s="375">
        <v>3</v>
      </c>
      <c r="Q52" s="375">
        <v>3</v>
      </c>
      <c r="R52" s="375" t="s">
        <v>186</v>
      </c>
      <c r="S52" s="377">
        <v>378</v>
      </c>
      <c r="T52" s="377">
        <v>172</v>
      </c>
      <c r="U52" s="276" t="s">
        <v>197</v>
      </c>
    </row>
    <row r="53" spans="1:21">
      <c r="A53" s="373"/>
      <c r="B53" s="374"/>
      <c r="C53" s="374"/>
      <c r="D53" s="374"/>
      <c r="E53" s="374"/>
      <c r="F53" s="374"/>
      <c r="G53" s="374"/>
      <c r="H53" s="375"/>
      <c r="I53" s="375"/>
      <c r="J53" s="375"/>
      <c r="K53" s="375"/>
      <c r="L53" s="376"/>
      <c r="M53" s="374"/>
      <c r="N53" s="375"/>
      <c r="O53" s="375"/>
      <c r="P53" s="375"/>
      <c r="Q53" s="375"/>
      <c r="R53" s="375"/>
      <c r="S53" s="377"/>
      <c r="T53" s="377"/>
      <c r="U53" s="276"/>
    </row>
    <row r="54" spans="1:21" s="260" customFormat="1">
      <c r="A54" s="277" t="s">
        <v>196</v>
      </c>
      <c r="B54" s="378">
        <v>159</v>
      </c>
      <c r="C54" s="378">
        <v>75</v>
      </c>
      <c r="D54" s="378">
        <v>84</v>
      </c>
      <c r="E54" s="378">
        <v>718</v>
      </c>
      <c r="F54" s="378">
        <v>365</v>
      </c>
      <c r="G54" s="378">
        <v>353</v>
      </c>
      <c r="H54" s="379" t="s">
        <v>186</v>
      </c>
      <c r="I54" s="379" t="s">
        <v>186</v>
      </c>
      <c r="J54" s="379" t="s">
        <v>186</v>
      </c>
      <c r="K54" s="379" t="s">
        <v>186</v>
      </c>
      <c r="L54" s="380">
        <v>-559</v>
      </c>
      <c r="M54" s="378">
        <v>4</v>
      </c>
      <c r="N54" s="379">
        <v>4</v>
      </c>
      <c r="O54" s="379" t="s">
        <v>186</v>
      </c>
      <c r="P54" s="379">
        <v>1</v>
      </c>
      <c r="Q54" s="379">
        <v>1</v>
      </c>
      <c r="R54" s="379" t="s">
        <v>186</v>
      </c>
      <c r="S54" s="378">
        <v>114</v>
      </c>
      <c r="T54" s="378">
        <v>60</v>
      </c>
      <c r="U54" s="277" t="s">
        <v>196</v>
      </c>
    </row>
    <row r="55" spans="1:21">
      <c r="A55" s="373" t="s">
        <v>195</v>
      </c>
      <c r="B55" s="381">
        <v>86</v>
      </c>
      <c r="C55" s="381">
        <v>42</v>
      </c>
      <c r="D55" s="381">
        <v>44</v>
      </c>
      <c r="E55" s="381">
        <v>374</v>
      </c>
      <c r="F55" s="381">
        <v>190</v>
      </c>
      <c r="G55" s="381">
        <v>184</v>
      </c>
      <c r="H55" s="382" t="s">
        <v>186</v>
      </c>
      <c r="I55" s="382" t="s">
        <v>186</v>
      </c>
      <c r="J55" s="382" t="s">
        <v>186</v>
      </c>
      <c r="K55" s="382" t="s">
        <v>186</v>
      </c>
      <c r="L55" s="383">
        <v>-288</v>
      </c>
      <c r="M55" s="381">
        <v>2</v>
      </c>
      <c r="N55" s="382">
        <v>2</v>
      </c>
      <c r="O55" s="382" t="s">
        <v>186</v>
      </c>
      <c r="P55" s="382">
        <v>1</v>
      </c>
      <c r="Q55" s="382">
        <v>1</v>
      </c>
      <c r="R55" s="382" t="s">
        <v>186</v>
      </c>
      <c r="S55" s="384">
        <v>60</v>
      </c>
      <c r="T55" s="384">
        <v>28</v>
      </c>
      <c r="U55" s="278" t="s">
        <v>195</v>
      </c>
    </row>
    <row r="56" spans="1:21" s="189" customFormat="1">
      <c r="A56" s="368" t="s">
        <v>382</v>
      </c>
      <c r="B56" s="369">
        <v>73</v>
      </c>
      <c r="C56" s="369">
        <v>33</v>
      </c>
      <c r="D56" s="369">
        <v>40</v>
      </c>
      <c r="E56" s="369">
        <v>344</v>
      </c>
      <c r="F56" s="369">
        <v>175</v>
      </c>
      <c r="G56" s="369">
        <v>169</v>
      </c>
      <c r="H56" s="370" t="s">
        <v>186</v>
      </c>
      <c r="I56" s="370" t="s">
        <v>186</v>
      </c>
      <c r="J56" s="370" t="s">
        <v>186</v>
      </c>
      <c r="K56" s="370" t="s">
        <v>186</v>
      </c>
      <c r="L56" s="371">
        <v>-271</v>
      </c>
      <c r="M56" s="369">
        <v>2</v>
      </c>
      <c r="N56" s="370">
        <v>2</v>
      </c>
      <c r="O56" s="370" t="s">
        <v>186</v>
      </c>
      <c r="P56" s="370" t="s">
        <v>186</v>
      </c>
      <c r="Q56" s="370" t="s">
        <v>186</v>
      </c>
      <c r="R56" s="370" t="s">
        <v>186</v>
      </c>
      <c r="S56" s="372">
        <v>54</v>
      </c>
      <c r="T56" s="372">
        <v>32</v>
      </c>
      <c r="U56" s="275" t="s">
        <v>382</v>
      </c>
    </row>
    <row r="57" spans="1:21">
      <c r="A57" s="373" t="s">
        <v>193</v>
      </c>
      <c r="B57" s="374">
        <v>73</v>
      </c>
      <c r="C57" s="374">
        <v>33</v>
      </c>
      <c r="D57" s="374">
        <v>40</v>
      </c>
      <c r="E57" s="374">
        <v>344</v>
      </c>
      <c r="F57" s="374">
        <v>175</v>
      </c>
      <c r="G57" s="374">
        <v>169</v>
      </c>
      <c r="H57" s="375" t="s">
        <v>186</v>
      </c>
      <c r="I57" s="375" t="s">
        <v>186</v>
      </c>
      <c r="J57" s="375" t="s">
        <v>186</v>
      </c>
      <c r="K57" s="375" t="s">
        <v>186</v>
      </c>
      <c r="L57" s="376">
        <v>-271</v>
      </c>
      <c r="M57" s="374">
        <v>2</v>
      </c>
      <c r="N57" s="375">
        <v>2</v>
      </c>
      <c r="O57" s="375" t="s">
        <v>186</v>
      </c>
      <c r="P57" s="375" t="s">
        <v>186</v>
      </c>
      <c r="Q57" s="375" t="s">
        <v>186</v>
      </c>
      <c r="R57" s="375" t="s">
        <v>186</v>
      </c>
      <c r="S57" s="377">
        <v>54</v>
      </c>
      <c r="T57" s="377">
        <v>32</v>
      </c>
      <c r="U57" s="276" t="s">
        <v>193</v>
      </c>
    </row>
    <row r="58" spans="1:21">
      <c r="A58" s="373"/>
      <c r="B58" s="374"/>
      <c r="C58" s="374"/>
      <c r="D58" s="374"/>
      <c r="E58" s="374"/>
      <c r="F58" s="374"/>
      <c r="G58" s="374"/>
      <c r="H58" s="375"/>
      <c r="I58" s="375"/>
      <c r="J58" s="375"/>
      <c r="K58" s="375"/>
      <c r="L58" s="376"/>
      <c r="M58" s="374"/>
      <c r="N58" s="375"/>
      <c r="O58" s="375"/>
      <c r="P58" s="375"/>
      <c r="Q58" s="375"/>
      <c r="R58" s="375"/>
      <c r="S58" s="377"/>
      <c r="T58" s="377"/>
      <c r="U58" s="276"/>
    </row>
    <row r="59" spans="1:21" s="260" customFormat="1">
      <c r="A59" s="277" t="s">
        <v>192</v>
      </c>
      <c r="B59" s="378">
        <v>233</v>
      </c>
      <c r="C59" s="378">
        <v>118</v>
      </c>
      <c r="D59" s="378">
        <v>115</v>
      </c>
      <c r="E59" s="378">
        <v>627</v>
      </c>
      <c r="F59" s="378">
        <v>294</v>
      </c>
      <c r="G59" s="378">
        <v>333</v>
      </c>
      <c r="H59" s="379">
        <v>2</v>
      </c>
      <c r="I59" s="379" t="s">
        <v>186</v>
      </c>
      <c r="J59" s="379">
        <v>2</v>
      </c>
      <c r="K59" s="379" t="s">
        <v>186</v>
      </c>
      <c r="L59" s="380">
        <v>-394</v>
      </c>
      <c r="M59" s="378">
        <v>4</v>
      </c>
      <c r="N59" s="379">
        <v>2</v>
      </c>
      <c r="O59" s="379">
        <v>2</v>
      </c>
      <c r="P59" s="379">
        <v>2</v>
      </c>
      <c r="Q59" s="379">
        <v>2</v>
      </c>
      <c r="R59" s="379" t="s">
        <v>186</v>
      </c>
      <c r="S59" s="378">
        <v>157</v>
      </c>
      <c r="T59" s="378">
        <v>57</v>
      </c>
      <c r="U59" s="277" t="s">
        <v>192</v>
      </c>
    </row>
    <row r="60" spans="1:21">
      <c r="A60" s="373" t="s">
        <v>191</v>
      </c>
      <c r="B60" s="381">
        <v>102</v>
      </c>
      <c r="C60" s="381">
        <v>49</v>
      </c>
      <c r="D60" s="381">
        <v>53</v>
      </c>
      <c r="E60" s="381">
        <v>338</v>
      </c>
      <c r="F60" s="381">
        <v>147</v>
      </c>
      <c r="G60" s="381">
        <v>191</v>
      </c>
      <c r="H60" s="382">
        <v>1</v>
      </c>
      <c r="I60" s="382" t="s">
        <v>186</v>
      </c>
      <c r="J60" s="382">
        <v>1</v>
      </c>
      <c r="K60" s="382" t="s">
        <v>186</v>
      </c>
      <c r="L60" s="383">
        <v>-236</v>
      </c>
      <c r="M60" s="381">
        <v>3</v>
      </c>
      <c r="N60" s="382">
        <v>1</v>
      </c>
      <c r="O60" s="382">
        <v>2</v>
      </c>
      <c r="P60" s="382">
        <v>1</v>
      </c>
      <c r="Q60" s="382">
        <v>1</v>
      </c>
      <c r="R60" s="382" t="s">
        <v>186</v>
      </c>
      <c r="S60" s="384">
        <v>74</v>
      </c>
      <c r="T60" s="384">
        <v>19</v>
      </c>
      <c r="U60" s="278" t="s">
        <v>191</v>
      </c>
    </row>
    <row r="61" spans="1:21" s="189" customFormat="1">
      <c r="A61" s="368" t="s">
        <v>381</v>
      </c>
      <c r="B61" s="369">
        <v>131</v>
      </c>
      <c r="C61" s="369">
        <v>69</v>
      </c>
      <c r="D61" s="369">
        <v>62</v>
      </c>
      <c r="E61" s="369">
        <v>289</v>
      </c>
      <c r="F61" s="369">
        <v>147</v>
      </c>
      <c r="G61" s="369">
        <v>142</v>
      </c>
      <c r="H61" s="370">
        <v>1</v>
      </c>
      <c r="I61" s="370" t="s">
        <v>186</v>
      </c>
      <c r="J61" s="370">
        <v>1</v>
      </c>
      <c r="K61" s="370" t="s">
        <v>186</v>
      </c>
      <c r="L61" s="371">
        <v>-158</v>
      </c>
      <c r="M61" s="370">
        <v>1</v>
      </c>
      <c r="N61" s="370">
        <v>1</v>
      </c>
      <c r="O61" s="370" t="s">
        <v>186</v>
      </c>
      <c r="P61" s="370">
        <v>1</v>
      </c>
      <c r="Q61" s="370">
        <v>1</v>
      </c>
      <c r="R61" s="370" t="s">
        <v>186</v>
      </c>
      <c r="S61" s="372">
        <v>83</v>
      </c>
      <c r="T61" s="372">
        <v>38</v>
      </c>
      <c r="U61" s="275" t="s">
        <v>381</v>
      </c>
    </row>
    <row r="62" spans="1:21">
      <c r="A62" s="373" t="s">
        <v>189</v>
      </c>
      <c r="B62" s="374">
        <v>47</v>
      </c>
      <c r="C62" s="374">
        <v>25</v>
      </c>
      <c r="D62" s="374">
        <v>22</v>
      </c>
      <c r="E62" s="374">
        <v>136</v>
      </c>
      <c r="F62" s="374">
        <v>73</v>
      </c>
      <c r="G62" s="374">
        <v>63</v>
      </c>
      <c r="H62" s="375" t="s">
        <v>186</v>
      </c>
      <c r="I62" s="375" t="s">
        <v>186</v>
      </c>
      <c r="J62" s="375" t="s">
        <v>186</v>
      </c>
      <c r="K62" s="375" t="s">
        <v>186</v>
      </c>
      <c r="L62" s="376">
        <v>-89</v>
      </c>
      <c r="M62" s="375" t="s">
        <v>186</v>
      </c>
      <c r="N62" s="375" t="s">
        <v>186</v>
      </c>
      <c r="O62" s="375" t="s">
        <v>186</v>
      </c>
      <c r="P62" s="375" t="s">
        <v>186</v>
      </c>
      <c r="Q62" s="375" t="s">
        <v>186</v>
      </c>
      <c r="R62" s="375" t="s">
        <v>186</v>
      </c>
      <c r="S62" s="377">
        <v>35</v>
      </c>
      <c r="T62" s="377">
        <v>15</v>
      </c>
      <c r="U62" s="276" t="s">
        <v>189</v>
      </c>
    </row>
    <row r="63" spans="1:21">
      <c r="A63" s="385" t="s">
        <v>187</v>
      </c>
      <c r="B63" s="381">
        <v>84</v>
      </c>
      <c r="C63" s="381">
        <v>44</v>
      </c>
      <c r="D63" s="381">
        <v>40</v>
      </c>
      <c r="E63" s="381">
        <v>153</v>
      </c>
      <c r="F63" s="381">
        <v>74</v>
      </c>
      <c r="G63" s="381">
        <v>79</v>
      </c>
      <c r="H63" s="382">
        <v>1</v>
      </c>
      <c r="I63" s="382" t="s">
        <v>186</v>
      </c>
      <c r="J63" s="382">
        <v>1</v>
      </c>
      <c r="K63" s="382" t="s">
        <v>186</v>
      </c>
      <c r="L63" s="383">
        <v>-69</v>
      </c>
      <c r="M63" s="382">
        <v>1</v>
      </c>
      <c r="N63" s="382">
        <v>1</v>
      </c>
      <c r="O63" s="382" t="s">
        <v>186</v>
      </c>
      <c r="P63" s="382">
        <v>1</v>
      </c>
      <c r="Q63" s="382">
        <v>1</v>
      </c>
      <c r="R63" s="382" t="s">
        <v>186</v>
      </c>
      <c r="S63" s="384">
        <v>48</v>
      </c>
      <c r="T63" s="384">
        <v>23</v>
      </c>
      <c r="U63" s="278" t="s">
        <v>187</v>
      </c>
    </row>
  </sheetData>
  <mergeCells count="16">
    <mergeCell ref="R5:R6"/>
    <mergeCell ref="L4:L6"/>
    <mergeCell ref="P4:R4"/>
    <mergeCell ref="B5:B6"/>
    <mergeCell ref="C5:C6"/>
    <mergeCell ref="D5:D6"/>
    <mergeCell ref="E5:E6"/>
    <mergeCell ref="F5:F6"/>
    <mergeCell ref="G5:G6"/>
    <mergeCell ref="H5:J5"/>
    <mergeCell ref="K5:K6"/>
    <mergeCell ref="M5:M6"/>
    <mergeCell ref="N5:N6"/>
    <mergeCell ref="O5:O6"/>
    <mergeCell ref="P5:P6"/>
    <mergeCell ref="Q5:Q6"/>
  </mergeCells>
  <phoneticPr fontId="26"/>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64"/>
  <sheetViews>
    <sheetView workbookViewId="0"/>
  </sheetViews>
  <sheetFormatPr defaultRowHeight="13.5"/>
  <cols>
    <col min="1" max="1" width="15.625" customWidth="1"/>
    <col min="2" max="15" width="12.625" customWidth="1"/>
    <col min="16" max="16" width="15.625" customWidth="1"/>
    <col min="257" max="257" width="15.625" customWidth="1"/>
    <col min="258" max="271" width="12.625" customWidth="1"/>
    <col min="272" max="272" width="15.625" customWidth="1"/>
    <col min="513" max="513" width="15.625" customWidth="1"/>
    <col min="514" max="527" width="12.625" customWidth="1"/>
    <col min="528" max="528" width="15.625" customWidth="1"/>
    <col min="769" max="769" width="15.625" customWidth="1"/>
    <col min="770" max="783" width="12.625" customWidth="1"/>
    <col min="784" max="784" width="15.625" customWidth="1"/>
    <col min="1025" max="1025" width="15.625" customWidth="1"/>
    <col min="1026" max="1039" width="12.625" customWidth="1"/>
    <col min="1040" max="1040" width="15.625" customWidth="1"/>
    <col min="1281" max="1281" width="15.625" customWidth="1"/>
    <col min="1282" max="1295" width="12.625" customWidth="1"/>
    <col min="1296" max="1296" width="15.625" customWidth="1"/>
    <col min="1537" max="1537" width="15.625" customWidth="1"/>
    <col min="1538" max="1551" width="12.625" customWidth="1"/>
    <col min="1552" max="1552" width="15.625" customWidth="1"/>
    <col min="1793" max="1793" width="15.625" customWidth="1"/>
    <col min="1794" max="1807" width="12.625" customWidth="1"/>
    <col min="1808" max="1808" width="15.625" customWidth="1"/>
    <col min="2049" max="2049" width="15.625" customWidth="1"/>
    <col min="2050" max="2063" width="12.625" customWidth="1"/>
    <col min="2064" max="2064" width="15.625" customWidth="1"/>
    <col min="2305" max="2305" width="15.625" customWidth="1"/>
    <col min="2306" max="2319" width="12.625" customWidth="1"/>
    <col min="2320" max="2320" width="15.625" customWidth="1"/>
    <col min="2561" max="2561" width="15.625" customWidth="1"/>
    <col min="2562" max="2575" width="12.625" customWidth="1"/>
    <col min="2576" max="2576" width="15.625" customWidth="1"/>
    <col min="2817" max="2817" width="15.625" customWidth="1"/>
    <col min="2818" max="2831" width="12.625" customWidth="1"/>
    <col min="2832" max="2832" width="15.625" customWidth="1"/>
    <col min="3073" max="3073" width="15.625" customWidth="1"/>
    <col min="3074" max="3087" width="12.625" customWidth="1"/>
    <col min="3088" max="3088" width="15.625" customWidth="1"/>
    <col min="3329" max="3329" width="15.625" customWidth="1"/>
    <col min="3330" max="3343" width="12.625" customWidth="1"/>
    <col min="3344" max="3344" width="15.625" customWidth="1"/>
    <col min="3585" max="3585" width="15.625" customWidth="1"/>
    <col min="3586" max="3599" width="12.625" customWidth="1"/>
    <col min="3600" max="3600" width="15.625" customWidth="1"/>
    <col min="3841" max="3841" width="15.625" customWidth="1"/>
    <col min="3842" max="3855" width="12.625" customWidth="1"/>
    <col min="3856" max="3856" width="15.625" customWidth="1"/>
    <col min="4097" max="4097" width="15.625" customWidth="1"/>
    <col min="4098" max="4111" width="12.625" customWidth="1"/>
    <col min="4112" max="4112" width="15.625" customWidth="1"/>
    <col min="4353" max="4353" width="15.625" customWidth="1"/>
    <col min="4354" max="4367" width="12.625" customWidth="1"/>
    <col min="4368" max="4368" width="15.625" customWidth="1"/>
    <col min="4609" max="4609" width="15.625" customWidth="1"/>
    <col min="4610" max="4623" width="12.625" customWidth="1"/>
    <col min="4624" max="4624" width="15.625" customWidth="1"/>
    <col min="4865" max="4865" width="15.625" customWidth="1"/>
    <col min="4866" max="4879" width="12.625" customWidth="1"/>
    <col min="4880" max="4880" width="15.625" customWidth="1"/>
    <col min="5121" max="5121" width="15.625" customWidth="1"/>
    <col min="5122" max="5135" width="12.625" customWidth="1"/>
    <col min="5136" max="5136" width="15.625" customWidth="1"/>
    <col min="5377" max="5377" width="15.625" customWidth="1"/>
    <col min="5378" max="5391" width="12.625" customWidth="1"/>
    <col min="5392" max="5392" width="15.625" customWidth="1"/>
    <col min="5633" max="5633" width="15.625" customWidth="1"/>
    <col min="5634" max="5647" width="12.625" customWidth="1"/>
    <col min="5648" max="5648" width="15.625" customWidth="1"/>
    <col min="5889" max="5889" width="15.625" customWidth="1"/>
    <col min="5890" max="5903" width="12.625" customWidth="1"/>
    <col min="5904" max="5904" width="15.625" customWidth="1"/>
    <col min="6145" max="6145" width="15.625" customWidth="1"/>
    <col min="6146" max="6159" width="12.625" customWidth="1"/>
    <col min="6160" max="6160" width="15.625" customWidth="1"/>
    <col min="6401" max="6401" width="15.625" customWidth="1"/>
    <col min="6402" max="6415" width="12.625" customWidth="1"/>
    <col min="6416" max="6416" width="15.625" customWidth="1"/>
    <col min="6657" max="6657" width="15.625" customWidth="1"/>
    <col min="6658" max="6671" width="12.625" customWidth="1"/>
    <col min="6672" max="6672" width="15.625" customWidth="1"/>
    <col min="6913" max="6913" width="15.625" customWidth="1"/>
    <col min="6914" max="6927" width="12.625" customWidth="1"/>
    <col min="6928" max="6928" width="15.625" customWidth="1"/>
    <col min="7169" max="7169" width="15.625" customWidth="1"/>
    <col min="7170" max="7183" width="12.625" customWidth="1"/>
    <col min="7184" max="7184" width="15.625" customWidth="1"/>
    <col min="7425" max="7425" width="15.625" customWidth="1"/>
    <col min="7426" max="7439" width="12.625" customWidth="1"/>
    <col min="7440" max="7440" width="15.625" customWidth="1"/>
    <col min="7681" max="7681" width="15.625" customWidth="1"/>
    <col min="7682" max="7695" width="12.625" customWidth="1"/>
    <col min="7696" max="7696" width="15.625" customWidth="1"/>
    <col min="7937" max="7937" width="15.625" customWidth="1"/>
    <col min="7938" max="7951" width="12.625" customWidth="1"/>
    <col min="7952" max="7952" width="15.625" customWidth="1"/>
    <col min="8193" max="8193" width="15.625" customWidth="1"/>
    <col min="8194" max="8207" width="12.625" customWidth="1"/>
    <col min="8208" max="8208" width="15.625" customWidth="1"/>
    <col min="8449" max="8449" width="15.625" customWidth="1"/>
    <col min="8450" max="8463" width="12.625" customWidth="1"/>
    <col min="8464" max="8464" width="15.625" customWidth="1"/>
    <col min="8705" max="8705" width="15.625" customWidth="1"/>
    <col min="8706" max="8719" width="12.625" customWidth="1"/>
    <col min="8720" max="8720" width="15.625" customWidth="1"/>
    <col min="8961" max="8961" width="15.625" customWidth="1"/>
    <col min="8962" max="8975" width="12.625" customWidth="1"/>
    <col min="8976" max="8976" width="15.625" customWidth="1"/>
    <col min="9217" max="9217" width="15.625" customWidth="1"/>
    <col min="9218" max="9231" width="12.625" customWidth="1"/>
    <col min="9232" max="9232" width="15.625" customWidth="1"/>
    <col min="9473" max="9473" width="15.625" customWidth="1"/>
    <col min="9474" max="9487" width="12.625" customWidth="1"/>
    <col min="9488" max="9488" width="15.625" customWidth="1"/>
    <col min="9729" max="9729" width="15.625" customWidth="1"/>
    <col min="9730" max="9743" width="12.625" customWidth="1"/>
    <col min="9744" max="9744" width="15.625" customWidth="1"/>
    <col min="9985" max="9985" width="15.625" customWidth="1"/>
    <col min="9986" max="9999" width="12.625" customWidth="1"/>
    <col min="10000" max="10000" width="15.625" customWidth="1"/>
    <col min="10241" max="10241" width="15.625" customWidth="1"/>
    <col min="10242" max="10255" width="12.625" customWidth="1"/>
    <col min="10256" max="10256" width="15.625" customWidth="1"/>
    <col min="10497" max="10497" width="15.625" customWidth="1"/>
    <col min="10498" max="10511" width="12.625" customWidth="1"/>
    <col min="10512" max="10512" width="15.625" customWidth="1"/>
    <col min="10753" max="10753" width="15.625" customWidth="1"/>
    <col min="10754" max="10767" width="12.625" customWidth="1"/>
    <col min="10768" max="10768" width="15.625" customWidth="1"/>
    <col min="11009" max="11009" width="15.625" customWidth="1"/>
    <col min="11010" max="11023" width="12.625" customWidth="1"/>
    <col min="11024" max="11024" width="15.625" customWidth="1"/>
    <col min="11265" max="11265" width="15.625" customWidth="1"/>
    <col min="11266" max="11279" width="12.625" customWidth="1"/>
    <col min="11280" max="11280" width="15.625" customWidth="1"/>
    <col min="11521" max="11521" width="15.625" customWidth="1"/>
    <col min="11522" max="11535" width="12.625" customWidth="1"/>
    <col min="11536" max="11536" width="15.625" customWidth="1"/>
    <col min="11777" max="11777" width="15.625" customWidth="1"/>
    <col min="11778" max="11791" width="12.625" customWidth="1"/>
    <col min="11792" max="11792" width="15.625" customWidth="1"/>
    <col min="12033" max="12033" width="15.625" customWidth="1"/>
    <col min="12034" max="12047" width="12.625" customWidth="1"/>
    <col min="12048" max="12048" width="15.625" customWidth="1"/>
    <col min="12289" max="12289" width="15.625" customWidth="1"/>
    <col min="12290" max="12303" width="12.625" customWidth="1"/>
    <col min="12304" max="12304" width="15.625" customWidth="1"/>
    <col min="12545" max="12545" width="15.625" customWidth="1"/>
    <col min="12546" max="12559" width="12.625" customWidth="1"/>
    <col min="12560" max="12560" width="15.625" customWidth="1"/>
    <col min="12801" max="12801" width="15.625" customWidth="1"/>
    <col min="12802" max="12815" width="12.625" customWidth="1"/>
    <col min="12816" max="12816" width="15.625" customWidth="1"/>
    <col min="13057" max="13057" width="15.625" customWidth="1"/>
    <col min="13058" max="13071" width="12.625" customWidth="1"/>
    <col min="13072" max="13072" width="15.625" customWidth="1"/>
    <col min="13313" max="13313" width="15.625" customWidth="1"/>
    <col min="13314" max="13327" width="12.625" customWidth="1"/>
    <col min="13328" max="13328" width="15.625" customWidth="1"/>
    <col min="13569" max="13569" width="15.625" customWidth="1"/>
    <col min="13570" max="13583" width="12.625" customWidth="1"/>
    <col min="13584" max="13584" width="15.625" customWidth="1"/>
    <col min="13825" max="13825" width="15.625" customWidth="1"/>
    <col min="13826" max="13839" width="12.625" customWidth="1"/>
    <col min="13840" max="13840" width="15.625" customWidth="1"/>
    <col min="14081" max="14081" width="15.625" customWidth="1"/>
    <col min="14082" max="14095" width="12.625" customWidth="1"/>
    <col min="14096" max="14096" width="15.625" customWidth="1"/>
    <col min="14337" max="14337" width="15.625" customWidth="1"/>
    <col min="14338" max="14351" width="12.625" customWidth="1"/>
    <col min="14352" max="14352" width="15.625" customWidth="1"/>
    <col min="14593" max="14593" width="15.625" customWidth="1"/>
    <col min="14594" max="14607" width="12.625" customWidth="1"/>
    <col min="14608" max="14608" width="15.625" customWidth="1"/>
    <col min="14849" max="14849" width="15.625" customWidth="1"/>
    <col min="14850" max="14863" width="12.625" customWidth="1"/>
    <col min="14864" max="14864" width="15.625" customWidth="1"/>
    <col min="15105" max="15105" width="15.625" customWidth="1"/>
    <col min="15106" max="15119" width="12.625" customWidth="1"/>
    <col min="15120" max="15120" width="15.625" customWidth="1"/>
    <col min="15361" max="15361" width="15.625" customWidth="1"/>
    <col min="15362" max="15375" width="12.625" customWidth="1"/>
    <col min="15376" max="15376" width="15.625" customWidth="1"/>
    <col min="15617" max="15617" width="15.625" customWidth="1"/>
    <col min="15618" max="15631" width="12.625" customWidth="1"/>
    <col min="15632" max="15632" width="15.625" customWidth="1"/>
    <col min="15873" max="15873" width="15.625" customWidth="1"/>
    <col min="15874" max="15887" width="12.625" customWidth="1"/>
    <col min="15888" max="15888" width="15.625" customWidth="1"/>
    <col min="16129" max="16129" width="15.625" customWidth="1"/>
    <col min="16130" max="16143" width="12.625" customWidth="1"/>
    <col min="16144" max="16144" width="15.625" customWidth="1"/>
  </cols>
  <sheetData>
    <row r="1" spans="1:16" ht="18.75" customHeight="1">
      <c r="A1" s="254" t="s">
        <v>529</v>
      </c>
    </row>
    <row r="2" spans="1:16">
      <c r="F2" t="s">
        <v>483</v>
      </c>
    </row>
    <row r="3" spans="1:16">
      <c r="P3" s="255" t="s">
        <v>283</v>
      </c>
    </row>
    <row r="4" spans="1:16" ht="35.25" customHeight="1">
      <c r="A4" s="355" t="s">
        <v>530</v>
      </c>
      <c r="B4" s="355" t="s">
        <v>531</v>
      </c>
      <c r="C4" s="355" t="s">
        <v>532</v>
      </c>
      <c r="D4" s="355" t="s">
        <v>533</v>
      </c>
      <c r="E4" s="355" t="s">
        <v>534</v>
      </c>
      <c r="F4" s="355" t="s">
        <v>535</v>
      </c>
      <c r="G4" s="355" t="s">
        <v>536</v>
      </c>
      <c r="H4" s="355" t="s">
        <v>537</v>
      </c>
      <c r="I4" s="355" t="s">
        <v>538</v>
      </c>
      <c r="J4" s="355" t="s">
        <v>539</v>
      </c>
      <c r="K4" s="436" t="s">
        <v>540</v>
      </c>
      <c r="L4" s="436" t="s">
        <v>541</v>
      </c>
      <c r="M4" s="355" t="s">
        <v>542</v>
      </c>
      <c r="N4" s="355" t="s">
        <v>543</v>
      </c>
      <c r="O4" s="832" t="s">
        <v>544</v>
      </c>
      <c r="P4" s="437" t="s">
        <v>484</v>
      </c>
    </row>
    <row r="5" spans="1:16" ht="17.25" customHeight="1">
      <c r="A5" s="364" t="s">
        <v>500</v>
      </c>
      <c r="B5" s="364" t="s">
        <v>545</v>
      </c>
      <c r="C5" s="364" t="s">
        <v>545</v>
      </c>
      <c r="D5" s="364" t="s">
        <v>546</v>
      </c>
      <c r="E5" s="364" t="s">
        <v>546</v>
      </c>
      <c r="F5" s="364" t="s">
        <v>545</v>
      </c>
      <c r="G5" s="364" t="s">
        <v>547</v>
      </c>
      <c r="H5" s="364" t="s">
        <v>547</v>
      </c>
      <c r="I5" s="364" t="s">
        <v>547</v>
      </c>
      <c r="J5" s="364" t="s">
        <v>547</v>
      </c>
      <c r="K5" s="364" t="s">
        <v>547</v>
      </c>
      <c r="L5" s="364" t="s">
        <v>546</v>
      </c>
      <c r="M5" s="364" t="s">
        <v>545</v>
      </c>
      <c r="N5" s="364" t="s">
        <v>545</v>
      </c>
      <c r="O5" s="833"/>
      <c r="P5" s="438" t="s">
        <v>500</v>
      </c>
    </row>
    <row r="6" spans="1:16" s="260" customFormat="1">
      <c r="A6" s="274" t="s">
        <v>6</v>
      </c>
      <c r="B6" s="439">
        <v>7.8</v>
      </c>
      <c r="C6" s="439">
        <v>11.3</v>
      </c>
      <c r="D6" s="440">
        <v>2.1</v>
      </c>
      <c r="E6" s="440">
        <v>1.3</v>
      </c>
      <c r="F6" s="441">
        <v>-3.5</v>
      </c>
      <c r="G6" s="440">
        <v>20</v>
      </c>
      <c r="H6" s="440">
        <v>10</v>
      </c>
      <c r="I6" s="440">
        <v>9.9</v>
      </c>
      <c r="J6" s="440">
        <v>3.8</v>
      </c>
      <c r="K6" s="440">
        <v>3.1</v>
      </c>
      <c r="L6" s="440">
        <v>0.7</v>
      </c>
      <c r="M6" s="439">
        <v>4.8</v>
      </c>
      <c r="N6" s="442">
        <v>1.75</v>
      </c>
      <c r="O6" s="443">
        <v>1.56</v>
      </c>
      <c r="P6" s="274" t="s">
        <v>6</v>
      </c>
    </row>
    <row r="7" spans="1:16" s="189" customFormat="1">
      <c r="A7" s="275" t="s">
        <v>231</v>
      </c>
      <c r="B7" s="444">
        <v>7.8</v>
      </c>
      <c r="C7" s="444">
        <v>10.9</v>
      </c>
      <c r="D7" s="445">
        <v>1.9</v>
      </c>
      <c r="E7" s="445">
        <v>1.3</v>
      </c>
      <c r="F7" s="446">
        <v>-3.2</v>
      </c>
      <c r="G7" s="445">
        <v>20.100000000000001</v>
      </c>
      <c r="H7" s="445">
        <v>9.9</v>
      </c>
      <c r="I7" s="445">
        <v>10.199999999999999</v>
      </c>
      <c r="J7" s="445">
        <v>3.6</v>
      </c>
      <c r="K7" s="445">
        <v>2.8</v>
      </c>
      <c r="L7" s="445">
        <v>0.7</v>
      </c>
      <c r="M7" s="444">
        <v>4.8</v>
      </c>
      <c r="N7" s="447">
        <v>1.74</v>
      </c>
      <c r="O7" s="447">
        <v>1.5</v>
      </c>
      <c r="P7" s="275" t="s">
        <v>231</v>
      </c>
    </row>
    <row r="8" spans="1:16" s="189" customFormat="1">
      <c r="A8" s="275" t="s">
        <v>230</v>
      </c>
      <c r="B8" s="444">
        <v>7.1</v>
      </c>
      <c r="C8" s="444">
        <v>12.4</v>
      </c>
      <c r="D8" s="445">
        <v>3.7</v>
      </c>
      <c r="E8" s="445">
        <v>1.2</v>
      </c>
      <c r="F8" s="446">
        <v>-5.2</v>
      </c>
      <c r="G8" s="445">
        <v>18.8</v>
      </c>
      <c r="H8" s="445">
        <v>11.5</v>
      </c>
      <c r="I8" s="445">
        <v>7.3</v>
      </c>
      <c r="J8" s="445">
        <v>5.5</v>
      </c>
      <c r="K8" s="445">
        <v>4.9000000000000004</v>
      </c>
      <c r="L8" s="445">
        <v>0.6</v>
      </c>
      <c r="M8" s="444">
        <v>4.0999999999999996</v>
      </c>
      <c r="N8" s="447">
        <v>1.61</v>
      </c>
      <c r="O8" s="447">
        <v>1.51</v>
      </c>
      <c r="P8" s="275" t="s">
        <v>230</v>
      </c>
    </row>
    <row r="9" spans="1:16">
      <c r="A9" s="276"/>
      <c r="B9" s="448"/>
      <c r="C9" s="448"/>
      <c r="D9" s="449"/>
      <c r="E9" s="449"/>
      <c r="F9" s="450"/>
      <c r="G9" s="449"/>
      <c r="H9" s="449"/>
      <c r="I9" s="449"/>
      <c r="J9" s="449"/>
      <c r="K9" s="449"/>
      <c r="L9" s="449"/>
      <c r="M9" s="448"/>
      <c r="N9" s="451"/>
      <c r="O9" s="451"/>
      <c r="P9" s="276"/>
    </row>
    <row r="10" spans="1:16" s="260" customFormat="1">
      <c r="A10" s="277" t="s">
        <v>225</v>
      </c>
      <c r="B10" s="452">
        <v>8.4</v>
      </c>
      <c r="C10" s="452">
        <v>9.9</v>
      </c>
      <c r="D10" s="453">
        <v>1.5</v>
      </c>
      <c r="E10" s="453">
        <v>1.1000000000000001</v>
      </c>
      <c r="F10" s="454">
        <v>-1.5</v>
      </c>
      <c r="G10" s="453">
        <v>18.100000000000001</v>
      </c>
      <c r="H10" s="453">
        <v>8.3000000000000007</v>
      </c>
      <c r="I10" s="453">
        <v>9.8000000000000007</v>
      </c>
      <c r="J10" s="453">
        <v>3.1</v>
      </c>
      <c r="K10" s="453">
        <v>2.7</v>
      </c>
      <c r="L10" s="453">
        <v>0.4</v>
      </c>
      <c r="M10" s="452">
        <v>5.3</v>
      </c>
      <c r="N10" s="455">
        <v>1.79</v>
      </c>
      <c r="O10" s="455">
        <v>1.53</v>
      </c>
      <c r="P10" s="277" t="s">
        <v>225</v>
      </c>
    </row>
    <row r="11" spans="1:16">
      <c r="A11" s="276" t="s">
        <v>224</v>
      </c>
      <c r="B11" s="448">
        <v>8.4</v>
      </c>
      <c r="C11" s="448">
        <v>9.9</v>
      </c>
      <c r="D11" s="449">
        <v>1.5</v>
      </c>
      <c r="E11" s="449">
        <v>1.1000000000000001</v>
      </c>
      <c r="F11" s="450">
        <v>-1.5</v>
      </c>
      <c r="G11" s="449">
        <v>18.100000000000001</v>
      </c>
      <c r="H11" s="449">
        <v>8.3000000000000007</v>
      </c>
      <c r="I11" s="449">
        <v>9.8000000000000007</v>
      </c>
      <c r="J11" s="449">
        <v>3.1</v>
      </c>
      <c r="K11" s="449">
        <v>2.7</v>
      </c>
      <c r="L11" s="449">
        <v>0.4</v>
      </c>
      <c r="M11" s="448">
        <v>5.3</v>
      </c>
      <c r="N11" s="451">
        <v>1.79</v>
      </c>
      <c r="O11" s="451">
        <v>1.53</v>
      </c>
      <c r="P11" s="276" t="s">
        <v>224</v>
      </c>
    </row>
    <row r="12" spans="1:16">
      <c r="A12" s="276"/>
      <c r="B12" s="448"/>
      <c r="C12" s="448"/>
      <c r="D12" s="449"/>
      <c r="E12" s="449"/>
      <c r="F12" s="450"/>
      <c r="G12" s="449"/>
      <c r="H12" s="449"/>
      <c r="I12" s="449"/>
      <c r="J12" s="449"/>
      <c r="K12" s="449"/>
      <c r="L12" s="449"/>
      <c r="M12" s="448"/>
      <c r="N12" s="451"/>
      <c r="O12" s="451"/>
      <c r="P12" s="276"/>
    </row>
    <row r="13" spans="1:16" s="260" customFormat="1">
      <c r="A13" s="277" t="s">
        <v>223</v>
      </c>
      <c r="B13" s="452">
        <v>8.1999999999999993</v>
      </c>
      <c r="C13" s="452">
        <v>9.4</v>
      </c>
      <c r="D13" s="453">
        <v>1.3</v>
      </c>
      <c r="E13" s="453">
        <v>0.4</v>
      </c>
      <c r="F13" s="454">
        <v>-1.2</v>
      </c>
      <c r="G13" s="453">
        <v>22.8</v>
      </c>
      <c r="H13" s="453">
        <v>13.1</v>
      </c>
      <c r="I13" s="453">
        <v>9.6999999999999993</v>
      </c>
      <c r="J13" s="453">
        <v>1.7</v>
      </c>
      <c r="K13" s="453">
        <v>1.3</v>
      </c>
      <c r="L13" s="453">
        <v>0.4</v>
      </c>
      <c r="M13" s="452">
        <v>4.8</v>
      </c>
      <c r="N13" s="455">
        <v>1.52</v>
      </c>
      <c r="O13" s="455">
        <v>1.5</v>
      </c>
      <c r="P13" s="277" t="s">
        <v>223</v>
      </c>
    </row>
    <row r="14" spans="1:16">
      <c r="A14" s="276" t="s">
        <v>136</v>
      </c>
      <c r="B14" s="448">
        <v>8.3000000000000007</v>
      </c>
      <c r="C14" s="448">
        <v>9.5</v>
      </c>
      <c r="D14" s="449" t="s">
        <v>186</v>
      </c>
      <c r="E14" s="449" t="s">
        <v>186</v>
      </c>
      <c r="F14" s="450">
        <v>-1.2</v>
      </c>
      <c r="G14" s="449">
        <v>21.1</v>
      </c>
      <c r="H14" s="449">
        <v>11.8</v>
      </c>
      <c r="I14" s="449">
        <v>9.3000000000000007</v>
      </c>
      <c r="J14" s="449" t="s">
        <v>186</v>
      </c>
      <c r="K14" s="449" t="s">
        <v>186</v>
      </c>
      <c r="L14" s="449" t="s">
        <v>186</v>
      </c>
      <c r="M14" s="448">
        <v>4.8</v>
      </c>
      <c r="N14" s="451">
        <v>1.54</v>
      </c>
      <c r="O14" s="451">
        <v>1.52</v>
      </c>
      <c r="P14" s="276" t="s">
        <v>136</v>
      </c>
    </row>
    <row r="15" spans="1:16">
      <c r="A15" s="276" t="s">
        <v>137</v>
      </c>
      <c r="B15" s="456">
        <v>7.4</v>
      </c>
      <c r="C15" s="456">
        <v>10.6</v>
      </c>
      <c r="D15" s="457" t="s">
        <v>186</v>
      </c>
      <c r="E15" s="457" t="s">
        <v>186</v>
      </c>
      <c r="F15" s="458">
        <v>-3.2</v>
      </c>
      <c r="G15" s="457">
        <v>25.9</v>
      </c>
      <c r="H15" s="457">
        <v>20.2</v>
      </c>
      <c r="I15" s="457">
        <v>5.8</v>
      </c>
      <c r="J15" s="457">
        <v>2.9</v>
      </c>
      <c r="K15" s="457">
        <v>2.9</v>
      </c>
      <c r="L15" s="457" t="s">
        <v>186</v>
      </c>
      <c r="M15" s="456">
        <v>4.8</v>
      </c>
      <c r="N15" s="459">
        <v>1.42</v>
      </c>
      <c r="O15" s="459">
        <v>1.4</v>
      </c>
      <c r="P15" s="278" t="s">
        <v>137</v>
      </c>
    </row>
    <row r="16" spans="1:16" s="189" customFormat="1">
      <c r="A16" s="275" t="s">
        <v>222</v>
      </c>
      <c r="B16" s="444">
        <v>3.3</v>
      </c>
      <c r="C16" s="444">
        <v>8.8000000000000007</v>
      </c>
      <c r="D16" s="445" t="s">
        <v>186</v>
      </c>
      <c r="E16" s="445" t="s">
        <v>186</v>
      </c>
      <c r="F16" s="446">
        <v>-5.5</v>
      </c>
      <c r="G16" s="445" t="s">
        <v>186</v>
      </c>
      <c r="H16" s="445" t="s">
        <v>186</v>
      </c>
      <c r="I16" s="445" t="s">
        <v>186</v>
      </c>
      <c r="J16" s="445" t="s">
        <v>186</v>
      </c>
      <c r="K16" s="445" t="s">
        <v>186</v>
      </c>
      <c r="L16" s="445" t="s">
        <v>186</v>
      </c>
      <c r="M16" s="444">
        <v>3</v>
      </c>
      <c r="N16" s="447">
        <v>0.47</v>
      </c>
      <c r="O16" s="447">
        <v>0.71</v>
      </c>
      <c r="P16" s="275" t="s">
        <v>222</v>
      </c>
    </row>
    <row r="17" spans="1:16">
      <c r="A17" s="276" t="s">
        <v>138</v>
      </c>
      <c r="B17" s="448">
        <v>3.3</v>
      </c>
      <c r="C17" s="448">
        <v>8.8000000000000007</v>
      </c>
      <c r="D17" s="449" t="s">
        <v>186</v>
      </c>
      <c r="E17" s="449" t="s">
        <v>186</v>
      </c>
      <c r="F17" s="450">
        <v>-5.5</v>
      </c>
      <c r="G17" s="449" t="s">
        <v>186</v>
      </c>
      <c r="H17" s="449" t="s">
        <v>186</v>
      </c>
      <c r="I17" s="449" t="s">
        <v>186</v>
      </c>
      <c r="J17" s="449" t="s">
        <v>186</v>
      </c>
      <c r="K17" s="449" t="s">
        <v>186</v>
      </c>
      <c r="L17" s="449" t="s">
        <v>186</v>
      </c>
      <c r="M17" s="448">
        <v>3</v>
      </c>
      <c r="N17" s="451">
        <v>0.47</v>
      </c>
      <c r="O17" s="451">
        <v>0.71</v>
      </c>
      <c r="P17" s="276" t="s">
        <v>138</v>
      </c>
    </row>
    <row r="18" spans="1:16" s="189" customFormat="1">
      <c r="A18" s="275" t="s">
        <v>221</v>
      </c>
      <c r="B18" s="444">
        <v>7</v>
      </c>
      <c r="C18" s="444">
        <v>9.1</v>
      </c>
      <c r="D18" s="445" t="s">
        <v>186</v>
      </c>
      <c r="E18" s="445" t="s">
        <v>186</v>
      </c>
      <c r="F18" s="446">
        <v>-2.1</v>
      </c>
      <c r="G18" s="445">
        <v>22.1</v>
      </c>
      <c r="H18" s="445">
        <v>11</v>
      </c>
      <c r="I18" s="445">
        <v>11</v>
      </c>
      <c r="J18" s="445">
        <v>5.6</v>
      </c>
      <c r="K18" s="445">
        <v>5.6</v>
      </c>
      <c r="L18" s="445" t="s">
        <v>186</v>
      </c>
      <c r="M18" s="444">
        <v>3.4</v>
      </c>
      <c r="N18" s="447">
        <v>1.1399999999999999</v>
      </c>
      <c r="O18" s="447">
        <v>1.36</v>
      </c>
      <c r="P18" s="275" t="s">
        <v>221</v>
      </c>
    </row>
    <row r="19" spans="1:16">
      <c r="A19" s="276" t="s">
        <v>139</v>
      </c>
      <c r="B19" s="448">
        <v>7</v>
      </c>
      <c r="C19" s="448">
        <v>9.1</v>
      </c>
      <c r="D19" s="449" t="s">
        <v>186</v>
      </c>
      <c r="E19" s="449" t="s">
        <v>186</v>
      </c>
      <c r="F19" s="450">
        <v>-2.1</v>
      </c>
      <c r="G19" s="449">
        <v>22.1</v>
      </c>
      <c r="H19" s="449">
        <v>11</v>
      </c>
      <c r="I19" s="449">
        <v>11</v>
      </c>
      <c r="J19" s="449">
        <v>5.6</v>
      </c>
      <c r="K19" s="449">
        <v>5.6</v>
      </c>
      <c r="L19" s="449" t="s">
        <v>186</v>
      </c>
      <c r="M19" s="448">
        <v>3.4</v>
      </c>
      <c r="N19" s="451">
        <v>1.1399999999999999</v>
      </c>
      <c r="O19" s="451">
        <v>1.36</v>
      </c>
      <c r="P19" s="276" t="s">
        <v>139</v>
      </c>
    </row>
    <row r="20" spans="1:16" s="189" customFormat="1">
      <c r="A20" s="275" t="s">
        <v>220</v>
      </c>
      <c r="B20" s="444">
        <v>9.5</v>
      </c>
      <c r="C20" s="444">
        <v>8.6</v>
      </c>
      <c r="D20" s="445">
        <v>4.8</v>
      </c>
      <c r="E20" s="445">
        <v>1.6</v>
      </c>
      <c r="F20" s="446">
        <v>0.9</v>
      </c>
      <c r="G20" s="445">
        <v>25.1</v>
      </c>
      <c r="H20" s="445">
        <v>12.5</v>
      </c>
      <c r="I20" s="445">
        <v>12.5</v>
      </c>
      <c r="J20" s="445">
        <v>3.2</v>
      </c>
      <c r="K20" s="445">
        <v>1.6</v>
      </c>
      <c r="L20" s="445">
        <v>1.6</v>
      </c>
      <c r="M20" s="444">
        <v>5.5</v>
      </c>
      <c r="N20" s="447">
        <v>1.82</v>
      </c>
      <c r="O20" s="447">
        <v>1.65</v>
      </c>
      <c r="P20" s="275" t="s">
        <v>220</v>
      </c>
    </row>
    <row r="21" spans="1:16">
      <c r="A21" s="276" t="s">
        <v>140</v>
      </c>
      <c r="B21" s="448">
        <v>8.1999999999999993</v>
      </c>
      <c r="C21" s="448">
        <v>9.5</v>
      </c>
      <c r="D21" s="449">
        <v>6.1</v>
      </c>
      <c r="E21" s="449" t="s">
        <v>186</v>
      </c>
      <c r="F21" s="450">
        <v>-1.3</v>
      </c>
      <c r="G21" s="449">
        <v>17.899999999999999</v>
      </c>
      <c r="H21" s="449">
        <v>11.9</v>
      </c>
      <c r="I21" s="449">
        <v>6</v>
      </c>
      <c r="J21" s="449" t="s">
        <v>186</v>
      </c>
      <c r="K21" s="449" t="s">
        <v>186</v>
      </c>
      <c r="L21" s="449" t="s">
        <v>186</v>
      </c>
      <c r="M21" s="448">
        <v>4.7</v>
      </c>
      <c r="N21" s="451">
        <v>1.54</v>
      </c>
      <c r="O21" s="451">
        <v>1.57</v>
      </c>
      <c r="P21" s="276" t="s">
        <v>140</v>
      </c>
    </row>
    <row r="22" spans="1:16">
      <c r="A22" s="276" t="s">
        <v>141</v>
      </c>
      <c r="B22" s="448">
        <v>11.1</v>
      </c>
      <c r="C22" s="448">
        <v>6.1</v>
      </c>
      <c r="D22" s="449" t="s">
        <v>186</v>
      </c>
      <c r="E22" s="449" t="s">
        <v>186</v>
      </c>
      <c r="F22" s="450">
        <v>5</v>
      </c>
      <c r="G22" s="449">
        <v>41</v>
      </c>
      <c r="H22" s="449">
        <v>32.799999999999997</v>
      </c>
      <c r="I22" s="449">
        <v>8.1999999999999993</v>
      </c>
      <c r="J22" s="449">
        <v>8.5</v>
      </c>
      <c r="K22" s="449">
        <v>8.5</v>
      </c>
      <c r="L22" s="449" t="s">
        <v>186</v>
      </c>
      <c r="M22" s="448">
        <v>6.4</v>
      </c>
      <c r="N22" s="451">
        <v>1.42</v>
      </c>
      <c r="O22" s="451">
        <v>1.87</v>
      </c>
      <c r="P22" s="276" t="s">
        <v>141</v>
      </c>
    </row>
    <row r="23" spans="1:16">
      <c r="A23" s="276" t="s">
        <v>142</v>
      </c>
      <c r="B23" s="448">
        <v>11.9</v>
      </c>
      <c r="C23" s="448">
        <v>7.9</v>
      </c>
      <c r="D23" s="449">
        <v>5.7</v>
      </c>
      <c r="E23" s="449">
        <v>5.7</v>
      </c>
      <c r="F23" s="450">
        <v>4</v>
      </c>
      <c r="G23" s="449">
        <v>27.6</v>
      </c>
      <c r="H23" s="449" t="s">
        <v>186</v>
      </c>
      <c r="I23" s="449">
        <v>27.6</v>
      </c>
      <c r="J23" s="449">
        <v>5.7</v>
      </c>
      <c r="K23" s="449" t="s">
        <v>186</v>
      </c>
      <c r="L23" s="449">
        <v>5.7</v>
      </c>
      <c r="M23" s="448">
        <v>7</v>
      </c>
      <c r="N23" s="451">
        <v>2.85</v>
      </c>
      <c r="O23" s="451">
        <v>1.74</v>
      </c>
      <c r="P23" s="276" t="s">
        <v>142</v>
      </c>
    </row>
    <row r="24" spans="1:16">
      <c r="A24" s="276"/>
      <c r="B24" s="448"/>
      <c r="C24" s="448"/>
      <c r="D24" s="449"/>
      <c r="E24" s="449"/>
      <c r="F24" s="450"/>
      <c r="G24" s="449"/>
      <c r="H24" s="449"/>
      <c r="I24" s="449"/>
      <c r="J24" s="449"/>
      <c r="K24" s="449"/>
      <c r="L24" s="449"/>
      <c r="M24" s="448"/>
      <c r="N24" s="451"/>
      <c r="O24" s="451"/>
      <c r="P24" s="276"/>
    </row>
    <row r="25" spans="1:16" s="260" customFormat="1">
      <c r="A25" s="277" t="s">
        <v>219</v>
      </c>
      <c r="B25" s="452">
        <v>8.3000000000000007</v>
      </c>
      <c r="C25" s="452">
        <v>8.6</v>
      </c>
      <c r="D25" s="453">
        <v>3.4</v>
      </c>
      <c r="E25" s="453">
        <v>2.4</v>
      </c>
      <c r="F25" s="454">
        <v>-0.4</v>
      </c>
      <c r="G25" s="453">
        <v>18.3</v>
      </c>
      <c r="H25" s="453">
        <v>8.1999999999999993</v>
      </c>
      <c r="I25" s="453">
        <v>10.1</v>
      </c>
      <c r="J25" s="453">
        <v>3.9</v>
      </c>
      <c r="K25" s="453">
        <v>2</v>
      </c>
      <c r="L25" s="453">
        <v>2</v>
      </c>
      <c r="M25" s="452">
        <v>5</v>
      </c>
      <c r="N25" s="455">
        <v>1.97</v>
      </c>
      <c r="O25" s="455">
        <v>1.56</v>
      </c>
      <c r="P25" s="277" t="s">
        <v>219</v>
      </c>
    </row>
    <row r="26" spans="1:16">
      <c r="A26" s="276" t="s">
        <v>218</v>
      </c>
      <c r="B26" s="448">
        <v>8.3000000000000007</v>
      </c>
      <c r="C26" s="448">
        <v>8.3000000000000007</v>
      </c>
      <c r="D26" s="449">
        <v>3.7</v>
      </c>
      <c r="E26" s="449">
        <v>2.5</v>
      </c>
      <c r="F26" s="450" t="s">
        <v>186</v>
      </c>
      <c r="G26" s="449">
        <v>14.5</v>
      </c>
      <c r="H26" s="449">
        <v>6.7</v>
      </c>
      <c r="I26" s="449">
        <v>7.9</v>
      </c>
      <c r="J26" s="449">
        <v>3.1</v>
      </c>
      <c r="K26" s="449">
        <v>1.2</v>
      </c>
      <c r="L26" s="449">
        <v>1.8</v>
      </c>
      <c r="M26" s="448">
        <v>5.0999999999999996</v>
      </c>
      <c r="N26" s="451">
        <v>2.0299999999999998</v>
      </c>
      <c r="O26" s="451">
        <v>1.58</v>
      </c>
      <c r="P26" s="276" t="s">
        <v>218</v>
      </c>
    </row>
    <row r="27" spans="1:16">
      <c r="A27" s="276" t="s">
        <v>217</v>
      </c>
      <c r="B27" s="448">
        <v>8.3000000000000007</v>
      </c>
      <c r="C27" s="448">
        <v>10</v>
      </c>
      <c r="D27" s="449">
        <v>2.4</v>
      </c>
      <c r="E27" s="449">
        <v>2.4</v>
      </c>
      <c r="F27" s="450">
        <v>-1.8</v>
      </c>
      <c r="G27" s="449">
        <v>32.6</v>
      </c>
      <c r="H27" s="449">
        <v>14</v>
      </c>
      <c r="I27" s="449">
        <v>18.600000000000001</v>
      </c>
      <c r="J27" s="449">
        <v>7.2</v>
      </c>
      <c r="K27" s="449">
        <v>4.8</v>
      </c>
      <c r="L27" s="449">
        <v>2.4</v>
      </c>
      <c r="M27" s="448">
        <v>4.5</v>
      </c>
      <c r="N27" s="451">
        <v>1.73</v>
      </c>
      <c r="O27" s="451">
        <v>1.47</v>
      </c>
      <c r="P27" s="276" t="s">
        <v>217</v>
      </c>
    </row>
    <row r="28" spans="1:16">
      <c r="A28" s="276"/>
      <c r="B28" s="448"/>
      <c r="C28" s="448"/>
      <c r="D28" s="449"/>
      <c r="E28" s="449"/>
      <c r="F28" s="450"/>
      <c r="G28" s="449"/>
      <c r="H28" s="449"/>
      <c r="I28" s="449"/>
      <c r="J28" s="449"/>
      <c r="K28" s="449"/>
      <c r="L28" s="449"/>
      <c r="M28" s="448"/>
      <c r="N28" s="451"/>
      <c r="O28" s="451"/>
      <c r="P28" s="276"/>
    </row>
    <row r="29" spans="1:16" s="260" customFormat="1">
      <c r="A29" s="277" t="s">
        <v>216</v>
      </c>
      <c r="B29" s="452">
        <v>7.6</v>
      </c>
      <c r="C29" s="452">
        <v>10.9</v>
      </c>
      <c r="D29" s="453">
        <v>2.8</v>
      </c>
      <c r="E29" s="453">
        <v>1.4</v>
      </c>
      <c r="F29" s="454">
        <v>-3.2</v>
      </c>
      <c r="G29" s="453">
        <v>19.3</v>
      </c>
      <c r="H29" s="453">
        <v>9.1999999999999993</v>
      </c>
      <c r="I29" s="453">
        <v>10.1</v>
      </c>
      <c r="J29" s="453">
        <v>4.2</v>
      </c>
      <c r="K29" s="453">
        <v>3.7</v>
      </c>
      <c r="L29" s="453">
        <v>0.5</v>
      </c>
      <c r="M29" s="452">
        <v>4.5999999999999996</v>
      </c>
      <c r="N29" s="455">
        <v>1.68</v>
      </c>
      <c r="O29" s="455">
        <v>1.45</v>
      </c>
      <c r="P29" s="277" t="s">
        <v>216</v>
      </c>
    </row>
    <row r="30" spans="1:16">
      <c r="A30" s="276" t="s">
        <v>215</v>
      </c>
      <c r="B30" s="448">
        <v>7.6</v>
      </c>
      <c r="C30" s="448">
        <v>10.9</v>
      </c>
      <c r="D30" s="449">
        <v>2.8</v>
      </c>
      <c r="E30" s="449">
        <v>1.4</v>
      </c>
      <c r="F30" s="450">
        <v>-3.2</v>
      </c>
      <c r="G30" s="449">
        <v>19.3</v>
      </c>
      <c r="H30" s="449">
        <v>9.1999999999999993</v>
      </c>
      <c r="I30" s="449">
        <v>10.1</v>
      </c>
      <c r="J30" s="449">
        <v>4.2</v>
      </c>
      <c r="K30" s="449">
        <v>3.7</v>
      </c>
      <c r="L30" s="449">
        <v>0.5</v>
      </c>
      <c r="M30" s="448">
        <v>4.5999999999999996</v>
      </c>
      <c r="N30" s="451">
        <v>1.68</v>
      </c>
      <c r="O30" s="451">
        <v>1.45</v>
      </c>
      <c r="P30" s="276" t="s">
        <v>215</v>
      </c>
    </row>
    <row r="31" spans="1:16">
      <c r="A31" s="276"/>
      <c r="B31" s="448"/>
      <c r="C31" s="448"/>
      <c r="D31" s="449"/>
      <c r="E31" s="449"/>
      <c r="F31" s="450"/>
      <c r="G31" s="449"/>
      <c r="H31" s="449"/>
      <c r="I31" s="449"/>
      <c r="J31" s="449"/>
      <c r="K31" s="449"/>
      <c r="L31" s="449"/>
      <c r="M31" s="448"/>
      <c r="N31" s="451"/>
      <c r="O31" s="451"/>
      <c r="P31" s="276"/>
    </row>
    <row r="32" spans="1:16" s="260" customFormat="1">
      <c r="A32" s="277" t="s">
        <v>214</v>
      </c>
      <c r="B32" s="452">
        <v>7.8</v>
      </c>
      <c r="C32" s="452">
        <v>12.4</v>
      </c>
      <c r="D32" s="453">
        <v>1.2</v>
      </c>
      <c r="E32" s="453">
        <v>0.6</v>
      </c>
      <c r="F32" s="454">
        <v>-4.5999999999999996</v>
      </c>
      <c r="G32" s="453">
        <v>20.9</v>
      </c>
      <c r="H32" s="453">
        <v>7.8</v>
      </c>
      <c r="I32" s="453">
        <v>13.1</v>
      </c>
      <c r="J32" s="453">
        <v>1.2</v>
      </c>
      <c r="K32" s="453">
        <v>1.2</v>
      </c>
      <c r="L32" s="453" t="s">
        <v>186</v>
      </c>
      <c r="M32" s="452">
        <v>4.7</v>
      </c>
      <c r="N32" s="455">
        <v>1.76</v>
      </c>
      <c r="O32" s="455">
        <v>1.52</v>
      </c>
      <c r="P32" s="277" t="s">
        <v>214</v>
      </c>
    </row>
    <row r="33" spans="1:16">
      <c r="A33" s="276" t="s">
        <v>213</v>
      </c>
      <c r="B33" s="456">
        <v>8.1</v>
      </c>
      <c r="C33" s="456">
        <v>12.2</v>
      </c>
      <c r="D33" s="457" t="s">
        <v>186</v>
      </c>
      <c r="E33" s="457" t="s">
        <v>186</v>
      </c>
      <c r="F33" s="458">
        <v>-4.0999999999999996</v>
      </c>
      <c r="G33" s="457">
        <v>24.9</v>
      </c>
      <c r="H33" s="457">
        <v>8.8000000000000007</v>
      </c>
      <c r="I33" s="457">
        <v>16.100000000000001</v>
      </c>
      <c r="J33" s="457">
        <v>1.5</v>
      </c>
      <c r="K33" s="457">
        <v>1.5</v>
      </c>
      <c r="L33" s="457" t="s">
        <v>186</v>
      </c>
      <c r="M33" s="456">
        <v>4.9000000000000004</v>
      </c>
      <c r="N33" s="459">
        <v>1.82</v>
      </c>
      <c r="O33" s="459">
        <v>1.55</v>
      </c>
      <c r="P33" s="278" t="s">
        <v>213</v>
      </c>
    </row>
    <row r="34" spans="1:16" s="189" customFormat="1">
      <c r="A34" s="275" t="s">
        <v>212</v>
      </c>
      <c r="B34" s="444">
        <v>6.6</v>
      </c>
      <c r="C34" s="444">
        <v>12.9</v>
      </c>
      <c r="D34" s="445">
        <v>6.5</v>
      </c>
      <c r="E34" s="445">
        <v>3.2</v>
      </c>
      <c r="F34" s="446">
        <v>-6.3</v>
      </c>
      <c r="G34" s="445">
        <v>3.2</v>
      </c>
      <c r="H34" s="445">
        <v>3.2</v>
      </c>
      <c r="I34" s="445" t="s">
        <v>186</v>
      </c>
      <c r="J34" s="445" t="s">
        <v>186</v>
      </c>
      <c r="K34" s="445" t="s">
        <v>186</v>
      </c>
      <c r="L34" s="445" t="s">
        <v>186</v>
      </c>
      <c r="M34" s="444">
        <v>3.9</v>
      </c>
      <c r="N34" s="447">
        <v>1.57</v>
      </c>
      <c r="O34" s="447">
        <v>1.4</v>
      </c>
      <c r="P34" s="275" t="s">
        <v>212</v>
      </c>
    </row>
    <row r="35" spans="1:16">
      <c r="A35" s="276" t="s">
        <v>211</v>
      </c>
      <c r="B35" s="448">
        <v>6.3</v>
      </c>
      <c r="C35" s="448">
        <v>12.2</v>
      </c>
      <c r="D35" s="449">
        <v>10.6</v>
      </c>
      <c r="E35" s="449" t="s">
        <v>186</v>
      </c>
      <c r="F35" s="450">
        <v>-5.8</v>
      </c>
      <c r="G35" s="449" t="s">
        <v>186</v>
      </c>
      <c r="H35" s="449" t="s">
        <v>186</v>
      </c>
      <c r="I35" s="449" t="s">
        <v>186</v>
      </c>
      <c r="J35" s="449" t="s">
        <v>186</v>
      </c>
      <c r="K35" s="449" t="s">
        <v>186</v>
      </c>
      <c r="L35" s="449" t="s">
        <v>186</v>
      </c>
      <c r="M35" s="448">
        <v>3.5</v>
      </c>
      <c r="N35" s="451">
        <v>1.41</v>
      </c>
      <c r="O35" s="451">
        <v>1.36</v>
      </c>
      <c r="P35" s="276" t="s">
        <v>211</v>
      </c>
    </row>
    <row r="36" spans="1:16">
      <c r="A36" s="276" t="s">
        <v>210</v>
      </c>
      <c r="B36" s="448">
        <v>7</v>
      </c>
      <c r="C36" s="448">
        <v>11.1</v>
      </c>
      <c r="D36" s="449">
        <v>6.3</v>
      </c>
      <c r="E36" s="449">
        <v>6.3</v>
      </c>
      <c r="F36" s="450">
        <v>-4.0999999999999996</v>
      </c>
      <c r="G36" s="449">
        <v>6.3</v>
      </c>
      <c r="H36" s="449">
        <v>6.3</v>
      </c>
      <c r="I36" s="449" t="s">
        <v>186</v>
      </c>
      <c r="J36" s="449" t="s">
        <v>186</v>
      </c>
      <c r="K36" s="449" t="s">
        <v>186</v>
      </c>
      <c r="L36" s="449" t="s">
        <v>186</v>
      </c>
      <c r="M36" s="448">
        <v>4.3</v>
      </c>
      <c r="N36" s="451">
        <v>1.86</v>
      </c>
      <c r="O36" s="451">
        <v>1.35</v>
      </c>
      <c r="P36" s="276" t="s">
        <v>210</v>
      </c>
    </row>
    <row r="37" spans="1:16">
      <c r="A37" s="276" t="s">
        <v>209</v>
      </c>
      <c r="B37" s="448">
        <v>6</v>
      </c>
      <c r="C37" s="448">
        <v>18.399999999999999</v>
      </c>
      <c r="D37" s="449" t="s">
        <v>186</v>
      </c>
      <c r="E37" s="449" t="s">
        <v>186</v>
      </c>
      <c r="F37" s="450">
        <v>-12.5</v>
      </c>
      <c r="G37" s="449" t="s">
        <v>186</v>
      </c>
      <c r="H37" s="449" t="s">
        <v>186</v>
      </c>
      <c r="I37" s="449" t="s">
        <v>186</v>
      </c>
      <c r="J37" s="449" t="s">
        <v>186</v>
      </c>
      <c r="K37" s="449" t="s">
        <v>186</v>
      </c>
      <c r="L37" s="449" t="s">
        <v>186</v>
      </c>
      <c r="M37" s="448">
        <v>3.3</v>
      </c>
      <c r="N37" s="451">
        <v>1.1499999999999999</v>
      </c>
      <c r="O37" s="451">
        <v>1.62</v>
      </c>
      <c r="P37" s="276" t="s">
        <v>209</v>
      </c>
    </row>
    <row r="38" spans="1:16">
      <c r="A38" s="276"/>
      <c r="B38" s="448"/>
      <c r="C38" s="448"/>
      <c r="D38" s="449"/>
      <c r="E38" s="449"/>
      <c r="F38" s="450"/>
      <c r="G38" s="449"/>
      <c r="H38" s="449"/>
      <c r="I38" s="449"/>
      <c r="J38" s="449"/>
      <c r="K38" s="449"/>
      <c r="L38" s="449"/>
      <c r="M38" s="448"/>
      <c r="N38" s="451"/>
      <c r="O38" s="451"/>
      <c r="P38" s="276"/>
    </row>
    <row r="39" spans="1:16" s="260" customFormat="1">
      <c r="A39" s="277" t="s">
        <v>208</v>
      </c>
      <c r="B39" s="452">
        <v>6.6</v>
      </c>
      <c r="C39" s="452">
        <v>13.5</v>
      </c>
      <c r="D39" s="453">
        <v>0.6</v>
      </c>
      <c r="E39" s="453">
        <v>0.6</v>
      </c>
      <c r="F39" s="454">
        <v>-6.9</v>
      </c>
      <c r="G39" s="453">
        <v>21.9</v>
      </c>
      <c r="H39" s="453">
        <v>12.8</v>
      </c>
      <c r="I39" s="453">
        <v>9.1</v>
      </c>
      <c r="J39" s="453">
        <v>6.8</v>
      </c>
      <c r="K39" s="453">
        <v>6.2</v>
      </c>
      <c r="L39" s="453">
        <v>0.6</v>
      </c>
      <c r="M39" s="452">
        <v>4</v>
      </c>
      <c r="N39" s="455">
        <v>1.48</v>
      </c>
      <c r="O39" s="455">
        <v>1.48</v>
      </c>
      <c r="P39" s="277" t="s">
        <v>208</v>
      </c>
    </row>
    <row r="40" spans="1:16">
      <c r="A40" s="276" t="s">
        <v>207</v>
      </c>
      <c r="B40" s="448">
        <v>7.7</v>
      </c>
      <c r="C40" s="448">
        <v>11.7</v>
      </c>
      <c r="D40" s="449">
        <v>1</v>
      </c>
      <c r="E40" s="449">
        <v>1</v>
      </c>
      <c r="F40" s="450">
        <v>-4</v>
      </c>
      <c r="G40" s="449">
        <v>19.100000000000001</v>
      </c>
      <c r="H40" s="449">
        <v>13</v>
      </c>
      <c r="I40" s="449">
        <v>6</v>
      </c>
      <c r="J40" s="449">
        <v>6.1</v>
      </c>
      <c r="K40" s="449">
        <v>5.0999999999999996</v>
      </c>
      <c r="L40" s="449">
        <v>1</v>
      </c>
      <c r="M40" s="448">
        <v>4.4000000000000004</v>
      </c>
      <c r="N40" s="451">
        <v>1.54</v>
      </c>
      <c r="O40" s="451">
        <v>1.51</v>
      </c>
      <c r="P40" s="276" t="s">
        <v>207</v>
      </c>
    </row>
    <row r="41" spans="1:16">
      <c r="A41" s="276" t="s">
        <v>206</v>
      </c>
      <c r="B41" s="448">
        <v>5.0999999999999996</v>
      </c>
      <c r="C41" s="448">
        <v>13.6</v>
      </c>
      <c r="D41" s="449" t="s">
        <v>186</v>
      </c>
      <c r="E41" s="449" t="s">
        <v>186</v>
      </c>
      <c r="F41" s="450">
        <v>-8.5</v>
      </c>
      <c r="G41" s="449">
        <v>38.5</v>
      </c>
      <c r="H41" s="449">
        <v>9.6</v>
      </c>
      <c r="I41" s="449">
        <v>28.8</v>
      </c>
      <c r="J41" s="449" t="s">
        <v>186</v>
      </c>
      <c r="K41" s="449" t="s">
        <v>186</v>
      </c>
      <c r="L41" s="449" t="s">
        <v>186</v>
      </c>
      <c r="M41" s="448">
        <v>3.7</v>
      </c>
      <c r="N41" s="451">
        <v>0.98</v>
      </c>
      <c r="O41" s="451">
        <v>1.29</v>
      </c>
      <c r="P41" s="276" t="s">
        <v>206</v>
      </c>
    </row>
    <row r="42" spans="1:16">
      <c r="A42" s="276" t="s">
        <v>205</v>
      </c>
      <c r="B42" s="456">
        <v>5</v>
      </c>
      <c r="C42" s="456">
        <v>16.100000000000001</v>
      </c>
      <c r="D42" s="457" t="s">
        <v>186</v>
      </c>
      <c r="E42" s="457" t="s">
        <v>186</v>
      </c>
      <c r="F42" s="458">
        <v>-11.2</v>
      </c>
      <c r="G42" s="457">
        <v>23.4</v>
      </c>
      <c r="H42" s="457">
        <v>7.8</v>
      </c>
      <c r="I42" s="457">
        <v>15.6</v>
      </c>
      <c r="J42" s="457" t="s">
        <v>186</v>
      </c>
      <c r="K42" s="457" t="s">
        <v>186</v>
      </c>
      <c r="L42" s="457" t="s">
        <v>186</v>
      </c>
      <c r="M42" s="456">
        <v>3.6</v>
      </c>
      <c r="N42" s="459">
        <v>1.51</v>
      </c>
      <c r="O42" s="459">
        <v>1.36</v>
      </c>
      <c r="P42" s="278" t="s">
        <v>205</v>
      </c>
    </row>
    <row r="43" spans="1:16" s="189" customFormat="1">
      <c r="A43" s="275" t="s">
        <v>204</v>
      </c>
      <c r="B43" s="444">
        <v>6.2</v>
      </c>
      <c r="C43" s="444">
        <v>15.5</v>
      </c>
      <c r="D43" s="445" t="s">
        <v>186</v>
      </c>
      <c r="E43" s="445" t="s">
        <v>186</v>
      </c>
      <c r="F43" s="446">
        <v>-9.3000000000000007</v>
      </c>
      <c r="G43" s="445">
        <v>24.2</v>
      </c>
      <c r="H43" s="445">
        <v>17.3</v>
      </c>
      <c r="I43" s="445">
        <v>6.9</v>
      </c>
      <c r="J43" s="445">
        <v>17.399999999999999</v>
      </c>
      <c r="K43" s="445">
        <v>17.399999999999999</v>
      </c>
      <c r="L43" s="445" t="s">
        <v>186</v>
      </c>
      <c r="M43" s="444">
        <v>3.3</v>
      </c>
      <c r="N43" s="447">
        <v>1.5</v>
      </c>
      <c r="O43" s="447">
        <v>1.57</v>
      </c>
      <c r="P43" s="275" t="s">
        <v>204</v>
      </c>
    </row>
    <row r="44" spans="1:16">
      <c r="A44" s="276" t="s">
        <v>203</v>
      </c>
      <c r="B44" s="448">
        <v>8.6999999999999993</v>
      </c>
      <c r="C44" s="448">
        <v>9.3000000000000007</v>
      </c>
      <c r="D44" s="449" t="s">
        <v>186</v>
      </c>
      <c r="E44" s="449" t="s">
        <v>186</v>
      </c>
      <c r="F44" s="450">
        <v>-0.5</v>
      </c>
      <c r="G44" s="449">
        <v>35.700000000000003</v>
      </c>
      <c r="H44" s="449">
        <v>28.6</v>
      </c>
      <c r="I44" s="449">
        <v>7.1</v>
      </c>
      <c r="J44" s="449">
        <v>28.8</v>
      </c>
      <c r="K44" s="449">
        <v>28.8</v>
      </c>
      <c r="L44" s="449" t="s">
        <v>186</v>
      </c>
      <c r="M44" s="448">
        <v>4</v>
      </c>
      <c r="N44" s="451">
        <v>2.0699999999999998</v>
      </c>
      <c r="O44" s="451">
        <v>1.64</v>
      </c>
      <c r="P44" s="276" t="s">
        <v>203</v>
      </c>
    </row>
    <row r="45" spans="1:16">
      <c r="A45" s="276" t="s">
        <v>202</v>
      </c>
      <c r="B45" s="448">
        <v>7.5</v>
      </c>
      <c r="C45" s="448">
        <v>12.4</v>
      </c>
      <c r="D45" s="449" t="s">
        <v>186</v>
      </c>
      <c r="E45" s="449" t="s">
        <v>186</v>
      </c>
      <c r="F45" s="450">
        <v>-4.9000000000000004</v>
      </c>
      <c r="G45" s="449">
        <v>15.9</v>
      </c>
      <c r="H45" s="449" t="s">
        <v>186</v>
      </c>
      <c r="I45" s="449">
        <v>15.9</v>
      </c>
      <c r="J45" s="449" t="s">
        <v>186</v>
      </c>
      <c r="K45" s="449" t="s">
        <v>186</v>
      </c>
      <c r="L45" s="449" t="s">
        <v>186</v>
      </c>
      <c r="M45" s="448">
        <v>3</v>
      </c>
      <c r="N45" s="451">
        <v>1.32</v>
      </c>
      <c r="O45" s="451">
        <v>1.6</v>
      </c>
      <c r="P45" s="276" t="s">
        <v>202</v>
      </c>
    </row>
    <row r="46" spans="1:16">
      <c r="A46" s="276" t="s">
        <v>201</v>
      </c>
      <c r="B46" s="448">
        <v>4.3</v>
      </c>
      <c r="C46" s="448">
        <v>20.8</v>
      </c>
      <c r="D46" s="449" t="s">
        <v>186</v>
      </c>
      <c r="E46" s="449" t="s">
        <v>186</v>
      </c>
      <c r="F46" s="450">
        <v>-16.600000000000001</v>
      </c>
      <c r="G46" s="449">
        <v>25.6</v>
      </c>
      <c r="H46" s="449">
        <v>25.6</v>
      </c>
      <c r="I46" s="449" t="s">
        <v>186</v>
      </c>
      <c r="J46" s="449">
        <v>25.6</v>
      </c>
      <c r="K46" s="449">
        <v>25.6</v>
      </c>
      <c r="L46" s="449" t="s">
        <v>186</v>
      </c>
      <c r="M46" s="448">
        <v>2.6</v>
      </c>
      <c r="N46" s="451">
        <v>1.01</v>
      </c>
      <c r="O46" s="451">
        <v>1.34</v>
      </c>
      <c r="P46" s="276" t="s">
        <v>201</v>
      </c>
    </row>
    <row r="47" spans="1:16">
      <c r="A47" s="276" t="s">
        <v>200</v>
      </c>
      <c r="B47" s="448">
        <v>3.7</v>
      </c>
      <c r="C47" s="448">
        <v>21.4</v>
      </c>
      <c r="D47" s="449" t="s">
        <v>186</v>
      </c>
      <c r="E47" s="449" t="s">
        <v>186</v>
      </c>
      <c r="F47" s="450">
        <v>-17.8</v>
      </c>
      <c r="G47" s="449" t="s">
        <v>186</v>
      </c>
      <c r="H47" s="449" t="s">
        <v>186</v>
      </c>
      <c r="I47" s="449" t="s">
        <v>186</v>
      </c>
      <c r="J47" s="449" t="s">
        <v>186</v>
      </c>
      <c r="K47" s="449" t="s">
        <v>186</v>
      </c>
      <c r="L47" s="449" t="s">
        <v>186</v>
      </c>
      <c r="M47" s="448">
        <v>3.1</v>
      </c>
      <c r="N47" s="451">
        <v>1.25</v>
      </c>
      <c r="O47" s="451">
        <v>1.56</v>
      </c>
      <c r="P47" s="276" t="s">
        <v>200</v>
      </c>
    </row>
    <row r="48" spans="1:16">
      <c r="A48" s="276"/>
      <c r="B48" s="448"/>
      <c r="C48" s="448"/>
      <c r="D48" s="449"/>
      <c r="E48" s="449"/>
      <c r="F48" s="450"/>
      <c r="G48" s="449"/>
      <c r="H48" s="449"/>
      <c r="I48" s="449"/>
      <c r="J48" s="449"/>
      <c r="K48" s="449"/>
      <c r="L48" s="449"/>
      <c r="M48" s="448"/>
      <c r="N48" s="451"/>
      <c r="O48" s="451"/>
      <c r="P48" s="276"/>
    </row>
    <row r="49" spans="1:16" s="260" customFormat="1">
      <c r="A49" s="277" t="s">
        <v>199</v>
      </c>
      <c r="B49" s="452">
        <v>7.1</v>
      </c>
      <c r="C49" s="452">
        <v>11.7</v>
      </c>
      <c r="D49" s="453">
        <v>3.3</v>
      </c>
      <c r="E49" s="453">
        <v>3.3</v>
      </c>
      <c r="F49" s="454">
        <v>-4.5999999999999996</v>
      </c>
      <c r="G49" s="453">
        <v>18.8</v>
      </c>
      <c r="H49" s="453">
        <v>10.6</v>
      </c>
      <c r="I49" s="453">
        <v>8.1999999999999993</v>
      </c>
      <c r="J49" s="453">
        <v>6.6</v>
      </c>
      <c r="K49" s="453">
        <v>5</v>
      </c>
      <c r="L49" s="453">
        <v>1.7</v>
      </c>
      <c r="M49" s="452">
        <v>4.4000000000000004</v>
      </c>
      <c r="N49" s="455">
        <v>1.95</v>
      </c>
      <c r="O49" s="455">
        <v>1.44</v>
      </c>
      <c r="P49" s="277" t="s">
        <v>199</v>
      </c>
    </row>
    <row r="50" spans="1:16">
      <c r="A50" s="276" t="s">
        <v>198</v>
      </c>
      <c r="B50" s="448">
        <v>7.5</v>
      </c>
      <c r="C50" s="448">
        <v>9.6999999999999993</v>
      </c>
      <c r="D50" s="449">
        <v>6.8</v>
      </c>
      <c r="E50" s="449">
        <v>6.8</v>
      </c>
      <c r="F50" s="450">
        <v>-2.2000000000000002</v>
      </c>
      <c r="G50" s="449">
        <v>18.3</v>
      </c>
      <c r="H50" s="449">
        <v>10</v>
      </c>
      <c r="I50" s="449">
        <v>8.3000000000000007</v>
      </c>
      <c r="J50" s="449">
        <v>8.4</v>
      </c>
      <c r="K50" s="449">
        <v>5.0999999999999996</v>
      </c>
      <c r="L50" s="449">
        <v>3.4</v>
      </c>
      <c r="M50" s="448">
        <v>4.7</v>
      </c>
      <c r="N50" s="451">
        <v>2.02</v>
      </c>
      <c r="O50" s="451">
        <v>1.45</v>
      </c>
      <c r="P50" s="276" t="s">
        <v>198</v>
      </c>
    </row>
    <row r="51" spans="1:16">
      <c r="A51" s="276" t="s">
        <v>197</v>
      </c>
      <c r="B51" s="448">
        <v>6.8</v>
      </c>
      <c r="C51" s="448">
        <v>13.4</v>
      </c>
      <c r="D51" s="449" t="s">
        <v>186</v>
      </c>
      <c r="E51" s="449" t="s">
        <v>186</v>
      </c>
      <c r="F51" s="450">
        <v>-6.7</v>
      </c>
      <c r="G51" s="449">
        <v>19.2</v>
      </c>
      <c r="H51" s="449">
        <v>11.2</v>
      </c>
      <c r="I51" s="449">
        <v>8</v>
      </c>
      <c r="J51" s="449">
        <v>4.9000000000000004</v>
      </c>
      <c r="K51" s="449">
        <v>4.9000000000000004</v>
      </c>
      <c r="L51" s="449" t="s">
        <v>186</v>
      </c>
      <c r="M51" s="448">
        <v>4.2</v>
      </c>
      <c r="N51" s="451">
        <v>1.9</v>
      </c>
      <c r="O51" s="451">
        <v>1.42</v>
      </c>
      <c r="P51" s="276" t="s">
        <v>197</v>
      </c>
    </row>
    <row r="52" spans="1:16">
      <c r="A52" s="276"/>
      <c r="B52" s="448"/>
      <c r="C52" s="448"/>
      <c r="D52" s="449"/>
      <c r="E52" s="449"/>
      <c r="F52" s="450"/>
      <c r="G52" s="449"/>
      <c r="H52" s="449"/>
      <c r="I52" s="449"/>
      <c r="J52" s="449"/>
      <c r="K52" s="449"/>
      <c r="L52" s="449"/>
      <c r="M52" s="448"/>
      <c r="N52" s="451"/>
      <c r="O52" s="451"/>
      <c r="P52" s="276"/>
    </row>
    <row r="53" spans="1:16" s="260" customFormat="1">
      <c r="A53" s="277" t="s">
        <v>196</v>
      </c>
      <c r="B53" s="452">
        <v>4.5999999999999996</v>
      </c>
      <c r="C53" s="452">
        <v>20.9</v>
      </c>
      <c r="D53" s="453" t="s">
        <v>186</v>
      </c>
      <c r="E53" s="453" t="s">
        <v>186</v>
      </c>
      <c r="F53" s="454">
        <v>-16.3</v>
      </c>
      <c r="G53" s="453">
        <v>24.5</v>
      </c>
      <c r="H53" s="453">
        <v>24.5</v>
      </c>
      <c r="I53" s="453" t="s">
        <v>186</v>
      </c>
      <c r="J53" s="453">
        <v>6.3</v>
      </c>
      <c r="K53" s="453">
        <v>6.3</v>
      </c>
      <c r="L53" s="453" t="s">
        <v>186</v>
      </c>
      <c r="M53" s="452">
        <v>3.3</v>
      </c>
      <c r="N53" s="455">
        <v>1.75</v>
      </c>
      <c r="O53" s="455">
        <v>1.45</v>
      </c>
      <c r="P53" s="277" t="s">
        <v>196</v>
      </c>
    </row>
    <row r="54" spans="1:16">
      <c r="A54" s="276" t="s">
        <v>195</v>
      </c>
      <c r="B54" s="456">
        <v>4.8</v>
      </c>
      <c r="C54" s="456">
        <v>20.8</v>
      </c>
      <c r="D54" s="457" t="s">
        <v>186</v>
      </c>
      <c r="E54" s="457" t="s">
        <v>186</v>
      </c>
      <c r="F54" s="458">
        <v>-16</v>
      </c>
      <c r="G54" s="457">
        <v>22.7</v>
      </c>
      <c r="H54" s="457">
        <v>22.7</v>
      </c>
      <c r="I54" s="457" t="s">
        <v>186</v>
      </c>
      <c r="J54" s="457">
        <v>11.5</v>
      </c>
      <c r="K54" s="457">
        <v>11.5</v>
      </c>
      <c r="L54" s="457" t="s">
        <v>186</v>
      </c>
      <c r="M54" s="456">
        <v>3.3</v>
      </c>
      <c r="N54" s="459">
        <v>1.55</v>
      </c>
      <c r="O54" s="459">
        <v>1.5</v>
      </c>
      <c r="P54" s="278" t="s">
        <v>195</v>
      </c>
    </row>
    <row r="55" spans="1:16" s="189" customFormat="1">
      <c r="A55" s="275" t="s">
        <v>194</v>
      </c>
      <c r="B55" s="444">
        <v>4.5</v>
      </c>
      <c r="C55" s="444">
        <v>21.1</v>
      </c>
      <c r="D55" s="445" t="s">
        <v>186</v>
      </c>
      <c r="E55" s="445" t="s">
        <v>186</v>
      </c>
      <c r="F55" s="446">
        <v>-16.600000000000001</v>
      </c>
      <c r="G55" s="445">
        <v>26.7</v>
      </c>
      <c r="H55" s="445">
        <v>26.7</v>
      </c>
      <c r="I55" s="445" t="s">
        <v>186</v>
      </c>
      <c r="J55" s="445" t="s">
        <v>186</v>
      </c>
      <c r="K55" s="445" t="s">
        <v>186</v>
      </c>
      <c r="L55" s="445" t="s">
        <v>186</v>
      </c>
      <c r="M55" s="444">
        <v>3.3</v>
      </c>
      <c r="N55" s="447">
        <v>1.96</v>
      </c>
      <c r="O55" s="447">
        <v>1.42</v>
      </c>
      <c r="P55" s="275" t="s">
        <v>194</v>
      </c>
    </row>
    <row r="56" spans="1:16">
      <c r="A56" s="276" t="s">
        <v>193</v>
      </c>
      <c r="B56" s="448">
        <v>4.5</v>
      </c>
      <c r="C56" s="448">
        <v>21.1</v>
      </c>
      <c r="D56" s="449" t="s">
        <v>186</v>
      </c>
      <c r="E56" s="449" t="s">
        <v>186</v>
      </c>
      <c r="F56" s="450">
        <v>-16.600000000000001</v>
      </c>
      <c r="G56" s="449">
        <v>26.7</v>
      </c>
      <c r="H56" s="449">
        <v>26.7</v>
      </c>
      <c r="I56" s="449" t="s">
        <v>186</v>
      </c>
      <c r="J56" s="449" t="s">
        <v>186</v>
      </c>
      <c r="K56" s="449" t="s">
        <v>186</v>
      </c>
      <c r="L56" s="449" t="s">
        <v>186</v>
      </c>
      <c r="M56" s="448">
        <v>3.3</v>
      </c>
      <c r="N56" s="451">
        <v>1.96</v>
      </c>
      <c r="O56" s="451">
        <v>1.42</v>
      </c>
      <c r="P56" s="276" t="s">
        <v>193</v>
      </c>
    </row>
    <row r="57" spans="1:16">
      <c r="A57" s="276"/>
      <c r="B57" s="448"/>
      <c r="C57" s="448"/>
      <c r="D57" s="449"/>
      <c r="E57" s="449"/>
      <c r="F57" s="450"/>
      <c r="G57" s="449"/>
      <c r="H57" s="449"/>
      <c r="I57" s="449"/>
      <c r="J57" s="449"/>
      <c r="K57" s="449"/>
      <c r="L57" s="449"/>
      <c r="M57" s="448"/>
      <c r="N57" s="451"/>
      <c r="O57" s="451"/>
      <c r="P57" s="276"/>
    </row>
    <row r="58" spans="1:16" s="260" customFormat="1">
      <c r="A58" s="277" t="s">
        <v>192</v>
      </c>
      <c r="B58" s="452">
        <v>6.3</v>
      </c>
      <c r="C58" s="452">
        <v>16.8</v>
      </c>
      <c r="D58" s="453">
        <v>8.6</v>
      </c>
      <c r="E58" s="453" t="s">
        <v>186</v>
      </c>
      <c r="F58" s="454">
        <v>-10.6</v>
      </c>
      <c r="G58" s="453">
        <v>16.899999999999999</v>
      </c>
      <c r="H58" s="453">
        <v>8.4</v>
      </c>
      <c r="I58" s="453">
        <v>8.4</v>
      </c>
      <c r="J58" s="453">
        <v>8.5</v>
      </c>
      <c r="K58" s="453">
        <v>8.5</v>
      </c>
      <c r="L58" s="453" t="s">
        <v>186</v>
      </c>
      <c r="M58" s="452">
        <v>4.2</v>
      </c>
      <c r="N58" s="455">
        <v>1.53</v>
      </c>
      <c r="O58" s="455">
        <v>1.67</v>
      </c>
      <c r="P58" s="277" t="s">
        <v>192</v>
      </c>
    </row>
    <row r="59" spans="1:16">
      <c r="A59" s="276" t="s">
        <v>191</v>
      </c>
      <c r="B59" s="456">
        <v>5.9</v>
      </c>
      <c r="C59" s="456">
        <v>19.5</v>
      </c>
      <c r="D59" s="457">
        <v>9.8000000000000007</v>
      </c>
      <c r="E59" s="457" t="s">
        <v>186</v>
      </c>
      <c r="F59" s="458">
        <v>-13.6</v>
      </c>
      <c r="G59" s="457">
        <v>28.6</v>
      </c>
      <c r="H59" s="457">
        <v>9.5</v>
      </c>
      <c r="I59" s="457">
        <v>19</v>
      </c>
      <c r="J59" s="457">
        <v>9.6999999999999993</v>
      </c>
      <c r="K59" s="457">
        <v>9.6999999999999993</v>
      </c>
      <c r="L59" s="457" t="s">
        <v>186</v>
      </c>
      <c r="M59" s="456">
        <v>4.3</v>
      </c>
      <c r="N59" s="459">
        <v>1.1000000000000001</v>
      </c>
      <c r="O59" s="459">
        <v>1.72</v>
      </c>
      <c r="P59" s="278" t="s">
        <v>191</v>
      </c>
    </row>
    <row r="60" spans="1:16" s="189" customFormat="1">
      <c r="A60" s="275" t="s">
        <v>190</v>
      </c>
      <c r="B60" s="444">
        <v>6.6</v>
      </c>
      <c r="C60" s="444">
        <v>14.5</v>
      </c>
      <c r="D60" s="445">
        <v>7.6</v>
      </c>
      <c r="E60" s="445" t="s">
        <v>186</v>
      </c>
      <c r="F60" s="446">
        <v>-7.9</v>
      </c>
      <c r="G60" s="445">
        <v>7.6</v>
      </c>
      <c r="H60" s="445">
        <v>7.6</v>
      </c>
      <c r="I60" s="445" t="s">
        <v>186</v>
      </c>
      <c r="J60" s="445">
        <v>7.6</v>
      </c>
      <c r="K60" s="445">
        <v>7.6</v>
      </c>
      <c r="L60" s="445" t="s">
        <v>186</v>
      </c>
      <c r="M60" s="444">
        <v>4.2</v>
      </c>
      <c r="N60" s="447">
        <v>1.9</v>
      </c>
      <c r="O60" s="447">
        <v>1.64</v>
      </c>
      <c r="P60" s="275" t="s">
        <v>190</v>
      </c>
    </row>
    <row r="61" spans="1:16">
      <c r="A61" s="276" t="s">
        <v>189</v>
      </c>
      <c r="B61" s="448">
        <v>5.4</v>
      </c>
      <c r="C61" s="448">
        <v>15.6</v>
      </c>
      <c r="D61" s="449" t="s">
        <v>186</v>
      </c>
      <c r="E61" s="449" t="s">
        <v>186</v>
      </c>
      <c r="F61" s="450">
        <v>-10.199999999999999</v>
      </c>
      <c r="G61" s="449" t="s">
        <v>186</v>
      </c>
      <c r="H61" s="449" t="s">
        <v>186</v>
      </c>
      <c r="I61" s="449" t="s">
        <v>186</v>
      </c>
      <c r="J61" s="449" t="s">
        <v>186</v>
      </c>
      <c r="K61" s="449" t="s">
        <v>186</v>
      </c>
      <c r="L61" s="449" t="s">
        <v>186</v>
      </c>
      <c r="M61" s="448">
        <v>4</v>
      </c>
      <c r="N61" s="451">
        <v>1.72</v>
      </c>
      <c r="O61" s="451">
        <v>1.54</v>
      </c>
      <c r="P61" s="276" t="s">
        <v>189</v>
      </c>
    </row>
    <row r="62" spans="1:16">
      <c r="A62" s="278" t="s">
        <v>187</v>
      </c>
      <c r="B62" s="456">
        <v>7.5</v>
      </c>
      <c r="C62" s="456">
        <v>13.7</v>
      </c>
      <c r="D62" s="457">
        <v>11.9</v>
      </c>
      <c r="E62" s="457" t="s">
        <v>186</v>
      </c>
      <c r="F62" s="458">
        <v>-6.2</v>
      </c>
      <c r="G62" s="457">
        <v>11.8</v>
      </c>
      <c r="H62" s="457">
        <v>11.8</v>
      </c>
      <c r="I62" s="457" t="s">
        <v>186</v>
      </c>
      <c r="J62" s="457">
        <v>11.8</v>
      </c>
      <c r="K62" s="457">
        <v>11.8</v>
      </c>
      <c r="L62" s="457" t="s">
        <v>186</v>
      </c>
      <c r="M62" s="456">
        <v>4.3</v>
      </c>
      <c r="N62" s="459">
        <v>2.0499999999999998</v>
      </c>
      <c r="O62" s="459">
        <v>1.72</v>
      </c>
      <c r="P62" s="278" t="s">
        <v>187</v>
      </c>
    </row>
    <row r="63" spans="1:16">
      <c r="A63" s="460" t="s">
        <v>548</v>
      </c>
    </row>
    <row r="64" spans="1:16">
      <c r="A64" s="460" t="s">
        <v>549</v>
      </c>
    </row>
  </sheetData>
  <mergeCells count="1">
    <mergeCell ref="O4:O5"/>
  </mergeCells>
  <phoneticPr fontId="26"/>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動態 </vt:lpstr>
      <vt:lpstr>人口動態1</vt:lpstr>
      <vt:lpstr>動態2</vt:lpstr>
      <vt:lpstr>動態3</vt:lpstr>
      <vt:lpstr>動態4</vt:lpstr>
      <vt:lpstr>グラフ</vt:lpstr>
      <vt:lpstr>1</vt:lpstr>
      <vt:lpstr>4</vt:lpstr>
      <vt:lpstr>5</vt:lpstr>
      <vt:lpstr>9</vt:lpstr>
      <vt:lpstr>13</vt:lpstr>
      <vt:lpstr>15</vt:lpstr>
      <vt:lpstr>16</vt:lpstr>
      <vt:lpstr>'15'!Print_Area</vt:lpstr>
      <vt:lpstr>'16'!Print_Area</vt:lpstr>
      <vt:lpstr>グラフ!Print_Area</vt:lpstr>
      <vt:lpstr>人口動態1!Print_Area</vt:lpstr>
      <vt:lpstr>'動態 '!Print_Area</vt:lpstr>
      <vt:lpstr>動態2!Print_Area</vt:lpstr>
      <vt:lpstr>動態3!Print_Area</vt:lpstr>
      <vt:lpstr>動態4!Print_Area</vt:lpstr>
      <vt:lpstr>動態2!Print_Titles</vt:lpstr>
      <vt:lpstr>動態3!Print_Titles</vt:lpstr>
    </vt:vector>
  </TitlesOfParts>
  <Company>三重県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三重県</dc:creator>
  <cp:lastModifiedBy>mieken</cp:lastModifiedBy>
  <cp:lastPrinted>2018-03-06T05:24:06Z</cp:lastPrinted>
  <dcterms:created xsi:type="dcterms:W3CDTF">2002-07-11T05:16:57Z</dcterms:created>
  <dcterms:modified xsi:type="dcterms:W3CDTF">2018-03-06T06:53:56Z</dcterms:modified>
</cp:coreProperties>
</file>