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AM35" i="9"/>
  <c r="CO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AM34" i="9" l="1"/>
  <c r="BW34" i="9" s="1"/>
  <c r="BW35" i="9" s="1"/>
  <c r="BW36" i="9" s="1"/>
  <c r="BW37" i="9" s="1"/>
  <c r="BW38" i="9" s="1"/>
  <c r="BW39" i="9" s="1"/>
  <c r="BW40" i="9" s="1"/>
  <c r="BW41" i="9" s="1"/>
  <c r="BW42" i="9" s="1"/>
  <c r="BW43" i="9" s="1"/>
  <c r="BE34" i="9"/>
  <c r="BE35" i="9" s="1"/>
</calcChain>
</file>

<file path=xl/sharedStrings.xml><?xml version="1.0" encoding="utf-8"?>
<sst xmlns="http://schemas.openxmlformats.org/spreadsheetml/2006/main" count="1234" uniqueCount="578">
  <si>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</si>
  <si>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</si>
  <si>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</si>
  <si>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</si>
  <si>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</si>
  <si>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</si>
  <si>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</si>
  <si>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</si>
  <si>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</si>
  <si>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</si>
  <si>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</si>
  <si>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</si>
  <si>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</si>
  <si>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</si>
  <si>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</si>
  <si>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</si>
  <si>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</si>
  <si>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</si>
  <si>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</si>
  <si>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</si>
  <si>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</si>
  <si>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</si>
  <si>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</si>
  <si>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</si>
  <si>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</si>
  <si>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</si>
  <si>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</si>
  <si>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</si>
  <si>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</si>
  <si>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</si>
  <si>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</si>
  <si>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</si>
  <si>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</si>
  <si>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</si>
  <si>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</si>
  <si>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</si>
  <si>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</si>
  <si>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</si>
  <si>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</si>
  <si>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</si>
  <si>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</si>
  <si>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</si>
  <si>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</si>
  <si>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</si>
  <si>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</si>
  <si>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</si>
  <si>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</si>
  <si>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</si>
  <si>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</si>
  <si>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</si>
  <si>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</si>
  <si>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</si>
  <si>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</si>
  <si>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</si>
  <si>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</si>
  <si>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</si>
  <si>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</si>
  <si>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</si>
  <si>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</si>
  <si>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</si>
  <si>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</si>
  <si>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</si>
  <si>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</si>
  <si>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</si>
  <si>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</si>
  <si>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</si>
  <si>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</si>
  <si>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</si>
  <si>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</si>
  <si>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</si>
  <si>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</si>
  <si>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</si>
  <si>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</si>
  <si>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</si>
  <si>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</si>
  <si>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</si>
  <si>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</si>
  <si>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</si>
  <si>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</si>
  <si>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</si>
  <si>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</si>
  <si>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</si>
  <si>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</si>
  <si>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</si>
  <si>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</si>
  <si>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</si>
  <si>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</si>
  <si>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</si>
  <si>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</si>
  <si>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</si>
  <si>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</si>
  <si>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</si>
  <si>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</si>
  <si>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</si>
  <si>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</si>
  <si>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</si>
  <si>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</si>
  <si>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</si>
  <si>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</si>
  <si>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</si>
  <si>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</si>
  <si>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</si>
  <si>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</si>
  <si>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</si>
  <si>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</si>
  <si>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</si>
  <si>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</si>
  <si>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</si>
  <si>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</si>
  <si>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</si>
  <si>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</si>
  <si>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</si>
  <si>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</si>
  <si>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</si>
  <si>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</si>
  <si>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</si>
  <si>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</si>
  <si>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</si>
  <si>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</si>
  <si>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</si>
  <si>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</si>
  <si>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</si>
  <si>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</si>
  <si>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</si>
  <si>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</si>
  <si>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</si>
  <si>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</si>
  <si>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</si>
  <si>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</si>
  <si>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</si>
  <si>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</si>
  <si>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</si>
  <si>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</si>
  <si>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</si>
  <si>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</si>
  <si>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</si>
  <si>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</si>
  <si>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</si>
  <si>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</si>
  <si>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</si>
  <si>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</si>
  <si>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</si>
  <si>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</si>
  <si>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</si>
  <si>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</si>
  <si>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</si>
  <si>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</si>
  <si>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</si>
  <si>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</si>
  <si>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</si>
  <si>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</si>
  <si>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</si>
  <si>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</si>
  <si>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</si>
  <si>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</si>
  <si>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</si>
  <si>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</si>
  <si>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</si>
  <si>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</si>
  <si>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</si>
  <si>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</si>
  <si>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</si>
  <si>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</si>
  <si>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</si>
  <si>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</si>
  <si>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</si>
  <si>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</si>
  <si>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</si>
  <si>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</si>
  <si>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</si>
  <si>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</si>
  <si>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</si>
  <si>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</si>
  <si>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</si>
  <si>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</si>
  <si>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</si>
  <si>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</si>
  <si>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</si>
  <si>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</si>
  <si>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</si>
  <si>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</si>
  <si>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</si>
  <si>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</si>
  <si>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</si>
  <si>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</si>
  <si>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</si>
  <si>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</si>
  <si>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</si>
  <si>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</si>
  <si>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</si>
  <si>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</si>
  <si>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</si>
  <si>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</si>
  <si>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</si>
  <si>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</si>
  <si>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</si>
  <si>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</si>
  <si>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三重県紀宝町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</si>
  <si>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</si>
  <si>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</si>
  <si>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</si>
  <si>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</si>
  <si>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</si>
  <si>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</si>
  <si>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</si>
  <si>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</si>
  <si>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</si>
  <si>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</si>
  <si>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</si>
  <si>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</si>
  <si>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</si>
  <si>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</si>
  <si>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</si>
  <si>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</si>
  <si>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</si>
  <si>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</si>
  <si>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</si>
  <si>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</si>
  <si>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</si>
  <si>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</si>
  <si>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</si>
  <si>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</si>
  <si>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</si>
  <si>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</si>
  <si>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</si>
  <si>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</si>
  <si>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</si>
  <si>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</si>
  <si>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</si>
  <si>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</si>
  <si>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</si>
  <si>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</si>
  <si>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</si>
  <si>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</si>
  <si>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</si>
  <si>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</si>
  <si>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</si>
  <si>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</si>
  <si>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</si>
  <si>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</si>
  <si>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</si>
  <si>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</si>
  <si>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</si>
  <si>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</si>
  <si>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</si>
  <si>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</si>
  <si>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</si>
  <si>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</si>
  <si>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</si>
  <si>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</si>
  <si>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</si>
  <si>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</si>
  <si>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</si>
  <si>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</si>
  <si>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</si>
  <si>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</si>
  <si>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</si>
  <si>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</si>
  <si>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</si>
  <si>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</si>
  <si>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</si>
  <si>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</si>
  <si>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</si>
  <si>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</si>
  <si>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</si>
  <si>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</si>
  <si>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</si>
  <si>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</si>
  <si>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</si>
  <si>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</si>
  <si>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</si>
  <si>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</si>
  <si>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</si>
  <si>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</si>
  <si>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</si>
  <si>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</si>
  <si>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</si>
  <si>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</si>
  <si>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</si>
  <si>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</si>
  <si>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</si>
  <si>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</si>
  <si>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</si>
  <si>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</si>
  <si>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</si>
  <si>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</si>
  <si>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</si>
  <si>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</si>
  <si>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</si>
  <si>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</si>
  <si>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</si>
  <si>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</si>
  <si>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</si>
  <si>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</si>
  <si>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</si>
  <si>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</si>
  <si>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</si>
  <si>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</si>
  <si>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</si>
  <si>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</si>
  <si>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</si>
  <si>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</si>
  <si>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</si>
  <si>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</si>
  <si>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</si>
  <si>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</si>
  <si>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</si>
  <si>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</si>
  <si>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</si>
  <si>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</si>
  <si>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</si>
  <si>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</si>
  <si>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</si>
  <si>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</si>
  <si>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</si>
  <si>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</si>
  <si>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</si>
  <si>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</si>
  <si>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</si>
  <si>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</si>
  <si>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</si>
  <si>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</si>
  <si>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</si>
  <si>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</si>
  <si>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</si>
  <si>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</si>
  <si>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</si>
  <si>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</si>
  <si>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</si>
  <si>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</si>
  <si>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</si>
  <si>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</si>
  <si>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</si>
  <si>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</si>
  <si>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</si>
  <si>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</si>
  <si>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</si>
  <si>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</si>
  <si>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</si>
  <si>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</si>
  <si>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</si>
  <si>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</si>
  <si>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</si>
  <si>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</si>
  <si>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</si>
  <si>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</si>
  <si>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三重県紀宝町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</si>
  <si>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</si>
  <si>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</si>
  <si>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</si>
  <si>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</si>
  <si>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</si>
  <si>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</si>
  <si>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</si>
  <si>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</si>
  <si>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</si>
  <si>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</si>
  <si>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</si>
  <si>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</si>
  <si>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</si>
  <si>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</si>
  <si>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</si>
  <si>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</si>
  <si>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</si>
  <si>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</si>
  <si>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</si>
  <si>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</si>
  <si>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</si>
  <si>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</si>
  <si>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</si>
  <si>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</si>
  <si>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</si>
  <si>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</si>
  <si>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</si>
  <si>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</si>
  <si>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</si>
  <si>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</si>
  <si>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</si>
  <si>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</si>
  <si>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</si>
  <si>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</si>
  <si>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</si>
  <si>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</si>
  <si>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</si>
  <si>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</si>
  <si>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</si>
  <si>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</si>
  <si>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</si>
  <si>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</si>
  <si>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</si>
  <si>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</si>
  <si>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</si>
  <si>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</si>
  <si>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</si>
  <si>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</si>
  <si>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</si>
  <si>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</si>
  <si>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</si>
  <si>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</si>
  <si>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</si>
  <si>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</si>
  <si>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</si>
  <si>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</si>
  <si>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</si>
  <si>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</si>
  <si>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</si>
  <si>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</si>
  <si>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</si>
  <si>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</si>
  <si>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</si>
  <si>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</si>
  <si>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</si>
  <si>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</si>
  <si>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</si>
  <si>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</si>
  <si>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</si>
  <si>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</si>
  <si>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</si>
  <si>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</si>
  <si>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</si>
  <si>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</si>
  <si>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</si>
  <si>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</si>
  <si>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</si>
  <si>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</si>
  <si>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</si>
  <si>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</si>
  <si>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</si>
  <si>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</si>
  <si>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</si>
  <si>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</si>
  <si>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</si>
  <si>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</si>
  <si>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</si>
  <si>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</si>
  <si>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</si>
  <si>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</si>
  <si>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</si>
  <si>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</si>
  <si>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</si>
  <si>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</si>
  <si>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</si>
  <si>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</si>
  <si>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</si>
  <si>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</si>
  <si>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</si>
  <si>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</si>
  <si>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</si>
  <si>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</si>
  <si>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</si>
  <si>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</si>
  <si>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</si>
  <si>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</si>
  <si>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</si>
  <si>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</si>
  <si>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</si>
  <si>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</si>
  <si>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</si>
  <si>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</si>
  <si>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</si>
  <si>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</si>
  <si>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</si>
  <si>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</si>
  <si>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</si>
  <si>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</si>
  <si>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</si>
  <si>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</si>
  <si>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</si>
  <si>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</si>
  <si>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</si>
  <si>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</si>
  <si>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</si>
  <si>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</si>
  <si>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</si>
  <si>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</si>
  <si>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</si>
  <si>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</si>
  <si>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</si>
  <si>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</si>
  <si>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</si>
  <si>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</si>
  <si>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</si>
  <si>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</si>
  <si>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</si>
  <si>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</si>
  <si>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</si>
  <si>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</si>
  <si>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</si>
  <si>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</si>
  <si>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</si>
  <si>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</si>
  <si>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</si>
  <si>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</si>
  <si>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</si>
  <si>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</si>
  <si>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</si>
  <si>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</si>
  <si>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</si>
  <si>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</si>
  <si>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</si>
  <si>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</si>
  <si>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</si>
  <si>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</si>
  <si>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</si>
  <si>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</si>
  <si>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</si>
  <si>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</si>
  <si>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</si>
  <si>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</si>
  <si>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</si>
  <si>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</si>
  <si>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</si>
  <si>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</si>
  <si>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</si>
  <si>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</si>
  <si>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</si>
  <si>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</si>
  <si>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</si>
  <si>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</si>
  <si>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</si>
  <si>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</si>
  <si>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</si>
  <si>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</si>
  <si>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2.89</t>
  </si>
  <si>
    <t>▲ 4.07</t>
  </si>
  <si>
    <t>▲ 2.08</t>
  </si>
  <si>
    <t>▲ 13.07</t>
  </si>
  <si>
    <t>一般会計</t>
  </si>
  <si>
    <t>水道事業特別会計</t>
  </si>
  <si>
    <t>国民健康保険特別会計</t>
  </si>
  <si>
    <t>井内地域開発事業特別会計</t>
  </si>
  <si>
    <t>診療所事業特別会計</t>
  </si>
  <si>
    <t>後期高齢者医療特別会計</t>
  </si>
  <si>
    <t>町営浄化槽整備推進事業特別会計</t>
  </si>
  <si>
    <t>その他会計（赤字）</t>
  </si>
  <si>
    <t>その他会計（黒字）</t>
  </si>
  <si>
    <t>－</t>
  </si>
  <si>
    <t>－</t>
    <phoneticPr fontId="2"/>
  </si>
  <si>
    <t>－</t>
    <phoneticPr fontId="2"/>
  </si>
  <si>
    <t>三重県市町総合事務組合　（一般会計）</t>
    <rPh sb="5" eb="7">
      <t>ソウゴウ</t>
    </rPh>
    <rPh sb="7" eb="9">
      <t>ジム</t>
    </rPh>
    <rPh sb="9" eb="11">
      <t>クミアイ</t>
    </rPh>
    <phoneticPr fontId="5"/>
  </si>
  <si>
    <t>　〃　（共同研修特別会計）</t>
    <rPh sb="4" eb="6">
      <t>キョウドウ</t>
    </rPh>
    <rPh sb="6" eb="8">
      <t>ケンシュウ</t>
    </rPh>
    <rPh sb="8" eb="10">
      <t>トクベツ</t>
    </rPh>
    <phoneticPr fontId="5"/>
  </si>
  <si>
    <t>　　　共有デジタル地図特別会計</t>
  </si>
  <si>
    <t>　〃　（デジタル地図特別会計）</t>
  </si>
  <si>
    <t>　　　公平委員会特別会計</t>
  </si>
  <si>
    <t>　〃　（物品特別会計）</t>
  </si>
  <si>
    <t>　〃　（退職手当特別会計）</t>
    <rPh sb="4" eb="6">
      <t>タイショク</t>
    </rPh>
    <rPh sb="6" eb="8">
      <t>テアテ</t>
    </rPh>
    <phoneticPr fontId="30"/>
  </si>
  <si>
    <t>　〃　（消防救急無線特別会計）</t>
    <rPh sb="4" eb="6">
      <t>ショウボウ</t>
    </rPh>
    <rPh sb="6" eb="8">
      <t>キュウキュウ</t>
    </rPh>
    <rPh sb="8" eb="10">
      <t>ムセン</t>
    </rPh>
    <rPh sb="10" eb="12">
      <t>トクベツ</t>
    </rPh>
    <phoneticPr fontId="5"/>
  </si>
  <si>
    <t>　〃　（公平委員会特別会計）</t>
    <rPh sb="4" eb="6">
      <t>コウヘイ</t>
    </rPh>
    <rPh sb="6" eb="9">
      <t>イインカイ</t>
    </rPh>
    <rPh sb="9" eb="11">
      <t>トクベツ</t>
    </rPh>
    <phoneticPr fontId="5"/>
  </si>
  <si>
    <t>三重地方税管理回収機構(一般会計)</t>
    <rPh sb="12" eb="14">
      <t>イッパン</t>
    </rPh>
    <rPh sb="14" eb="16">
      <t>カイケイ</t>
    </rPh>
    <phoneticPr fontId="30"/>
  </si>
  <si>
    <t>　〃　（滞納整理拡充事業特別会計）</t>
    <rPh sb="4" eb="6">
      <t>タイノウ</t>
    </rPh>
    <rPh sb="6" eb="8">
      <t>セイリ</t>
    </rPh>
    <rPh sb="8" eb="10">
      <t>カクジュウ</t>
    </rPh>
    <rPh sb="10" eb="12">
      <t>ジギョウ</t>
    </rPh>
    <rPh sb="12" eb="14">
      <t>トクベツ</t>
    </rPh>
    <rPh sb="14" eb="16">
      <t>カイケイ</t>
    </rPh>
    <phoneticPr fontId="30"/>
  </si>
  <si>
    <t>三重県後期高齢者医療広域連合　（一般会計）</t>
  </si>
  <si>
    <t>　〃　（後期高齢者医療特別会計）</t>
  </si>
  <si>
    <t>紀南社会福祉施設組合　（一般会計）</t>
  </si>
  <si>
    <t>　〃　（指定訪問介護特別会計）</t>
  </si>
  <si>
    <t>紀南特別養護老人ホーム組合　（一般会計）</t>
  </si>
  <si>
    <t>　〃　（地域密着型介護老人福祉事業特別会計）</t>
    <rPh sb="9" eb="11">
      <t>カイゴ</t>
    </rPh>
    <rPh sb="11" eb="13">
      <t>ロウジン</t>
    </rPh>
    <rPh sb="13" eb="15">
      <t>フクシ</t>
    </rPh>
    <rPh sb="15" eb="17">
      <t>ジギョウ</t>
    </rPh>
    <phoneticPr fontId="30"/>
  </si>
  <si>
    <t>紀南介護保険広域連合　（一般会計）</t>
  </si>
  <si>
    <t>紀南介護保険広域連合</t>
  </si>
  <si>
    <t>　〃　（介護保険事業特別会計）</t>
  </si>
  <si>
    <t>東紀州農業共済事務組合</t>
  </si>
  <si>
    <t>紀南病院組合</t>
  </si>
  <si>
    <t>南牟婁清掃施設組合</t>
    <rPh sb="0" eb="3">
      <t>ミナミムロ</t>
    </rPh>
    <rPh sb="3" eb="5">
      <t>セイソウ</t>
    </rPh>
    <rPh sb="5" eb="7">
      <t>シセツ</t>
    </rPh>
    <rPh sb="7" eb="9">
      <t>クミアイ</t>
    </rPh>
    <phoneticPr fontId="5"/>
  </si>
  <si>
    <t>－</t>
    <phoneticPr fontId="2"/>
  </si>
  <si>
    <t>法適用事業</t>
    <rPh sb="0" eb="1">
      <t>ホウ</t>
    </rPh>
    <rPh sb="1" eb="2">
      <t>テキ</t>
    </rPh>
    <rPh sb="2" eb="3">
      <t>ヨウ</t>
    </rPh>
    <rPh sb="3" eb="5">
      <t>ジギョウ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</si>
  <si>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</si>
  <si>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</si>
  <si>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</si>
  <si>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</si>
  <si>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</si>
  <si>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</si>
  <si>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</si>
  <si>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</si>
  <si>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</si>
  <si>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</si>
  <si>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</si>
  <si>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平均より高いものの、充当可能基金の積立等により、将来負担比率の数値は改善してきている。今後、防災無線デジタル化事業や教育施設の大規模改修により、両数値とも悪化する可能性があるが、さらに基金への積み増しを行うなど、比率の増加を抑制できるよう健全な財政運営に努める。</t>
    <phoneticPr fontId="5"/>
  </si>
  <si>
    <t>有形固定資産減価償却率</t>
    <phoneticPr fontId="5"/>
  </si>
  <si>
    <t>有形固定資産減価償却率は類似団体平均と同水準であるが、将来負担比率は高い水準となっている。今後は基金の積み増しを行うなど、比率の低下に努める。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</si>
</sst>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extLst>
            <c:ext xmlns:c16="http://schemas.microsoft.com/office/drawing/2014/chart" uri="{C3380CC4-5D6E-409C-BE32-E72D297353CC}">
              <c16:uniqueId val="{00000000-D529-46DA-B16F-4471B2C38D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70667</c:v>
                </c:pt>
                <c:pt idx="1">
                  <c:v>146330</c:v>
                </c:pt>
                <c:pt idx="2">
                  <c:v>96435</c:v>
                </c:pt>
                <c:pt idx="3">
                  <c:v>49731</c:v>
                </c:pt>
                <c:pt idx="4">
                  <c:v>64648</c:v>
                </c:pt>
              </c:numCache>
            </c:numRef>
          </c:val>
          <c:smooth val="0"/>
          <c:extLst>
            <c:ext xmlns:c16="http://schemas.microsoft.com/office/drawing/2014/chart" uri="{C3380CC4-5D6E-409C-BE32-E72D297353CC}">
              <c16:uniqueId val="{00000001-D529-46DA-B16F-4471B2C38DB3}"/>
            </c:ext>
          </c:extLst>
        </c:ser>
        <c:dLbls>
          <c:showLegendKey val="0"/>
          <c:showVal val="0"/>
          <c:showCatName val="0"/>
          <c:showSerName val="0"/>
          <c:showPercent val="0"/>
          <c:showBubbleSize val="0"/>
        </c:dLbls>
        <c:marker val="1"/>
        <c:smooth val="0"/>
        <c:axId val="96484736"/>
        <c:axId val="96523776"/>
      </c:lineChart>
      <c:catAx>
        <c:axId val="96484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523776"/>
        <c:crosses val="autoZero"/>
        <c:auto val="1"/>
        <c:lblAlgn val="ctr"/>
        <c:lblOffset val="100"/>
        <c:tickLblSkip val="1"/>
        <c:tickMarkSkip val="1"/>
        <c:noMultiLvlLbl val="0"/>
      </c:catAx>
      <c:valAx>
        <c:axId val="9652377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84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11.35</c:v>
                </c:pt>
                <c:pt idx="1">
                  <c:v>7.18</c:v>
                </c:pt>
                <c:pt idx="2">
                  <c:v>13.7</c:v>
                </c:pt>
                <c:pt idx="3">
                  <c:v>15.34</c:v>
                </c:pt>
                <c:pt idx="4">
                  <c:v>4.93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41.65</c:v>
                </c:pt>
                <c:pt idx="1">
                  <c:v>47.73</c:v>
                </c:pt>
                <c:pt idx="2">
                  <c:v>43.28</c:v>
                </c:pt>
                <c:pt idx="3">
                  <c:v>48.84</c:v>
                </c:pt>
                <c:pt idx="4">
                  <c:v>55.73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8041344"/>
        <c:axId val="88047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-2.89</c:v>
                </c:pt>
                <c:pt idx="1">
                  <c:v>-4.07</c:v>
                </c:pt>
                <c:pt idx="2">
                  <c:v>-2.08</c:v>
                </c:pt>
                <c:pt idx="3">
                  <c:v>2.57</c:v>
                </c:pt>
                <c:pt idx="4">
                  <c:v>-13.07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8041344"/>
        <c:axId val="88047616"/>
      </c:lineChart>
      <c:catAx>
        <c:axId val="8804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047616"/>
        <c:crosses val="autoZero"/>
        <c:auto val="1"/>
        <c:lblAlgn val="ctr"/>
        <c:lblOffset val="100"/>
        <c:tickLblSkip val="1"/>
        <c:tickMarkSkip val="1"/>
        <c:noMultiLvlLbl val="0"/>
      </c:catAx>
      <c:valAx>
        <c:axId val="8804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04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町営浄化槽整備推進事業特別会計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0.05</c:v>
                </c:pt>
                <c:pt idx="4">
                  <c:v>#N/A</c:v>
                </c:pt>
                <c:pt idx="5">
                  <c:v>0.09</c:v>
                </c:pt>
                <c:pt idx="6">
                  <c:v>#N/A</c:v>
                </c:pt>
                <c:pt idx="7">
                  <c:v>0.05</c:v>
                </c:pt>
                <c:pt idx="8">
                  <c:v>#N/A</c:v>
                </c:pt>
                <c:pt idx="9">
                  <c:v>0.05</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0.57999999999999996</c:v>
                </c:pt>
                <c:pt idx="2">
                  <c:v>#N/A</c:v>
                </c:pt>
                <c:pt idx="3">
                  <c:v>0.5</c:v>
                </c:pt>
                <c:pt idx="4">
                  <c:v>#N/A</c:v>
                </c:pt>
                <c:pt idx="5">
                  <c:v>0.27</c:v>
                </c:pt>
                <c:pt idx="6">
                  <c:v>#N/A</c:v>
                </c:pt>
                <c:pt idx="7">
                  <c:v>0.19</c:v>
                </c:pt>
                <c:pt idx="8">
                  <c:v>#N/A</c:v>
                </c:pt>
                <c:pt idx="9">
                  <c:v>0.36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井内地域開発事業特別会計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2.76</c:v>
                </c:pt>
                <c:pt idx="2">
                  <c:v>#N/A</c:v>
                </c:pt>
                <c:pt idx="3">
                  <c:v>2.75</c:v>
                </c:pt>
                <c:pt idx="4">
                  <c:v>#N/A</c:v>
                </c:pt>
                <c:pt idx="5">
                  <c:v>0.82</c:v>
                </c:pt>
                <c:pt idx="6">
                  <c:v>#N/A</c:v>
                </c:pt>
                <c:pt idx="7">
                  <c:v>0.79</c:v>
                </c:pt>
                <c:pt idx="8">
                  <c:v>#N/A</c:v>
                </c:pt>
                <c:pt idx="9">
                  <c:v>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2.23</c:v>
                </c:pt>
                <c:pt idx="2">
                  <c:v>#N/A</c:v>
                </c:pt>
                <c:pt idx="3">
                  <c:v>2.91</c:v>
                </c:pt>
                <c:pt idx="4">
                  <c:v>#N/A</c:v>
                </c:pt>
                <c:pt idx="5">
                  <c:v>0.34</c:v>
                </c:pt>
                <c:pt idx="6">
                  <c:v>#N/A</c:v>
                </c:pt>
                <c:pt idx="7">
                  <c:v>0.9</c:v>
                </c:pt>
                <c:pt idx="8">
                  <c:v>#N/A</c:v>
                </c:pt>
                <c:pt idx="9">
                  <c:v>1.1599999999999999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c:v>
                </c:pt>
                <c:pt idx="2">
                  <c:v>#N/A</c:v>
                </c:pt>
                <c:pt idx="3">
                  <c:v>2.31</c:v>
                </c:pt>
                <c:pt idx="4">
                  <c:v>#N/A</c:v>
                </c:pt>
                <c:pt idx="5">
                  <c:v>1.87</c:v>
                </c:pt>
                <c:pt idx="6">
                  <c:v>#N/A</c:v>
                </c:pt>
                <c:pt idx="7">
                  <c:v>2.2999999999999998</c:v>
                </c:pt>
                <c:pt idx="8">
                  <c:v>#N/A</c:v>
                </c:pt>
                <c:pt idx="9">
                  <c:v>3.43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10.76</c:v>
                </c:pt>
                <c:pt idx="2">
                  <c:v>#N/A</c:v>
                </c:pt>
                <c:pt idx="3">
                  <c:v>6.67</c:v>
                </c:pt>
                <c:pt idx="4">
                  <c:v>#N/A</c:v>
                </c:pt>
                <c:pt idx="5">
                  <c:v>13.42</c:v>
                </c:pt>
                <c:pt idx="6">
                  <c:v>#N/A</c:v>
                </c:pt>
                <c:pt idx="7">
                  <c:v>15.13</c:v>
                </c:pt>
                <c:pt idx="8">
                  <c:v>#N/A</c:v>
                </c:pt>
                <c:pt idx="9">
                  <c:v>4.5599999999999996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401792"/>
        <c:axId val="112407680"/>
      </c:barChart>
      <c:catAx>
        <c:axId val="11240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407680"/>
        <c:crosses val="autoZero"/>
        <c:auto val="1"/>
        <c:lblAlgn val="ctr"/>
        <c:lblOffset val="100"/>
        <c:tickLblSkip val="1"/>
        <c:tickMarkSkip val="1"/>
        <c:noMultiLvlLbl val="0"/>
      </c:catAx>
      <c:valAx>
        <c:axId val="112407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0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499</c:v>
                </c:pt>
                <c:pt idx="5">
                  <c:v>522</c:v>
                </c:pt>
                <c:pt idx="8">
                  <c:v>577</c:v>
                </c:pt>
                <c:pt idx="11">
                  <c:v>627</c:v>
                </c:pt>
                <c:pt idx="14">
                  <c:v>646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136</c:v>
                </c:pt>
                <c:pt idx="3">
                  <c:v>138</c:v>
                </c:pt>
                <c:pt idx="6">
                  <c:v>144</c:v>
                </c:pt>
                <c:pt idx="9">
                  <c:v>147</c:v>
                </c:pt>
                <c:pt idx="12">
                  <c:v>120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c:v>
                </c:pt>
                <c:pt idx="3">
                  <c:v>94</c:v>
                </c:pt>
                <c:pt idx="6">
                  <c:v>112</c:v>
                </c:pt>
                <c:pt idx="9">
                  <c:v>18</c:v>
                </c:pt>
                <c:pt idx="12">
                  <c:v>17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663</c:v>
                </c:pt>
                <c:pt idx="3">
                  <c:v>657</c:v>
                </c:pt>
                <c:pt idx="6">
                  <c:v>727</c:v>
                </c:pt>
                <c:pt idx="9">
                  <c:v>764</c:v>
                </c:pt>
                <c:pt idx="12">
                  <c:v>798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9579520"/>
        <c:axId val="89581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322</c:v>
                </c:pt>
                <c:pt idx="2">
                  <c:v>#N/A</c:v>
                </c:pt>
                <c:pt idx="3">
                  <c:v>#N/A</c:v>
                </c:pt>
                <c:pt idx="4">
                  <c:v>367</c:v>
                </c:pt>
                <c:pt idx="5">
                  <c:v>#N/A</c:v>
                </c:pt>
                <c:pt idx="6">
                  <c:v>#N/A</c:v>
                </c:pt>
                <c:pt idx="7">
                  <c:v>406</c:v>
                </c:pt>
                <c:pt idx="8">
                  <c:v>#N/A</c:v>
                </c:pt>
                <c:pt idx="9">
                  <c:v>#N/A</c:v>
                </c:pt>
                <c:pt idx="10">
                  <c:v>302</c:v>
                </c:pt>
                <c:pt idx="11">
                  <c:v>#N/A</c:v>
                </c:pt>
                <c:pt idx="12">
                  <c:v>#N/A</c:v>
                </c:pt>
                <c:pt idx="13">
                  <c:v>289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9579520"/>
        <c:axId val="89581440"/>
      </c:lineChart>
      <c:catAx>
        <c:axId val="8957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581440"/>
        <c:crosses val="autoZero"/>
        <c:auto val="1"/>
        <c:lblAlgn val="ctr"/>
        <c:lblOffset val="100"/>
        <c:tickLblSkip val="1"/>
        <c:tickMarkSkip val="1"/>
        <c:noMultiLvlLbl val="0"/>
      </c:catAx>
      <c:valAx>
        <c:axId val="89581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57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6327</c:v>
                </c:pt>
                <c:pt idx="5">
                  <c:v>6540</c:v>
                </c:pt>
                <c:pt idx="8">
                  <c:v>6662</c:v>
                </c:pt>
                <c:pt idx="11">
                  <c:v>6633</c:v>
                </c:pt>
                <c:pt idx="14">
                  <c:v>6496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1868</c:v>
                </c:pt>
                <c:pt idx="5">
                  <c:v>2175</c:v>
                </c:pt>
                <c:pt idx="8">
                  <c:v>2030</c:v>
                </c:pt>
                <c:pt idx="11">
                  <c:v>2471</c:v>
                </c:pt>
                <c:pt idx="14">
                  <c:v>2906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1152</c:v>
                </c:pt>
                <c:pt idx="3">
                  <c:v>1150</c:v>
                </c:pt>
                <c:pt idx="6">
                  <c:v>1082</c:v>
                </c:pt>
                <c:pt idx="9">
                  <c:v>1051</c:v>
                </c:pt>
                <c:pt idx="12">
                  <c:v>1077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759</c:v>
                </c:pt>
                <c:pt idx="3">
                  <c:v>686</c:v>
                </c:pt>
                <c:pt idx="6">
                  <c:v>648</c:v>
                </c:pt>
                <c:pt idx="9">
                  <c:v>666</c:v>
                </c:pt>
                <c:pt idx="12">
                  <c:v>570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509</c:v>
                </c:pt>
                <c:pt idx="3">
                  <c:v>691</c:v>
                </c:pt>
                <c:pt idx="6">
                  <c:v>811</c:v>
                </c:pt>
                <c:pt idx="9">
                  <c:v>753</c:v>
                </c:pt>
                <c:pt idx="12">
                  <c:v>480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7963</c:v>
                </c:pt>
                <c:pt idx="3">
                  <c:v>8159</c:v>
                </c:pt>
                <c:pt idx="6">
                  <c:v>8263</c:v>
                </c:pt>
                <c:pt idx="9">
                  <c:v>8163</c:v>
                </c:pt>
                <c:pt idx="12">
                  <c:v>8015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092096"/>
        <c:axId val="113094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2187</c:v>
                </c:pt>
                <c:pt idx="2">
                  <c:v>#N/A</c:v>
                </c:pt>
                <c:pt idx="3">
                  <c:v>#N/A</c:v>
                </c:pt>
                <c:pt idx="4">
                  <c:v>1972</c:v>
                </c:pt>
                <c:pt idx="5">
                  <c:v>#N/A</c:v>
                </c:pt>
                <c:pt idx="6">
                  <c:v>#N/A</c:v>
                </c:pt>
                <c:pt idx="7">
                  <c:v>2112</c:v>
                </c:pt>
                <c:pt idx="8">
                  <c:v>#N/A</c:v>
                </c:pt>
                <c:pt idx="9">
                  <c:v>#N/A</c:v>
                </c:pt>
                <c:pt idx="10">
                  <c:v>1529</c:v>
                </c:pt>
                <c:pt idx="11">
                  <c:v>#N/A</c:v>
                </c:pt>
                <c:pt idx="12">
                  <c:v>#N/A</c:v>
                </c:pt>
                <c:pt idx="13">
                  <c:v>739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092096"/>
        <c:axId val="113094016"/>
      </c:lineChart>
      <c:catAx>
        <c:axId val="11309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094016"/>
        <c:crosses val="autoZero"/>
        <c:auto val="1"/>
        <c:lblAlgn val="ctr"/>
        <c:lblOffset val="100"/>
        <c:tickLblSkip val="1"/>
        <c:tickMarkSkip val="1"/>
        <c:noMultiLvlLbl val="0"/>
      </c:catAx>
      <c:valAx>
        <c:axId val="113094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09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{2816C284-CC17-4F7B-8B4A-1EDEC03CF5F5}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39C4-41C1-B8E6-05705F30968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{481D48B1-3CC8-4464-8782-8B4605AFAE8E}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39C4-41C1-B8E6-05705F30968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{9228A4ED-54E6-4EFC-AB58-981A8900CBEB}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39C4-41C1-B8E6-05705F30968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{73F98218-657A-4688-89CE-A78570F4F0C8}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39C4-41C1-B8E6-05705F30968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{C34A2915-1394-43BE-92CD-0779CE08DBBB}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39C4-41C1-B8E6-05705F3096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52.4</c:v>
                </c:pt>
              </c:numCache>
            </c:numRef>
          </c:xVal>
          <c:yVal>
            <c:numRef>
              <c:f>公会計指標分析・財政指標組合せ分析表!$K$51:$O$51</c:f>
              <c:numCache>
                <c:formatCode>#,##0.0;"▲ "#,##0.0</c:formatCode>
                <c:ptCount val="5"/>
                <c:pt idx="3">
                  <c:v>43.3</c:v>
                </c:pt>
              </c:numCache>
            </c:numRef>
          </c:yVal>
          <c:smooth val="0"/>
          <c:extLst>
            <c:ext xmlns:c16="http://schemas.microsoft.com/office/drawing/2014/chart" uri="{C3380CC4-5D6E-409C-BE32-E72D297353CC}">
              <c16:uniqueId val="{00000005-39C4-41C1-B8E6-05705F30968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{C9F1C0E0-6E95-4F59-BA4E-A39B17EE18E2}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39C4-41C1-B8E6-05705F30968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{64963FB6-12C4-40B5-97AC-A1DDD0FF1F25}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39C4-41C1-B8E6-05705F30968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{80EE8B34-DA11-4D2E-99D6-BA78C4D41315}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39C4-41C1-B8E6-05705F30968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{C231FC23-4394-40CD-81F3-52C8F66D67F9}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39C4-41C1-B8E6-05705F30968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{0EBAC533-B787-44A0-8E65-5DAC4AED4CE2}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39C4-41C1-B8E6-05705F3096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c:ext xmlns:c16="http://schemas.microsoft.com/office/drawing/2014/chart" uri="{C3380CC4-5D6E-409C-BE32-E72D297353CC}">
              <c16:uniqueId val="{0000000B-39C4-41C1-B8E6-05705F309680}"/>
            </c:ext>
          </c:extLst>
        </c:ser>
        <c:dLbls>
          <c:showLegendKey val="0"/>
          <c:showVal val="0"/>
          <c:showCatName val="0"/>
          <c:showSerName val="0"/>
          <c:showPercent val="0"/>
          <c:showBubbleSize val="0"/>
        </c:dLbls>
        <c:axId val="72798592"/>
        <c:axId val="72800512"/>
      </c:scatterChart>
      <c:valAx>
        <c:axId val="72798592"/>
        <c:scaling>
          <c:orientation val="minMax"/>
          <c:max val="53.5"/>
          <c:min val="52.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00512"/>
        <c:crosses val="autoZero"/>
        <c:crossBetween val="midCat"/>
      </c:valAx>
      <c:valAx>
        <c:axId val="72800512"/>
        <c:scaling>
          <c:orientation val="minMax"/>
          <c:max val="4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98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{A73085C4-922F-4E55-97E7-828224E63F5D}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D441-4B71-8D58-29094CBB93E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{531B78C4-1161-41D8-ADE2-9FBDA71264E3}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D441-4B71-8D58-29094CBB93E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{79F06712-33E5-4939-96D2-7A4D47514AA1}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D441-4B71-8D58-29094CBB93E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{798479F7-4EC9-4F08-81D2-353411534460}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D441-4B71-8D58-29094CBB93E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{4C4BC311-30E1-412A-AF54-066B0D2BCC79}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D441-4B71-8D58-29094CBB93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10</c:v>
                </c:pt>
                <c:pt idx="2">
                  <c:v>10.6</c:v>
                </c:pt>
                <c:pt idx="3">
                  <c:v>10.3</c:v>
                </c:pt>
                <c:pt idx="4">
                  <c:v>9.6</c:v>
                </c:pt>
              </c:numCache>
            </c:numRef>
          </c:xVal>
          <c:yVal>
            <c:numRef>
              <c:f>公会計指標分析・財政指標組合せ分析表!$K$73:$O$73</c:f>
              <c:numCache>
                <c:formatCode>#,##0.0;"▲ "#,##0.0</c:formatCode>
                <c:ptCount val="5"/>
                <c:pt idx="0">
                  <c:v>63</c:v>
                </c:pt>
                <c:pt idx="1">
                  <c:v>56.8</c:v>
                </c:pt>
                <c:pt idx="2">
                  <c:v>62.2</c:v>
                </c:pt>
                <c:pt idx="3">
                  <c:v>43.3</c:v>
                </c:pt>
                <c:pt idx="4">
                  <c:v>21.4</c:v>
                </c:pt>
              </c:numCache>
            </c:numRef>
          </c:yVal>
          <c:smooth val="0"/>
          <c:extLst>
            <c:ext xmlns:c16="http://schemas.microsoft.com/office/drawing/2014/chart" uri="{C3380CC4-5D6E-409C-BE32-E72D297353CC}">
              <c16:uniqueId val="{00000005-D441-4B71-8D58-29094CBB93E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{66BA8273-92E3-49ED-8F4F-477B50404F7E}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D441-4B71-8D58-29094CBB93E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{72C346B6-2622-4D31-AEDE-019AB9886378}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D441-4B71-8D58-29094CBB93E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{500754C0-FBE8-4D4E-8151-B79DAAF7DE3B}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D441-4B71-8D58-29094CBB93E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{3318DF68-A1D9-4589-8452-CFA9798FA3AF}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D441-4B71-8D58-29094CBB93E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{2AAAF625-2462-4CAF-94E1-F1D770D3AAA4}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D441-4B71-8D58-29094CBB93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c:ext xmlns:c16="http://schemas.microsoft.com/office/drawing/2014/chart" uri="{C3380CC4-5D6E-409C-BE32-E72D297353CC}">
              <c16:uniqueId val="{0000000B-D441-4B71-8D58-29094CBB93E0}"/>
            </c:ext>
          </c:extLst>
        </c:ser>
        <c:dLbls>
          <c:showLegendKey val="0"/>
          <c:showVal val="0"/>
          <c:showCatName val="0"/>
          <c:showSerName val="0"/>
          <c:showPercent val="0"/>
          <c:showBubbleSize val="0"/>
        </c:dLbls>
        <c:axId val="72847360"/>
        <c:axId val="72849280"/>
      </c:scatterChart>
      <c:valAx>
        <c:axId val="72847360"/>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9280"/>
        <c:crosses val="autoZero"/>
        <c:crossBetween val="midCat"/>
      </c:valAx>
      <c:valAx>
        <c:axId val="72849280"/>
        <c:scaling>
          <c:orientation val="minMax"/>
          <c:max val="74"/>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7360"/>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算入公債費等</a:t>
          </a:r>
          <a:r>
            <a:rPr kumimoji="0" lang="ja-JP" altLang="en-US" sz="1400" b="0" i="0" u="none" strike="noStrike" kern="0" cap="none" spc="0" normalizeH="0" baseline="0" noProof="0">
              <a:ln>
                <a:noFill/>
              </a:ln>
              <a:solidFill>
                <a:prstClr val="black"/>
              </a:solidFill>
              <a:effectLst/>
              <a:uLnTx/>
              <a:uFillTx/>
              <a:latin typeface="+mn-lt"/>
              <a:ea typeface="+mn-ea"/>
              <a:cs typeface="+mn-cs"/>
            </a:rPr>
            <a:t>の増額により、実質公債費比率の分子は近年減少傾向にある。しかし、元利償還金も増額してきており、今後、防災無線デジタル化事業等の借入や小学校などの教育施設の大規模改修事業の借入により、実質公債費比率が悪化していくと思われる。今後は、他の事業計画の見直し等により新規発行地方債をできるだけ抑制するなど、適正な地方債管理に取り組むことで、実質公債費比率の改善に取り組む。</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一般会計に係る地方債の現在高や公営企業債等繰入見込額はここ５年間</a:t>
          </a:r>
          <a:r>
            <a:rPr kumimoji="0" lang="ja-JP" altLang="en-US" sz="1400" b="0" i="0" u="none" strike="noStrike" kern="0" cap="none" spc="0" normalizeH="0" baseline="0" noProof="0">
              <a:ln>
                <a:noFill/>
              </a:ln>
              <a:solidFill>
                <a:prstClr val="black"/>
              </a:solidFill>
              <a:effectLst/>
              <a:uLnTx/>
              <a:uFillTx/>
              <a:latin typeface="+mn-lt"/>
              <a:ea typeface="+mn-ea"/>
              <a:cs typeface="+mn-cs"/>
            </a:rPr>
            <a:t>横ばいとなっている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が、財政調整基金の積立</a:t>
          </a:r>
          <a:r>
            <a:rPr kumimoji="0" lang="ja-JP" altLang="en-US" sz="1400" b="0" i="0" u="none" strike="noStrike" kern="0" cap="none" spc="0" normalizeH="0" baseline="0" noProof="0">
              <a:ln>
                <a:noFill/>
              </a:ln>
              <a:solidFill>
                <a:prstClr val="black"/>
              </a:solidFill>
              <a:effectLst/>
              <a:uLnTx/>
              <a:uFillTx/>
              <a:latin typeface="+mn-lt"/>
              <a:ea typeface="+mn-ea"/>
              <a:cs typeface="+mn-cs"/>
            </a:rPr>
            <a:t>額の増加</a:t>
          </a:r>
          <a:r>
            <a:rPr kumimoji="0" lang="ja-JP" altLang="ja-JP" sz="1400" b="0" i="0" u="none" strike="noStrike" kern="0" cap="none" spc="0" normalizeH="0" baseline="0" noProof="0">
              <a:ln>
                <a:noFill/>
              </a:ln>
              <a:solidFill>
                <a:prstClr val="black"/>
              </a:solidFill>
              <a:effectLst/>
              <a:uLnTx/>
              <a:uFillTx/>
              <a:latin typeface="+mn-lt"/>
              <a:ea typeface="+mn-ea"/>
              <a:cs typeface="+mn-cs"/>
            </a:rPr>
            <a:t>や交付税措置の厚い地方債を借入しているため、充当可能財源等</a:t>
          </a:r>
          <a:r>
            <a:rPr kumimoji="0" lang="ja-JP" altLang="en-US" sz="1400" b="0" i="0" u="none" strike="noStrike" kern="0" cap="none" spc="0" normalizeH="0" baseline="0" noProof="0">
              <a:ln>
                <a:noFill/>
              </a:ln>
              <a:solidFill>
                <a:prstClr val="black"/>
              </a:solidFill>
              <a:effectLst/>
              <a:uLnTx/>
              <a:uFillTx/>
              <a:latin typeface="+mn-lt"/>
              <a:ea typeface="+mn-ea"/>
              <a:cs typeface="+mn-cs"/>
            </a:rPr>
            <a:t>は増額</a:t>
          </a:r>
          <a:r>
            <a:rPr kumimoji="0" lang="ja-JP" altLang="ja-JP" sz="1400" b="0" i="0" u="none" strike="noStrike" kern="0" cap="none" spc="0" normalizeH="0" baseline="0" noProof="0">
              <a:ln>
                <a:noFill/>
              </a:ln>
              <a:solidFill>
                <a:prstClr val="black"/>
              </a:solidFill>
              <a:effectLst/>
              <a:uLnTx/>
              <a:uFillTx/>
              <a:latin typeface="+mn-lt"/>
              <a:ea typeface="+mn-ea"/>
              <a:cs typeface="+mn-cs"/>
            </a:rPr>
            <a:t>し</a:t>
          </a:r>
          <a:r>
            <a:rPr kumimoji="0" lang="ja-JP" altLang="en-US" sz="1400" b="0" i="0" u="none" strike="noStrike" kern="0" cap="none" spc="0" normalizeH="0" baseline="0" noProof="0">
              <a:ln>
                <a:noFill/>
              </a:ln>
              <a:solidFill>
                <a:prstClr val="black"/>
              </a:solidFill>
              <a:effectLst/>
              <a:uLnTx/>
              <a:uFillTx/>
              <a:latin typeface="+mn-lt"/>
              <a:ea typeface="+mn-ea"/>
              <a:cs typeface="+mn-cs"/>
            </a:rPr>
            <a:t>ており</a:t>
          </a:r>
          <a:r>
            <a:rPr kumimoji="0" lang="ja-JP" altLang="ja-JP" sz="1400" b="0" i="0" u="none" strike="noStrike" kern="0" cap="none" spc="0" normalizeH="0" baseline="0" noProof="0">
              <a:ln>
                <a:noFill/>
              </a:ln>
              <a:solidFill>
                <a:prstClr val="black"/>
              </a:solidFill>
              <a:effectLst/>
              <a:uLnTx/>
              <a:uFillTx/>
              <a:latin typeface="+mn-lt"/>
              <a:ea typeface="+mn-ea"/>
              <a:cs typeface="+mn-cs"/>
            </a:rPr>
            <a:t>、将来負担比率の分子は</a:t>
          </a:r>
          <a:r>
            <a:rPr kumimoji="0" lang="ja-JP" altLang="en-US" sz="1400" b="0" i="0" u="none" strike="noStrike" kern="0" cap="none" spc="0" normalizeH="0" baseline="0" noProof="0">
              <a:ln>
                <a:noFill/>
              </a:ln>
              <a:solidFill>
                <a:prstClr val="black"/>
              </a:solidFill>
              <a:effectLst/>
              <a:uLnTx/>
              <a:uFillTx/>
              <a:latin typeface="+mn-lt"/>
              <a:ea typeface="+mn-ea"/>
              <a:cs typeface="+mn-cs"/>
            </a:rPr>
            <a:t>減少傾向である。今後、防災無線デジタル化事業等や教育施設の大規模改修事業等の借入により将来負担比率が悪化していくと思われるが、充当可能基金への積極的な積み増しを行うなど、比率の増加を抑制できるよう健全な財政運営に努め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と同水準であるが、まだ公共施設等の個別施設計画を策定していないため、各施設ごとの状況を把握できていない状態である。早急に個別施設計画を策定する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6" name="直線コネクタ 65"/>
        <xdr:cNvCxnSpPr/>
      </xdr:nvCxnSpPr>
      <xdr:spPr>
        <a:xfrm flipV="1">
          <a:off x="4760595" y="443925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67" name="有形固定資産減価償却率最小値テキスト"/>
        <xdr:cNvSpPr txBox="1"/>
      </xdr:nvSpPr>
      <xdr:spPr>
        <a:xfrm>
          <a:off x="4813300" y="59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68" name="直線コネクタ 67"/>
        <xdr:cNvCxnSpPr/>
      </xdr:nvCxnSpPr>
      <xdr:spPr>
        <a:xfrm>
          <a:off x="4673600" y="594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69" name="有形固定資産減価償却率最大値テキスト"/>
        <xdr:cNvSpPr txBox="1"/>
      </xdr:nvSpPr>
      <xdr:spPr>
        <a:xfrm>
          <a:off x="4813300" y="421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0" name="直線コネクタ 69"/>
        <xdr:cNvCxnSpPr/>
      </xdr:nvCxnSpPr>
      <xdr:spPr>
        <a:xfrm>
          <a:off x="4673600" y="443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1" name="有形固定資産減価償却率平均値テキスト"/>
        <xdr:cNvSpPr txBox="1"/>
      </xdr:nvSpPr>
      <xdr:spPr>
        <a:xfrm>
          <a:off x="4813300" y="5024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2" name="フローチャート : 判断 71"/>
        <xdr:cNvSpPr/>
      </xdr:nvSpPr>
      <xdr:spPr>
        <a:xfrm>
          <a:off x="4711700" y="504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10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67431</xdr:rowOff>
    </xdr:from>
    <xdr:to>
      <xdr:col>3</xdr:col>
      <xdr:colOff>511175</xdr:colOff>
      <xdr:row>30</xdr:row>
      <xdr:rowOff>169031</xdr:rowOff>
    </xdr:to>
    <xdr:sp macro="" textlink="">
      <xdr:nvSpPr>
        <xdr:cNvPr id="79" name="円/楕円 78"/>
        <xdr:cNvSpPr/>
      </xdr:nvSpPr>
      <xdr:spPr>
        <a:xfrm>
          <a:off x="4000500" y="52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82749</xdr:rowOff>
    </xdr:from>
    <xdr:ext cx="405111" cy="259045"/>
    <xdr:sp macro="" textlink="">
      <xdr:nvSpPr>
        <xdr:cNvPr id="80" name="n_1aveValue有形固定資産減価償却率"/>
        <xdr:cNvSpPr txBox="1"/>
      </xdr:nvSpPr>
      <xdr:spPr>
        <a:xfrm>
          <a:off x="3836043" y="488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160158</xdr:rowOff>
    </xdr:from>
    <xdr:ext cx="405111" cy="259045"/>
    <xdr:sp macro="" textlink="">
      <xdr:nvSpPr>
        <xdr:cNvPr id="81" name="n_1mainValue有形固定資産減価償却率"/>
        <xdr:cNvSpPr txBox="1"/>
      </xdr:nvSpPr>
      <xdr:spPr>
        <a:xfrm>
          <a:off x="3836043" y="53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34544</xdr:rowOff>
    </xdr:from>
    <xdr:to>
      <xdr:col>5</xdr:col>
      <xdr:colOff>409575</xdr:colOff>
      <xdr:row>39</xdr:row>
      <xdr:rowOff>136144</xdr:rowOff>
    </xdr:to>
    <xdr:sp macro="" textlink="">
      <xdr:nvSpPr>
        <xdr:cNvPr id="68" name="円/楕円 67"/>
        <xdr:cNvSpPr/>
      </xdr:nvSpPr>
      <xdr:spPr>
        <a:xfrm>
          <a:off x="3746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9"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152671</xdr:rowOff>
    </xdr:from>
    <xdr:ext cx="405111" cy="259045"/>
    <xdr:sp macro="" textlink="">
      <xdr:nvSpPr>
        <xdr:cNvPr id="70" name="n_1mainValue【道路】&#10;有形固定資産減価償却率"/>
        <xdr:cNvSpPr txBox="1"/>
      </xdr:nvSpPr>
      <xdr:spPr>
        <a:xfrm>
          <a:off x="3582043"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26365</xdr:rowOff>
    </xdr:from>
    <xdr:to>
      <xdr:col>15</xdr:col>
      <xdr:colOff>180340</xdr:colOff>
      <xdr:row>40</xdr:row>
      <xdr:rowOff>54437</xdr:rowOff>
    </xdr:to>
    <xdr:cxnSp macro="">
      <xdr:nvCxnSpPr>
        <xdr:cNvPr id="92" name="直線コネクタ 91"/>
        <xdr:cNvCxnSpPr/>
      </xdr:nvCxnSpPr>
      <xdr:spPr>
        <a:xfrm flipV="1">
          <a:off x="10476865" y="6027115"/>
          <a:ext cx="0" cy="88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58264</xdr:rowOff>
    </xdr:from>
    <xdr:ext cx="469744" cy="259045"/>
    <xdr:sp macro="" textlink="">
      <xdr:nvSpPr>
        <xdr:cNvPr id="93" name="【道路】&#10;一人当たり延長最小値テキスト"/>
        <xdr:cNvSpPr txBox="1"/>
      </xdr:nvSpPr>
      <xdr:spPr>
        <a:xfrm>
          <a:off x="10566400" y="69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40</xdr:row>
      <xdr:rowOff>54437</xdr:rowOff>
    </xdr:from>
    <xdr:to>
      <xdr:col>15</xdr:col>
      <xdr:colOff>269875</xdr:colOff>
      <xdr:row>40</xdr:row>
      <xdr:rowOff>54437</xdr:rowOff>
    </xdr:to>
    <xdr:cxnSp macro="">
      <xdr:nvCxnSpPr>
        <xdr:cNvPr id="94" name="直線コネクタ 93"/>
        <xdr:cNvCxnSpPr/>
      </xdr:nvCxnSpPr>
      <xdr:spPr>
        <a:xfrm>
          <a:off x="10388600" y="69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144492</xdr:rowOff>
    </xdr:from>
    <xdr:ext cx="534377" cy="259045"/>
    <xdr:sp macro="" textlink="">
      <xdr:nvSpPr>
        <xdr:cNvPr id="95" name="【道路】&#10;一人当たり延長最大値テキスト"/>
        <xdr:cNvSpPr txBox="1"/>
      </xdr:nvSpPr>
      <xdr:spPr>
        <a:xfrm>
          <a:off x="10566400" y="5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35</xdr:row>
      <xdr:rowOff>26365</xdr:rowOff>
    </xdr:from>
    <xdr:to>
      <xdr:col>15</xdr:col>
      <xdr:colOff>269875</xdr:colOff>
      <xdr:row>35</xdr:row>
      <xdr:rowOff>26365</xdr:rowOff>
    </xdr:to>
    <xdr:cxnSp macro="">
      <xdr:nvCxnSpPr>
        <xdr:cNvPr id="96" name="直線コネクタ 95"/>
        <xdr:cNvCxnSpPr/>
      </xdr:nvCxnSpPr>
      <xdr:spPr>
        <a:xfrm>
          <a:off x="10388600" y="60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107154</xdr:rowOff>
    </xdr:from>
    <xdr:ext cx="534377" cy="259045"/>
    <xdr:sp macro="" textlink="">
      <xdr:nvSpPr>
        <xdr:cNvPr id="97" name="【道路】&#10;一人当たり延長平均値テキスト"/>
        <xdr:cNvSpPr txBox="1"/>
      </xdr:nvSpPr>
      <xdr:spPr>
        <a:xfrm>
          <a:off x="10566400" y="627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128727</xdr:rowOff>
    </xdr:from>
    <xdr:to>
      <xdr:col>15</xdr:col>
      <xdr:colOff>231775</xdr:colOff>
      <xdr:row>37</xdr:row>
      <xdr:rowOff>58877</xdr:rowOff>
    </xdr:to>
    <xdr:sp macro="" textlink="">
      <xdr:nvSpPr>
        <xdr:cNvPr id="98" name="フローチャート : 判断 97"/>
        <xdr:cNvSpPr/>
      </xdr:nvSpPr>
      <xdr:spPr>
        <a:xfrm>
          <a:off x="10426700" y="63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121138</xdr:rowOff>
    </xdr:from>
    <xdr:to>
      <xdr:col>14</xdr:col>
      <xdr:colOff>79375</xdr:colOff>
      <xdr:row>36</xdr:row>
      <xdr:rowOff>51288</xdr:rowOff>
    </xdr:to>
    <xdr:sp macro="" textlink="">
      <xdr:nvSpPr>
        <xdr:cNvPr id="99" name="フローチャート : 判断 98"/>
        <xdr:cNvSpPr/>
      </xdr:nvSpPr>
      <xdr:spPr>
        <a:xfrm>
          <a:off x="9588500" y="612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136271</xdr:rowOff>
    </xdr:from>
    <xdr:to>
      <xdr:col>14</xdr:col>
      <xdr:colOff>79375</xdr:colOff>
      <xdr:row>34</xdr:row>
      <xdr:rowOff>66421</xdr:rowOff>
    </xdr:to>
    <xdr:sp macro="" textlink="">
      <xdr:nvSpPr>
        <xdr:cNvPr id="105" name="円/楕円 104"/>
        <xdr:cNvSpPr/>
      </xdr:nvSpPr>
      <xdr:spPr>
        <a:xfrm>
          <a:off x="9588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42415</xdr:rowOff>
    </xdr:from>
    <xdr:ext cx="534377" cy="259045"/>
    <xdr:sp macro="" textlink="">
      <xdr:nvSpPr>
        <xdr:cNvPr id="106" name="n_1aveValue【道路】&#10;一人当たり延長"/>
        <xdr:cNvSpPr txBox="1"/>
      </xdr:nvSpPr>
      <xdr:spPr>
        <a:xfrm>
          <a:off x="9359410" y="62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82948</xdr:rowOff>
    </xdr:from>
    <xdr:ext cx="534377" cy="259045"/>
    <xdr:sp macro="" textlink="">
      <xdr:nvSpPr>
        <xdr:cNvPr id="107" name="n_1mainValue【道路】&#10;一人当たり延長"/>
        <xdr:cNvSpPr txBox="1"/>
      </xdr:nvSpPr>
      <xdr:spPr>
        <a:xfrm>
          <a:off x="9359410"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8" name="テキスト ボックス 11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0" name="直線コネクタ 129"/>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1"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2" name="直線コネクタ 131"/>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3"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4" name="直線コネクタ 133"/>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5"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6" name="フローチャート : 判断 135"/>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37" name="フローチャート : 判断 136"/>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61214</xdr:rowOff>
    </xdr:from>
    <xdr:to>
      <xdr:col>5</xdr:col>
      <xdr:colOff>409575</xdr:colOff>
      <xdr:row>60</xdr:row>
      <xdr:rowOff>162814</xdr:rowOff>
    </xdr:to>
    <xdr:sp macro="" textlink="">
      <xdr:nvSpPr>
        <xdr:cNvPr id="143" name="円/楕円 142"/>
        <xdr:cNvSpPr/>
      </xdr:nvSpPr>
      <xdr:spPr>
        <a:xfrm>
          <a:off x="37465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97045</xdr:rowOff>
    </xdr:from>
    <xdr:ext cx="405111" cy="259045"/>
    <xdr:sp macro="" textlink="">
      <xdr:nvSpPr>
        <xdr:cNvPr id="144" name="n_1aveValue【橋りょう・トンネル】&#10;有形固定資産減価償却率"/>
        <xdr:cNvSpPr txBox="1"/>
      </xdr:nvSpPr>
      <xdr:spPr>
        <a:xfrm>
          <a:off x="3582043"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153941</xdr:rowOff>
    </xdr:from>
    <xdr:ext cx="405111" cy="259045"/>
    <xdr:sp macro="" textlink="">
      <xdr:nvSpPr>
        <xdr:cNvPr id="145" name="n_1mainValue【橋りょう・トンネル】&#10;有形固定資産減価償却率"/>
        <xdr:cNvSpPr txBox="1"/>
      </xdr:nvSpPr>
      <xdr:spPr>
        <a:xfrm>
          <a:off x="3582043" y="1044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5" name="テキスト ボックス 16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55276</xdr:rowOff>
    </xdr:from>
    <xdr:to>
      <xdr:col>15</xdr:col>
      <xdr:colOff>180340</xdr:colOff>
      <xdr:row>63</xdr:row>
      <xdr:rowOff>144938</xdr:rowOff>
    </xdr:to>
    <xdr:cxnSp macro="">
      <xdr:nvCxnSpPr>
        <xdr:cNvPr id="169" name="直線コネクタ 168"/>
        <xdr:cNvCxnSpPr/>
      </xdr:nvCxnSpPr>
      <xdr:spPr>
        <a:xfrm flipV="1">
          <a:off x="10476865" y="9827926"/>
          <a:ext cx="0" cy="111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148765</xdr:rowOff>
    </xdr:from>
    <xdr:ext cx="534377" cy="259045"/>
    <xdr:sp macro="" textlink="">
      <xdr:nvSpPr>
        <xdr:cNvPr id="170" name="【橋りょう・トンネル】&#10;一人当たり有形固定資産（償却資産）額最小値テキスト"/>
        <xdr:cNvSpPr txBox="1"/>
      </xdr:nvSpPr>
      <xdr:spPr>
        <a:xfrm>
          <a:off x="10566400" y="1095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144938</xdr:rowOff>
    </xdr:from>
    <xdr:to>
      <xdr:col>15</xdr:col>
      <xdr:colOff>269875</xdr:colOff>
      <xdr:row>63</xdr:row>
      <xdr:rowOff>144938</xdr:rowOff>
    </xdr:to>
    <xdr:cxnSp macro="">
      <xdr:nvCxnSpPr>
        <xdr:cNvPr id="171" name="直線コネクタ 170"/>
        <xdr:cNvCxnSpPr/>
      </xdr:nvCxnSpPr>
      <xdr:spPr>
        <a:xfrm>
          <a:off x="10388600" y="109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1953</xdr:rowOff>
    </xdr:from>
    <xdr:ext cx="599010" cy="259045"/>
    <xdr:sp macro="" textlink="">
      <xdr:nvSpPr>
        <xdr:cNvPr id="172" name="【橋りょう・トンネル】&#10;一人当たり有形固定資産（償却資産）額最大値テキスト"/>
        <xdr:cNvSpPr txBox="1"/>
      </xdr:nvSpPr>
      <xdr:spPr>
        <a:xfrm>
          <a:off x="10566400" y="960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57</xdr:row>
      <xdr:rowOff>55276</xdr:rowOff>
    </xdr:from>
    <xdr:to>
      <xdr:col>15</xdr:col>
      <xdr:colOff>269875</xdr:colOff>
      <xdr:row>57</xdr:row>
      <xdr:rowOff>55276</xdr:rowOff>
    </xdr:to>
    <xdr:cxnSp macro="">
      <xdr:nvCxnSpPr>
        <xdr:cNvPr id="173" name="直線コネクタ 172"/>
        <xdr:cNvCxnSpPr/>
      </xdr:nvCxnSpPr>
      <xdr:spPr>
        <a:xfrm>
          <a:off x="10388600" y="982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26133</xdr:rowOff>
    </xdr:from>
    <xdr:ext cx="599010" cy="259045"/>
    <xdr:sp macro="" textlink="">
      <xdr:nvSpPr>
        <xdr:cNvPr id="174" name="【橋りょう・トンネル】&#10;一人当たり有形固定資産（償却資産）額平均値テキスト"/>
        <xdr:cNvSpPr txBox="1"/>
      </xdr:nvSpPr>
      <xdr:spPr>
        <a:xfrm>
          <a:off x="10566400" y="1065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47706</xdr:rowOff>
    </xdr:from>
    <xdr:to>
      <xdr:col>15</xdr:col>
      <xdr:colOff>231775</xdr:colOff>
      <xdr:row>62</xdr:row>
      <xdr:rowOff>149306</xdr:rowOff>
    </xdr:to>
    <xdr:sp macro="" textlink="">
      <xdr:nvSpPr>
        <xdr:cNvPr id="175" name="フローチャート : 判断 174"/>
        <xdr:cNvSpPr/>
      </xdr:nvSpPr>
      <xdr:spPr>
        <a:xfrm>
          <a:off x="10426700" y="106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39671</xdr:rowOff>
    </xdr:from>
    <xdr:to>
      <xdr:col>14</xdr:col>
      <xdr:colOff>79375</xdr:colOff>
      <xdr:row>62</xdr:row>
      <xdr:rowOff>141271</xdr:rowOff>
    </xdr:to>
    <xdr:sp macro="" textlink="">
      <xdr:nvSpPr>
        <xdr:cNvPr id="176" name="フローチャート : 判断 175"/>
        <xdr:cNvSpPr/>
      </xdr:nvSpPr>
      <xdr:spPr>
        <a:xfrm>
          <a:off x="9588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16035</xdr:rowOff>
    </xdr:from>
    <xdr:to>
      <xdr:col>14</xdr:col>
      <xdr:colOff>79375</xdr:colOff>
      <xdr:row>56</xdr:row>
      <xdr:rowOff>117635</xdr:rowOff>
    </xdr:to>
    <xdr:sp macro="" textlink="">
      <xdr:nvSpPr>
        <xdr:cNvPr id="182" name="円/楕円 181"/>
        <xdr:cNvSpPr/>
      </xdr:nvSpPr>
      <xdr:spPr>
        <a:xfrm>
          <a:off x="9588500" y="96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132398</xdr:rowOff>
    </xdr:from>
    <xdr:ext cx="599010" cy="259045"/>
    <xdr:sp macro="" textlink="">
      <xdr:nvSpPr>
        <xdr:cNvPr id="183" name="n_1aveValue【橋りょう・トンネル】&#10;一人当たり有形固定資産（償却資産）額"/>
        <xdr:cNvSpPr txBox="1"/>
      </xdr:nvSpPr>
      <xdr:spPr>
        <a:xfrm>
          <a:off x="9327094"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356579</xdr:colOff>
      <xdr:row>54</xdr:row>
      <xdr:rowOff>134162</xdr:rowOff>
    </xdr:from>
    <xdr:ext cx="690189" cy="259045"/>
    <xdr:sp macro="" textlink="">
      <xdr:nvSpPr>
        <xdr:cNvPr id="184" name="n_1mainValue【橋りょう・トンネル】&#10;一人当たり有形固定資産（償却資産）額"/>
        <xdr:cNvSpPr txBox="1"/>
      </xdr:nvSpPr>
      <xdr:spPr>
        <a:xfrm>
          <a:off x="9281504" y="9392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1,087,374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09" name="直線コネクタ 208"/>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0"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1" name="直線コネクタ 210"/>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2"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3" name="直線コネクタ 212"/>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4"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15" name="フローチャート : 判断 214"/>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16" name="フローチャート : 判断 215"/>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82550</xdr:rowOff>
    </xdr:from>
    <xdr:to>
      <xdr:col>5</xdr:col>
      <xdr:colOff>409575</xdr:colOff>
      <xdr:row>78</xdr:row>
      <xdr:rowOff>12700</xdr:rowOff>
    </xdr:to>
    <xdr:sp macro="" textlink="">
      <xdr:nvSpPr>
        <xdr:cNvPr id="222" name="円/楕円 221"/>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3"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111202</xdr:colOff>
      <xdr:row>76</xdr:row>
      <xdr:rowOff>29227</xdr:rowOff>
    </xdr:from>
    <xdr:ext cx="469744" cy="259045"/>
    <xdr:sp macro="" textlink="">
      <xdr:nvSpPr>
        <xdr:cNvPr id="224" name="n_1mainValue【公営住宅】&#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46" name="直線コネクタ 245"/>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47"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48" name="直線コネクタ 247"/>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49"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0" name="直線コネクタ 249"/>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1"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2" name="フローチャート : 判断 251"/>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3" name="フローチャート : 判断 252"/>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98858</xdr:rowOff>
    </xdr:from>
    <xdr:to>
      <xdr:col>14</xdr:col>
      <xdr:colOff>79375</xdr:colOff>
      <xdr:row>86</xdr:row>
      <xdr:rowOff>29008</xdr:rowOff>
    </xdr:to>
    <xdr:sp macro="" textlink="">
      <xdr:nvSpPr>
        <xdr:cNvPr id="259" name="円/楕円 258"/>
        <xdr:cNvSpPr/>
      </xdr:nvSpPr>
      <xdr:spPr>
        <a:xfrm>
          <a:off x="9588500" y="146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34562</xdr:rowOff>
    </xdr:from>
    <xdr:ext cx="469744" cy="259045"/>
    <xdr:sp macro="" textlink="">
      <xdr:nvSpPr>
        <xdr:cNvPr id="260" name="n_1aveValue【公営住宅】&#10;一人当たり面積"/>
        <xdr:cNvSpPr txBox="1"/>
      </xdr:nvSpPr>
      <xdr:spPr>
        <a:xfrm>
          <a:off x="93917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20135</xdr:rowOff>
    </xdr:from>
    <xdr:ext cx="469744" cy="259045"/>
    <xdr:sp macro="" textlink="">
      <xdr:nvSpPr>
        <xdr:cNvPr id="261" name="n_1mainValue【公営住宅】&#10;一人当たり面積"/>
        <xdr:cNvSpPr txBox="1"/>
      </xdr:nvSpPr>
      <xdr:spPr>
        <a:xfrm>
          <a:off x="93917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8" name="テキスト ボックス 28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98" name="テキスト ボックス 29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0" name="テキスト ボックス 29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156210</xdr:rowOff>
    </xdr:from>
    <xdr:to>
      <xdr:col>23</xdr:col>
      <xdr:colOff>516889</xdr:colOff>
      <xdr:row>40</xdr:row>
      <xdr:rowOff>60960</xdr:rowOff>
    </xdr:to>
    <xdr:cxnSp macro="">
      <xdr:nvCxnSpPr>
        <xdr:cNvPr id="302" name="直線コネクタ 301"/>
        <xdr:cNvCxnSpPr/>
      </xdr:nvCxnSpPr>
      <xdr:spPr>
        <a:xfrm flipV="1">
          <a:off x="16318864" y="564261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64787</xdr:rowOff>
    </xdr:from>
    <xdr:ext cx="405111" cy="259045"/>
    <xdr:sp macro="" textlink="">
      <xdr:nvSpPr>
        <xdr:cNvPr id="303" name="【認定こども園・幼稚園・保育所】&#10;有形固定資産減価償却率最小値テキスト"/>
        <xdr:cNvSpPr txBox="1"/>
      </xdr:nvSpPr>
      <xdr:spPr>
        <a:xfrm>
          <a:off x="164084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40</xdr:row>
      <xdr:rowOff>60960</xdr:rowOff>
    </xdr:from>
    <xdr:to>
      <xdr:col>23</xdr:col>
      <xdr:colOff>606425</xdr:colOff>
      <xdr:row>40</xdr:row>
      <xdr:rowOff>60960</xdr:rowOff>
    </xdr:to>
    <xdr:cxnSp macro="">
      <xdr:nvCxnSpPr>
        <xdr:cNvPr id="304" name="直線コネクタ 303"/>
        <xdr:cNvCxnSpPr/>
      </xdr:nvCxnSpPr>
      <xdr:spPr>
        <a:xfrm>
          <a:off x="16230600" y="691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102887</xdr:rowOff>
    </xdr:from>
    <xdr:ext cx="405111" cy="259045"/>
    <xdr:sp macro="" textlink="">
      <xdr:nvSpPr>
        <xdr:cNvPr id="305" name="【認定こども園・幼稚園・保育所】&#10;有形固定資産減価償却率最大値テキスト"/>
        <xdr:cNvSpPr txBox="1"/>
      </xdr:nvSpPr>
      <xdr:spPr>
        <a:xfrm>
          <a:off x="164084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32</xdr:row>
      <xdr:rowOff>156210</xdr:rowOff>
    </xdr:from>
    <xdr:to>
      <xdr:col>23</xdr:col>
      <xdr:colOff>606425</xdr:colOff>
      <xdr:row>32</xdr:row>
      <xdr:rowOff>156210</xdr:rowOff>
    </xdr:to>
    <xdr:cxnSp macro="">
      <xdr:nvCxnSpPr>
        <xdr:cNvPr id="306" name="直線コネクタ 305"/>
        <xdr:cNvCxnSpPr/>
      </xdr:nvCxnSpPr>
      <xdr:spPr>
        <a:xfrm>
          <a:off x="16230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7"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8" name="フローチャート : 判断 307"/>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170180</xdr:rowOff>
    </xdr:from>
    <xdr:to>
      <xdr:col>22</xdr:col>
      <xdr:colOff>415925</xdr:colOff>
      <xdr:row>39</xdr:row>
      <xdr:rowOff>100330</xdr:rowOff>
    </xdr:to>
    <xdr:sp macro="" textlink="">
      <xdr:nvSpPr>
        <xdr:cNvPr id="309" name="フローチャート : 判断 308"/>
        <xdr:cNvSpPr/>
      </xdr:nvSpPr>
      <xdr:spPr>
        <a:xfrm>
          <a:off x="1543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74930</xdr:rowOff>
    </xdr:from>
    <xdr:to>
      <xdr:col>22</xdr:col>
      <xdr:colOff>415925</xdr:colOff>
      <xdr:row>42</xdr:row>
      <xdr:rowOff>5080</xdr:rowOff>
    </xdr:to>
    <xdr:sp macro="" textlink="">
      <xdr:nvSpPr>
        <xdr:cNvPr id="315" name="円/楕円 314"/>
        <xdr:cNvSpPr/>
      </xdr:nvSpPr>
      <xdr:spPr>
        <a:xfrm>
          <a:off x="15430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116857</xdr:rowOff>
    </xdr:from>
    <xdr:ext cx="405111" cy="259045"/>
    <xdr:sp macro="" textlink="">
      <xdr:nvSpPr>
        <xdr:cNvPr id="316" name="n_1aveValue【認定こども園・幼稚園・保育所】&#10;有形固定資産減価償却率"/>
        <xdr:cNvSpPr txBox="1"/>
      </xdr:nvSpPr>
      <xdr:spPr>
        <a:xfrm>
          <a:off x="15266043"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167657</xdr:rowOff>
    </xdr:from>
    <xdr:ext cx="405111" cy="259045"/>
    <xdr:sp macro="" textlink="">
      <xdr:nvSpPr>
        <xdr:cNvPr id="317" name="n_1mainValue【認定こども園・幼稚園・保育所】&#10;有形固定資産減価償却率"/>
        <xdr:cNvSpPr txBox="1"/>
      </xdr:nvSpPr>
      <xdr:spPr>
        <a:xfrm>
          <a:off x="15266043"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0" name="直線コネクタ 339"/>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1"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2" name="直線コネクタ 341"/>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3"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4" name="直線コネクタ 343"/>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45"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46" name="フローチャート : 判断 345"/>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47" name="フローチャート : 判断 346"/>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109982</xdr:rowOff>
    </xdr:from>
    <xdr:to>
      <xdr:col>31</xdr:col>
      <xdr:colOff>85725</xdr:colOff>
      <xdr:row>36</xdr:row>
      <xdr:rowOff>40132</xdr:rowOff>
    </xdr:to>
    <xdr:sp macro="" textlink="">
      <xdr:nvSpPr>
        <xdr:cNvPr id="353" name="円/楕円 352"/>
        <xdr:cNvSpPr/>
      </xdr:nvSpPr>
      <xdr:spPr>
        <a:xfrm>
          <a:off x="21272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76979</xdr:rowOff>
    </xdr:from>
    <xdr:ext cx="469744" cy="259045"/>
    <xdr:sp macro="" textlink="">
      <xdr:nvSpPr>
        <xdr:cNvPr id="354" name="n_1aveValue【認定こども園・幼稚園・保育所】&#10;一人当たり面積"/>
        <xdr:cNvSpPr txBox="1"/>
      </xdr:nvSpPr>
      <xdr:spPr>
        <a:xfrm>
          <a:off x="21075727" y="62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56659</xdr:rowOff>
    </xdr:from>
    <xdr:ext cx="469744" cy="259045"/>
    <xdr:sp macro="" textlink="">
      <xdr:nvSpPr>
        <xdr:cNvPr id="355" name="n_1mainValue【認定こども園・幼稚園・保育所】&#10;一人当たり面積"/>
        <xdr:cNvSpPr txBox="1"/>
      </xdr:nvSpPr>
      <xdr:spPr>
        <a:xfrm>
          <a:off x="210757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4" name="テキスト ボックス 3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5" name="直線コネクタ 3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67" name="テキスト ボックス 36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7" name="テキスト ボックス 3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79" name="直線コネクタ 378"/>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0"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1" name="直線コネクタ 380"/>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2"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3" name="直線コネクタ 382"/>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4"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85" name="フローチャート : 判断 384"/>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86" name="フローチャート : 判断 385"/>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80645</xdr:rowOff>
    </xdr:from>
    <xdr:to>
      <xdr:col>22</xdr:col>
      <xdr:colOff>415925</xdr:colOff>
      <xdr:row>58</xdr:row>
      <xdr:rowOff>10795</xdr:rowOff>
    </xdr:to>
    <xdr:sp macro="" textlink="">
      <xdr:nvSpPr>
        <xdr:cNvPr id="392" name="円/楕円 391"/>
        <xdr:cNvSpPr/>
      </xdr:nvSpPr>
      <xdr:spPr>
        <a:xfrm>
          <a:off x="15430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156862</xdr:rowOff>
    </xdr:from>
    <xdr:ext cx="405111" cy="259045"/>
    <xdr:sp macro="" textlink="">
      <xdr:nvSpPr>
        <xdr:cNvPr id="393" name="n_1aveValue【学校施設】&#10;有形固定資産減価償却率"/>
        <xdr:cNvSpPr txBox="1"/>
      </xdr:nvSpPr>
      <xdr:spPr>
        <a:xfrm>
          <a:off x="15266043"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1922</xdr:rowOff>
    </xdr:from>
    <xdr:ext cx="405111" cy="259045"/>
    <xdr:sp macro="" textlink="">
      <xdr:nvSpPr>
        <xdr:cNvPr id="394" name="n_1mainValue【学校施設】&#10;有形固定資産減価償却率"/>
        <xdr:cNvSpPr txBox="1"/>
      </xdr:nvSpPr>
      <xdr:spPr>
        <a:xfrm>
          <a:off x="15266043"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6" name="直線コネクタ 4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7" name="テキスト ボックス 4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8" name="直線コネクタ 4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9" name="テキスト ボックス 4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0" name="直線コネクタ 4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1" name="テキスト ボックス 4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2" name="直線コネクタ 4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3" name="テキスト ボックス 4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17" name="直線コネクタ 416"/>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18"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19" name="直線コネクタ 418"/>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0"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1" name="直線コネクタ 420"/>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2"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3" name="フローチャート : 判断 422"/>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24" name="フローチャート : 判断 423"/>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5" name="テキスト ボックス 4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6" name="テキスト ボックス 4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7" name="テキスト ボックス 4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8" name="テキスト ボックス 4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9" name="テキスト ボックス 4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45669</xdr:rowOff>
    </xdr:from>
    <xdr:to>
      <xdr:col>31</xdr:col>
      <xdr:colOff>85725</xdr:colOff>
      <xdr:row>60</xdr:row>
      <xdr:rowOff>147269</xdr:rowOff>
    </xdr:to>
    <xdr:sp macro="" textlink="">
      <xdr:nvSpPr>
        <xdr:cNvPr id="430" name="円/楕円 429"/>
        <xdr:cNvSpPr/>
      </xdr:nvSpPr>
      <xdr:spPr>
        <a:xfrm>
          <a:off x="21272500" y="103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163542</xdr:rowOff>
    </xdr:from>
    <xdr:ext cx="469744" cy="259045"/>
    <xdr:sp macro="" textlink="">
      <xdr:nvSpPr>
        <xdr:cNvPr id="431" name="n_1aveValue【学校施設】&#10;一人当たり面積"/>
        <xdr:cNvSpPr txBox="1"/>
      </xdr:nvSpPr>
      <xdr:spPr>
        <a:xfrm>
          <a:off x="210757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163796</xdr:rowOff>
    </xdr:from>
    <xdr:ext cx="469744" cy="259045"/>
    <xdr:sp macro="" textlink="">
      <xdr:nvSpPr>
        <xdr:cNvPr id="432" name="n_1mainValue【学校施設】&#10;一人当たり面積"/>
        <xdr:cNvSpPr txBox="1"/>
      </xdr:nvSpPr>
      <xdr:spPr>
        <a:xfrm>
          <a:off x="21075727"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3" name="正方形/長方形 4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4" name="正方形/長方形 4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5" name="正方形/長方形 4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6" name="正方形/長方形 4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7" name="正方形/長方形 4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8" name="正方形/長方形 4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9" name="正方形/長方形 4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0" name="正方形/長方形 4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8" name="正方形/長方形 4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9" name="正方形/長方形 4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0" name="正方形/長方形 4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1" name="正方形/長方形 4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2" name="正方形/長方形 4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3" name="正方形/長方形 4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4" name="正方形/長方形 4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5" name="正方形/長方形 4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6" name="正方形/長方形 4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7" name="テキスト ボックス 4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8" name="直線コネクタ 4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9" name="テキスト ボックス 4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0" name="直線コネクタ 4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1" name="テキスト ボックス 4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2" name="直線コネクタ 4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3" name="テキスト ボックス 4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4" name="直線コネクタ 4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5" name="テキスト ボックス 4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6" name="直線コネクタ 4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7" name="テキスト ボックス 4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68" name="直線コネクタ 4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69" name="テキスト ボックス 4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0" name="直線コネクタ 4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1" name="テキスト ボックス 4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73" name="直線コネクタ 472"/>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74"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75" name="直線コネクタ 474"/>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76"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77" name="直線コネクタ 476"/>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78"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79" name="フローチャート : 判断 478"/>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80" name="フローチャート : 判断 479"/>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1" name="テキスト ボックス 4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2" name="テキスト ボックス 4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3" name="テキスト ボックス 4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4" name="テキスト ボックス 4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5" name="テキスト ボックス 4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48261</xdr:rowOff>
    </xdr:from>
    <xdr:to>
      <xdr:col>22</xdr:col>
      <xdr:colOff>415925</xdr:colOff>
      <xdr:row>104</xdr:row>
      <xdr:rowOff>149861</xdr:rowOff>
    </xdr:to>
    <xdr:sp macro="" textlink="">
      <xdr:nvSpPr>
        <xdr:cNvPr id="486" name="円/楕円 485"/>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101616</xdr:rowOff>
    </xdr:from>
    <xdr:ext cx="405111" cy="259045"/>
    <xdr:sp macro="" textlink="">
      <xdr:nvSpPr>
        <xdr:cNvPr id="487" name="n_1aveValue【公民館】&#10;有形固定資産減価償却率"/>
        <xdr:cNvSpPr txBox="1"/>
      </xdr:nvSpPr>
      <xdr:spPr>
        <a:xfrm>
          <a:off x="15266043"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140988</xdr:rowOff>
    </xdr:from>
    <xdr:ext cx="405111" cy="259045"/>
    <xdr:sp macro="" textlink="">
      <xdr:nvSpPr>
        <xdr:cNvPr id="488" name="n_1mainValue【公民館】&#10;有形固定資産減価償却率"/>
        <xdr:cNvSpPr txBox="1"/>
      </xdr:nvSpPr>
      <xdr:spPr>
        <a:xfrm>
          <a:off x="15266043"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9" name="正方形/長方形 4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0" name="正方形/長方形 4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1" name="正方形/長方形 4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2" name="正方形/長方形 4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3" name="正方形/長方形 4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4" name="正方形/長方形 4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5" name="正方形/長方形 4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6" name="正方形/長方形 4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7" name="テキスト ボックス 4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8" name="直線コネクタ 4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499" name="直線コネクタ 49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0" name="テキスト ボックス 49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1" name="直線コネクタ 50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2" name="テキスト ボックス 50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03" name="直線コネクタ 50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04" name="テキスト ボックス 50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5" name="直線コネクタ 5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6" name="テキスト ボックス 5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07" name="直線コネクタ 50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08" name="テキスト ボックス 50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09" name="直線コネクタ 50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0" name="テキスト ボックス 50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1" name="直線コネクタ 51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2" name="テキスト ボックス 51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3" name="直線コネクタ 5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4" name="テキスト ボックス 5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16" name="直線コネクタ 515"/>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17"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18" name="直線コネクタ 517"/>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19"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0" name="直線コネクタ 519"/>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1"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2" name="フローチャート : 判断 521"/>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23" name="フローチャート : 判断 522"/>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4" name="テキスト ボックス 5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5" name="テキスト ボックス 5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6" name="テキスト ボックス 5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7" name="テキスト ボックス 5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8" name="テキスト ボックス 5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48261</xdr:rowOff>
    </xdr:from>
    <xdr:to>
      <xdr:col>31</xdr:col>
      <xdr:colOff>85725</xdr:colOff>
      <xdr:row>108</xdr:row>
      <xdr:rowOff>149861</xdr:rowOff>
    </xdr:to>
    <xdr:sp macro="" textlink="">
      <xdr:nvSpPr>
        <xdr:cNvPr id="529" name="円/楕円 528"/>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30"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140988</xdr:rowOff>
    </xdr:from>
    <xdr:ext cx="469744" cy="259045"/>
    <xdr:sp macro="" textlink="">
      <xdr:nvSpPr>
        <xdr:cNvPr id="531" name="n_1mainValue【公民館】&#10;一人当たり面積"/>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一人当たりの道路延長や橋梁・トンネルの一人当たりの有形固定資産額が高くなっている。そのため、他団体より道路橋梁等の老朽化の問題が大きくなると想定されている。早急に道路橋梁等の個別施設計画を策定し、老朽化対策に取り組む必要があ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41</xdr:row>
      <xdr:rowOff>69342</xdr:rowOff>
    </xdr:to>
    <xdr:cxnSp macro="">
      <xdr:nvCxnSpPr>
        <xdr:cNvPr id="55" name="直線コネクタ 54"/>
        <xdr:cNvCxnSpPr/>
      </xdr:nvCxnSpPr>
      <xdr:spPr>
        <a:xfrm flipV="1">
          <a:off x="4634865"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73169</xdr:rowOff>
    </xdr:from>
    <xdr:ext cx="405111" cy="259045"/>
    <xdr:sp macro="" textlink="">
      <xdr:nvSpPr>
        <xdr:cNvPr id="56" name="【図書館】&#10;有形固定資産減価償却率最小値テキスト"/>
        <xdr:cNvSpPr txBox="1"/>
      </xdr:nvSpPr>
      <xdr:spPr>
        <a:xfrm>
          <a:off x="47244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6</xdr:col>
      <xdr:colOff>422275</xdr:colOff>
      <xdr:row>41</xdr:row>
      <xdr:rowOff>69342</xdr:rowOff>
    </xdr:from>
    <xdr:to>
      <xdr:col>6</xdr:col>
      <xdr:colOff>600075</xdr:colOff>
      <xdr:row>41</xdr:row>
      <xdr:rowOff>69342</xdr:rowOff>
    </xdr:to>
    <xdr:cxnSp macro="">
      <xdr:nvCxnSpPr>
        <xdr:cNvPr id="57" name="直線コネクタ 56"/>
        <xdr:cNvCxnSpPr/>
      </xdr:nvCxnSpPr>
      <xdr:spPr>
        <a:xfrm>
          <a:off x="4546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83837</xdr:rowOff>
    </xdr:from>
    <xdr:ext cx="405111" cy="259045"/>
    <xdr:sp macro="" textlink="">
      <xdr:nvSpPr>
        <xdr:cNvPr id="60" name="【図書館】&#10;有形固定資産減価償却率平均値テキスト"/>
        <xdr:cNvSpPr txBox="1"/>
      </xdr:nvSpPr>
      <xdr:spPr>
        <a:xfrm>
          <a:off x="47244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105410</xdr:rowOff>
    </xdr:from>
    <xdr:to>
      <xdr:col>6</xdr:col>
      <xdr:colOff>561975</xdr:colOff>
      <xdr:row>37</xdr:row>
      <xdr:rowOff>35560</xdr:rowOff>
    </xdr:to>
    <xdr:sp macro="" textlink="">
      <xdr:nvSpPr>
        <xdr:cNvPr id="61" name="フローチャート : 判断 60"/>
        <xdr:cNvSpPr/>
      </xdr:nvSpPr>
      <xdr:spPr>
        <a:xfrm>
          <a:off x="4584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4826</xdr:rowOff>
    </xdr:from>
    <xdr:to>
      <xdr:col>5</xdr:col>
      <xdr:colOff>409575</xdr:colOff>
      <xdr:row>38</xdr:row>
      <xdr:rowOff>106426</xdr:rowOff>
    </xdr:to>
    <xdr:sp macro="" textlink="">
      <xdr:nvSpPr>
        <xdr:cNvPr id="62" name="フローチャート : 判断 61"/>
        <xdr:cNvSpPr/>
      </xdr:nvSpPr>
      <xdr:spPr>
        <a:xfrm>
          <a:off x="3746500" y="651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97553</xdr:rowOff>
    </xdr:from>
    <xdr:ext cx="405111" cy="259045"/>
    <xdr:sp macro="" textlink="">
      <xdr:nvSpPr>
        <xdr:cNvPr id="63" name="n_1aveValue【図書館】&#10;有形固定資産減価償却率"/>
        <xdr:cNvSpPr txBox="1"/>
      </xdr:nvSpPr>
      <xdr:spPr>
        <a:xfrm>
          <a:off x="3582043"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39116</xdr:rowOff>
    </xdr:from>
    <xdr:to>
      <xdr:col>5</xdr:col>
      <xdr:colOff>409575</xdr:colOff>
      <xdr:row>36</xdr:row>
      <xdr:rowOff>140716</xdr:rowOff>
    </xdr:to>
    <xdr:sp macro="" textlink="">
      <xdr:nvSpPr>
        <xdr:cNvPr id="69" name="円/楕円 68"/>
        <xdr:cNvSpPr/>
      </xdr:nvSpPr>
      <xdr:spPr>
        <a:xfrm>
          <a:off x="3746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157243</xdr:rowOff>
    </xdr:from>
    <xdr:ext cx="405111" cy="259045"/>
    <xdr:sp macro="" textlink="">
      <xdr:nvSpPr>
        <xdr:cNvPr id="70" name="n_1mainValue【図書館】&#10;有形固定資産減価償却率"/>
        <xdr:cNvSpPr txBox="1"/>
      </xdr:nvSpPr>
      <xdr:spPr>
        <a:xfrm>
          <a:off x="3582043"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4" name="直線コネクタ 93"/>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5"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6" name="直線コネクタ 95"/>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7"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8" name="直線コネクタ 97"/>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99"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0" name="フローチャート : 判断 99"/>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25400</xdr:rowOff>
    </xdr:from>
    <xdr:to>
      <xdr:col>14</xdr:col>
      <xdr:colOff>79375</xdr:colOff>
      <xdr:row>39</xdr:row>
      <xdr:rowOff>127000</xdr:rowOff>
    </xdr:to>
    <xdr:sp macro="" textlink="">
      <xdr:nvSpPr>
        <xdr:cNvPr id="101" name="フローチャート : 判断 100"/>
        <xdr:cNvSpPr/>
      </xdr:nvSpPr>
      <xdr:spPr>
        <a:xfrm>
          <a:off x="9588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143527</xdr:rowOff>
    </xdr:from>
    <xdr:ext cx="469744" cy="259045"/>
    <xdr:sp macro="" textlink="">
      <xdr:nvSpPr>
        <xdr:cNvPr id="102" name="n_1aveValue【図書館】&#10;一人当たり面積"/>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143510</xdr:rowOff>
    </xdr:from>
    <xdr:to>
      <xdr:col>14</xdr:col>
      <xdr:colOff>79375</xdr:colOff>
      <xdr:row>41</xdr:row>
      <xdr:rowOff>73660</xdr:rowOff>
    </xdr:to>
    <xdr:sp macro="" textlink="">
      <xdr:nvSpPr>
        <xdr:cNvPr id="108" name="円/楕円 107"/>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64787</xdr:rowOff>
    </xdr:from>
    <xdr:ext cx="469744" cy="259045"/>
    <xdr:sp macro="" textlink="">
      <xdr:nvSpPr>
        <xdr:cNvPr id="109" name="n_1mainValue【図書館】&#10;一人当たり面積"/>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4" name="直線コネクタ 133"/>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5"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6" name="直線コネクタ 135"/>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7"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8" name="直線コネクタ 137"/>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39"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0" name="フローチャート : 判断 13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141" name="フローチャート : 判断 140"/>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65422</xdr:rowOff>
    </xdr:from>
    <xdr:ext cx="405111" cy="259045"/>
    <xdr:sp macro="" textlink="">
      <xdr:nvSpPr>
        <xdr:cNvPr id="142" name="n_1aveValue【体育館・プール】&#10;有形固定資産減価償却率"/>
        <xdr:cNvSpPr txBox="1"/>
      </xdr:nvSpPr>
      <xdr:spPr>
        <a:xfrm>
          <a:off x="3582043"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128270</xdr:rowOff>
    </xdr:from>
    <xdr:to>
      <xdr:col>5</xdr:col>
      <xdr:colOff>409575</xdr:colOff>
      <xdr:row>60</xdr:row>
      <xdr:rowOff>58420</xdr:rowOff>
    </xdr:to>
    <xdr:sp macro="" textlink="">
      <xdr:nvSpPr>
        <xdr:cNvPr id="148" name="円/楕円 147"/>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49547</xdr:rowOff>
    </xdr:from>
    <xdr:ext cx="405111" cy="259045"/>
    <xdr:sp macro="" textlink="">
      <xdr:nvSpPr>
        <xdr:cNvPr id="149" name="n_1mainValue【体育館・プール】&#10;有形固定資産減価償却率"/>
        <xdr:cNvSpPr txBox="1"/>
      </xdr:nvSpPr>
      <xdr:spPr>
        <a:xfrm>
          <a:off x="3582043"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1" name="直線コネクタ 16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2" name="テキスト ボックス 16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3" name="直線コネクタ 16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4" name="テキスト ボックス 16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5" name="直線コネクタ 16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6" name="テキスト ボックス 16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7" name="直線コネクタ 16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8" name="テキスト ボックス 16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2" name="直線コネクタ 171"/>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3"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4" name="直線コネクタ 173"/>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5"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6" name="直線コネクタ 175"/>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7"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8" name="フローチャート : 判断 177"/>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79" name="フローチャート : 判断 178"/>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62755</xdr:rowOff>
    </xdr:from>
    <xdr:ext cx="469744" cy="259045"/>
    <xdr:sp macro="" textlink="">
      <xdr:nvSpPr>
        <xdr:cNvPr id="180" name="n_1aveValue【体育館・プール】&#10;一人当たり面積"/>
        <xdr:cNvSpPr txBox="1"/>
      </xdr:nvSpPr>
      <xdr:spPr>
        <a:xfrm>
          <a:off x="9391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168656</xdr:rowOff>
    </xdr:from>
    <xdr:to>
      <xdr:col>14</xdr:col>
      <xdr:colOff>79375</xdr:colOff>
      <xdr:row>62</xdr:row>
      <xdr:rowOff>98806</xdr:rowOff>
    </xdr:to>
    <xdr:sp macro="" textlink="">
      <xdr:nvSpPr>
        <xdr:cNvPr id="186" name="円/楕円 185"/>
        <xdr:cNvSpPr/>
      </xdr:nvSpPr>
      <xdr:spPr>
        <a:xfrm>
          <a:off x="9588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89933</xdr:rowOff>
    </xdr:from>
    <xdr:ext cx="469744" cy="259045"/>
    <xdr:sp macro="" textlink="">
      <xdr:nvSpPr>
        <xdr:cNvPr id="187" name="n_1mainValue【体育館・プール】&#10;一人当たり面積"/>
        <xdr:cNvSpPr txBox="1"/>
      </xdr:nvSpPr>
      <xdr:spPr>
        <a:xfrm>
          <a:off x="93917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3" name="正方形/長方形 20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8" name="テキスト ボックス 2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9" name="直線コネクタ 2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0" name="テキスト ボックス 22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1" name="直線コネクタ 23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2" name="テキスト ボックス 23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3" name="直線コネクタ 23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4" name="テキスト ボックス 23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5" name="直線コネクタ 23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6" name="テキスト ボックス 23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7" name="直線コネクタ 23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38" name="テキスト ボックス 23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9" name="直線コネクタ 2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0" name="テキスト ボックス 23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42</xdr:row>
      <xdr:rowOff>12192</xdr:rowOff>
    </xdr:to>
    <xdr:cxnSp macro="">
      <xdr:nvCxnSpPr>
        <xdr:cNvPr id="242" name="直線コネクタ 241"/>
        <xdr:cNvCxnSpPr/>
      </xdr:nvCxnSpPr>
      <xdr:spPr>
        <a:xfrm flipV="1">
          <a:off x="16318864" y="594664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243"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244" name="直線コネクタ 243"/>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245"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246" name="直線コネクタ 245"/>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74693</xdr:rowOff>
    </xdr:from>
    <xdr:ext cx="405111" cy="259045"/>
    <xdr:sp macro="" textlink="">
      <xdr:nvSpPr>
        <xdr:cNvPr id="247" name="【一般廃棄物処理施設】&#10;有形固定資産減価償却率平均値テキスト"/>
        <xdr:cNvSpPr txBox="1"/>
      </xdr:nvSpPr>
      <xdr:spPr>
        <a:xfrm>
          <a:off x="164084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96266</xdr:rowOff>
    </xdr:from>
    <xdr:to>
      <xdr:col>23</xdr:col>
      <xdr:colOff>568325</xdr:colOff>
      <xdr:row>40</xdr:row>
      <xdr:rowOff>26416</xdr:rowOff>
    </xdr:to>
    <xdr:sp macro="" textlink="">
      <xdr:nvSpPr>
        <xdr:cNvPr id="248" name="フローチャート : 判断 247"/>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89408</xdr:rowOff>
    </xdr:from>
    <xdr:to>
      <xdr:col>22</xdr:col>
      <xdr:colOff>415925</xdr:colOff>
      <xdr:row>39</xdr:row>
      <xdr:rowOff>19558</xdr:rowOff>
    </xdr:to>
    <xdr:sp macro="" textlink="">
      <xdr:nvSpPr>
        <xdr:cNvPr id="249" name="フローチャート : 判断 248"/>
        <xdr:cNvSpPr/>
      </xdr:nvSpPr>
      <xdr:spPr>
        <a:xfrm>
          <a:off x="15430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10685</xdr:rowOff>
    </xdr:from>
    <xdr:ext cx="405111" cy="259045"/>
    <xdr:sp macro="" textlink="">
      <xdr:nvSpPr>
        <xdr:cNvPr id="250" name="n_1aveValue【一般廃棄物処理施設】&#10;有形固定資産減価償却率"/>
        <xdr:cNvSpPr txBox="1"/>
      </xdr:nvSpPr>
      <xdr:spPr>
        <a:xfrm>
          <a:off x="15266043"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1" name="テキスト ボックス 2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2" name="テキスト ボックス 2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3" name="テキスト ボックス 2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4" name="テキスト ボックス 2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5" name="テキスト ボックス 2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52832</xdr:rowOff>
    </xdr:from>
    <xdr:to>
      <xdr:col>22</xdr:col>
      <xdr:colOff>415925</xdr:colOff>
      <xdr:row>38</xdr:row>
      <xdr:rowOff>154432</xdr:rowOff>
    </xdr:to>
    <xdr:sp macro="" textlink="">
      <xdr:nvSpPr>
        <xdr:cNvPr id="256" name="円/楕円 255"/>
        <xdr:cNvSpPr/>
      </xdr:nvSpPr>
      <xdr:spPr>
        <a:xfrm>
          <a:off x="15430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170959</xdr:rowOff>
    </xdr:from>
    <xdr:ext cx="405111" cy="259045"/>
    <xdr:sp macro="" textlink="">
      <xdr:nvSpPr>
        <xdr:cNvPr id="257" name="n_1mainValue【一般廃棄物処理施設】&#10;有形固定資産減価償却率"/>
        <xdr:cNvSpPr txBox="1"/>
      </xdr:nvSpPr>
      <xdr:spPr>
        <a:xfrm>
          <a:off x="15266043"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5" name="正方形/長方形 2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6" name="テキスト ボックス 2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7" name="直線コネクタ 2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68" name="直線コネクタ 2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69" name="テキスト ボックス 2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0" name="直線コネクタ 2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1" name="テキスト ボックス 2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2" name="直線コネクタ 2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3" name="テキスト ボックス 2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4" name="直線コネクタ 2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5" name="テキスト ボックス 2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6" name="直線コネクタ 2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77" name="テキスト ボックス 2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279" name="直線コネクタ 278"/>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280"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281" name="直線コネクタ 280"/>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282"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283" name="直線コネクタ 282"/>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284"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285" name="フローチャート : 判断 284"/>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162665</xdr:rowOff>
    </xdr:from>
    <xdr:to>
      <xdr:col>31</xdr:col>
      <xdr:colOff>85725</xdr:colOff>
      <xdr:row>38</xdr:row>
      <xdr:rowOff>92815</xdr:rowOff>
    </xdr:to>
    <xdr:sp macro="" textlink="">
      <xdr:nvSpPr>
        <xdr:cNvPr id="286" name="フローチャート : 判断 285"/>
        <xdr:cNvSpPr/>
      </xdr:nvSpPr>
      <xdr:spPr>
        <a:xfrm>
          <a:off x="21272500" y="65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109342</xdr:rowOff>
    </xdr:from>
    <xdr:ext cx="599010" cy="259045"/>
    <xdr:sp macro="" textlink="">
      <xdr:nvSpPr>
        <xdr:cNvPr id="287" name="n_1aveValue【一般廃棄物処理施設】&#10;一人当たり有形固定資産（償却資産）額"/>
        <xdr:cNvSpPr txBox="1"/>
      </xdr:nvSpPr>
      <xdr:spPr>
        <a:xfrm>
          <a:off x="21011094" y="628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50230</xdr:rowOff>
    </xdr:from>
    <xdr:to>
      <xdr:col>31</xdr:col>
      <xdr:colOff>85725</xdr:colOff>
      <xdr:row>41</xdr:row>
      <xdr:rowOff>151830</xdr:rowOff>
    </xdr:to>
    <xdr:sp macro="" textlink="">
      <xdr:nvSpPr>
        <xdr:cNvPr id="293" name="円/楕円 292"/>
        <xdr:cNvSpPr/>
      </xdr:nvSpPr>
      <xdr:spPr>
        <a:xfrm>
          <a:off x="21272500" y="70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142957</xdr:rowOff>
    </xdr:from>
    <xdr:ext cx="469744" cy="259045"/>
    <xdr:sp macro="" textlink="">
      <xdr:nvSpPr>
        <xdr:cNvPr id="294" name="n_1mainValue【一般廃棄物処理施設】&#10;一人当たり有形固定資産（償却資産）額"/>
        <xdr:cNvSpPr txBox="1"/>
      </xdr:nvSpPr>
      <xdr:spPr>
        <a:xfrm>
          <a:off x="21075727" y="717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5" name="正方形/長方形 2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6" name="正方形/長方形 2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7" name="正方形/長方形 2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8" name="正方形/長方形 2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9" name="正方形/長方形 2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0" name="正方形/長方形 2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1" name="正方形/長方形 3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2" name="正方形/長方形 3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3" name="テキスト ボックス 3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4" name="直線コネクタ 3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5" name="テキスト ボックス 3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6" name="直線コネクタ 3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7" name="テキスト ボックス 3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8" name="直線コネクタ 3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9" name="テキスト ボックス 3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0" name="直線コネクタ 3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1" name="テキスト ボックス 3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2" name="直線コネクタ 3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3" name="テキスト ボックス 3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4" name="直線コネクタ 3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5" name="テキスト ボックス 3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6" name="直線コネクタ 3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7" name="テキスト ボックス 3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319" name="直線コネクタ 318"/>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20"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21" name="直線コネクタ 320"/>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322"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323" name="直線コネクタ 322"/>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324"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325" name="フローチャート : 判断 324"/>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26" name="フローチャート : 判断 325"/>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74947</xdr:rowOff>
    </xdr:from>
    <xdr:ext cx="405111" cy="259045"/>
    <xdr:sp macro="" textlink="">
      <xdr:nvSpPr>
        <xdr:cNvPr id="327" name="n_1aveValue【保健センター・保健所】&#10;有形固定資産減価償却率"/>
        <xdr:cNvSpPr txBox="1"/>
      </xdr:nvSpPr>
      <xdr:spPr>
        <a:xfrm>
          <a:off x="15266043"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8" name="テキスト ボックス 3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9" name="テキスト ボックス 3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0" name="テキスト ボックス 3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1" name="テキスト ボックス 3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2" name="テキスト ボックス 3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6350</xdr:rowOff>
    </xdr:from>
    <xdr:to>
      <xdr:col>22</xdr:col>
      <xdr:colOff>415925</xdr:colOff>
      <xdr:row>61</xdr:row>
      <xdr:rowOff>107950</xdr:rowOff>
    </xdr:to>
    <xdr:sp macro="" textlink="">
      <xdr:nvSpPr>
        <xdr:cNvPr id="333" name="円/楕円 332"/>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99077</xdr:rowOff>
    </xdr:from>
    <xdr:ext cx="405111" cy="259045"/>
    <xdr:sp macro="" textlink="">
      <xdr:nvSpPr>
        <xdr:cNvPr id="334" name="n_1mainValue【保健センター・保健所】&#10;有形固定資産減価償却率"/>
        <xdr:cNvSpPr txBox="1"/>
      </xdr:nvSpPr>
      <xdr:spPr>
        <a:xfrm>
          <a:off x="15266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5" name="正方形/長方形 3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6" name="正方形/長方形 3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7" name="正方形/長方形 3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8" name="正方形/長方形 3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9" name="正方形/長方形 3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0" name="正方形/長方形 3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1" name="正方形/長方形 3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2" name="正方形/長方形 3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3" name="テキスト ボックス 3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4" name="直線コネクタ 3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5" name="テキスト ボックス 3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6" name="直線コネクタ 3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7" name="テキスト ボックス 3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8" name="直線コネクタ 3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9" name="テキスト ボックス 3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0" name="直線コネクタ 3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1" name="テキスト ボックス 3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2" name="直線コネクタ 3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3" name="テキスト ボックス 3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4" name="直線コネクタ 3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5" name="テキスト ボックス 3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359" name="直線コネクタ 358"/>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360"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361" name="直線コネクタ 360"/>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362"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363" name="直線コネクタ 362"/>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364"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365" name="フローチャート : 判断 364"/>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366" name="フローチャート : 判断 365"/>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367"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55880</xdr:rowOff>
    </xdr:from>
    <xdr:to>
      <xdr:col>31</xdr:col>
      <xdr:colOff>85725</xdr:colOff>
      <xdr:row>62</xdr:row>
      <xdr:rowOff>157480</xdr:rowOff>
    </xdr:to>
    <xdr:sp macro="" textlink="">
      <xdr:nvSpPr>
        <xdr:cNvPr id="373" name="円/楕円 372"/>
        <xdr:cNvSpPr/>
      </xdr:nvSpPr>
      <xdr:spPr>
        <a:xfrm>
          <a:off x="2127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148607</xdr:rowOff>
    </xdr:from>
    <xdr:ext cx="469744" cy="259045"/>
    <xdr:sp macro="" textlink="">
      <xdr:nvSpPr>
        <xdr:cNvPr id="374" name="n_1mainValue【保健センター・保健所】&#10;一人当たり面積"/>
        <xdr:cNvSpPr txBox="1"/>
      </xdr:nvSpPr>
      <xdr:spPr>
        <a:xfrm>
          <a:off x="21075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3" name="テキスト ボックス 3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4" name="直線コネクタ 3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85" name="直線コネクタ 38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86" name="テキスト ボックス 38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7" name="直線コネクタ 38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8" name="テキスト ボックス 38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9" name="直線コネクタ 38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0" name="テキスト ボックス 38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1" name="直線コネクタ 39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2" name="テキスト ボックス 39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3" name="直線コネクタ 39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4" name="テキスト ボックス 39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5" name="直線コネクタ 3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6" name="テキスト ボックス 3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398" name="直線コネクタ 397"/>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399"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00" name="直線コネクタ 399"/>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401"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2" name="直線コネクタ 401"/>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3"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4" name="フローチャート : 判断 403"/>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405" name="フローチャート : 判断 404"/>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135907</xdr:rowOff>
    </xdr:from>
    <xdr:ext cx="405111" cy="259045"/>
    <xdr:sp macro="" textlink="">
      <xdr:nvSpPr>
        <xdr:cNvPr id="406" name="n_1aveValue【消防施設】&#10;有形固定資産減価償却率"/>
        <xdr:cNvSpPr txBox="1"/>
      </xdr:nvSpPr>
      <xdr:spPr>
        <a:xfrm>
          <a:off x="15266043"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7" name="テキスト ボックス 4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8" name="テキスト ボックス 4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9" name="テキスト ボックス 4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0" name="テキスト ボックス 4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1" name="テキスト ボックス 4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118745</xdr:rowOff>
    </xdr:from>
    <xdr:to>
      <xdr:col>22</xdr:col>
      <xdr:colOff>415925</xdr:colOff>
      <xdr:row>83</xdr:row>
      <xdr:rowOff>48895</xdr:rowOff>
    </xdr:to>
    <xdr:sp macro="" textlink="">
      <xdr:nvSpPr>
        <xdr:cNvPr id="412" name="円/楕円 411"/>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40022</xdr:rowOff>
    </xdr:from>
    <xdr:ext cx="405111" cy="259045"/>
    <xdr:sp macro="" textlink="">
      <xdr:nvSpPr>
        <xdr:cNvPr id="413" name="n_1mainValue【消防施設】&#10;有形固定資産減価償却率"/>
        <xdr:cNvSpPr txBox="1"/>
      </xdr:nvSpPr>
      <xdr:spPr>
        <a:xfrm>
          <a:off x="15266043"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4" name="正方形/長方形 4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5" name="正方形/長方形 4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6" name="正方形/長方形 4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7" name="正方形/長方形 4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8" name="正方形/長方形 4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9" name="正方形/長方形 4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0" name="正方形/長方形 4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1" name="正方形/長方形 4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2" name="テキスト ボックス 4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3" name="直線コネクタ 4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4" name="直線コネクタ 4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5" name="テキスト ボックス 4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6" name="直線コネクタ 4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7" name="テキスト ボックス 4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8" name="直線コネクタ 4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9" name="テキスト ボックス 4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0" name="直線コネクタ 4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1" name="テキスト ボックス 4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2" name="直線コネクタ 4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3" name="テキスト ボックス 4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4" name="直線コネクタ 4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5" name="テキスト ボックス 4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6" name="直線コネクタ 4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7" name="テキスト ボックス 4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39" name="直線コネクタ 438"/>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40"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41" name="直線コネクタ 440"/>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2"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3" name="直線コネクタ 442"/>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4"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45" name="フローチャート : 判断 444"/>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446" name="フローチャート : 判断 445"/>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447"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8" name="テキスト ボックス 4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9" name="テキスト ボックス 4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0" name="テキスト ボックス 4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1" name="テキスト ボックス 4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2" name="テキスト ボックス 4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84727</xdr:rowOff>
    </xdr:from>
    <xdr:to>
      <xdr:col>31</xdr:col>
      <xdr:colOff>85725</xdr:colOff>
      <xdr:row>86</xdr:row>
      <xdr:rowOff>14877</xdr:rowOff>
    </xdr:to>
    <xdr:sp macro="" textlink="">
      <xdr:nvSpPr>
        <xdr:cNvPr id="453" name="円/楕円 452"/>
        <xdr:cNvSpPr/>
      </xdr:nvSpPr>
      <xdr:spPr>
        <a:xfrm>
          <a:off x="21272500" y="14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31404</xdr:rowOff>
    </xdr:from>
    <xdr:ext cx="469744" cy="259045"/>
    <xdr:sp macro="" textlink="">
      <xdr:nvSpPr>
        <xdr:cNvPr id="454" name="n_1mainValue【消防施設】&#10;一人当たり面積"/>
        <xdr:cNvSpPr txBox="1"/>
      </xdr:nvSpPr>
      <xdr:spPr>
        <a:xfrm>
          <a:off x="21075727" y="14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5" name="テキスト ボックス 46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6" name="直線コネクタ 4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7" name="テキスト ボックス 46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8" name="直線コネクタ 4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9" name="テキスト ボックス 4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0" name="直線コネクタ 4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1" name="テキスト ボックス 4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2" name="直線コネクタ 4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3" name="テキスト ボックス 4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4" name="直線コネクタ 4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5" name="テキスト ボックス 4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6" name="直線コネクタ 4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7" name="テキスト ボックス 47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81" name="直線コネクタ 480"/>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82"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83" name="直線コネクタ 482"/>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84"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85" name="直線コネクタ 484"/>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86"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87" name="フローチャート : 判断 486"/>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488" name="フローチャート : 判断 487"/>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127925</xdr:rowOff>
    </xdr:from>
    <xdr:ext cx="405111" cy="259045"/>
    <xdr:sp macro="" textlink="">
      <xdr:nvSpPr>
        <xdr:cNvPr id="489" name="n_1aveValue【庁舎】&#10;有形固定資産減価償却率"/>
        <xdr:cNvSpPr txBox="1"/>
      </xdr:nvSpPr>
      <xdr:spPr>
        <a:xfrm>
          <a:off x="15266043"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17236</xdr:rowOff>
    </xdr:from>
    <xdr:to>
      <xdr:col>22</xdr:col>
      <xdr:colOff>415925</xdr:colOff>
      <xdr:row>105</xdr:row>
      <xdr:rowOff>118836</xdr:rowOff>
    </xdr:to>
    <xdr:sp macro="" textlink="">
      <xdr:nvSpPr>
        <xdr:cNvPr id="495" name="円/楕円 494"/>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135363</xdr:rowOff>
    </xdr:from>
    <xdr:ext cx="405111" cy="259045"/>
    <xdr:sp macro="" textlink="">
      <xdr:nvSpPr>
        <xdr:cNvPr id="496" name="n_1mainValue【庁舎】&#10;有形固定資産減価償却率"/>
        <xdr:cNvSpPr txBox="1"/>
      </xdr:nvSpPr>
      <xdr:spPr>
        <a:xfrm>
          <a:off x="15266043"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7" name="テキスト ボックス 5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8" name="直線コネクタ 5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9" name="テキスト ボックス 5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0" name="直線コネクタ 5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1" name="テキスト ボックス 5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2" name="直線コネクタ 5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3" name="テキスト ボックス 5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4" name="直線コネクタ 5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5" name="テキスト ボックス 5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6" name="直線コネクタ 5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7" name="テキスト ボックス 5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8" name="直線コネクタ 5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9" name="テキスト ボックス 5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23" name="直線コネクタ 522"/>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24"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25" name="直線コネクタ 524"/>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26"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27" name="直線コネクタ 526"/>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28"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29" name="フローチャート : 判断 528"/>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30" name="フローチャート : 判断 529"/>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75672</xdr:rowOff>
    </xdr:from>
    <xdr:ext cx="469744" cy="259045"/>
    <xdr:sp macro="" textlink="">
      <xdr:nvSpPr>
        <xdr:cNvPr id="531" name="n_1aveValue【庁舎】&#10;一人当たり面積"/>
        <xdr:cNvSpPr txBox="1"/>
      </xdr:nvSpPr>
      <xdr:spPr>
        <a:xfrm>
          <a:off x="210757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23768</xdr:rowOff>
    </xdr:from>
    <xdr:to>
      <xdr:col>31</xdr:col>
      <xdr:colOff>85725</xdr:colOff>
      <xdr:row>105</xdr:row>
      <xdr:rowOff>125368</xdr:rowOff>
    </xdr:to>
    <xdr:sp macro="" textlink="">
      <xdr:nvSpPr>
        <xdr:cNvPr id="537" name="円/楕円 536"/>
        <xdr:cNvSpPr/>
      </xdr:nvSpPr>
      <xdr:spPr>
        <a:xfrm>
          <a:off x="21272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141895</xdr:rowOff>
    </xdr:from>
    <xdr:ext cx="469744" cy="259045"/>
    <xdr:sp macro="" textlink="">
      <xdr:nvSpPr>
        <xdr:cNvPr id="538" name="n_1mainValue【庁舎】&#10;一人当たり面積"/>
        <xdr:cNvSpPr txBox="1"/>
      </xdr:nvSpPr>
      <xdr:spPr>
        <a:xfrm>
          <a:off x="210757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9" name="正方形/長方形 5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0" name="正方形/長方形 5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1" name="テキスト ボックス 5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図書館と庁舎であり、特に低くなっている施設は消防施設である。比率が高い施設で特に図書館に関しては老朽化対策が喫緊の課題であり、現在、担当課において建替えを含め検討がされ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人口の減少や全国平均を上回る高齢化率</a:t>
          </a:r>
          <a:r>
            <a:rPr kumimoji="0" lang="ja-JP" altLang="en-US"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２８</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年度末</a:t>
          </a:r>
          <a:r>
            <a:rPr kumimoji="0" lang="ja-JP" altLang="en-US" sz="1400" b="0" i="0" u="none" strike="noStrike" kern="0" cap="none" spc="0" normalizeH="0" baseline="0" noProof="0">
              <a:ln>
                <a:noFill/>
              </a:ln>
              <a:solidFill>
                <a:sysClr val="windowText" lastClr="000000"/>
              </a:solidFill>
              <a:effectLst/>
              <a:uLnTx/>
              <a:uFillTx/>
              <a:latin typeface="+mn-lt"/>
              <a:ea typeface="+mn-ea"/>
              <a:cs typeface="+mn-cs"/>
            </a:rPr>
            <a:t>３４．２</a:t>
          </a:r>
          <a:r>
            <a:rPr kumimoji="0" lang="ja-JP"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a:t>
          </a:r>
          <a:r>
            <a:rPr kumimoji="0" lang="ja-JP" altLang="ja-JP" sz="1400" b="0" i="0" u="none" strike="noStrike" kern="0" cap="none" spc="0" normalizeH="0" baseline="0" noProof="0">
              <a:ln>
                <a:noFill/>
              </a:ln>
              <a:solidFill>
                <a:prstClr val="black"/>
              </a:solidFill>
              <a:effectLst/>
              <a:uLnTx/>
              <a:uFillTx/>
              <a:latin typeface="+mn-lt"/>
              <a:ea typeface="+mn-ea"/>
              <a:cs typeface="+mn-cs"/>
            </a:rPr>
            <a:t>に加え、町内に</a:t>
          </a:r>
          <a:r>
            <a:rPr kumimoji="0" lang="ja-JP" altLang="en-US" sz="1400" b="0" i="0" u="none" strike="noStrike" kern="0" cap="none" spc="0" normalizeH="0" baseline="0" noProof="0">
              <a:ln>
                <a:noFill/>
              </a:ln>
              <a:solidFill>
                <a:prstClr val="black"/>
              </a:solidFill>
              <a:effectLst/>
              <a:uLnTx/>
              <a:uFillTx/>
              <a:latin typeface="+mn-lt"/>
              <a:ea typeface="+mn-ea"/>
              <a:cs typeface="+mn-cs"/>
            </a:rPr>
            <a:t>立地する企業が少ない</a:t>
          </a:r>
          <a:r>
            <a:rPr kumimoji="0" lang="ja-JP" altLang="ja-JP" sz="1400" b="0" i="0" u="none" strike="noStrike" kern="0" cap="none" spc="0" normalizeH="0" baseline="0" noProof="0">
              <a:ln>
                <a:noFill/>
              </a:ln>
              <a:solidFill>
                <a:prstClr val="black"/>
              </a:solidFill>
              <a:effectLst/>
              <a:uLnTx/>
              <a:uFillTx/>
              <a:latin typeface="+mn-lt"/>
              <a:ea typeface="+mn-ea"/>
              <a:cs typeface="+mn-cs"/>
            </a:rPr>
            <a:t>ことなどにより、財政基盤が弱く、類似団体平均をかなり下回っている。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このため、歳出全般の徹底的な見直しや行政の効率化を図ることにより、</a:t>
          </a:r>
          <a:r>
            <a:rPr kumimoji="0" lang="ja-JP" altLang="ja-JP" sz="1400" b="0" i="0" u="none" strike="noStrike" kern="0" cap="none" spc="0" normalizeH="0" baseline="0" noProof="0">
              <a:ln>
                <a:noFill/>
              </a:ln>
              <a:solidFill>
                <a:prstClr val="black"/>
              </a:solidFill>
              <a:effectLst/>
              <a:uLnTx/>
              <a:uFillTx/>
              <a:latin typeface="+mn-lt"/>
              <a:ea typeface="+mn-ea"/>
              <a:cs typeface="+mn-cs"/>
            </a:rPr>
            <a:t>財政の健全化を図る。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106741</xdr:rowOff>
    </xdr:to>
    <xdr:cxnSp macro="">
      <xdr:nvCxnSpPr>
        <xdr:cNvPr id="69" name="直線コネクタ 68"/>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95250</xdr:rowOff>
    </xdr:to>
    <xdr:cxnSp macro="">
      <xdr:nvCxnSpPr>
        <xdr:cNvPr id="72" name="直線コネクタ 71"/>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83759</xdr:rowOff>
    </xdr:from>
    <xdr:to>
      <xdr:col>4</xdr:col>
      <xdr:colOff>482600</xdr:colOff>
      <xdr:row>43</xdr:row>
      <xdr:rowOff>83759</xdr:rowOff>
    </xdr:to>
    <xdr:cxnSp macro="">
      <xdr:nvCxnSpPr>
        <xdr:cNvPr id="75" name="直線コネクタ 74"/>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83759</xdr:rowOff>
    </xdr:from>
    <xdr:to>
      <xdr:col>3</xdr:col>
      <xdr:colOff>279400</xdr:colOff>
      <xdr:row>43</xdr:row>
      <xdr:rowOff>95250</xdr:rowOff>
    </xdr:to>
    <xdr:cxnSp macro="">
      <xdr:nvCxnSpPr>
        <xdr:cNvPr id="78" name="直線コネクタ 77"/>
        <xdr:cNvCxnSpPr/>
      </xdr:nvCxnSpPr>
      <xdr:spPr>
        <a:xfrm flipV="1">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32959</xdr:rowOff>
    </xdr:from>
    <xdr:to>
      <xdr:col>4</xdr:col>
      <xdr:colOff>533400</xdr:colOff>
      <xdr:row>43</xdr:row>
      <xdr:rowOff>134559</xdr:rowOff>
    </xdr:to>
    <xdr:sp macro="" textlink="">
      <xdr:nvSpPr>
        <xdr:cNvPr id="92" name="円/楕円 91"/>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93" name="テキスト ボックス 92"/>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32959</xdr:rowOff>
    </xdr:from>
    <xdr:to>
      <xdr:col>3</xdr:col>
      <xdr:colOff>330200</xdr:colOff>
      <xdr:row>43</xdr:row>
      <xdr:rowOff>134559</xdr:rowOff>
    </xdr:to>
    <xdr:sp macro="" textlink="">
      <xdr:nvSpPr>
        <xdr:cNvPr id="94" name="円/楕円 93"/>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95" name="テキスト ボックス 94"/>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en-US" sz="1400" b="0" i="0" u="none" strike="noStrike" kern="0" cap="none" spc="0" normalizeH="0" baseline="0" noProof="0">
              <a:ln>
                <a:noFill/>
              </a:ln>
              <a:solidFill>
                <a:prstClr val="black"/>
              </a:solidFill>
              <a:effectLst/>
              <a:uLnTx/>
              <a:uFillTx/>
              <a:latin typeface="+mn-lt"/>
              <a:ea typeface="+mn-ea"/>
              <a:cs typeface="+mn-cs"/>
            </a:rPr>
            <a:t>類似団体平均を上回っており、前年度と比較し</a:t>
          </a:r>
          <a:r>
            <a:rPr kumimoji="0" lang="ja-JP" altLang="en-US" sz="1400" b="0" i="0" u="none" strike="noStrike" kern="0" cap="none" spc="0" normalizeH="0" baseline="0" noProof="0">
              <a:ln>
                <a:noFill/>
              </a:ln>
              <a:solidFill>
                <a:prstClr val="black"/>
              </a:solidFill>
              <a:effectLst/>
              <a:uLnTx/>
              <a:uFillTx/>
              <a:latin typeface="+mn-ea"/>
              <a:ea typeface="+mn-ea"/>
              <a:cs typeface="+mn-cs"/>
            </a:rPr>
            <a:t>４．１</a:t>
          </a:r>
          <a:r>
            <a:rPr kumimoji="0" lang="en-US" altLang="ja-JP" sz="1400" b="0" i="0" u="none" strike="noStrike" kern="0" cap="none" spc="0" normalizeH="0" baseline="0" noProof="0">
              <a:ln>
                <a:noFill/>
              </a:ln>
              <a:solidFill>
                <a:prstClr val="black"/>
              </a:solidFill>
              <a:effectLst/>
              <a:uLnTx/>
              <a:uFillTx/>
              <a:latin typeface="+mn-ea"/>
              <a:ea typeface="+mn-ea"/>
              <a:cs typeface="+mn-cs"/>
            </a:rPr>
            <a:t>％悪化している。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主に数値を押し上げている原因の物件費、補助費等や公債費を抑制するため、地方債の新規発行の抑制や、優先度の低い事務事業の廃止、縮小を進め、経常経費の削減に努める。</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109474</xdr:rowOff>
    </xdr:from>
    <xdr:to>
      <xdr:col>7</xdr:col>
      <xdr:colOff>152400</xdr:colOff>
      <xdr:row>64</xdr:row>
      <xdr:rowOff>135890</xdr:rowOff>
    </xdr:to>
    <xdr:cxnSp macro="">
      <xdr:nvCxnSpPr>
        <xdr:cNvPr id="130" name="直線コネクタ 129"/>
        <xdr:cNvCxnSpPr/>
      </xdr:nvCxnSpPr>
      <xdr:spPr>
        <a:xfrm>
          <a:off x="4114800" y="10910824"/>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109474</xdr:rowOff>
    </xdr:from>
    <xdr:to>
      <xdr:col>6</xdr:col>
      <xdr:colOff>0</xdr:colOff>
      <xdr:row>64</xdr:row>
      <xdr:rowOff>73152</xdr:rowOff>
    </xdr:to>
    <xdr:cxnSp macro="">
      <xdr:nvCxnSpPr>
        <xdr:cNvPr id="133" name="直線コネクタ 132"/>
        <xdr:cNvCxnSpPr/>
      </xdr:nvCxnSpPr>
      <xdr:spPr>
        <a:xfrm flipV="1">
          <a:off x="3225800" y="109108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157734</xdr:rowOff>
    </xdr:from>
    <xdr:to>
      <xdr:col>4</xdr:col>
      <xdr:colOff>482600</xdr:colOff>
      <xdr:row>64</xdr:row>
      <xdr:rowOff>73152</xdr:rowOff>
    </xdr:to>
    <xdr:cxnSp macro="">
      <xdr:nvCxnSpPr>
        <xdr:cNvPr id="136" name="直線コネクタ 135"/>
        <xdr:cNvCxnSpPr/>
      </xdr:nvCxnSpPr>
      <xdr:spPr>
        <a:xfrm>
          <a:off x="2336800" y="10959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157734</xdr:rowOff>
    </xdr:from>
    <xdr:to>
      <xdr:col>3</xdr:col>
      <xdr:colOff>279400</xdr:colOff>
      <xdr:row>64</xdr:row>
      <xdr:rowOff>20066</xdr:rowOff>
    </xdr:to>
    <xdr:cxnSp macro="">
      <xdr:nvCxnSpPr>
        <xdr:cNvPr id="139" name="直線コネクタ 138"/>
        <xdr:cNvCxnSpPr/>
      </xdr:nvCxnSpPr>
      <xdr:spPr>
        <a:xfrm flipV="1">
          <a:off x="1447800" y="109590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85090</xdr:rowOff>
    </xdr:from>
    <xdr:to>
      <xdr:col>7</xdr:col>
      <xdr:colOff>203200</xdr:colOff>
      <xdr:row>65</xdr:row>
      <xdr:rowOff>15240</xdr:rowOff>
    </xdr:to>
    <xdr:sp macro="" textlink="">
      <xdr:nvSpPr>
        <xdr:cNvPr id="149" name="円/楕円 148"/>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57167</xdr:rowOff>
    </xdr:from>
    <xdr:ext cx="762000" cy="259045"/>
    <xdr:sp macro="" textlink="">
      <xdr:nvSpPr>
        <xdr:cNvPr id="150"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58674</xdr:rowOff>
    </xdr:from>
    <xdr:to>
      <xdr:col>6</xdr:col>
      <xdr:colOff>50800</xdr:colOff>
      <xdr:row>63</xdr:row>
      <xdr:rowOff>160274</xdr:rowOff>
    </xdr:to>
    <xdr:sp macro="" textlink="">
      <xdr:nvSpPr>
        <xdr:cNvPr id="151" name="円/楕円 150"/>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145051</xdr:rowOff>
    </xdr:from>
    <xdr:ext cx="736600" cy="259045"/>
    <xdr:sp macro="" textlink="">
      <xdr:nvSpPr>
        <xdr:cNvPr id="152" name="テキスト ボックス 151"/>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22352</xdr:rowOff>
    </xdr:from>
    <xdr:to>
      <xdr:col>4</xdr:col>
      <xdr:colOff>533400</xdr:colOff>
      <xdr:row>64</xdr:row>
      <xdr:rowOff>123952</xdr:rowOff>
    </xdr:to>
    <xdr:sp macro="" textlink="">
      <xdr:nvSpPr>
        <xdr:cNvPr id="153" name="円/楕円 152"/>
        <xdr:cNvSpPr/>
      </xdr:nvSpPr>
      <xdr:spPr>
        <a:xfrm>
          <a:off x="3175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108729</xdr:rowOff>
    </xdr:from>
    <xdr:ext cx="762000" cy="259045"/>
    <xdr:sp macro="" textlink="">
      <xdr:nvSpPr>
        <xdr:cNvPr id="154" name="テキスト ボックス 153"/>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106934</xdr:rowOff>
    </xdr:from>
    <xdr:to>
      <xdr:col>3</xdr:col>
      <xdr:colOff>330200</xdr:colOff>
      <xdr:row>64</xdr:row>
      <xdr:rowOff>37084</xdr:rowOff>
    </xdr:to>
    <xdr:sp macro="" textlink="">
      <xdr:nvSpPr>
        <xdr:cNvPr id="155" name="円/楕円 154"/>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21861</xdr:rowOff>
    </xdr:from>
    <xdr:ext cx="762000" cy="259045"/>
    <xdr:sp macro="" textlink="">
      <xdr:nvSpPr>
        <xdr:cNvPr id="156" name="テキスト ボックス 155"/>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140716</xdr:rowOff>
    </xdr:from>
    <xdr:to>
      <xdr:col>2</xdr:col>
      <xdr:colOff>127000</xdr:colOff>
      <xdr:row>64</xdr:row>
      <xdr:rowOff>70866</xdr:rowOff>
    </xdr:to>
    <xdr:sp macro="" textlink="">
      <xdr:nvSpPr>
        <xdr:cNvPr id="157" name="円/楕円 156"/>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55643</xdr:rowOff>
    </xdr:from>
    <xdr:ext cx="762000" cy="259045"/>
    <xdr:sp macro="" textlink="">
      <xdr:nvSpPr>
        <xdr:cNvPr id="158" name="テキスト ボックス 157"/>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[176,532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en-US" sz="1400" b="0" i="0" u="none" strike="noStrike" kern="0" cap="none" spc="0" normalizeH="0" baseline="0" noProof="0">
              <a:ln>
                <a:noFill/>
              </a:ln>
              <a:solidFill>
                <a:prstClr val="black"/>
              </a:solidFill>
              <a:effectLst/>
              <a:uLnTx/>
              <a:uFillTx/>
              <a:latin typeface="+mn-lt"/>
              <a:ea typeface="+mn-ea"/>
              <a:cs typeface="+mn-cs"/>
            </a:rPr>
            <a:t>ここ５年間は</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と</a:t>
          </a:r>
          <a:r>
            <a:rPr kumimoji="0" lang="ja-JP" altLang="ja-JP" sz="1400" b="0" i="0" u="none" strike="noStrike" kern="0" cap="none" spc="0" normalizeH="0" baseline="0" noProof="0">
              <a:ln>
                <a:noFill/>
              </a:ln>
              <a:solidFill>
                <a:prstClr val="black"/>
              </a:solidFill>
              <a:effectLst/>
              <a:uLnTx/>
              <a:uFillTx/>
              <a:latin typeface="+mn-lt"/>
              <a:ea typeface="+mn-ea"/>
              <a:cs typeface="+mn-cs"/>
            </a:rPr>
            <a:t>ほぼ同水準で推移している。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今後も職員定数の適正化を維持し、人件費を抑制しながら、業務見直し等による物件費の削減に努めていく。</a:t>
          </a:r>
          <a:endParaRPr kumimoji="1" lang="ja-JP" altLang="en-US" sz="14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7883</xdr:rowOff>
    </xdr:from>
    <xdr:to>
      <xdr:col>7</xdr:col>
      <xdr:colOff>152400</xdr:colOff>
      <xdr:row>83</xdr:row>
      <xdr:rowOff>20093</xdr:rowOff>
    </xdr:to>
    <xdr:cxnSp macro="">
      <xdr:nvCxnSpPr>
        <xdr:cNvPr id="191" name="直線コネクタ 190"/>
        <xdr:cNvCxnSpPr/>
      </xdr:nvCxnSpPr>
      <xdr:spPr>
        <a:xfrm>
          <a:off x="4114800" y="14238233"/>
          <a:ext cx="8382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154170</xdr:rowOff>
    </xdr:from>
    <xdr:to>
      <xdr:col>6</xdr:col>
      <xdr:colOff>0</xdr:colOff>
      <xdr:row>83</xdr:row>
      <xdr:rowOff>7883</xdr:rowOff>
    </xdr:to>
    <xdr:cxnSp macro="">
      <xdr:nvCxnSpPr>
        <xdr:cNvPr id="194" name="直線コネクタ 193"/>
        <xdr:cNvCxnSpPr/>
      </xdr:nvCxnSpPr>
      <xdr:spPr>
        <a:xfrm>
          <a:off x="3225800" y="14213070"/>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127927</xdr:rowOff>
    </xdr:from>
    <xdr:to>
      <xdr:col>4</xdr:col>
      <xdr:colOff>482600</xdr:colOff>
      <xdr:row>82</xdr:row>
      <xdr:rowOff>154170</xdr:rowOff>
    </xdr:to>
    <xdr:cxnSp macro="">
      <xdr:nvCxnSpPr>
        <xdr:cNvPr id="197" name="直線コネクタ 196"/>
        <xdr:cNvCxnSpPr/>
      </xdr:nvCxnSpPr>
      <xdr:spPr>
        <a:xfrm>
          <a:off x="2336800" y="14186827"/>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127927</xdr:rowOff>
    </xdr:from>
    <xdr:to>
      <xdr:col>3</xdr:col>
      <xdr:colOff>279400</xdr:colOff>
      <xdr:row>82</xdr:row>
      <xdr:rowOff>147636</xdr:rowOff>
    </xdr:to>
    <xdr:cxnSp macro="">
      <xdr:nvCxnSpPr>
        <xdr:cNvPr id="200" name="直線コネクタ 199"/>
        <xdr:cNvCxnSpPr/>
      </xdr:nvCxnSpPr>
      <xdr:spPr>
        <a:xfrm flipV="1">
          <a:off x="1447800" y="14186827"/>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140743</xdr:rowOff>
    </xdr:from>
    <xdr:to>
      <xdr:col>7</xdr:col>
      <xdr:colOff>203200</xdr:colOff>
      <xdr:row>83</xdr:row>
      <xdr:rowOff>70893</xdr:rowOff>
    </xdr:to>
    <xdr:sp macro="" textlink="">
      <xdr:nvSpPr>
        <xdr:cNvPr id="210" name="円/楕円 209"/>
        <xdr:cNvSpPr/>
      </xdr:nvSpPr>
      <xdr:spPr>
        <a:xfrm>
          <a:off x="4902200" y="141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112820</xdr:rowOff>
    </xdr:from>
    <xdr:ext cx="762000" cy="259045"/>
    <xdr:sp macro="" textlink="">
      <xdr:nvSpPr>
        <xdr:cNvPr id="211" name="人件費・物件費等の状況該当値テキスト"/>
        <xdr:cNvSpPr txBox="1"/>
      </xdr:nvSpPr>
      <xdr:spPr>
        <a:xfrm>
          <a:off x="5041900" y="141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176,532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128533</xdr:rowOff>
    </xdr:from>
    <xdr:to>
      <xdr:col>6</xdr:col>
      <xdr:colOff>50800</xdr:colOff>
      <xdr:row>83</xdr:row>
      <xdr:rowOff>58683</xdr:rowOff>
    </xdr:to>
    <xdr:sp macro="" textlink="">
      <xdr:nvSpPr>
        <xdr:cNvPr id="212" name="円/楕円 211"/>
        <xdr:cNvSpPr/>
      </xdr:nvSpPr>
      <xdr:spPr>
        <a:xfrm>
          <a:off x="4064000" y="141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43460</xdr:rowOff>
    </xdr:from>
    <xdr:ext cx="736600" cy="259045"/>
    <xdr:sp macro="" textlink="">
      <xdr:nvSpPr>
        <xdr:cNvPr id="213" name="テキスト ボックス 212"/>
        <xdr:cNvSpPr txBox="1"/>
      </xdr:nvSpPr>
      <xdr:spPr>
        <a:xfrm>
          <a:off x="3733800" y="14273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174,002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103370</xdr:rowOff>
    </xdr:from>
    <xdr:to>
      <xdr:col>4</xdr:col>
      <xdr:colOff>533400</xdr:colOff>
      <xdr:row>83</xdr:row>
      <xdr:rowOff>33520</xdr:rowOff>
    </xdr:to>
    <xdr:sp macro="" textlink="">
      <xdr:nvSpPr>
        <xdr:cNvPr id="214" name="円/楕円 213"/>
        <xdr:cNvSpPr/>
      </xdr:nvSpPr>
      <xdr:spPr>
        <a:xfrm>
          <a:off x="3175000" y="14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18297</xdr:rowOff>
    </xdr:from>
    <xdr:ext cx="762000" cy="259045"/>
    <xdr:sp macro="" textlink="">
      <xdr:nvSpPr>
        <xdr:cNvPr id="215" name="テキスト ボックス 214"/>
        <xdr:cNvSpPr txBox="1"/>
      </xdr:nvSpPr>
      <xdr:spPr>
        <a:xfrm>
          <a:off x="2844800" y="142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77127</xdr:rowOff>
    </xdr:from>
    <xdr:to>
      <xdr:col>3</xdr:col>
      <xdr:colOff>330200</xdr:colOff>
      <xdr:row>83</xdr:row>
      <xdr:rowOff>7277</xdr:rowOff>
    </xdr:to>
    <xdr:sp macro="" textlink="">
      <xdr:nvSpPr>
        <xdr:cNvPr id="216" name="円/楕円 215"/>
        <xdr:cNvSpPr/>
      </xdr:nvSpPr>
      <xdr:spPr>
        <a:xfrm>
          <a:off x="2286000" y="141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163504</xdr:rowOff>
    </xdr:from>
    <xdr:ext cx="762000" cy="259045"/>
    <xdr:sp macro="" textlink="">
      <xdr:nvSpPr>
        <xdr:cNvPr id="217" name="テキスト ボックス 216"/>
        <xdr:cNvSpPr txBox="1"/>
      </xdr:nvSpPr>
      <xdr:spPr>
        <a:xfrm>
          <a:off x="1955800" y="1422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163,350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96836</xdr:rowOff>
    </xdr:from>
    <xdr:to>
      <xdr:col>2</xdr:col>
      <xdr:colOff>127000</xdr:colOff>
      <xdr:row>83</xdr:row>
      <xdr:rowOff>26986</xdr:rowOff>
    </xdr:to>
    <xdr:sp macro="" textlink="">
      <xdr:nvSpPr>
        <xdr:cNvPr id="218" name="円/楕円 217"/>
        <xdr:cNvSpPr/>
      </xdr:nvSpPr>
      <xdr:spPr>
        <a:xfrm>
          <a:off x="1397000" y="1415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11763</xdr:rowOff>
    </xdr:from>
    <xdr:ext cx="762000" cy="259045"/>
    <xdr:sp macro="" textlink="">
      <xdr:nvSpPr>
        <xdr:cNvPr id="219" name="テキスト ボックス 218"/>
        <xdr:cNvSpPr txBox="1"/>
      </xdr:nvSpPr>
      <xdr:spPr>
        <a:xfrm>
          <a:off x="1066800" y="1424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167,434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平成</a:t>
          </a:r>
          <a:r>
            <a:rPr kumimoji="0" lang="ja-JP" altLang="en-US" sz="1400" b="0" i="0" u="none" strike="noStrike" kern="0" cap="none" spc="0" normalizeH="0" baseline="0" noProof="0">
              <a:ln>
                <a:noFill/>
              </a:ln>
              <a:solidFill>
                <a:prstClr val="black"/>
              </a:solidFill>
              <a:effectLst/>
              <a:uLnTx/>
              <a:uFillTx/>
              <a:latin typeface="+mn-lt"/>
              <a:ea typeface="+mn-ea"/>
              <a:cs typeface="+mn-cs"/>
            </a:rPr>
            <a:t>２８</a:t>
          </a:r>
          <a:r>
            <a:rPr kumimoji="0" lang="ja-JP" altLang="ja-JP" sz="1400" b="0" i="0" u="none" strike="noStrike" kern="0" cap="none" spc="0" normalizeH="0" baseline="0" noProof="0">
              <a:ln>
                <a:noFill/>
              </a:ln>
              <a:solidFill>
                <a:prstClr val="black"/>
              </a:solidFill>
              <a:effectLst/>
              <a:uLnTx/>
              <a:uFillTx/>
              <a:latin typeface="+mn-lt"/>
              <a:ea typeface="+mn-ea"/>
              <a:cs typeface="+mn-cs"/>
            </a:rPr>
            <a:t>年度の数値は</a:t>
          </a:r>
          <a:r>
            <a:rPr kumimoji="0" lang="ja-JP" altLang="en-US" sz="1400" b="0" i="0" u="none" strike="noStrike" kern="0" cap="none" spc="0" normalizeH="0" baseline="0" noProof="0">
              <a:ln>
                <a:noFill/>
              </a:ln>
              <a:solidFill>
                <a:prstClr val="black"/>
              </a:solidFill>
              <a:effectLst/>
              <a:uLnTx/>
              <a:uFillTx/>
              <a:latin typeface="+mn-lt"/>
              <a:ea typeface="+mn-ea"/>
              <a:cs typeface="+mn-cs"/>
            </a:rPr>
            <a:t>９８．３と</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や全国町村平均を若干上回っている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。このことから、社会情勢の変化や国の国家公務員改革の動向</a:t>
          </a:r>
          <a:r>
            <a:rPr kumimoji="0" lang="ja-JP" altLang="en-US" sz="1400" b="0" i="0" u="none" strike="noStrike" kern="0" cap="none" spc="0" normalizeH="0" baseline="0" noProof="0">
              <a:ln>
                <a:noFill/>
              </a:ln>
              <a:solidFill>
                <a:prstClr val="black"/>
              </a:solidFill>
              <a:effectLst/>
              <a:uLnTx/>
              <a:uFillTx/>
              <a:latin typeface="+mn-lt"/>
              <a:ea typeface="+mn-ea"/>
              <a:cs typeface="+mn-cs"/>
            </a:rPr>
            <a:t>、近隣自治体の状況</a:t>
          </a:r>
          <a:r>
            <a:rPr kumimoji="0" lang="ja-JP" altLang="ja-JP" sz="1400" b="0" i="0" u="none" strike="noStrike" kern="0" cap="none" spc="0" normalizeH="0" baseline="0" noProof="0">
              <a:ln>
                <a:noFill/>
              </a:ln>
              <a:solidFill>
                <a:prstClr val="black"/>
              </a:solidFill>
              <a:effectLst/>
              <a:uLnTx/>
              <a:uFillTx/>
              <a:latin typeface="+mn-lt"/>
              <a:ea typeface="+mn-ea"/>
              <a:cs typeface="+mn-cs"/>
            </a:rPr>
            <a:t>も踏まえ</a:t>
          </a:r>
          <a:r>
            <a:rPr kumimoji="0" lang="ja-JP" altLang="en-US" sz="1400" b="0" i="0" u="none" strike="noStrike" kern="0" cap="none" spc="0" normalizeH="0" baseline="0" noProof="0">
              <a:ln>
                <a:noFill/>
              </a:ln>
              <a:solidFill>
                <a:prstClr val="black"/>
              </a:solidFill>
              <a:effectLst/>
              <a:uLnTx/>
              <a:uFillTx/>
              <a:latin typeface="+mn-lt"/>
              <a:ea typeface="+mn-ea"/>
              <a:cs typeface="+mn-cs"/>
            </a:rPr>
            <a:t>ながら</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職員給与</a:t>
          </a:r>
          <a:r>
            <a:rPr kumimoji="0" lang="ja-JP" altLang="ja-JP" sz="1400" b="0" i="0" u="none" strike="noStrike" kern="0" cap="none" spc="0" normalizeH="0" baseline="0" noProof="0">
              <a:ln>
                <a:noFill/>
              </a:ln>
              <a:solidFill>
                <a:prstClr val="black"/>
              </a:solidFill>
              <a:effectLst/>
              <a:uLnTx/>
              <a:uFillTx/>
              <a:latin typeface="+mn-lt"/>
              <a:ea typeface="+mn-ea"/>
              <a:cs typeface="+mn-cs"/>
            </a:rPr>
            <a:t>の適正化</a:t>
          </a:r>
          <a:r>
            <a:rPr kumimoji="0" lang="ja-JP" altLang="en-US" sz="1400" b="0" i="0" u="none" strike="noStrike" kern="0" cap="none" spc="0" normalizeH="0" baseline="0" noProof="0">
              <a:ln>
                <a:noFill/>
              </a:ln>
              <a:solidFill>
                <a:prstClr val="black"/>
              </a:solidFill>
              <a:effectLst/>
              <a:uLnTx/>
              <a:uFillTx/>
              <a:latin typeface="+mn-lt"/>
              <a:ea typeface="+mn-ea"/>
              <a:cs typeface="+mn-cs"/>
            </a:rPr>
            <a:t>に努めていく。</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93557</xdr:rowOff>
    </xdr:from>
    <xdr:to>
      <xdr:col>24</xdr:col>
      <xdr:colOff>558800</xdr:colOff>
      <xdr:row>86</xdr:row>
      <xdr:rowOff>125730</xdr:rowOff>
    </xdr:to>
    <xdr:cxnSp macro="">
      <xdr:nvCxnSpPr>
        <xdr:cNvPr id="253" name="直線コネクタ 252"/>
        <xdr:cNvCxnSpPr/>
      </xdr:nvCxnSpPr>
      <xdr:spPr>
        <a:xfrm>
          <a:off x="16179800" y="148382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93557</xdr:rowOff>
    </xdr:from>
    <xdr:to>
      <xdr:col>23</xdr:col>
      <xdr:colOff>406400</xdr:colOff>
      <xdr:row>87</xdr:row>
      <xdr:rowOff>2539</xdr:rowOff>
    </xdr:to>
    <xdr:cxnSp macro="">
      <xdr:nvCxnSpPr>
        <xdr:cNvPr id="256" name="直線コネクタ 255"/>
        <xdr:cNvCxnSpPr/>
      </xdr:nvCxnSpPr>
      <xdr:spPr>
        <a:xfrm flipV="1">
          <a:off x="15290800" y="1483825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125730</xdr:rowOff>
    </xdr:from>
    <xdr:to>
      <xdr:col>22</xdr:col>
      <xdr:colOff>203200</xdr:colOff>
      <xdr:row>87</xdr:row>
      <xdr:rowOff>2539</xdr:rowOff>
    </xdr:to>
    <xdr:cxnSp macro="">
      <xdr:nvCxnSpPr>
        <xdr:cNvPr id="259" name="直線コネクタ 258"/>
        <xdr:cNvCxnSpPr/>
      </xdr:nvCxnSpPr>
      <xdr:spPr>
        <a:xfrm>
          <a:off x="14401800" y="148704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125730</xdr:rowOff>
    </xdr:from>
    <xdr:to>
      <xdr:col>21</xdr:col>
      <xdr:colOff>0</xdr:colOff>
      <xdr:row>89</xdr:row>
      <xdr:rowOff>102023</xdr:rowOff>
    </xdr:to>
    <xdr:cxnSp macro="">
      <xdr:nvCxnSpPr>
        <xdr:cNvPr id="262" name="直線コネクタ 261"/>
        <xdr:cNvCxnSpPr/>
      </xdr:nvCxnSpPr>
      <xdr:spPr>
        <a:xfrm flipV="1">
          <a:off x="13512800" y="1487043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74930</xdr:rowOff>
    </xdr:from>
    <xdr:to>
      <xdr:col>24</xdr:col>
      <xdr:colOff>609600</xdr:colOff>
      <xdr:row>87</xdr:row>
      <xdr:rowOff>5080</xdr:rowOff>
    </xdr:to>
    <xdr:sp macro="" textlink="">
      <xdr:nvSpPr>
        <xdr:cNvPr id="272" name="円/楕円 271"/>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47007</xdr:rowOff>
    </xdr:from>
    <xdr:ext cx="762000" cy="259045"/>
    <xdr:sp macro="" textlink="">
      <xdr:nvSpPr>
        <xdr:cNvPr id="273" name="給与水準   （国との比較）該当値テキスト"/>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42757</xdr:rowOff>
    </xdr:from>
    <xdr:to>
      <xdr:col>23</xdr:col>
      <xdr:colOff>457200</xdr:colOff>
      <xdr:row>86</xdr:row>
      <xdr:rowOff>144357</xdr:rowOff>
    </xdr:to>
    <xdr:sp macro="" textlink="">
      <xdr:nvSpPr>
        <xdr:cNvPr id="274" name="円/楕円 273"/>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129134</xdr:rowOff>
    </xdr:from>
    <xdr:ext cx="736600" cy="259045"/>
    <xdr:sp macro="" textlink="">
      <xdr:nvSpPr>
        <xdr:cNvPr id="275" name="テキスト ボックス 274"/>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123189</xdr:rowOff>
    </xdr:from>
    <xdr:to>
      <xdr:col>22</xdr:col>
      <xdr:colOff>254000</xdr:colOff>
      <xdr:row>87</xdr:row>
      <xdr:rowOff>53339</xdr:rowOff>
    </xdr:to>
    <xdr:sp macro="" textlink="">
      <xdr:nvSpPr>
        <xdr:cNvPr id="276" name="円/楕円 275"/>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38116</xdr:rowOff>
    </xdr:from>
    <xdr:ext cx="762000" cy="259045"/>
    <xdr:sp macro="" textlink="">
      <xdr:nvSpPr>
        <xdr:cNvPr id="277" name="テキスト ボックス 276"/>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74930</xdr:rowOff>
    </xdr:from>
    <xdr:to>
      <xdr:col>21</xdr:col>
      <xdr:colOff>50800</xdr:colOff>
      <xdr:row>87</xdr:row>
      <xdr:rowOff>5080</xdr:rowOff>
    </xdr:to>
    <xdr:sp macro="" textlink="">
      <xdr:nvSpPr>
        <xdr:cNvPr id="278" name="円/楕円 277"/>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161307</xdr:rowOff>
    </xdr:from>
    <xdr:ext cx="762000" cy="259045"/>
    <xdr:sp macro="" textlink="">
      <xdr:nvSpPr>
        <xdr:cNvPr id="279" name="テキスト ボックス 278"/>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80" name="円/楕円 279"/>
        <xdr:cNvSpPr/>
      </xdr:nvSpPr>
      <xdr:spPr>
        <a:xfrm>
          <a:off x="13462000" y="153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137600</xdr:rowOff>
    </xdr:from>
    <xdr:ext cx="762000" cy="259045"/>
    <xdr:sp macro="" textlink="">
      <xdr:nvSpPr>
        <xdr:cNvPr id="281" name="テキスト ボックス 280"/>
        <xdr:cNvSpPr txBox="1"/>
      </xdr:nvSpPr>
      <xdr:spPr>
        <a:xfrm>
          <a:off x="13131800" y="1539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市町村合併直後から退職者不補充等の新規採用抑制策により、類似団体平均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とほぼ同水準で推移している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。今後も住民サービスの低下を招かないよう、能力・職責に応じた適切な人員配置に努め、定員管理の適正化に努めていく</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81255</xdr:rowOff>
    </xdr:from>
    <xdr:to>
      <xdr:col>24</xdr:col>
      <xdr:colOff>558800</xdr:colOff>
      <xdr:row>61</xdr:row>
      <xdr:rowOff>95733</xdr:rowOff>
    </xdr:to>
    <xdr:cxnSp macro="">
      <xdr:nvCxnSpPr>
        <xdr:cNvPr id="313" name="直線コネクタ 312"/>
        <xdr:cNvCxnSpPr/>
      </xdr:nvCxnSpPr>
      <xdr:spPr>
        <a:xfrm>
          <a:off x="16179800" y="1053970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63881</xdr:rowOff>
    </xdr:from>
    <xdr:to>
      <xdr:col>23</xdr:col>
      <xdr:colOff>406400</xdr:colOff>
      <xdr:row>61</xdr:row>
      <xdr:rowOff>81255</xdr:rowOff>
    </xdr:to>
    <xdr:cxnSp macro="">
      <xdr:nvCxnSpPr>
        <xdr:cNvPr id="316" name="直線コネクタ 315"/>
        <xdr:cNvCxnSpPr/>
      </xdr:nvCxnSpPr>
      <xdr:spPr>
        <a:xfrm>
          <a:off x="15290800" y="1052233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8" name="テキスト ボックス 317"/>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62916</xdr:rowOff>
    </xdr:from>
    <xdr:to>
      <xdr:col>22</xdr:col>
      <xdr:colOff>203200</xdr:colOff>
      <xdr:row>61</xdr:row>
      <xdr:rowOff>63881</xdr:rowOff>
    </xdr:to>
    <xdr:cxnSp macro="">
      <xdr:nvCxnSpPr>
        <xdr:cNvPr id="319" name="直線コネクタ 318"/>
        <xdr:cNvCxnSpPr/>
      </xdr:nvCxnSpPr>
      <xdr:spPr>
        <a:xfrm>
          <a:off x="14401800" y="10521366"/>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62916</xdr:rowOff>
    </xdr:from>
    <xdr:to>
      <xdr:col>21</xdr:col>
      <xdr:colOff>0</xdr:colOff>
      <xdr:row>61</xdr:row>
      <xdr:rowOff>68707</xdr:rowOff>
    </xdr:to>
    <xdr:cxnSp macro="">
      <xdr:nvCxnSpPr>
        <xdr:cNvPr id="322" name="直線コネクタ 321"/>
        <xdr:cNvCxnSpPr/>
      </xdr:nvCxnSpPr>
      <xdr:spPr>
        <a:xfrm flipV="1">
          <a:off x="13512800" y="1052136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44933</xdr:rowOff>
    </xdr:from>
    <xdr:to>
      <xdr:col>24</xdr:col>
      <xdr:colOff>609600</xdr:colOff>
      <xdr:row>61</xdr:row>
      <xdr:rowOff>146533</xdr:rowOff>
    </xdr:to>
    <xdr:sp macro="" textlink="">
      <xdr:nvSpPr>
        <xdr:cNvPr id="332" name="円/楕円 331"/>
        <xdr:cNvSpPr/>
      </xdr:nvSpPr>
      <xdr:spPr>
        <a:xfrm>
          <a:off x="169672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17010</xdr:rowOff>
    </xdr:from>
    <xdr:ext cx="762000" cy="259045"/>
    <xdr:sp macro="" textlink="">
      <xdr:nvSpPr>
        <xdr:cNvPr id="333" name="定員管理の状況該当値テキスト"/>
        <xdr:cNvSpPr txBox="1"/>
      </xdr:nvSpPr>
      <xdr:spPr>
        <a:xfrm>
          <a:off x="17106900" y="1047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30455</xdr:rowOff>
    </xdr:from>
    <xdr:to>
      <xdr:col>23</xdr:col>
      <xdr:colOff>457200</xdr:colOff>
      <xdr:row>61</xdr:row>
      <xdr:rowOff>132055</xdr:rowOff>
    </xdr:to>
    <xdr:sp macro="" textlink="">
      <xdr:nvSpPr>
        <xdr:cNvPr id="334" name="円/楕円 333"/>
        <xdr:cNvSpPr/>
      </xdr:nvSpPr>
      <xdr:spPr>
        <a:xfrm>
          <a:off x="16129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142232</xdr:rowOff>
    </xdr:from>
    <xdr:ext cx="736600" cy="259045"/>
    <xdr:sp macro="" textlink="">
      <xdr:nvSpPr>
        <xdr:cNvPr id="335" name="テキスト ボックス 334"/>
        <xdr:cNvSpPr txBox="1"/>
      </xdr:nvSpPr>
      <xdr:spPr>
        <a:xfrm>
          <a:off x="15798800" y="102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13081</xdr:rowOff>
    </xdr:from>
    <xdr:to>
      <xdr:col>22</xdr:col>
      <xdr:colOff>254000</xdr:colOff>
      <xdr:row>61</xdr:row>
      <xdr:rowOff>114681</xdr:rowOff>
    </xdr:to>
    <xdr:sp macro="" textlink="">
      <xdr:nvSpPr>
        <xdr:cNvPr id="336" name="円/楕円 335"/>
        <xdr:cNvSpPr/>
      </xdr:nvSpPr>
      <xdr:spPr>
        <a:xfrm>
          <a:off x="15240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124858</xdr:rowOff>
    </xdr:from>
    <xdr:ext cx="762000" cy="259045"/>
    <xdr:sp macro="" textlink="">
      <xdr:nvSpPr>
        <xdr:cNvPr id="337" name="テキスト ボックス 336"/>
        <xdr:cNvSpPr txBox="1"/>
      </xdr:nvSpPr>
      <xdr:spPr>
        <a:xfrm>
          <a:off x="14909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12116</xdr:rowOff>
    </xdr:from>
    <xdr:to>
      <xdr:col>21</xdr:col>
      <xdr:colOff>50800</xdr:colOff>
      <xdr:row>61</xdr:row>
      <xdr:rowOff>113716</xdr:rowOff>
    </xdr:to>
    <xdr:sp macro="" textlink="">
      <xdr:nvSpPr>
        <xdr:cNvPr id="338" name="円/楕円 337"/>
        <xdr:cNvSpPr/>
      </xdr:nvSpPr>
      <xdr:spPr>
        <a:xfrm>
          <a:off x="14351000" y="104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123893</xdr:rowOff>
    </xdr:from>
    <xdr:ext cx="762000" cy="259045"/>
    <xdr:sp macro="" textlink="">
      <xdr:nvSpPr>
        <xdr:cNvPr id="339" name="テキスト ボックス 338"/>
        <xdr:cNvSpPr txBox="1"/>
      </xdr:nvSpPr>
      <xdr:spPr>
        <a:xfrm>
          <a:off x="14020800" y="102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17907</xdr:rowOff>
    </xdr:from>
    <xdr:to>
      <xdr:col>19</xdr:col>
      <xdr:colOff>533400</xdr:colOff>
      <xdr:row>61</xdr:row>
      <xdr:rowOff>119507</xdr:rowOff>
    </xdr:to>
    <xdr:sp macro="" textlink="">
      <xdr:nvSpPr>
        <xdr:cNvPr id="340" name="円/楕円 339"/>
        <xdr:cNvSpPr/>
      </xdr:nvSpPr>
      <xdr:spPr>
        <a:xfrm>
          <a:off x="13462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129684</xdr:rowOff>
    </xdr:from>
    <xdr:ext cx="762000" cy="259045"/>
    <xdr:sp macro="" textlink="">
      <xdr:nvSpPr>
        <xdr:cNvPr id="341" name="テキスト ボックス 340"/>
        <xdr:cNvSpPr txBox="1"/>
      </xdr:nvSpPr>
      <xdr:spPr>
        <a:xfrm>
          <a:off x="13131800" y="1024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合併特例事業債を中心とした大規模な普通建設事業費等に係る地方債の償還等により、類似団体平均を上回っている。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今後は、</a:t>
          </a:r>
          <a:r>
            <a:rPr kumimoji="0" lang="ja-JP" altLang="en-US" sz="1400" b="0" i="0" u="none" strike="noStrike" kern="0" cap="none" spc="0" normalizeH="0" baseline="0" noProof="0">
              <a:ln>
                <a:noFill/>
              </a:ln>
              <a:solidFill>
                <a:prstClr val="black"/>
              </a:solidFill>
              <a:effectLst/>
              <a:uLnTx/>
              <a:uFillTx/>
              <a:latin typeface="+mn-lt"/>
              <a:ea typeface="+mn-ea"/>
              <a:cs typeface="+mn-cs"/>
            </a:rPr>
            <a:t>地方債充当事業の適正な選択を図り、</a:t>
          </a:r>
          <a:r>
            <a:rPr kumimoji="0" lang="ja-JP" altLang="ja-JP" sz="1400" b="0" i="0" u="none" strike="noStrike" kern="0" cap="none" spc="0" normalizeH="0" baseline="0" noProof="0">
              <a:ln>
                <a:noFill/>
              </a:ln>
              <a:solidFill>
                <a:prstClr val="black"/>
              </a:solidFill>
              <a:effectLst/>
              <a:uLnTx/>
              <a:uFillTx/>
              <a:latin typeface="+mn-lt"/>
              <a:ea typeface="+mn-ea"/>
              <a:cs typeface="+mn-cs"/>
            </a:rPr>
            <a:t>緊急防災・減災事業債</a:t>
          </a:r>
          <a:r>
            <a:rPr kumimoji="0" lang="ja-JP" altLang="en-US" sz="1400" b="0" i="0" u="none" strike="noStrike" kern="0" cap="none" spc="0" normalizeH="0" baseline="0" noProof="0">
              <a:ln>
                <a:noFill/>
              </a:ln>
              <a:solidFill>
                <a:prstClr val="black"/>
              </a:solidFill>
              <a:effectLst/>
              <a:uLnTx/>
              <a:uFillTx/>
              <a:latin typeface="+mn-lt"/>
              <a:ea typeface="+mn-ea"/>
              <a:cs typeface="+mn-cs"/>
            </a:rPr>
            <a:t>等の</a:t>
          </a:r>
          <a:r>
            <a:rPr kumimoji="0" lang="ja-JP" altLang="ja-JP" sz="1400" b="0" i="0" u="none" strike="noStrike" kern="0" cap="none" spc="0" normalizeH="0" baseline="0" noProof="0">
              <a:ln>
                <a:noFill/>
              </a:ln>
              <a:solidFill>
                <a:prstClr val="black"/>
              </a:solidFill>
              <a:effectLst/>
              <a:uLnTx/>
              <a:uFillTx/>
              <a:latin typeface="+mn-lt"/>
              <a:ea typeface="+mn-ea"/>
              <a:cs typeface="+mn-cs"/>
            </a:rPr>
            <a:t>交付税措置の厚い地方債を有効的に活用</a:t>
          </a:r>
          <a:r>
            <a:rPr kumimoji="0" lang="ja-JP" altLang="en-US" sz="1400" b="0" i="0" u="none" strike="noStrike" kern="0" cap="none" spc="0" normalizeH="0" baseline="0" noProof="0">
              <a:ln>
                <a:noFill/>
              </a:ln>
              <a:solidFill>
                <a:prstClr val="black"/>
              </a:solidFill>
              <a:effectLst/>
              <a:uLnTx/>
              <a:uFillTx/>
              <a:latin typeface="+mn-lt"/>
              <a:ea typeface="+mn-ea"/>
              <a:cs typeface="+mn-cs"/>
            </a:rPr>
            <a:t>し</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他の地方債の発行を抑制していくことで、実質公債費比率の改善</a:t>
          </a:r>
          <a:r>
            <a:rPr kumimoji="0" lang="ja-JP" altLang="ja-JP" sz="1400" b="0" i="0" u="none" strike="noStrike" kern="0" cap="none" spc="0" normalizeH="0" baseline="0" noProof="0">
              <a:ln>
                <a:noFill/>
              </a:ln>
              <a:solidFill>
                <a:prstClr val="black"/>
              </a:solidFill>
              <a:effectLst/>
              <a:uLnTx/>
              <a:uFillTx/>
              <a:latin typeface="+mn-lt"/>
              <a:ea typeface="+mn-ea"/>
              <a:cs typeface="+mn-cs"/>
            </a:rPr>
            <a:t>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158242</xdr:rowOff>
    </xdr:from>
    <xdr:to>
      <xdr:col>24</xdr:col>
      <xdr:colOff>558800</xdr:colOff>
      <xdr:row>42</xdr:row>
      <xdr:rowOff>54356</xdr:rowOff>
    </xdr:to>
    <xdr:cxnSp macro="">
      <xdr:nvCxnSpPr>
        <xdr:cNvPr id="373" name="直線コネクタ 372"/>
        <xdr:cNvCxnSpPr/>
      </xdr:nvCxnSpPr>
      <xdr:spPr>
        <a:xfrm flipV="1">
          <a:off x="16179800" y="71876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54356</xdr:rowOff>
    </xdr:from>
    <xdr:to>
      <xdr:col>23</xdr:col>
      <xdr:colOff>406400</xdr:colOff>
      <xdr:row>42</xdr:row>
      <xdr:rowOff>83312</xdr:rowOff>
    </xdr:to>
    <xdr:cxnSp macro="">
      <xdr:nvCxnSpPr>
        <xdr:cNvPr id="376" name="直線コネクタ 375"/>
        <xdr:cNvCxnSpPr/>
      </xdr:nvCxnSpPr>
      <xdr:spPr>
        <a:xfrm flipV="1">
          <a:off x="15290800" y="725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83312</xdr:rowOff>
    </xdr:to>
    <xdr:cxnSp macro="">
      <xdr:nvCxnSpPr>
        <xdr:cNvPr id="379" name="直線コネクタ 378"/>
        <xdr:cNvCxnSpPr/>
      </xdr:nvCxnSpPr>
      <xdr:spPr>
        <a:xfrm>
          <a:off x="14401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35052</xdr:rowOff>
    </xdr:to>
    <xdr:cxnSp macro="">
      <xdr:nvCxnSpPr>
        <xdr:cNvPr id="382" name="直線コネクタ 381"/>
        <xdr:cNvCxnSpPr/>
      </xdr:nvCxnSpPr>
      <xdr:spPr>
        <a:xfrm flipV="1">
          <a:off x="13512800" y="72263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107442</xdr:rowOff>
    </xdr:from>
    <xdr:to>
      <xdr:col>24</xdr:col>
      <xdr:colOff>609600</xdr:colOff>
      <xdr:row>42</xdr:row>
      <xdr:rowOff>37592</xdr:rowOff>
    </xdr:to>
    <xdr:sp macro="" textlink="">
      <xdr:nvSpPr>
        <xdr:cNvPr id="392" name="円/楕円 391"/>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79519</xdr:rowOff>
    </xdr:from>
    <xdr:ext cx="762000" cy="259045"/>
    <xdr:sp macro="" textlink="">
      <xdr:nvSpPr>
        <xdr:cNvPr id="393"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3556</xdr:rowOff>
    </xdr:from>
    <xdr:to>
      <xdr:col>23</xdr:col>
      <xdr:colOff>457200</xdr:colOff>
      <xdr:row>42</xdr:row>
      <xdr:rowOff>105156</xdr:rowOff>
    </xdr:to>
    <xdr:sp macro="" textlink="">
      <xdr:nvSpPr>
        <xdr:cNvPr id="394" name="円/楕円 393"/>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89933</xdr:rowOff>
    </xdr:from>
    <xdr:ext cx="736600" cy="259045"/>
    <xdr:sp macro="" textlink="">
      <xdr:nvSpPr>
        <xdr:cNvPr id="395" name="テキスト ボックス 394"/>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396" name="円/楕円 395"/>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397" name="テキスト ボックス 396"/>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398" name="円/楕円 397"/>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99" name="テキスト ボックス 398"/>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155702</xdr:rowOff>
    </xdr:from>
    <xdr:to>
      <xdr:col>19</xdr:col>
      <xdr:colOff>533400</xdr:colOff>
      <xdr:row>42</xdr:row>
      <xdr:rowOff>85852</xdr:rowOff>
    </xdr:to>
    <xdr:sp macro="" textlink="">
      <xdr:nvSpPr>
        <xdr:cNvPr id="400" name="円/楕円 399"/>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96029</xdr:rowOff>
    </xdr:from>
    <xdr:ext cx="762000" cy="259045"/>
    <xdr:sp macro="" textlink="">
      <xdr:nvSpPr>
        <xdr:cNvPr id="401" name="テキスト ボックス 400"/>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a:latin typeface="ＭＳ Ｐゴシック"/>
            </a:rPr>
            <a:t>比率自体は近年改善してきているが、</a:t>
          </a:r>
          <a:r>
            <a:rPr kumimoji="0" lang="ja-JP" altLang="ja-JP" sz="1400" b="0" i="0" u="none" strike="noStrike" kern="0" cap="none" spc="0" normalizeH="0" baseline="0" noProof="0">
              <a:ln>
                <a:noFill/>
              </a:ln>
              <a:solidFill>
                <a:prstClr val="black"/>
              </a:solidFill>
              <a:effectLst/>
              <a:uLnTx/>
              <a:uFillTx/>
              <a:latin typeface="+mn-lt"/>
              <a:ea typeface="+mn-ea"/>
              <a:cs typeface="+mn-cs"/>
            </a:rPr>
            <a:t>小学校の老朽化による施設の改築事業</a:t>
          </a:r>
          <a:r>
            <a:rPr kumimoji="0" lang="ja-JP" altLang="en-US" sz="1400" b="0" i="0" u="none" strike="noStrike" kern="0" cap="none" spc="0" normalizeH="0" baseline="0" noProof="0">
              <a:ln>
                <a:noFill/>
              </a:ln>
              <a:solidFill>
                <a:prstClr val="black"/>
              </a:solidFill>
              <a:effectLst/>
              <a:uLnTx/>
              <a:uFillTx/>
              <a:latin typeface="+mn-lt"/>
              <a:ea typeface="+mn-ea"/>
              <a:cs typeface="+mn-cs"/>
            </a:rPr>
            <a:t>や地震・津波対策事業</a:t>
          </a:r>
          <a:r>
            <a:rPr kumimoji="0" lang="ja-JP" altLang="ja-JP" sz="1400" b="0" i="0" u="none" strike="noStrike" kern="0" cap="none" spc="0" normalizeH="0" baseline="0" noProof="0">
              <a:ln>
                <a:noFill/>
              </a:ln>
              <a:solidFill>
                <a:prstClr val="black"/>
              </a:solidFill>
              <a:effectLst/>
              <a:uLnTx/>
              <a:uFillTx/>
              <a:latin typeface="+mn-lt"/>
              <a:ea typeface="+mn-ea"/>
              <a:cs typeface="+mn-cs"/>
            </a:rPr>
            <a:t>などによ</a:t>
          </a:r>
          <a:r>
            <a:rPr kumimoji="0" lang="ja-JP" altLang="en-US" sz="1400" b="0" i="0" u="none" strike="noStrike" kern="0" cap="none" spc="0" normalizeH="0" baseline="0" noProof="0">
              <a:ln>
                <a:noFill/>
              </a:ln>
              <a:solidFill>
                <a:prstClr val="black"/>
              </a:solidFill>
              <a:effectLst/>
              <a:uLnTx/>
              <a:uFillTx/>
              <a:latin typeface="+mn-lt"/>
              <a:ea typeface="+mn-ea"/>
              <a:cs typeface="+mn-cs"/>
            </a:rPr>
            <a:t>り地方債残高が増加し</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、類似団体平均を上回ってい</a:t>
          </a:r>
          <a:r>
            <a:rPr kumimoji="0" lang="ja-JP" altLang="en-US" sz="1400" b="0" i="0" u="none" strike="noStrike" kern="0" cap="none" spc="0" normalizeH="0" baseline="0" noProof="0">
              <a:ln>
                <a:noFill/>
              </a:ln>
              <a:solidFill>
                <a:prstClr val="black"/>
              </a:solidFill>
              <a:effectLst/>
              <a:uLnTx/>
              <a:uFillTx/>
              <a:latin typeface="+mn-lt"/>
              <a:ea typeface="+mn-ea"/>
              <a:cs typeface="+mn-cs"/>
            </a:rPr>
            <a:t>る。これからも財</a:t>
          </a:r>
          <a:r>
            <a:rPr kumimoji="0" lang="ja-JP" altLang="ja-JP" sz="1400" b="0" i="0" u="none" strike="noStrike" kern="0" cap="none" spc="0" normalizeH="0" baseline="0" noProof="0">
              <a:ln>
                <a:noFill/>
              </a:ln>
              <a:solidFill>
                <a:prstClr val="black"/>
              </a:solidFill>
              <a:effectLst/>
              <a:uLnTx/>
              <a:uFillTx/>
              <a:latin typeface="+mn-lt"/>
              <a:ea typeface="+mn-ea"/>
              <a:cs typeface="+mn-cs"/>
            </a:rPr>
            <a:t>政調整基金及び減債基金の積立による充当可能基金の増額や、その他</a:t>
          </a:r>
          <a:r>
            <a:rPr kumimoji="0" lang="ja-JP" altLang="en-US" sz="1400" b="0" i="0" u="none" strike="noStrike" kern="0" cap="none" spc="0" normalizeH="0" baseline="0" noProof="0">
              <a:ln>
                <a:noFill/>
              </a:ln>
              <a:solidFill>
                <a:prstClr val="black"/>
              </a:solidFill>
              <a:effectLst/>
              <a:uLnTx/>
              <a:uFillTx/>
              <a:latin typeface="+mn-lt"/>
              <a:ea typeface="+mn-ea"/>
              <a:cs typeface="+mn-cs"/>
            </a:rPr>
            <a:t>地方債</a:t>
          </a:r>
          <a:r>
            <a:rPr kumimoji="0" lang="ja-JP" altLang="ja-JP" sz="1400" b="0" i="0" u="none" strike="noStrike" kern="0" cap="none" spc="0" normalizeH="0" baseline="0" noProof="0">
              <a:ln>
                <a:noFill/>
              </a:ln>
              <a:solidFill>
                <a:prstClr val="black"/>
              </a:solidFill>
              <a:effectLst/>
              <a:uLnTx/>
              <a:uFillTx/>
              <a:latin typeface="+mn-lt"/>
              <a:ea typeface="+mn-ea"/>
              <a:cs typeface="+mn-cs"/>
            </a:rPr>
            <a:t>の新規発行を抑制することで数値の改善に努めていく。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142494</xdr:rowOff>
    </xdr:from>
    <xdr:to>
      <xdr:col>24</xdr:col>
      <xdr:colOff>558800</xdr:colOff>
      <xdr:row>15</xdr:row>
      <xdr:rowOff>147193</xdr:rowOff>
    </xdr:to>
    <xdr:cxnSp macro="">
      <xdr:nvCxnSpPr>
        <xdr:cNvPr id="435" name="直線コネクタ 434"/>
        <xdr:cNvCxnSpPr/>
      </xdr:nvCxnSpPr>
      <xdr:spPr>
        <a:xfrm flipV="1">
          <a:off x="16179800" y="2542794"/>
          <a:ext cx="8382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147193</xdr:rowOff>
    </xdr:from>
    <xdr:to>
      <xdr:col>23</xdr:col>
      <xdr:colOff>406400</xdr:colOff>
      <xdr:row>16</xdr:row>
      <xdr:rowOff>127762</xdr:rowOff>
    </xdr:to>
    <xdr:cxnSp macro="">
      <xdr:nvCxnSpPr>
        <xdr:cNvPr id="438" name="直線コネクタ 437"/>
        <xdr:cNvCxnSpPr/>
      </xdr:nvCxnSpPr>
      <xdr:spPr>
        <a:xfrm flipV="1">
          <a:off x="15290800" y="2718943"/>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84328</xdr:rowOff>
    </xdr:from>
    <xdr:to>
      <xdr:col>22</xdr:col>
      <xdr:colOff>203200</xdr:colOff>
      <xdr:row>16</xdr:row>
      <xdr:rowOff>127762</xdr:rowOff>
    </xdr:to>
    <xdr:cxnSp macro="">
      <xdr:nvCxnSpPr>
        <xdr:cNvPr id="441" name="直線コネクタ 440"/>
        <xdr:cNvCxnSpPr/>
      </xdr:nvCxnSpPr>
      <xdr:spPr>
        <a:xfrm>
          <a:off x="14401800" y="282752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84328</xdr:rowOff>
    </xdr:from>
    <xdr:to>
      <xdr:col>21</xdr:col>
      <xdr:colOff>0</xdr:colOff>
      <xdr:row>16</xdr:row>
      <xdr:rowOff>134197</xdr:rowOff>
    </xdr:to>
    <xdr:cxnSp macro="">
      <xdr:nvCxnSpPr>
        <xdr:cNvPr id="444" name="直線コネクタ 443"/>
        <xdr:cNvCxnSpPr/>
      </xdr:nvCxnSpPr>
      <xdr:spPr>
        <a:xfrm flipV="1">
          <a:off x="13512800" y="2827528"/>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91694</xdr:rowOff>
    </xdr:from>
    <xdr:to>
      <xdr:col>24</xdr:col>
      <xdr:colOff>609600</xdr:colOff>
      <xdr:row>15</xdr:row>
      <xdr:rowOff>21844</xdr:rowOff>
    </xdr:to>
    <xdr:sp macro="" textlink="">
      <xdr:nvSpPr>
        <xdr:cNvPr id="454" name="円/楕円 453"/>
        <xdr:cNvSpPr/>
      </xdr:nvSpPr>
      <xdr:spPr>
        <a:xfrm>
          <a:off x="169672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63771</xdr:rowOff>
    </xdr:from>
    <xdr:ext cx="762000" cy="259045"/>
    <xdr:sp macro="" textlink="">
      <xdr:nvSpPr>
        <xdr:cNvPr id="455" name="将来負担の状況該当値テキスト"/>
        <xdr:cNvSpPr txBox="1"/>
      </xdr:nvSpPr>
      <xdr:spPr>
        <a:xfrm>
          <a:off x="17106900" y="246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96393</xdr:rowOff>
    </xdr:from>
    <xdr:to>
      <xdr:col>23</xdr:col>
      <xdr:colOff>457200</xdr:colOff>
      <xdr:row>16</xdr:row>
      <xdr:rowOff>26543</xdr:rowOff>
    </xdr:to>
    <xdr:sp macro="" textlink="">
      <xdr:nvSpPr>
        <xdr:cNvPr id="456" name="円/楕円 455"/>
        <xdr:cNvSpPr/>
      </xdr:nvSpPr>
      <xdr:spPr>
        <a:xfrm>
          <a:off x="16129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11320</xdr:rowOff>
    </xdr:from>
    <xdr:ext cx="736600" cy="259045"/>
    <xdr:sp macro="" textlink="">
      <xdr:nvSpPr>
        <xdr:cNvPr id="457" name="テキスト ボックス 456"/>
        <xdr:cNvSpPr txBox="1"/>
      </xdr:nvSpPr>
      <xdr:spPr>
        <a:xfrm>
          <a:off x="15798800" y="275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76962</xdr:rowOff>
    </xdr:from>
    <xdr:to>
      <xdr:col>22</xdr:col>
      <xdr:colOff>254000</xdr:colOff>
      <xdr:row>17</xdr:row>
      <xdr:rowOff>7112</xdr:rowOff>
    </xdr:to>
    <xdr:sp macro="" textlink="">
      <xdr:nvSpPr>
        <xdr:cNvPr id="458" name="円/楕円 457"/>
        <xdr:cNvSpPr/>
      </xdr:nvSpPr>
      <xdr:spPr>
        <a:xfrm>
          <a:off x="15240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163339</xdr:rowOff>
    </xdr:from>
    <xdr:ext cx="762000" cy="259045"/>
    <xdr:sp macro="" textlink="">
      <xdr:nvSpPr>
        <xdr:cNvPr id="459" name="テキスト ボックス 458"/>
        <xdr:cNvSpPr txBox="1"/>
      </xdr:nvSpPr>
      <xdr:spPr>
        <a:xfrm>
          <a:off x="14909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33528</xdr:rowOff>
    </xdr:from>
    <xdr:to>
      <xdr:col>21</xdr:col>
      <xdr:colOff>50800</xdr:colOff>
      <xdr:row>16</xdr:row>
      <xdr:rowOff>135128</xdr:rowOff>
    </xdr:to>
    <xdr:sp macro="" textlink="">
      <xdr:nvSpPr>
        <xdr:cNvPr id="460" name="円/楕円 459"/>
        <xdr:cNvSpPr/>
      </xdr:nvSpPr>
      <xdr:spPr>
        <a:xfrm>
          <a:off x="14351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119905</xdr:rowOff>
    </xdr:from>
    <xdr:ext cx="762000" cy="259045"/>
    <xdr:sp macro="" textlink="">
      <xdr:nvSpPr>
        <xdr:cNvPr id="461" name="テキスト ボックス 460"/>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83397</xdr:rowOff>
    </xdr:from>
    <xdr:to>
      <xdr:col>19</xdr:col>
      <xdr:colOff>533400</xdr:colOff>
      <xdr:row>17</xdr:row>
      <xdr:rowOff>13547</xdr:rowOff>
    </xdr:to>
    <xdr:sp macro="" textlink="">
      <xdr:nvSpPr>
        <xdr:cNvPr id="462" name="円/楕円 461"/>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169774</xdr:rowOff>
    </xdr:from>
    <xdr:ext cx="762000" cy="259045"/>
    <xdr:sp macro="" textlink="">
      <xdr:nvSpPr>
        <xdr:cNvPr id="463" name="テキスト ボックス 462"/>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市町村合併直後からの退職者不補充等の新規採用抑制、早期退職者募集により、職員数の削減に取り組んだ結果、</a:t>
          </a:r>
          <a:r>
            <a:rPr kumimoji="0" lang="ja-JP" altLang="en-US" sz="1400" b="0" i="0" u="none" strike="noStrike" kern="0" cap="none" spc="0" normalizeH="0" baseline="0" noProof="0">
              <a:ln>
                <a:noFill/>
              </a:ln>
              <a:solidFill>
                <a:prstClr val="black"/>
              </a:solidFill>
              <a:effectLst/>
              <a:uLnTx/>
              <a:uFillTx/>
              <a:latin typeface="+mn-lt"/>
              <a:ea typeface="+mn-ea"/>
              <a:cs typeface="+mn-cs"/>
            </a:rPr>
            <a:t>以前</a:t>
          </a:r>
          <a:r>
            <a:rPr kumimoji="0" lang="ja-JP" altLang="ja-JP" sz="1400" b="0" i="0" u="none" strike="noStrike" kern="0" cap="none" spc="0" normalizeH="0" baseline="0" noProof="0">
              <a:ln>
                <a:noFill/>
              </a:ln>
              <a:solidFill>
                <a:prstClr val="black"/>
              </a:solidFill>
              <a:effectLst/>
              <a:uLnTx/>
              <a:uFillTx/>
              <a:latin typeface="+mn-lt"/>
              <a:ea typeface="+mn-ea"/>
              <a:cs typeface="+mn-cs"/>
            </a:rPr>
            <a:t>から類似団体平均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より低い水準にある</a:t>
          </a:r>
          <a:r>
            <a:rPr kumimoji="0" lang="ja-JP" altLang="ja-JP" sz="1400" b="0" i="0" u="none" strike="noStrike" kern="0" cap="none" spc="0" normalizeH="0" baseline="0" noProof="0">
              <a:ln>
                <a:noFill/>
              </a:ln>
              <a:solidFill>
                <a:prstClr val="black"/>
              </a:solidFill>
              <a:effectLst/>
              <a:uLnTx/>
              <a:uFillTx/>
              <a:latin typeface="+mn-lt"/>
              <a:ea typeface="+mn-ea"/>
              <a:cs typeface="+mn-cs"/>
            </a:rPr>
            <a:t>。今後も時間外手当</a:t>
          </a:r>
          <a:r>
            <a:rPr kumimoji="0" lang="ja-JP" altLang="en-US" sz="1400" b="0" i="0" u="none" strike="noStrike" kern="0" cap="none" spc="0" normalizeH="0" baseline="0" noProof="0">
              <a:ln>
                <a:noFill/>
              </a:ln>
              <a:solidFill>
                <a:prstClr val="black"/>
              </a:solidFill>
              <a:effectLst/>
              <a:uLnTx/>
              <a:uFillTx/>
              <a:latin typeface="+mn-lt"/>
              <a:ea typeface="+mn-ea"/>
              <a:cs typeface="+mn-cs"/>
            </a:rPr>
            <a:t>等</a:t>
          </a:r>
          <a:r>
            <a:rPr kumimoji="0" lang="ja-JP" altLang="ja-JP" sz="1400" b="0" i="0" u="none" strike="noStrike" kern="0" cap="none" spc="0" normalizeH="0" baseline="0" noProof="0">
              <a:ln>
                <a:noFill/>
              </a:ln>
              <a:solidFill>
                <a:prstClr val="black"/>
              </a:solidFill>
              <a:effectLst/>
              <a:uLnTx/>
              <a:uFillTx/>
              <a:latin typeface="+mn-lt"/>
              <a:ea typeface="+mn-ea"/>
              <a:cs typeface="+mn-cs"/>
            </a:rPr>
            <a:t>の抑制を図るなど、引き続き人件費の削減に努める。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94996</xdr:rowOff>
    </xdr:from>
    <xdr:to>
      <xdr:col>7</xdr:col>
      <xdr:colOff>15875</xdr:colOff>
      <xdr:row>36</xdr:row>
      <xdr:rowOff>136144</xdr:rowOff>
    </xdr:to>
    <xdr:cxnSp macro="">
      <xdr:nvCxnSpPr>
        <xdr:cNvPr id="64" name="直線コネクタ 63"/>
        <xdr:cNvCxnSpPr/>
      </xdr:nvCxnSpPr>
      <xdr:spPr>
        <a:xfrm>
          <a:off x="3987800" y="62671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94996</xdr:rowOff>
    </xdr:from>
    <xdr:to>
      <xdr:col>5</xdr:col>
      <xdr:colOff>549275</xdr:colOff>
      <xdr:row>36</xdr:row>
      <xdr:rowOff>145288</xdr:rowOff>
    </xdr:to>
    <xdr:cxnSp macro="">
      <xdr:nvCxnSpPr>
        <xdr:cNvPr id="67" name="直線コネクタ 66"/>
        <xdr:cNvCxnSpPr/>
      </xdr:nvCxnSpPr>
      <xdr:spPr>
        <a:xfrm flipV="1">
          <a:off x="3098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36</xdr:row>
      <xdr:rowOff>168148</xdr:rowOff>
    </xdr:to>
    <xdr:cxnSp macro="">
      <xdr:nvCxnSpPr>
        <xdr:cNvPr id="70" name="直線コネクタ 69"/>
        <xdr:cNvCxnSpPr/>
      </xdr:nvCxnSpPr>
      <xdr:spPr>
        <a:xfrm flipV="1">
          <a:off x="2209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168148</xdr:rowOff>
    </xdr:from>
    <xdr:to>
      <xdr:col>3</xdr:col>
      <xdr:colOff>142875</xdr:colOff>
      <xdr:row>36</xdr:row>
      <xdr:rowOff>168148</xdr:rowOff>
    </xdr:to>
    <xdr:cxnSp macro="">
      <xdr:nvCxnSpPr>
        <xdr:cNvPr id="73" name="直線コネクタ 72"/>
        <xdr:cNvCxnSpPr/>
      </xdr:nvCxnSpPr>
      <xdr:spPr>
        <a:xfrm>
          <a:off x="1320800" y="6340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85344</xdr:rowOff>
    </xdr:from>
    <xdr:to>
      <xdr:col>7</xdr:col>
      <xdr:colOff>66675</xdr:colOff>
      <xdr:row>37</xdr:row>
      <xdr:rowOff>15494</xdr:rowOff>
    </xdr:to>
    <xdr:sp macro="" textlink="">
      <xdr:nvSpPr>
        <xdr:cNvPr id="83" name="円/楕円 82"/>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101871</xdr:rowOff>
    </xdr:from>
    <xdr:ext cx="762000" cy="259045"/>
    <xdr:sp macro="" textlink="">
      <xdr:nvSpPr>
        <xdr:cNvPr id="84" name="人件費該当値テキスト"/>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44196</xdr:rowOff>
    </xdr:from>
    <xdr:to>
      <xdr:col>5</xdr:col>
      <xdr:colOff>600075</xdr:colOff>
      <xdr:row>36</xdr:row>
      <xdr:rowOff>145796</xdr:rowOff>
    </xdr:to>
    <xdr:sp macro="" textlink="">
      <xdr:nvSpPr>
        <xdr:cNvPr id="85" name="円/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94488</xdr:rowOff>
    </xdr:from>
    <xdr:to>
      <xdr:col>4</xdr:col>
      <xdr:colOff>396875</xdr:colOff>
      <xdr:row>37</xdr:row>
      <xdr:rowOff>24638</xdr:rowOff>
    </xdr:to>
    <xdr:sp macro="" textlink="">
      <xdr:nvSpPr>
        <xdr:cNvPr id="87" name="円/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117348</xdr:rowOff>
    </xdr:from>
    <xdr:to>
      <xdr:col>3</xdr:col>
      <xdr:colOff>193675</xdr:colOff>
      <xdr:row>37</xdr:row>
      <xdr:rowOff>47498</xdr:rowOff>
    </xdr:to>
    <xdr:sp macro="" textlink="">
      <xdr:nvSpPr>
        <xdr:cNvPr id="89" name="円/楕円 88"/>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57675</xdr:rowOff>
    </xdr:from>
    <xdr:ext cx="762000" cy="259045"/>
    <xdr:sp macro="" textlink="">
      <xdr:nvSpPr>
        <xdr:cNvPr id="90" name="テキスト ボックス 89"/>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117348</xdr:rowOff>
    </xdr:from>
    <xdr:to>
      <xdr:col>1</xdr:col>
      <xdr:colOff>676275</xdr:colOff>
      <xdr:row>37</xdr:row>
      <xdr:rowOff>47498</xdr:rowOff>
    </xdr:to>
    <xdr:sp macro="" textlink="">
      <xdr:nvSpPr>
        <xdr:cNvPr id="91" name="円/楕円 90"/>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57675</xdr:rowOff>
    </xdr:from>
    <xdr:ext cx="762000" cy="259045"/>
    <xdr:sp macro="" textlink="">
      <xdr:nvSpPr>
        <xdr:cNvPr id="92" name="テキスト ボックス 91"/>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en-US" sz="1300" b="0" i="0" u="none" strike="noStrike" kern="0" cap="none" spc="0" normalizeH="0" baseline="0" noProof="0">
              <a:ln>
                <a:noFill/>
              </a:ln>
              <a:solidFill>
                <a:prstClr val="black"/>
              </a:solidFill>
              <a:effectLst/>
              <a:uLnTx/>
              <a:uFillTx/>
              <a:latin typeface="+mn-lt"/>
              <a:ea typeface="+mn-ea"/>
              <a:cs typeface="+mn-cs"/>
            </a:rPr>
            <a:t>この</a:t>
          </a:r>
          <a:r>
            <a:rPr kumimoji="0" lang="ja-JP" altLang="ja-JP" sz="1300" b="0" i="0" u="none" strike="noStrike" kern="0" cap="none" spc="0" normalizeH="0" baseline="0" noProof="0">
              <a:ln>
                <a:noFill/>
              </a:ln>
              <a:solidFill>
                <a:prstClr val="black"/>
              </a:solidFill>
              <a:effectLst/>
              <a:uLnTx/>
              <a:uFillTx/>
              <a:latin typeface="+mn-lt"/>
              <a:ea typeface="+mn-ea"/>
              <a:cs typeface="+mn-cs"/>
            </a:rPr>
            <a:t>５年間はいずれも類似団体平均</a:t>
          </a:r>
          <a:r>
            <a:rPr kumimoji="0" lang="ja-JP" altLang="en-US" sz="1300" b="0" i="0" u="none" strike="noStrike" kern="0" cap="none" spc="0" normalizeH="0" baseline="0" noProof="0">
              <a:ln>
                <a:noFill/>
              </a:ln>
              <a:solidFill>
                <a:prstClr val="black"/>
              </a:solidFill>
              <a:effectLst/>
              <a:uLnTx/>
              <a:uFillTx/>
              <a:latin typeface="+mn-lt"/>
              <a:ea typeface="+mn-ea"/>
              <a:cs typeface="+mn-cs"/>
            </a:rPr>
            <a:t>より少し高い水準で推移している。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原因として施設管理や保育所職員をはじめとした臨時職員等への賃金や電算関係、町営バスの運行委託料などが挙げられる。町財政の運営を見通す中で、指定管理者制度の一層の導入や、行財政改革において、行政としての適正なサービスの在り方について検討するなどコスト削減にむけた取組みを進めながら、</a:t>
          </a:r>
          <a:r>
            <a:rPr kumimoji="0" lang="ja-JP" altLang="en-US" sz="1300" b="0" i="0" u="none" strike="noStrike" kern="0" cap="none" spc="0" normalizeH="0" baseline="0" noProof="0">
              <a:ln>
                <a:noFill/>
              </a:ln>
              <a:solidFill>
                <a:prstClr val="black"/>
              </a:solidFill>
              <a:effectLst/>
              <a:uLnTx/>
              <a:uFillTx/>
              <a:latin typeface="+mn-lt"/>
              <a:ea typeface="+mn-ea"/>
              <a:cs typeface="+mn-cs"/>
            </a:rPr>
            <a:t>抑制に努めて</a:t>
          </a:r>
          <a:r>
            <a:rPr kumimoji="0" lang="ja-JP" altLang="ja-JP" sz="1300" b="0" i="0" u="none" strike="noStrike" kern="0" cap="none" spc="0" normalizeH="0" baseline="0" noProof="0">
              <a:ln>
                <a:noFill/>
              </a:ln>
              <a:solidFill>
                <a:prstClr val="black"/>
              </a:solidFill>
              <a:effectLst/>
              <a:uLnTx/>
              <a:uFillTx/>
              <a:latin typeface="+mn-lt"/>
              <a:ea typeface="+mn-ea"/>
              <a:cs typeface="+mn-cs"/>
            </a:rPr>
            <a:t>いく必要がある。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85090</xdr:rowOff>
    </xdr:to>
    <xdr:cxnSp macro="">
      <xdr:nvCxnSpPr>
        <xdr:cNvPr id="125" name="直線コネクタ 124"/>
        <xdr:cNvCxnSpPr/>
      </xdr:nvCxnSpPr>
      <xdr:spPr>
        <a:xfrm>
          <a:off x="15671800" y="2946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31750</xdr:rowOff>
    </xdr:from>
    <xdr:to>
      <xdr:col>22</xdr:col>
      <xdr:colOff>565150</xdr:colOff>
      <xdr:row>17</xdr:row>
      <xdr:rowOff>39370</xdr:rowOff>
    </xdr:to>
    <xdr:cxnSp macro="">
      <xdr:nvCxnSpPr>
        <xdr:cNvPr id="128" name="直線コネクタ 127"/>
        <xdr:cNvCxnSpPr/>
      </xdr:nvCxnSpPr>
      <xdr:spPr>
        <a:xfrm flipV="1">
          <a:off x="14782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39370</xdr:rowOff>
    </xdr:to>
    <xdr:cxnSp macro="">
      <xdr:nvCxnSpPr>
        <xdr:cNvPr id="131" name="直線コネクタ 130"/>
        <xdr:cNvCxnSpPr/>
      </xdr:nvCxnSpPr>
      <xdr:spPr>
        <a:xfrm>
          <a:off x="13893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39370</xdr:rowOff>
    </xdr:to>
    <xdr:cxnSp macro="">
      <xdr:nvCxnSpPr>
        <xdr:cNvPr id="134" name="直線コネクタ 133"/>
        <xdr:cNvCxnSpPr/>
      </xdr:nvCxnSpPr>
      <xdr:spPr>
        <a:xfrm flipV="1">
          <a:off x="13004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44" name="円/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6" name="円/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48" name="円/楕円 147"/>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49" name="テキスト ボックス 148"/>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2" name="円/楕円 151"/>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3" name="テキスト ボックス 152"/>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en-US" sz="1400" b="0" i="0" u="none" strike="noStrike" kern="0" cap="none" spc="0" normalizeH="0" baseline="0" noProof="0">
              <a:ln>
                <a:noFill/>
              </a:ln>
              <a:solidFill>
                <a:prstClr val="black"/>
              </a:solidFill>
              <a:effectLst/>
              <a:uLnTx/>
              <a:uFillTx/>
              <a:latin typeface="+mn-lt"/>
              <a:ea typeface="+mn-ea"/>
              <a:cs typeface="+mn-cs"/>
            </a:rPr>
            <a:t>近年</a:t>
          </a:r>
          <a:r>
            <a:rPr kumimoji="0" lang="ja-JP" altLang="ja-JP" sz="1400" b="0" i="0" u="none" strike="noStrike" kern="0" cap="none" spc="0" normalizeH="0" baseline="0" noProof="0">
              <a:ln>
                <a:noFill/>
              </a:ln>
              <a:solidFill>
                <a:prstClr val="black"/>
              </a:solidFill>
              <a:effectLst/>
              <a:uLnTx/>
              <a:uFillTx/>
              <a:latin typeface="+mn-lt"/>
              <a:ea typeface="+mn-ea"/>
              <a:cs typeface="+mn-cs"/>
            </a:rPr>
            <a:t>における扶助費は、類似団体平均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より少し低い</a:t>
          </a:r>
          <a:r>
            <a:rPr kumimoji="0" lang="ja-JP" altLang="ja-JP" sz="1400" b="0" i="0" u="none" strike="noStrike" kern="0" cap="none" spc="0" normalizeH="0" baseline="0" noProof="0">
              <a:ln>
                <a:noFill/>
              </a:ln>
              <a:solidFill>
                <a:prstClr val="black"/>
              </a:solidFill>
              <a:effectLst/>
              <a:uLnTx/>
              <a:uFillTx/>
              <a:latin typeface="+mn-lt"/>
              <a:ea typeface="+mn-ea"/>
              <a:cs typeface="+mn-cs"/>
            </a:rPr>
            <a:t>水準となっている。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当町では</a:t>
          </a:r>
          <a:r>
            <a:rPr kumimoji="0" lang="ja-JP" altLang="ja-JP" sz="1400" b="0" i="0" u="none" strike="noStrike" kern="0" cap="none" spc="0" normalizeH="0" baseline="0" noProof="0">
              <a:ln>
                <a:noFill/>
              </a:ln>
              <a:solidFill>
                <a:prstClr val="black"/>
              </a:solidFill>
              <a:effectLst/>
              <a:uLnTx/>
              <a:uFillTx/>
              <a:latin typeface="+mn-lt"/>
              <a:ea typeface="+mn-ea"/>
              <a:cs typeface="+mn-cs"/>
            </a:rPr>
            <a:t>、老人福祉関係の扶助費が</a:t>
          </a:r>
          <a:r>
            <a:rPr kumimoji="0" lang="ja-JP" altLang="en-US" sz="1400" b="0" i="0" u="none" strike="noStrike" kern="0" cap="none" spc="0" normalizeH="0" baseline="0" noProof="0">
              <a:ln>
                <a:noFill/>
              </a:ln>
              <a:solidFill>
                <a:prstClr val="black"/>
              </a:solidFill>
              <a:effectLst/>
              <a:uLnTx/>
              <a:uFillTx/>
              <a:latin typeface="+mn-lt"/>
              <a:ea typeface="+mn-ea"/>
              <a:cs typeface="+mn-cs"/>
            </a:rPr>
            <a:t>高い数値のため、</a:t>
          </a:r>
          <a:r>
            <a:rPr kumimoji="0" lang="ja-JP" altLang="ja-JP" sz="1400" b="0" i="0" u="none" strike="noStrike" kern="0" cap="none" spc="0" normalizeH="0" baseline="0" noProof="0">
              <a:ln>
                <a:noFill/>
              </a:ln>
              <a:solidFill>
                <a:prstClr val="black"/>
              </a:solidFill>
              <a:effectLst/>
              <a:uLnTx/>
              <a:uFillTx/>
              <a:latin typeface="+mn-lt"/>
              <a:ea typeface="+mn-ea"/>
              <a:cs typeface="+mn-cs"/>
            </a:rPr>
            <a:t>将来的には町単独で実施している制度の見直しなどを検討し、扶助費の増加を抑制するための取組みを進めていく。</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29028</xdr:rowOff>
    </xdr:to>
    <xdr:cxnSp macro="">
      <xdr:nvCxnSpPr>
        <xdr:cNvPr id="188" name="直線コネクタ 187"/>
        <xdr:cNvCxnSpPr/>
      </xdr:nvCxnSpPr>
      <xdr:spPr>
        <a:xfrm>
          <a:off x="3987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55</xdr:row>
      <xdr:rowOff>151493</xdr:rowOff>
    </xdr:to>
    <xdr:cxnSp macro="">
      <xdr:nvCxnSpPr>
        <xdr:cNvPr id="191" name="直線コネクタ 190"/>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12700</xdr:rowOff>
    </xdr:to>
    <xdr:cxnSp macro="">
      <xdr:nvCxnSpPr>
        <xdr:cNvPr id="194" name="直線コネクタ 193"/>
        <xdr:cNvCxnSpPr/>
      </xdr:nvCxnSpPr>
      <xdr:spPr>
        <a:xfrm flipV="1">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12700</xdr:rowOff>
    </xdr:to>
    <xdr:cxnSp macro="">
      <xdr:nvCxnSpPr>
        <xdr:cNvPr id="197" name="直線コネクタ 196"/>
        <xdr:cNvCxnSpPr/>
      </xdr:nvCxnSpPr>
      <xdr:spPr>
        <a:xfrm>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207" name="円/楕円 206"/>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166205</xdr:rowOff>
    </xdr:from>
    <xdr:ext cx="762000" cy="259045"/>
    <xdr:sp macro="" textlink="">
      <xdr:nvSpPr>
        <xdr:cNvPr id="208"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9" name="円/楕円 208"/>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210" name="テキスト ボックス 209"/>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1" name="円/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2" name="テキスト ボックス 211"/>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3" name="円/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100693</xdr:rowOff>
    </xdr:from>
    <xdr:to>
      <xdr:col>1</xdr:col>
      <xdr:colOff>676275</xdr:colOff>
      <xdr:row>56</xdr:row>
      <xdr:rowOff>30843</xdr:rowOff>
    </xdr:to>
    <xdr:sp macro="" textlink="">
      <xdr:nvSpPr>
        <xdr:cNvPr id="215" name="円/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15620</xdr:rowOff>
    </xdr:from>
    <xdr:ext cx="762000" cy="259045"/>
    <xdr:sp macro="" textlink="">
      <xdr:nvSpPr>
        <xdr:cNvPr id="216" name="テキスト ボックス 215"/>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en-US" sz="1400" b="0" i="0" u="none" strike="noStrike" kern="0" cap="none" spc="0" normalizeH="0" baseline="0" noProof="0">
              <a:ln>
                <a:noFill/>
              </a:ln>
              <a:solidFill>
                <a:prstClr val="black"/>
              </a:solidFill>
              <a:effectLst/>
              <a:uLnTx/>
              <a:uFillTx/>
              <a:latin typeface="+mn-lt"/>
              <a:ea typeface="+mn-ea"/>
              <a:cs typeface="+mn-cs"/>
            </a:rPr>
            <a:t>ここ５年間は</a:t>
          </a:r>
          <a:r>
            <a:rPr kumimoji="0" lang="ja-JP" altLang="ja-JP" sz="1400" b="0" i="0" u="none" strike="noStrike" kern="0" cap="none" spc="0" normalizeH="0" baseline="0" noProof="0">
              <a:ln>
                <a:noFill/>
              </a:ln>
              <a:solidFill>
                <a:prstClr val="black"/>
              </a:solidFill>
              <a:effectLst/>
              <a:uLnTx/>
              <a:uFillTx/>
              <a:latin typeface="+mn-lt"/>
              <a:ea typeface="+mn-ea"/>
              <a:cs typeface="+mn-cs"/>
            </a:rPr>
            <a:t>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より低い水準で推移している。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引き続き他会計へ経費の削減を</a:t>
          </a:r>
          <a:r>
            <a:rPr kumimoji="0" lang="ja-JP" altLang="en-US" sz="1400" b="0" i="0" u="none" strike="noStrike" kern="0" cap="none" spc="0" normalizeH="0" baseline="0" noProof="0">
              <a:ln>
                <a:noFill/>
              </a:ln>
              <a:solidFill>
                <a:prstClr val="black"/>
              </a:solidFill>
              <a:effectLst/>
              <a:uLnTx/>
              <a:uFillTx/>
              <a:latin typeface="+mn-lt"/>
              <a:ea typeface="+mn-ea"/>
              <a:cs typeface="+mn-cs"/>
            </a:rPr>
            <a:t>要請</a:t>
          </a:r>
          <a:r>
            <a:rPr kumimoji="0" lang="ja-JP" altLang="ja-JP" sz="1400" b="0" i="0" u="none" strike="noStrike" kern="0" cap="none" spc="0" normalizeH="0" baseline="0" noProof="0">
              <a:ln>
                <a:noFill/>
              </a:ln>
              <a:solidFill>
                <a:prstClr val="black"/>
              </a:solidFill>
              <a:effectLst/>
              <a:uLnTx/>
              <a:uFillTx/>
              <a:latin typeface="+mn-lt"/>
              <a:ea typeface="+mn-ea"/>
              <a:cs typeface="+mn-cs"/>
            </a:rPr>
            <a:t>するなど、繰出金などの適正な支出に努めていく。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58420</xdr:rowOff>
    </xdr:from>
    <xdr:to>
      <xdr:col>24</xdr:col>
      <xdr:colOff>31750</xdr:colOff>
      <xdr:row>57</xdr:row>
      <xdr:rowOff>109855</xdr:rowOff>
    </xdr:to>
    <xdr:cxnSp macro="">
      <xdr:nvCxnSpPr>
        <xdr:cNvPr id="244" name="直線コネクタ 243"/>
        <xdr:cNvCxnSpPr/>
      </xdr:nvCxnSpPr>
      <xdr:spPr>
        <a:xfrm>
          <a:off x="15671800" y="98310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58</xdr:row>
      <xdr:rowOff>36847</xdr:rowOff>
    </xdr:from>
    <xdr:ext cx="762000" cy="259045"/>
    <xdr:sp macro="" textlink="">
      <xdr:nvSpPr>
        <xdr:cNvPr id="245" name="その他平均値テキスト"/>
        <xdr:cNvSpPr txBox="1"/>
      </xdr:nvSpPr>
      <xdr:spPr>
        <a:xfrm>
          <a:off x="16598900" y="998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58420</xdr:rowOff>
    </xdr:from>
    <xdr:to>
      <xdr:col>22</xdr:col>
      <xdr:colOff>565150</xdr:colOff>
      <xdr:row>57</xdr:row>
      <xdr:rowOff>75565</xdr:rowOff>
    </xdr:to>
    <xdr:cxnSp macro="">
      <xdr:nvCxnSpPr>
        <xdr:cNvPr id="247" name="直線コネクタ 246"/>
        <xdr:cNvCxnSpPr/>
      </xdr:nvCxnSpPr>
      <xdr:spPr>
        <a:xfrm flipV="1">
          <a:off x="14782800" y="98310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75565</xdr:rowOff>
    </xdr:to>
    <xdr:cxnSp macro="">
      <xdr:nvCxnSpPr>
        <xdr:cNvPr id="250" name="直線コネクタ 249"/>
        <xdr:cNvCxnSpPr/>
      </xdr:nvCxnSpPr>
      <xdr:spPr>
        <a:xfrm>
          <a:off x="13893800" y="9819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52" name="テキスト ボックス 251"/>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98425</xdr:rowOff>
    </xdr:to>
    <xdr:cxnSp macro="">
      <xdr:nvCxnSpPr>
        <xdr:cNvPr id="253" name="直線コネクタ 252"/>
        <xdr:cNvCxnSpPr/>
      </xdr:nvCxnSpPr>
      <xdr:spPr>
        <a:xfrm flipV="1">
          <a:off x="13004800" y="98196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59055</xdr:rowOff>
    </xdr:from>
    <xdr:to>
      <xdr:col>24</xdr:col>
      <xdr:colOff>82550</xdr:colOff>
      <xdr:row>57</xdr:row>
      <xdr:rowOff>160655</xdr:rowOff>
    </xdr:to>
    <xdr:sp macro="" textlink="">
      <xdr:nvSpPr>
        <xdr:cNvPr id="263" name="円/楕円 262"/>
        <xdr:cNvSpPr/>
      </xdr:nvSpPr>
      <xdr:spPr>
        <a:xfrm>
          <a:off x="164592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75582</xdr:rowOff>
    </xdr:from>
    <xdr:ext cx="762000" cy="259045"/>
    <xdr:sp macro="" textlink="">
      <xdr:nvSpPr>
        <xdr:cNvPr id="264" name="その他該当値テキスト"/>
        <xdr:cNvSpPr txBox="1"/>
      </xdr:nvSpPr>
      <xdr:spPr>
        <a:xfrm>
          <a:off x="16598900" y="96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7620</xdr:rowOff>
    </xdr:from>
    <xdr:to>
      <xdr:col>22</xdr:col>
      <xdr:colOff>615950</xdr:colOff>
      <xdr:row>57</xdr:row>
      <xdr:rowOff>109220</xdr:rowOff>
    </xdr:to>
    <xdr:sp macro="" textlink="">
      <xdr:nvSpPr>
        <xdr:cNvPr id="265" name="円/楕円 264"/>
        <xdr:cNvSpPr/>
      </xdr:nvSpPr>
      <xdr:spPr>
        <a:xfrm>
          <a:off x="15621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119397</xdr:rowOff>
    </xdr:from>
    <xdr:ext cx="736600" cy="259045"/>
    <xdr:sp macro="" textlink="">
      <xdr:nvSpPr>
        <xdr:cNvPr id="266" name="テキスト ボックス 265"/>
        <xdr:cNvSpPr txBox="1"/>
      </xdr:nvSpPr>
      <xdr:spPr>
        <a:xfrm>
          <a:off x="15290800" y="954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24765</xdr:rowOff>
    </xdr:from>
    <xdr:to>
      <xdr:col>21</xdr:col>
      <xdr:colOff>412750</xdr:colOff>
      <xdr:row>57</xdr:row>
      <xdr:rowOff>126365</xdr:rowOff>
    </xdr:to>
    <xdr:sp macro="" textlink="">
      <xdr:nvSpPr>
        <xdr:cNvPr id="267" name="円/楕円 266"/>
        <xdr:cNvSpPr/>
      </xdr:nvSpPr>
      <xdr:spPr>
        <a:xfrm>
          <a:off x="14732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136542</xdr:rowOff>
    </xdr:from>
    <xdr:ext cx="762000" cy="259045"/>
    <xdr:sp macro="" textlink="">
      <xdr:nvSpPr>
        <xdr:cNvPr id="268" name="テキスト ボックス 267"/>
        <xdr:cNvSpPr txBox="1"/>
      </xdr:nvSpPr>
      <xdr:spPr>
        <a:xfrm>
          <a:off x="14401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69" name="円/楕円 268"/>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70" name="テキスト ボックス 269"/>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47625</xdr:rowOff>
    </xdr:from>
    <xdr:to>
      <xdr:col>19</xdr:col>
      <xdr:colOff>6350</xdr:colOff>
      <xdr:row>57</xdr:row>
      <xdr:rowOff>149225</xdr:rowOff>
    </xdr:to>
    <xdr:sp macro="" textlink="">
      <xdr:nvSpPr>
        <xdr:cNvPr id="271" name="円/楕円 270"/>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159402</xdr:rowOff>
    </xdr:from>
    <xdr:ext cx="762000" cy="259045"/>
    <xdr:sp macro="" textlink="">
      <xdr:nvSpPr>
        <xdr:cNvPr id="272" name="テキスト ボックス 271"/>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ここ５年間はいずれも類似団体平均</a:t>
          </a:r>
          <a:r>
            <a:rPr kumimoji="0" lang="ja-JP" altLang="en-US" sz="1400" b="0" i="0" u="none" strike="noStrike" kern="0" cap="none" spc="0" normalizeH="0" baseline="0" noProof="0">
              <a:ln>
                <a:noFill/>
              </a:ln>
              <a:solidFill>
                <a:prstClr val="black"/>
              </a:solidFill>
              <a:effectLst/>
              <a:uLnTx/>
              <a:uFillTx/>
              <a:latin typeface="+mn-lt"/>
              <a:ea typeface="+mn-ea"/>
              <a:cs typeface="+mn-cs"/>
            </a:rPr>
            <a:t>より高い水準で推移している。</a:t>
          </a:r>
          <a:r>
            <a:rPr kumimoji="0" lang="ja-JP" altLang="ja-JP" sz="1400" b="0" i="0" u="none" strike="noStrike" kern="0" cap="none" spc="0" normalizeH="0" baseline="0" noProof="0">
              <a:ln>
                <a:noFill/>
              </a:ln>
              <a:solidFill>
                <a:prstClr val="black"/>
              </a:solidFill>
              <a:effectLst/>
              <a:uLnTx/>
              <a:uFillTx/>
              <a:latin typeface="+mn-lt"/>
              <a:ea typeface="+mn-ea"/>
              <a:cs typeface="+mn-cs"/>
            </a:rPr>
            <a:t>原因として広域で行っている消防、ごみ処理などに対する負担金が挙げられる。今後は経費削減に向けて広域への働きかけを進めるとともに、その他団体への補助金についても補助要件の見直し等を検討し、補助費等の削減に向けた取組みを進め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44704</xdr:rowOff>
    </xdr:from>
    <xdr:to>
      <xdr:col>24</xdr:col>
      <xdr:colOff>31750</xdr:colOff>
      <xdr:row>38</xdr:row>
      <xdr:rowOff>44704</xdr:rowOff>
    </xdr:to>
    <xdr:cxnSp macro="">
      <xdr:nvCxnSpPr>
        <xdr:cNvPr id="302" name="直線コネクタ 301"/>
        <xdr:cNvCxnSpPr/>
      </xdr:nvCxnSpPr>
      <xdr:spPr>
        <a:xfrm>
          <a:off x="15671800" y="65598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44704</xdr:rowOff>
    </xdr:from>
    <xdr:to>
      <xdr:col>22</xdr:col>
      <xdr:colOff>565150</xdr:colOff>
      <xdr:row>38</xdr:row>
      <xdr:rowOff>94996</xdr:rowOff>
    </xdr:to>
    <xdr:cxnSp macro="">
      <xdr:nvCxnSpPr>
        <xdr:cNvPr id="305" name="直線コネクタ 304"/>
        <xdr:cNvCxnSpPr/>
      </xdr:nvCxnSpPr>
      <xdr:spPr>
        <a:xfrm flipV="1">
          <a:off x="14782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94996</xdr:rowOff>
    </xdr:from>
    <xdr:to>
      <xdr:col>21</xdr:col>
      <xdr:colOff>361950</xdr:colOff>
      <xdr:row>38</xdr:row>
      <xdr:rowOff>99568</xdr:rowOff>
    </xdr:to>
    <xdr:cxnSp macro="">
      <xdr:nvCxnSpPr>
        <xdr:cNvPr id="308" name="直線コネクタ 307"/>
        <xdr:cNvCxnSpPr/>
      </xdr:nvCxnSpPr>
      <xdr:spPr>
        <a:xfrm flipV="1">
          <a:off x="13893800" y="6610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76708</xdr:rowOff>
    </xdr:from>
    <xdr:to>
      <xdr:col>20</xdr:col>
      <xdr:colOff>158750</xdr:colOff>
      <xdr:row>38</xdr:row>
      <xdr:rowOff>99568</xdr:rowOff>
    </xdr:to>
    <xdr:cxnSp macro="">
      <xdr:nvCxnSpPr>
        <xdr:cNvPr id="311" name="直線コネクタ 310"/>
        <xdr:cNvCxnSpPr/>
      </xdr:nvCxnSpPr>
      <xdr:spPr>
        <a:xfrm>
          <a:off x="13004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1" name="円/楕円 320"/>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2"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165354</xdr:rowOff>
    </xdr:from>
    <xdr:to>
      <xdr:col>22</xdr:col>
      <xdr:colOff>615950</xdr:colOff>
      <xdr:row>38</xdr:row>
      <xdr:rowOff>95504</xdr:rowOff>
    </xdr:to>
    <xdr:sp macro="" textlink="">
      <xdr:nvSpPr>
        <xdr:cNvPr id="323" name="円/楕円 322"/>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80281</xdr:rowOff>
    </xdr:from>
    <xdr:ext cx="736600" cy="259045"/>
    <xdr:sp macro="" textlink="">
      <xdr:nvSpPr>
        <xdr:cNvPr id="324" name="テキスト ボックス 323"/>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44196</xdr:rowOff>
    </xdr:from>
    <xdr:to>
      <xdr:col>21</xdr:col>
      <xdr:colOff>412750</xdr:colOff>
      <xdr:row>38</xdr:row>
      <xdr:rowOff>145796</xdr:rowOff>
    </xdr:to>
    <xdr:sp macro="" textlink="">
      <xdr:nvSpPr>
        <xdr:cNvPr id="325" name="円/楕円 324"/>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130573</xdr:rowOff>
    </xdr:from>
    <xdr:ext cx="762000" cy="259045"/>
    <xdr:sp macro="" textlink="">
      <xdr:nvSpPr>
        <xdr:cNvPr id="326" name="テキスト ボックス 325"/>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48768</xdr:rowOff>
    </xdr:from>
    <xdr:to>
      <xdr:col>20</xdr:col>
      <xdr:colOff>209550</xdr:colOff>
      <xdr:row>38</xdr:row>
      <xdr:rowOff>150368</xdr:rowOff>
    </xdr:to>
    <xdr:sp macro="" textlink="">
      <xdr:nvSpPr>
        <xdr:cNvPr id="327" name="円/楕円 326"/>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135145</xdr:rowOff>
    </xdr:from>
    <xdr:ext cx="762000" cy="259045"/>
    <xdr:sp macro="" textlink="">
      <xdr:nvSpPr>
        <xdr:cNvPr id="328" name="テキスト ボックス 327"/>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25908</xdr:rowOff>
    </xdr:from>
    <xdr:to>
      <xdr:col>19</xdr:col>
      <xdr:colOff>6350</xdr:colOff>
      <xdr:row>38</xdr:row>
      <xdr:rowOff>127508</xdr:rowOff>
    </xdr:to>
    <xdr:sp macro="" textlink="">
      <xdr:nvSpPr>
        <xdr:cNvPr id="329" name="円/楕円 328"/>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112285</xdr:rowOff>
    </xdr:from>
    <xdr:ext cx="762000" cy="259045"/>
    <xdr:sp macro="" textlink="">
      <xdr:nvSpPr>
        <xdr:cNvPr id="330" name="テキスト ボックス 329"/>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合併特例事業債を中心とした大規模な普通建設事業費や、津波、地震、台風対策に係る地方債の償還等により、類似団体平均を上回っている。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今後は、事業計画の見直し等により新規発行地方債を抑制し、適正な地方債管理に取り組むことで、数値の改善を図る。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21844</xdr:rowOff>
    </xdr:from>
    <xdr:to>
      <xdr:col>7</xdr:col>
      <xdr:colOff>15875</xdr:colOff>
      <xdr:row>78</xdr:row>
      <xdr:rowOff>81280</xdr:rowOff>
    </xdr:to>
    <xdr:cxnSp macro="">
      <xdr:nvCxnSpPr>
        <xdr:cNvPr id="360" name="直線コネクタ 359"/>
        <xdr:cNvCxnSpPr/>
      </xdr:nvCxnSpPr>
      <xdr:spPr>
        <a:xfrm>
          <a:off x="3987800" y="13394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21844</xdr:rowOff>
    </xdr:from>
    <xdr:to>
      <xdr:col>5</xdr:col>
      <xdr:colOff>549275</xdr:colOff>
      <xdr:row>78</xdr:row>
      <xdr:rowOff>30987</xdr:rowOff>
    </xdr:to>
    <xdr:cxnSp macro="">
      <xdr:nvCxnSpPr>
        <xdr:cNvPr id="363" name="直線コネクタ 362"/>
        <xdr:cNvCxnSpPr/>
      </xdr:nvCxnSpPr>
      <xdr:spPr>
        <a:xfrm flipV="1">
          <a:off x="3098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124713</xdr:rowOff>
    </xdr:from>
    <xdr:to>
      <xdr:col>4</xdr:col>
      <xdr:colOff>346075</xdr:colOff>
      <xdr:row>78</xdr:row>
      <xdr:rowOff>30987</xdr:rowOff>
    </xdr:to>
    <xdr:cxnSp macro="">
      <xdr:nvCxnSpPr>
        <xdr:cNvPr id="366" name="直線コネクタ 365"/>
        <xdr:cNvCxnSpPr/>
      </xdr:nvCxnSpPr>
      <xdr:spPr>
        <a:xfrm>
          <a:off x="2209800" y="133263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124713</xdr:rowOff>
    </xdr:from>
    <xdr:to>
      <xdr:col>3</xdr:col>
      <xdr:colOff>142875</xdr:colOff>
      <xdr:row>77</xdr:row>
      <xdr:rowOff>129287</xdr:rowOff>
    </xdr:to>
    <xdr:cxnSp macro="">
      <xdr:nvCxnSpPr>
        <xdr:cNvPr id="369" name="直線コネクタ 368"/>
        <xdr:cNvCxnSpPr/>
      </xdr:nvCxnSpPr>
      <xdr:spPr>
        <a:xfrm flipV="1">
          <a:off x="1320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30480</xdr:rowOff>
    </xdr:from>
    <xdr:to>
      <xdr:col>7</xdr:col>
      <xdr:colOff>66675</xdr:colOff>
      <xdr:row>78</xdr:row>
      <xdr:rowOff>132080</xdr:rowOff>
    </xdr:to>
    <xdr:sp macro="" textlink="">
      <xdr:nvSpPr>
        <xdr:cNvPr id="379" name="円/楕円 378"/>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2557</xdr:rowOff>
    </xdr:from>
    <xdr:ext cx="762000" cy="259045"/>
    <xdr:sp macro="" textlink="">
      <xdr:nvSpPr>
        <xdr:cNvPr id="380"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142494</xdr:rowOff>
    </xdr:from>
    <xdr:to>
      <xdr:col>5</xdr:col>
      <xdr:colOff>600075</xdr:colOff>
      <xdr:row>78</xdr:row>
      <xdr:rowOff>72644</xdr:rowOff>
    </xdr:to>
    <xdr:sp macro="" textlink="">
      <xdr:nvSpPr>
        <xdr:cNvPr id="381" name="円/楕円 380"/>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82" name="テキスト ボックス 381"/>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151637</xdr:rowOff>
    </xdr:from>
    <xdr:to>
      <xdr:col>4</xdr:col>
      <xdr:colOff>396875</xdr:colOff>
      <xdr:row>78</xdr:row>
      <xdr:rowOff>81787</xdr:rowOff>
    </xdr:to>
    <xdr:sp macro="" textlink="">
      <xdr:nvSpPr>
        <xdr:cNvPr id="383" name="円/楕円 382"/>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66564</xdr:rowOff>
    </xdr:from>
    <xdr:ext cx="762000" cy="259045"/>
    <xdr:sp macro="" textlink="">
      <xdr:nvSpPr>
        <xdr:cNvPr id="384" name="テキスト ボックス 383"/>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73913</xdr:rowOff>
    </xdr:from>
    <xdr:to>
      <xdr:col>3</xdr:col>
      <xdr:colOff>193675</xdr:colOff>
      <xdr:row>78</xdr:row>
      <xdr:rowOff>4063</xdr:rowOff>
    </xdr:to>
    <xdr:sp macro="" textlink="">
      <xdr:nvSpPr>
        <xdr:cNvPr id="385" name="円/楕円 384"/>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14240</xdr:rowOff>
    </xdr:from>
    <xdr:ext cx="762000" cy="259045"/>
    <xdr:sp macro="" textlink="">
      <xdr:nvSpPr>
        <xdr:cNvPr id="386" name="テキスト ボックス 385"/>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78487</xdr:rowOff>
    </xdr:from>
    <xdr:to>
      <xdr:col>1</xdr:col>
      <xdr:colOff>676275</xdr:colOff>
      <xdr:row>78</xdr:row>
      <xdr:rowOff>8637</xdr:rowOff>
    </xdr:to>
    <xdr:sp macro="" textlink="">
      <xdr:nvSpPr>
        <xdr:cNvPr id="387" name="円/楕円 386"/>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18814</xdr:rowOff>
    </xdr:from>
    <xdr:ext cx="762000" cy="259045"/>
    <xdr:sp macro="" textlink="">
      <xdr:nvSpPr>
        <xdr:cNvPr id="388" name="テキスト ボックス 387"/>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年度決算までは類似団体平均額を上回っていたが、近年は類似団体平均と同水準となり、数値が改善している</a:t>
          </a:r>
          <a:r>
            <a:rPr kumimoji="0" lang="ja-JP" altLang="en-US" sz="1400" b="0" i="0" u="none" strike="noStrike" kern="0" cap="none" spc="0" normalizeH="0" baseline="0" noProof="0">
              <a:ln>
                <a:noFill/>
              </a:ln>
              <a:solidFill>
                <a:prstClr val="black"/>
              </a:solidFill>
              <a:effectLst/>
              <a:uLnTx/>
              <a:uFillTx/>
              <a:latin typeface="+mn-lt"/>
              <a:ea typeface="+mn-ea"/>
              <a:cs typeface="+mn-cs"/>
            </a:rPr>
            <a:t>。本町では、公債費以外に経常収支比率を押し上げている原因となっているのは物件費と補助費が考えられるので、これらの経常的な費用を抑制する取組みを進めていく。</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76</xdr:row>
      <xdr:rowOff>127000</xdr:rowOff>
    </xdr:to>
    <xdr:cxnSp macro="">
      <xdr:nvCxnSpPr>
        <xdr:cNvPr id="419" name="直線コネクタ 418"/>
        <xdr:cNvCxnSpPr/>
      </xdr:nvCxnSpPr>
      <xdr:spPr>
        <a:xfrm>
          <a:off x="15671800" y="13029185"/>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117856</xdr:rowOff>
    </xdr:to>
    <xdr:cxnSp macro="">
      <xdr:nvCxnSpPr>
        <xdr:cNvPr id="422" name="直線コネクタ 421"/>
        <xdr:cNvCxnSpPr/>
      </xdr:nvCxnSpPr>
      <xdr:spPr>
        <a:xfrm flipV="1">
          <a:off x="14782800" y="130291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71138</xdr:rowOff>
    </xdr:from>
    <xdr:ext cx="736600" cy="259045"/>
    <xdr:sp macro="" textlink="">
      <xdr:nvSpPr>
        <xdr:cNvPr id="424" name="テキスト ボックス 423"/>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113285</xdr:rowOff>
    </xdr:from>
    <xdr:to>
      <xdr:col>21</xdr:col>
      <xdr:colOff>361950</xdr:colOff>
      <xdr:row>76</xdr:row>
      <xdr:rowOff>117856</xdr:rowOff>
    </xdr:to>
    <xdr:cxnSp macro="">
      <xdr:nvCxnSpPr>
        <xdr:cNvPr id="425" name="直線コネクタ 424"/>
        <xdr:cNvCxnSpPr/>
      </xdr:nvCxnSpPr>
      <xdr:spPr>
        <a:xfrm>
          <a:off x="13893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113285</xdr:rowOff>
    </xdr:from>
    <xdr:to>
      <xdr:col>20</xdr:col>
      <xdr:colOff>158750</xdr:colOff>
      <xdr:row>76</xdr:row>
      <xdr:rowOff>140715</xdr:rowOff>
    </xdr:to>
    <xdr:cxnSp macro="">
      <xdr:nvCxnSpPr>
        <xdr:cNvPr id="428" name="直線コネクタ 427"/>
        <xdr:cNvCxnSpPr/>
      </xdr:nvCxnSpPr>
      <xdr:spPr>
        <a:xfrm flipV="1">
          <a:off x="13004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8" name="円/楕円 437"/>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48277</xdr:rowOff>
    </xdr:from>
    <xdr:ext cx="762000" cy="259045"/>
    <xdr:sp macro="" textlink="">
      <xdr:nvSpPr>
        <xdr:cNvPr id="439" name="公債費以外該当値テキスト"/>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119634</xdr:rowOff>
    </xdr:from>
    <xdr:to>
      <xdr:col>22</xdr:col>
      <xdr:colOff>615950</xdr:colOff>
      <xdr:row>76</xdr:row>
      <xdr:rowOff>49783</xdr:rowOff>
    </xdr:to>
    <xdr:sp macro="" textlink="">
      <xdr:nvSpPr>
        <xdr:cNvPr id="440" name="円/楕円 439"/>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59961</xdr:rowOff>
    </xdr:from>
    <xdr:ext cx="736600" cy="259045"/>
    <xdr:sp macro="" textlink="">
      <xdr:nvSpPr>
        <xdr:cNvPr id="441" name="テキスト ボックス 440"/>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67056</xdr:rowOff>
    </xdr:from>
    <xdr:to>
      <xdr:col>21</xdr:col>
      <xdr:colOff>412750</xdr:colOff>
      <xdr:row>76</xdr:row>
      <xdr:rowOff>168656</xdr:rowOff>
    </xdr:to>
    <xdr:sp macro="" textlink="">
      <xdr:nvSpPr>
        <xdr:cNvPr id="442" name="円/楕円 441"/>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153433</xdr:rowOff>
    </xdr:from>
    <xdr:ext cx="762000" cy="259045"/>
    <xdr:sp macro="" textlink="">
      <xdr:nvSpPr>
        <xdr:cNvPr id="443" name="テキスト ボックス 442"/>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62485</xdr:rowOff>
    </xdr:from>
    <xdr:to>
      <xdr:col>20</xdr:col>
      <xdr:colOff>209550</xdr:colOff>
      <xdr:row>76</xdr:row>
      <xdr:rowOff>164085</xdr:rowOff>
    </xdr:to>
    <xdr:sp macro="" textlink="">
      <xdr:nvSpPr>
        <xdr:cNvPr id="444" name="円/楕円 443"/>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45" name="テキスト ボックス 444"/>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89915</xdr:rowOff>
    </xdr:from>
    <xdr:to>
      <xdr:col>19</xdr:col>
      <xdr:colOff>6350</xdr:colOff>
      <xdr:row>77</xdr:row>
      <xdr:rowOff>20065</xdr:rowOff>
    </xdr:to>
    <xdr:sp macro="" textlink="">
      <xdr:nvSpPr>
        <xdr:cNvPr id="446" name="円/楕円 445"/>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4842</xdr:rowOff>
    </xdr:from>
    <xdr:ext cx="762000" cy="259045"/>
    <xdr:sp macro="" textlink="">
      <xdr:nvSpPr>
        <xdr:cNvPr id="447" name="テキスト ボックス 446"/>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三重県紀宝町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123761</xdr:rowOff>
    </xdr:from>
    <xdr:to>
      <xdr:col>4</xdr:col>
      <xdr:colOff>1117600</xdr:colOff>
      <xdr:row>17</xdr:row>
      <xdr:rowOff>140907</xdr:rowOff>
    </xdr:to>
    <xdr:cxnSp macro="">
      <xdr:nvCxnSpPr>
        <xdr:cNvPr id="50" name="直線コネクタ 49"/>
        <xdr:cNvCxnSpPr/>
      </xdr:nvCxnSpPr>
      <xdr:spPr bwMode="auto">
        <a:xfrm flipV="1">
          <a:off x="5003800" y="3086036"/>
          <a:ext cx="647700" cy="17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108539</xdr:rowOff>
    </xdr:from>
    <xdr:ext cx="762000" cy="259045"/>
    <xdr:sp macro="" textlink="">
      <xdr:nvSpPr>
        <xdr:cNvPr id="51" name="人口1人当たり決算額の推移平均値テキスト130"/>
        <xdr:cNvSpPr txBox="1"/>
      </xdr:nvSpPr>
      <xdr:spPr>
        <a:xfrm>
          <a:off x="5740400" y="307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140907</xdr:rowOff>
    </xdr:from>
    <xdr:to>
      <xdr:col>4</xdr:col>
      <xdr:colOff>469900</xdr:colOff>
      <xdr:row>17</xdr:row>
      <xdr:rowOff>166792</xdr:rowOff>
    </xdr:to>
    <xdr:cxnSp macro="">
      <xdr:nvCxnSpPr>
        <xdr:cNvPr id="53" name="直線コネクタ 52"/>
        <xdr:cNvCxnSpPr/>
      </xdr:nvCxnSpPr>
      <xdr:spPr bwMode="auto">
        <a:xfrm flipV="1">
          <a:off x="4305300" y="3103182"/>
          <a:ext cx="698500" cy="2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165839</xdr:rowOff>
    </xdr:from>
    <xdr:to>
      <xdr:col>3</xdr:col>
      <xdr:colOff>904875</xdr:colOff>
      <xdr:row>17</xdr:row>
      <xdr:rowOff>166792</xdr:rowOff>
    </xdr:to>
    <xdr:cxnSp macro="">
      <xdr:nvCxnSpPr>
        <xdr:cNvPr id="56" name="直線コネクタ 55"/>
        <xdr:cNvCxnSpPr/>
      </xdr:nvCxnSpPr>
      <xdr:spPr bwMode="auto">
        <a:xfrm>
          <a:off x="3606800" y="3128114"/>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165839</xdr:rowOff>
    </xdr:from>
    <xdr:to>
      <xdr:col>3</xdr:col>
      <xdr:colOff>206375</xdr:colOff>
      <xdr:row>18</xdr:row>
      <xdr:rowOff>691</xdr:rowOff>
    </xdr:to>
    <xdr:cxnSp macro="">
      <xdr:nvCxnSpPr>
        <xdr:cNvPr id="59" name="直線コネクタ 58"/>
        <xdr:cNvCxnSpPr/>
      </xdr:nvCxnSpPr>
      <xdr:spPr bwMode="auto">
        <a:xfrm flipV="1">
          <a:off x="2908300" y="3128114"/>
          <a:ext cx="698500" cy="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72961</xdr:rowOff>
    </xdr:from>
    <xdr:to>
      <xdr:col>5</xdr:col>
      <xdr:colOff>34925</xdr:colOff>
      <xdr:row>18</xdr:row>
      <xdr:rowOff>3111</xdr:rowOff>
    </xdr:to>
    <xdr:sp macro="" textlink="">
      <xdr:nvSpPr>
        <xdr:cNvPr id="69" name="円/楕円 68"/>
        <xdr:cNvSpPr/>
      </xdr:nvSpPr>
      <xdr:spPr bwMode="auto">
        <a:xfrm>
          <a:off x="5600700" y="303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89488</xdr:rowOff>
    </xdr:from>
    <xdr:ext cx="762000" cy="259045"/>
    <xdr:sp macro="" textlink="">
      <xdr:nvSpPr>
        <xdr:cNvPr id="70" name="人口1人当たり決算額の推移該当値テキスト130"/>
        <xdr:cNvSpPr txBox="1"/>
      </xdr:nvSpPr>
      <xdr:spPr>
        <a:xfrm>
          <a:off x="5740400" y="28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111,675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90107</xdr:rowOff>
    </xdr:from>
    <xdr:to>
      <xdr:col>4</xdr:col>
      <xdr:colOff>520700</xdr:colOff>
      <xdr:row>18</xdr:row>
      <xdr:rowOff>20257</xdr:rowOff>
    </xdr:to>
    <xdr:sp macro="" textlink="">
      <xdr:nvSpPr>
        <xdr:cNvPr id="71" name="円/楕円 70"/>
        <xdr:cNvSpPr/>
      </xdr:nvSpPr>
      <xdr:spPr bwMode="auto">
        <a:xfrm>
          <a:off x="49530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30434</xdr:rowOff>
    </xdr:from>
    <xdr:ext cx="736600" cy="259045"/>
    <xdr:sp macro="" textlink="">
      <xdr:nvSpPr>
        <xdr:cNvPr id="72" name="テキスト ボックス 71"/>
        <xdr:cNvSpPr txBox="1"/>
      </xdr:nvSpPr>
      <xdr:spPr>
        <a:xfrm>
          <a:off x="4622800" y="2821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109,425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115992</xdr:rowOff>
    </xdr:from>
    <xdr:to>
      <xdr:col>3</xdr:col>
      <xdr:colOff>955675</xdr:colOff>
      <xdr:row>18</xdr:row>
      <xdr:rowOff>46142</xdr:rowOff>
    </xdr:to>
    <xdr:sp macro="" textlink="">
      <xdr:nvSpPr>
        <xdr:cNvPr id="73" name="円/楕円 72"/>
        <xdr:cNvSpPr/>
      </xdr:nvSpPr>
      <xdr:spPr bwMode="auto">
        <a:xfrm>
          <a:off x="4254500" y="307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30919</xdr:rowOff>
    </xdr:from>
    <xdr:ext cx="762000" cy="259045"/>
    <xdr:sp macro="" textlink="">
      <xdr:nvSpPr>
        <xdr:cNvPr id="74" name="テキスト ボックス 73"/>
        <xdr:cNvSpPr txBox="1"/>
      </xdr:nvSpPr>
      <xdr:spPr>
        <a:xfrm>
          <a:off x="3924300" y="316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106,028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115039</xdr:rowOff>
    </xdr:from>
    <xdr:to>
      <xdr:col>3</xdr:col>
      <xdr:colOff>257175</xdr:colOff>
      <xdr:row>18</xdr:row>
      <xdr:rowOff>45189</xdr:rowOff>
    </xdr:to>
    <xdr:sp macro="" textlink="">
      <xdr:nvSpPr>
        <xdr:cNvPr id="75" name="円/楕円 74"/>
        <xdr:cNvSpPr/>
      </xdr:nvSpPr>
      <xdr:spPr bwMode="auto">
        <a:xfrm>
          <a:off x="3556000" y="307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55366</xdr:rowOff>
    </xdr:from>
    <xdr:ext cx="762000" cy="259045"/>
    <xdr:sp macro="" textlink="">
      <xdr:nvSpPr>
        <xdr:cNvPr id="76" name="テキスト ボックス 75"/>
        <xdr:cNvSpPr txBox="1"/>
      </xdr:nvSpPr>
      <xdr:spPr>
        <a:xfrm>
          <a:off x="3225800" y="28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106,153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121341</xdr:rowOff>
    </xdr:from>
    <xdr:to>
      <xdr:col>2</xdr:col>
      <xdr:colOff>692150</xdr:colOff>
      <xdr:row>18</xdr:row>
      <xdr:rowOff>51491</xdr:rowOff>
    </xdr:to>
    <xdr:sp macro="" textlink="">
      <xdr:nvSpPr>
        <xdr:cNvPr id="77" name="円/楕円 76"/>
        <xdr:cNvSpPr/>
      </xdr:nvSpPr>
      <xdr:spPr bwMode="auto">
        <a:xfrm>
          <a:off x="2857500" y="308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36268</xdr:rowOff>
    </xdr:from>
    <xdr:ext cx="762000" cy="259045"/>
    <xdr:sp macro="" textlink="">
      <xdr:nvSpPr>
        <xdr:cNvPr id="78" name="テキスト ボックス 77"/>
        <xdr:cNvSpPr txBox="1"/>
      </xdr:nvSpPr>
      <xdr:spPr>
        <a:xfrm>
          <a:off x="2527300" y="316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271018</xdr:rowOff>
    </xdr:from>
    <xdr:to>
      <xdr:col>4</xdr:col>
      <xdr:colOff>1117600</xdr:colOff>
      <xdr:row>35</xdr:row>
      <xdr:rowOff>291684</xdr:rowOff>
    </xdr:to>
    <xdr:cxnSp macro="">
      <xdr:nvCxnSpPr>
        <xdr:cNvPr id="110" name="直線コネクタ 109"/>
        <xdr:cNvCxnSpPr/>
      </xdr:nvCxnSpPr>
      <xdr:spPr bwMode="auto">
        <a:xfrm>
          <a:off x="5003800" y="6881368"/>
          <a:ext cx="647700" cy="20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72319</xdr:rowOff>
    </xdr:from>
    <xdr:to>
      <xdr:col>4</xdr:col>
      <xdr:colOff>469900</xdr:colOff>
      <xdr:row>35</xdr:row>
      <xdr:rowOff>271018</xdr:rowOff>
    </xdr:to>
    <xdr:cxnSp macro="">
      <xdr:nvCxnSpPr>
        <xdr:cNvPr id="113" name="直線コネクタ 112"/>
        <xdr:cNvCxnSpPr/>
      </xdr:nvCxnSpPr>
      <xdr:spPr bwMode="auto">
        <a:xfrm>
          <a:off x="4305300" y="6682669"/>
          <a:ext cx="698500" cy="19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72319</xdr:rowOff>
    </xdr:from>
    <xdr:to>
      <xdr:col>3</xdr:col>
      <xdr:colOff>904875</xdr:colOff>
      <xdr:row>35</xdr:row>
      <xdr:rowOff>158821</xdr:rowOff>
    </xdr:to>
    <xdr:cxnSp macro="">
      <xdr:nvCxnSpPr>
        <xdr:cNvPr id="116" name="直線コネクタ 115"/>
        <xdr:cNvCxnSpPr/>
      </xdr:nvCxnSpPr>
      <xdr:spPr bwMode="auto">
        <a:xfrm flipV="1">
          <a:off x="3606800" y="6682669"/>
          <a:ext cx="698500" cy="8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158821</xdr:rowOff>
    </xdr:from>
    <xdr:to>
      <xdr:col>3</xdr:col>
      <xdr:colOff>206375</xdr:colOff>
      <xdr:row>35</xdr:row>
      <xdr:rowOff>250513</xdr:rowOff>
    </xdr:to>
    <xdr:cxnSp macro="">
      <xdr:nvCxnSpPr>
        <xdr:cNvPr id="119" name="直線コネクタ 118"/>
        <xdr:cNvCxnSpPr/>
      </xdr:nvCxnSpPr>
      <xdr:spPr bwMode="auto">
        <a:xfrm flipV="1">
          <a:off x="2908300" y="6769171"/>
          <a:ext cx="698500" cy="9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240884</xdr:rowOff>
    </xdr:from>
    <xdr:to>
      <xdr:col>5</xdr:col>
      <xdr:colOff>34925</xdr:colOff>
      <xdr:row>35</xdr:row>
      <xdr:rowOff>342484</xdr:rowOff>
    </xdr:to>
    <xdr:sp macro="" textlink="">
      <xdr:nvSpPr>
        <xdr:cNvPr id="129" name="円/楕円 128"/>
        <xdr:cNvSpPr/>
      </xdr:nvSpPr>
      <xdr:spPr bwMode="auto">
        <a:xfrm>
          <a:off x="5600700" y="685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85961</xdr:rowOff>
    </xdr:from>
    <xdr:ext cx="762000" cy="259045"/>
    <xdr:sp macro="" textlink="">
      <xdr:nvSpPr>
        <xdr:cNvPr id="130" name="人口1人当たり決算額の推移該当値テキスト445"/>
        <xdr:cNvSpPr txBox="1"/>
      </xdr:nvSpPr>
      <xdr:spPr>
        <a:xfrm>
          <a:off x="5740400" y="669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25,296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220218</xdr:rowOff>
    </xdr:from>
    <xdr:to>
      <xdr:col>4</xdr:col>
      <xdr:colOff>520700</xdr:colOff>
      <xdr:row>35</xdr:row>
      <xdr:rowOff>321818</xdr:rowOff>
    </xdr:to>
    <xdr:sp macro="" textlink="">
      <xdr:nvSpPr>
        <xdr:cNvPr id="131" name="円/楕円 130"/>
        <xdr:cNvSpPr/>
      </xdr:nvSpPr>
      <xdr:spPr bwMode="auto">
        <a:xfrm>
          <a:off x="4953000" y="68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331995</xdr:rowOff>
    </xdr:from>
    <xdr:ext cx="736600" cy="259045"/>
    <xdr:sp macro="" textlink="">
      <xdr:nvSpPr>
        <xdr:cNvPr id="132" name="テキスト ボックス 131"/>
        <xdr:cNvSpPr txBox="1"/>
      </xdr:nvSpPr>
      <xdr:spPr>
        <a:xfrm>
          <a:off x="4622800" y="659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21519</xdr:rowOff>
    </xdr:from>
    <xdr:to>
      <xdr:col>3</xdr:col>
      <xdr:colOff>955675</xdr:colOff>
      <xdr:row>35</xdr:row>
      <xdr:rowOff>123119</xdr:rowOff>
    </xdr:to>
    <xdr:sp macro="" textlink="">
      <xdr:nvSpPr>
        <xdr:cNvPr id="133" name="円/楕円 132"/>
        <xdr:cNvSpPr/>
      </xdr:nvSpPr>
      <xdr:spPr bwMode="auto">
        <a:xfrm>
          <a:off x="4254500" y="6631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133296</xdr:rowOff>
    </xdr:from>
    <xdr:ext cx="762000" cy="259045"/>
    <xdr:sp macro="" textlink="">
      <xdr:nvSpPr>
        <xdr:cNvPr id="134" name="テキスト ボックス 133"/>
        <xdr:cNvSpPr txBox="1"/>
      </xdr:nvSpPr>
      <xdr:spPr>
        <a:xfrm>
          <a:off x="3924300" y="640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108021</xdr:rowOff>
    </xdr:from>
    <xdr:to>
      <xdr:col>3</xdr:col>
      <xdr:colOff>257175</xdr:colOff>
      <xdr:row>35</xdr:row>
      <xdr:rowOff>209621</xdr:rowOff>
    </xdr:to>
    <xdr:sp macro="" textlink="">
      <xdr:nvSpPr>
        <xdr:cNvPr id="135" name="円/楕円 134"/>
        <xdr:cNvSpPr/>
      </xdr:nvSpPr>
      <xdr:spPr bwMode="auto">
        <a:xfrm>
          <a:off x="3556000" y="67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219798</xdr:rowOff>
    </xdr:from>
    <xdr:ext cx="762000" cy="259045"/>
    <xdr:sp macro="" textlink="">
      <xdr:nvSpPr>
        <xdr:cNvPr id="136" name="テキスト ボックス 135"/>
        <xdr:cNvSpPr txBox="1"/>
      </xdr:nvSpPr>
      <xdr:spPr>
        <a:xfrm>
          <a:off x="3225800" y="648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31,108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199713</xdr:rowOff>
    </xdr:from>
    <xdr:to>
      <xdr:col>2</xdr:col>
      <xdr:colOff>692150</xdr:colOff>
      <xdr:row>35</xdr:row>
      <xdr:rowOff>301313</xdr:rowOff>
    </xdr:to>
    <xdr:sp macro="" textlink="">
      <xdr:nvSpPr>
        <xdr:cNvPr id="137" name="円/楕円 136"/>
        <xdr:cNvSpPr/>
      </xdr:nvSpPr>
      <xdr:spPr bwMode="auto">
        <a:xfrm>
          <a:off x="2857500" y="681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286090</xdr:rowOff>
    </xdr:from>
    <xdr:ext cx="762000" cy="259045"/>
    <xdr:sp macro="" textlink="">
      <xdr:nvSpPr>
        <xdr:cNvPr id="138" name="テキスト ボックス 137"/>
        <xdr:cNvSpPr txBox="1"/>
      </xdr:nvSpPr>
      <xdr:spPr>
        <a:xfrm>
          <a:off x="2527300" y="689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67310</xdr:rowOff>
    </xdr:from>
    <xdr:to>
      <xdr:col>6</xdr:col>
      <xdr:colOff>511175</xdr:colOff>
      <xdr:row>37</xdr:row>
      <xdr:rowOff>76614</xdr:rowOff>
    </xdr:to>
    <xdr:cxnSp macro="">
      <xdr:nvCxnSpPr>
        <xdr:cNvPr id="61" name="直線コネクタ 60"/>
        <xdr:cNvCxnSpPr/>
      </xdr:nvCxnSpPr>
      <xdr:spPr>
        <a:xfrm flipV="1">
          <a:off x="3797300" y="6410960"/>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76614</xdr:rowOff>
    </xdr:from>
    <xdr:to>
      <xdr:col>5</xdr:col>
      <xdr:colOff>358775</xdr:colOff>
      <xdr:row>37</xdr:row>
      <xdr:rowOff>84196</xdr:rowOff>
    </xdr:to>
    <xdr:cxnSp macro="">
      <xdr:nvCxnSpPr>
        <xdr:cNvPr id="64" name="直線コネクタ 63"/>
        <xdr:cNvCxnSpPr/>
      </xdr:nvCxnSpPr>
      <xdr:spPr>
        <a:xfrm flipV="1">
          <a:off x="2908300" y="642026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83922</xdr:rowOff>
    </xdr:from>
    <xdr:to>
      <xdr:col>4</xdr:col>
      <xdr:colOff>155575</xdr:colOff>
      <xdr:row>37</xdr:row>
      <xdr:rowOff>84196</xdr:rowOff>
    </xdr:to>
    <xdr:cxnSp macro="">
      <xdr:nvCxnSpPr>
        <xdr:cNvPr id="67" name="直線コネクタ 66"/>
        <xdr:cNvCxnSpPr/>
      </xdr:nvCxnSpPr>
      <xdr:spPr>
        <a:xfrm>
          <a:off x="2019300" y="642757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83922</xdr:rowOff>
    </xdr:from>
    <xdr:to>
      <xdr:col>2</xdr:col>
      <xdr:colOff>638175</xdr:colOff>
      <xdr:row>37</xdr:row>
      <xdr:rowOff>91389</xdr:rowOff>
    </xdr:to>
    <xdr:cxnSp macro="">
      <xdr:nvCxnSpPr>
        <xdr:cNvPr id="70" name="直線コネクタ 69"/>
        <xdr:cNvCxnSpPr/>
      </xdr:nvCxnSpPr>
      <xdr:spPr>
        <a:xfrm flipV="1">
          <a:off x="1130300" y="6427572"/>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16510</xdr:rowOff>
    </xdr:from>
    <xdr:to>
      <xdr:col>6</xdr:col>
      <xdr:colOff>561975</xdr:colOff>
      <xdr:row>37</xdr:row>
      <xdr:rowOff>118110</xdr:rowOff>
    </xdr:to>
    <xdr:sp macro="" textlink="">
      <xdr:nvSpPr>
        <xdr:cNvPr id="80" name="円/楕円 79"/>
        <xdr:cNvSpPr/>
      </xdr:nvSpPr>
      <xdr:spPr>
        <a:xfrm>
          <a:off x="45847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39387</xdr:rowOff>
    </xdr:from>
    <xdr:ext cx="534377" cy="259045"/>
    <xdr:sp macro="" textlink="">
      <xdr:nvSpPr>
        <xdr:cNvPr id="81" name="人件費該当値テキスト"/>
        <xdr:cNvSpPr txBox="1"/>
      </xdr:nvSpPr>
      <xdr:spPr>
        <a:xfrm>
          <a:off x="4686300" y="62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92,000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25814</xdr:rowOff>
    </xdr:from>
    <xdr:to>
      <xdr:col>5</xdr:col>
      <xdr:colOff>409575</xdr:colOff>
      <xdr:row>37</xdr:row>
      <xdr:rowOff>127414</xdr:rowOff>
    </xdr:to>
    <xdr:sp macro="" textlink="">
      <xdr:nvSpPr>
        <xdr:cNvPr id="82" name="円/楕円 81"/>
        <xdr:cNvSpPr/>
      </xdr:nvSpPr>
      <xdr:spPr>
        <a:xfrm>
          <a:off x="3746500" y="63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143941</xdr:rowOff>
    </xdr:from>
    <xdr:ext cx="534377" cy="259045"/>
    <xdr:sp macro="" textlink="">
      <xdr:nvSpPr>
        <xdr:cNvPr id="83" name="テキスト ボックス 82"/>
        <xdr:cNvSpPr txBox="1"/>
      </xdr:nvSpPr>
      <xdr:spPr>
        <a:xfrm>
          <a:off x="3530111" y="6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90,779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33396</xdr:rowOff>
    </xdr:from>
    <xdr:to>
      <xdr:col>4</xdr:col>
      <xdr:colOff>206375</xdr:colOff>
      <xdr:row>37</xdr:row>
      <xdr:rowOff>134996</xdr:rowOff>
    </xdr:to>
    <xdr:sp macro="" textlink="">
      <xdr:nvSpPr>
        <xdr:cNvPr id="84" name="円/楕円 83"/>
        <xdr:cNvSpPr/>
      </xdr:nvSpPr>
      <xdr:spPr>
        <a:xfrm>
          <a:off x="2857500" y="63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151523</xdr:rowOff>
    </xdr:from>
    <xdr:ext cx="534377" cy="259045"/>
    <xdr:sp macro="" textlink="">
      <xdr:nvSpPr>
        <xdr:cNvPr id="85" name="テキスト ボックス 84"/>
        <xdr:cNvSpPr txBox="1"/>
      </xdr:nvSpPr>
      <xdr:spPr>
        <a:xfrm>
          <a:off x="2641111" y="615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33122</xdr:rowOff>
    </xdr:from>
    <xdr:to>
      <xdr:col>3</xdr:col>
      <xdr:colOff>3175</xdr:colOff>
      <xdr:row>37</xdr:row>
      <xdr:rowOff>134722</xdr:rowOff>
    </xdr:to>
    <xdr:sp macro="" textlink="">
      <xdr:nvSpPr>
        <xdr:cNvPr id="86" name="円/楕円 85"/>
        <xdr:cNvSpPr/>
      </xdr:nvSpPr>
      <xdr:spPr>
        <a:xfrm>
          <a:off x="1968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151249</xdr:rowOff>
    </xdr:from>
    <xdr:ext cx="534377" cy="259045"/>
    <xdr:sp macro="" textlink="">
      <xdr:nvSpPr>
        <xdr:cNvPr id="87" name="テキスト ボックス 86"/>
        <xdr:cNvSpPr txBox="1"/>
      </xdr:nvSpPr>
      <xdr:spPr>
        <a:xfrm>
          <a:off x="1752111" y="615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89,820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40589</xdr:rowOff>
    </xdr:from>
    <xdr:to>
      <xdr:col>1</xdr:col>
      <xdr:colOff>485775</xdr:colOff>
      <xdr:row>37</xdr:row>
      <xdr:rowOff>142189</xdr:rowOff>
    </xdr:to>
    <xdr:sp macro="" textlink="">
      <xdr:nvSpPr>
        <xdr:cNvPr id="88" name="円/楕円 87"/>
        <xdr:cNvSpPr/>
      </xdr:nvSpPr>
      <xdr:spPr>
        <a:xfrm>
          <a:off x="1079500" y="63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133316</xdr:rowOff>
    </xdr:from>
    <xdr:ext cx="534377" cy="259045"/>
    <xdr:sp macro="" textlink="">
      <xdr:nvSpPr>
        <xdr:cNvPr id="89" name="テキスト ボックス 88"/>
        <xdr:cNvSpPr txBox="1"/>
      </xdr:nvSpPr>
      <xdr:spPr>
        <a:xfrm>
          <a:off x="863111" y="64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79679</xdr:rowOff>
    </xdr:from>
    <xdr:to>
      <xdr:col>6</xdr:col>
      <xdr:colOff>511175</xdr:colOff>
      <xdr:row>56</xdr:row>
      <xdr:rowOff>89705</xdr:rowOff>
    </xdr:to>
    <xdr:cxnSp macro="">
      <xdr:nvCxnSpPr>
        <xdr:cNvPr id="116" name="直線コネクタ 115"/>
        <xdr:cNvCxnSpPr/>
      </xdr:nvCxnSpPr>
      <xdr:spPr>
        <a:xfrm flipV="1">
          <a:off x="3797300" y="9680879"/>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89705</xdr:rowOff>
    </xdr:from>
    <xdr:to>
      <xdr:col>5</xdr:col>
      <xdr:colOff>358775</xdr:colOff>
      <xdr:row>56</xdr:row>
      <xdr:rowOff>112387</xdr:rowOff>
    </xdr:to>
    <xdr:cxnSp macro="">
      <xdr:nvCxnSpPr>
        <xdr:cNvPr id="119" name="直線コネクタ 118"/>
        <xdr:cNvCxnSpPr/>
      </xdr:nvCxnSpPr>
      <xdr:spPr>
        <a:xfrm flipV="1">
          <a:off x="2908300" y="9690905"/>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160614</xdr:rowOff>
    </xdr:from>
    <xdr:ext cx="534377" cy="259045"/>
    <xdr:sp macro="" textlink="">
      <xdr:nvSpPr>
        <xdr:cNvPr id="121" name="テキスト ボックス 120"/>
        <xdr:cNvSpPr txBox="1"/>
      </xdr:nvSpPr>
      <xdr:spPr>
        <a:xfrm>
          <a:off x="3530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112387</xdr:rowOff>
    </xdr:from>
    <xdr:to>
      <xdr:col>4</xdr:col>
      <xdr:colOff>155575</xdr:colOff>
      <xdr:row>56</xdr:row>
      <xdr:rowOff>138063</xdr:rowOff>
    </xdr:to>
    <xdr:cxnSp macro="">
      <xdr:nvCxnSpPr>
        <xdr:cNvPr id="122" name="直線コネクタ 121"/>
        <xdr:cNvCxnSpPr/>
      </xdr:nvCxnSpPr>
      <xdr:spPr>
        <a:xfrm flipV="1">
          <a:off x="2019300" y="9713587"/>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113786</xdr:rowOff>
    </xdr:from>
    <xdr:to>
      <xdr:col>2</xdr:col>
      <xdr:colOff>638175</xdr:colOff>
      <xdr:row>56</xdr:row>
      <xdr:rowOff>138063</xdr:rowOff>
    </xdr:to>
    <xdr:cxnSp macro="">
      <xdr:nvCxnSpPr>
        <xdr:cNvPr id="125" name="直線コネクタ 124"/>
        <xdr:cNvCxnSpPr/>
      </xdr:nvCxnSpPr>
      <xdr:spPr>
        <a:xfrm>
          <a:off x="1130300" y="9714986"/>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28879</xdr:rowOff>
    </xdr:from>
    <xdr:to>
      <xdr:col>6</xdr:col>
      <xdr:colOff>561975</xdr:colOff>
      <xdr:row>56</xdr:row>
      <xdr:rowOff>130479</xdr:rowOff>
    </xdr:to>
    <xdr:sp macro="" textlink="">
      <xdr:nvSpPr>
        <xdr:cNvPr id="135" name="円/楕円 134"/>
        <xdr:cNvSpPr/>
      </xdr:nvSpPr>
      <xdr:spPr>
        <a:xfrm>
          <a:off x="4584700" y="96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51756</xdr:rowOff>
    </xdr:from>
    <xdr:ext cx="534377" cy="259045"/>
    <xdr:sp macro="" textlink="">
      <xdr:nvSpPr>
        <xdr:cNvPr id="136" name="物件費該当値テキスト"/>
        <xdr:cNvSpPr txBox="1"/>
      </xdr:nvSpPr>
      <xdr:spPr>
        <a:xfrm>
          <a:off x="4686300" y="94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88,128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38905</xdr:rowOff>
    </xdr:from>
    <xdr:to>
      <xdr:col>5</xdr:col>
      <xdr:colOff>409575</xdr:colOff>
      <xdr:row>56</xdr:row>
      <xdr:rowOff>140505</xdr:rowOff>
    </xdr:to>
    <xdr:sp macro="" textlink="">
      <xdr:nvSpPr>
        <xdr:cNvPr id="137" name="円/楕円 136"/>
        <xdr:cNvSpPr/>
      </xdr:nvSpPr>
      <xdr:spPr>
        <a:xfrm>
          <a:off x="3746500" y="96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157032</xdr:rowOff>
    </xdr:from>
    <xdr:ext cx="534377" cy="259045"/>
    <xdr:sp macro="" textlink="">
      <xdr:nvSpPr>
        <xdr:cNvPr id="138" name="テキスト ボックス 137"/>
        <xdr:cNvSpPr txBox="1"/>
      </xdr:nvSpPr>
      <xdr:spPr>
        <a:xfrm>
          <a:off x="3530111" y="94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61587</xdr:rowOff>
    </xdr:from>
    <xdr:to>
      <xdr:col>4</xdr:col>
      <xdr:colOff>206375</xdr:colOff>
      <xdr:row>56</xdr:row>
      <xdr:rowOff>163187</xdr:rowOff>
    </xdr:to>
    <xdr:sp macro="" textlink="">
      <xdr:nvSpPr>
        <xdr:cNvPr id="139" name="円/楕円 138"/>
        <xdr:cNvSpPr/>
      </xdr:nvSpPr>
      <xdr:spPr>
        <a:xfrm>
          <a:off x="2857500" y="96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8264</xdr:rowOff>
    </xdr:from>
    <xdr:ext cx="534377" cy="259045"/>
    <xdr:sp macro="" textlink="">
      <xdr:nvSpPr>
        <xdr:cNvPr id="140" name="テキスト ボックス 139"/>
        <xdr:cNvSpPr txBox="1"/>
      </xdr:nvSpPr>
      <xdr:spPr>
        <a:xfrm>
          <a:off x="2641111" y="94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87263</xdr:rowOff>
    </xdr:from>
    <xdr:to>
      <xdr:col>3</xdr:col>
      <xdr:colOff>3175</xdr:colOff>
      <xdr:row>57</xdr:row>
      <xdr:rowOff>17413</xdr:rowOff>
    </xdr:to>
    <xdr:sp macro="" textlink="">
      <xdr:nvSpPr>
        <xdr:cNvPr id="141" name="円/楕円 140"/>
        <xdr:cNvSpPr/>
      </xdr:nvSpPr>
      <xdr:spPr>
        <a:xfrm>
          <a:off x="1968500" y="96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33940</xdr:rowOff>
    </xdr:from>
    <xdr:ext cx="534377" cy="259045"/>
    <xdr:sp macro="" textlink="">
      <xdr:nvSpPr>
        <xdr:cNvPr id="142" name="テキスト ボックス 141"/>
        <xdr:cNvSpPr txBox="1"/>
      </xdr:nvSpPr>
      <xdr:spPr>
        <a:xfrm>
          <a:off x="1752111" y="946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62986</xdr:rowOff>
    </xdr:from>
    <xdr:to>
      <xdr:col>1</xdr:col>
      <xdr:colOff>485775</xdr:colOff>
      <xdr:row>56</xdr:row>
      <xdr:rowOff>164586</xdr:rowOff>
    </xdr:to>
    <xdr:sp macro="" textlink="">
      <xdr:nvSpPr>
        <xdr:cNvPr id="143" name="円/楕円 142"/>
        <xdr:cNvSpPr/>
      </xdr:nvSpPr>
      <xdr:spPr>
        <a:xfrm>
          <a:off x="1079500" y="96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9663</xdr:rowOff>
    </xdr:from>
    <xdr:ext cx="534377" cy="259045"/>
    <xdr:sp macro="" textlink="">
      <xdr:nvSpPr>
        <xdr:cNvPr id="144" name="テキスト ボックス 143"/>
        <xdr:cNvSpPr txBox="1"/>
      </xdr:nvSpPr>
      <xdr:spPr>
        <a:xfrm>
          <a:off x="863111" y="94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140660</xdr:rowOff>
    </xdr:from>
    <xdr:to>
      <xdr:col>6</xdr:col>
      <xdr:colOff>511175</xdr:colOff>
      <xdr:row>77</xdr:row>
      <xdr:rowOff>165029</xdr:rowOff>
    </xdr:to>
    <xdr:cxnSp macro="">
      <xdr:nvCxnSpPr>
        <xdr:cNvPr id="171" name="直線コネクタ 170"/>
        <xdr:cNvCxnSpPr/>
      </xdr:nvCxnSpPr>
      <xdr:spPr>
        <a:xfrm>
          <a:off x="3797300" y="13342310"/>
          <a:ext cx="8382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128636</xdr:rowOff>
    </xdr:from>
    <xdr:to>
      <xdr:col>5</xdr:col>
      <xdr:colOff>358775</xdr:colOff>
      <xdr:row>77</xdr:row>
      <xdr:rowOff>140660</xdr:rowOff>
    </xdr:to>
    <xdr:cxnSp macro="">
      <xdr:nvCxnSpPr>
        <xdr:cNvPr id="174" name="直線コネクタ 173"/>
        <xdr:cNvCxnSpPr/>
      </xdr:nvCxnSpPr>
      <xdr:spPr>
        <a:xfrm>
          <a:off x="2908300" y="13330286"/>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106873</xdr:rowOff>
    </xdr:from>
    <xdr:to>
      <xdr:col>4</xdr:col>
      <xdr:colOff>155575</xdr:colOff>
      <xdr:row>77</xdr:row>
      <xdr:rowOff>128636</xdr:rowOff>
    </xdr:to>
    <xdr:cxnSp macro="">
      <xdr:nvCxnSpPr>
        <xdr:cNvPr id="177" name="直線コネクタ 176"/>
        <xdr:cNvCxnSpPr/>
      </xdr:nvCxnSpPr>
      <xdr:spPr>
        <a:xfrm>
          <a:off x="2019300" y="13308523"/>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106873</xdr:rowOff>
    </xdr:from>
    <xdr:to>
      <xdr:col>2</xdr:col>
      <xdr:colOff>638175</xdr:colOff>
      <xdr:row>77</xdr:row>
      <xdr:rowOff>135128</xdr:rowOff>
    </xdr:to>
    <xdr:cxnSp macro="">
      <xdr:nvCxnSpPr>
        <xdr:cNvPr id="180" name="直線コネクタ 179"/>
        <xdr:cNvCxnSpPr/>
      </xdr:nvCxnSpPr>
      <xdr:spPr>
        <a:xfrm flipV="1">
          <a:off x="1130300" y="13308523"/>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114229</xdr:rowOff>
    </xdr:from>
    <xdr:to>
      <xdr:col>6</xdr:col>
      <xdr:colOff>561975</xdr:colOff>
      <xdr:row>78</xdr:row>
      <xdr:rowOff>44379</xdr:rowOff>
    </xdr:to>
    <xdr:sp macro="" textlink="">
      <xdr:nvSpPr>
        <xdr:cNvPr id="190" name="円/楕円 189"/>
        <xdr:cNvSpPr/>
      </xdr:nvSpPr>
      <xdr:spPr>
        <a:xfrm>
          <a:off x="45847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29156</xdr:rowOff>
    </xdr:from>
    <xdr:ext cx="469744" cy="259045"/>
    <xdr:sp macro="" textlink="">
      <xdr:nvSpPr>
        <xdr:cNvPr id="191" name="維持補修費該当値テキスト"/>
        <xdr:cNvSpPr txBox="1"/>
      </xdr:nvSpPr>
      <xdr:spPr>
        <a:xfrm>
          <a:off x="4686300" y="1323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89860</xdr:rowOff>
    </xdr:from>
    <xdr:to>
      <xdr:col>5</xdr:col>
      <xdr:colOff>409575</xdr:colOff>
      <xdr:row>78</xdr:row>
      <xdr:rowOff>20010</xdr:rowOff>
    </xdr:to>
    <xdr:sp macro="" textlink="">
      <xdr:nvSpPr>
        <xdr:cNvPr id="192" name="円/楕円 191"/>
        <xdr:cNvSpPr/>
      </xdr:nvSpPr>
      <xdr:spPr>
        <a:xfrm>
          <a:off x="3746500" y="132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11137</xdr:rowOff>
    </xdr:from>
    <xdr:ext cx="469744" cy="259045"/>
    <xdr:sp macro="" textlink="">
      <xdr:nvSpPr>
        <xdr:cNvPr id="193" name="テキスト ボックス 192"/>
        <xdr:cNvSpPr txBox="1"/>
      </xdr:nvSpPr>
      <xdr:spPr>
        <a:xfrm>
          <a:off x="3562427" y="133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77836</xdr:rowOff>
    </xdr:from>
    <xdr:to>
      <xdr:col>4</xdr:col>
      <xdr:colOff>206375</xdr:colOff>
      <xdr:row>78</xdr:row>
      <xdr:rowOff>7986</xdr:rowOff>
    </xdr:to>
    <xdr:sp macro="" textlink="">
      <xdr:nvSpPr>
        <xdr:cNvPr id="194" name="円/楕円 193"/>
        <xdr:cNvSpPr/>
      </xdr:nvSpPr>
      <xdr:spPr>
        <a:xfrm>
          <a:off x="2857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170563</xdr:rowOff>
    </xdr:from>
    <xdr:ext cx="469744" cy="259045"/>
    <xdr:sp macro="" textlink="">
      <xdr:nvSpPr>
        <xdr:cNvPr id="195" name="テキスト ボックス 194"/>
        <xdr:cNvSpPr txBox="1"/>
      </xdr:nvSpPr>
      <xdr:spPr>
        <a:xfrm>
          <a:off x="2673427"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56073</xdr:rowOff>
    </xdr:from>
    <xdr:to>
      <xdr:col>3</xdr:col>
      <xdr:colOff>3175</xdr:colOff>
      <xdr:row>77</xdr:row>
      <xdr:rowOff>157673</xdr:rowOff>
    </xdr:to>
    <xdr:sp macro="" textlink="">
      <xdr:nvSpPr>
        <xdr:cNvPr id="196" name="円/楕円 195"/>
        <xdr:cNvSpPr/>
      </xdr:nvSpPr>
      <xdr:spPr>
        <a:xfrm>
          <a:off x="19685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148800</xdr:rowOff>
    </xdr:from>
    <xdr:ext cx="469744" cy="259045"/>
    <xdr:sp macro="" textlink="">
      <xdr:nvSpPr>
        <xdr:cNvPr id="197" name="テキスト ボックス 196"/>
        <xdr:cNvSpPr txBox="1"/>
      </xdr:nvSpPr>
      <xdr:spPr>
        <a:xfrm>
          <a:off x="1784427"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84328</xdr:rowOff>
    </xdr:from>
    <xdr:to>
      <xdr:col>1</xdr:col>
      <xdr:colOff>485775</xdr:colOff>
      <xdr:row>78</xdr:row>
      <xdr:rowOff>14478</xdr:rowOff>
    </xdr:to>
    <xdr:sp macro="" textlink="">
      <xdr:nvSpPr>
        <xdr:cNvPr id="198" name="円/楕円 197"/>
        <xdr:cNvSpPr/>
      </xdr:nvSpPr>
      <xdr:spPr>
        <a:xfrm>
          <a:off x="10795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5605</xdr:rowOff>
    </xdr:from>
    <xdr:ext cx="469744" cy="259045"/>
    <xdr:sp macro="" textlink="">
      <xdr:nvSpPr>
        <xdr:cNvPr id="199" name="テキスト ボックス 198"/>
        <xdr:cNvSpPr txBox="1"/>
      </xdr:nvSpPr>
      <xdr:spPr>
        <a:xfrm>
          <a:off x="895427"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70712</xdr:rowOff>
    </xdr:from>
    <xdr:to>
      <xdr:col>6</xdr:col>
      <xdr:colOff>511175</xdr:colOff>
      <xdr:row>96</xdr:row>
      <xdr:rowOff>17416</xdr:rowOff>
    </xdr:to>
    <xdr:cxnSp macro="">
      <xdr:nvCxnSpPr>
        <xdr:cNvPr id="231" name="直線コネクタ 230"/>
        <xdr:cNvCxnSpPr/>
      </xdr:nvCxnSpPr>
      <xdr:spPr>
        <a:xfrm flipV="1">
          <a:off x="3797300" y="16358462"/>
          <a:ext cx="838200" cy="1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5153</xdr:rowOff>
    </xdr:from>
    <xdr:to>
      <xdr:col>5</xdr:col>
      <xdr:colOff>358775</xdr:colOff>
      <xdr:row>96</xdr:row>
      <xdr:rowOff>17416</xdr:rowOff>
    </xdr:to>
    <xdr:cxnSp macro="">
      <xdr:nvCxnSpPr>
        <xdr:cNvPr id="234" name="直線コネクタ 233"/>
        <xdr:cNvCxnSpPr/>
      </xdr:nvCxnSpPr>
      <xdr:spPr>
        <a:xfrm>
          <a:off x="2908300" y="16464353"/>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115571</xdr:rowOff>
    </xdr:from>
    <xdr:ext cx="534377" cy="259045"/>
    <xdr:sp macro="" textlink="">
      <xdr:nvSpPr>
        <xdr:cNvPr id="236" name="テキスト ボックス 235"/>
        <xdr:cNvSpPr txBox="1"/>
      </xdr:nvSpPr>
      <xdr:spPr>
        <a:xfrm>
          <a:off x="3530111" y="160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5153</xdr:rowOff>
    </xdr:from>
    <xdr:to>
      <xdr:col>4</xdr:col>
      <xdr:colOff>155575</xdr:colOff>
      <xdr:row>96</xdr:row>
      <xdr:rowOff>74516</xdr:rowOff>
    </xdr:to>
    <xdr:cxnSp macro="">
      <xdr:nvCxnSpPr>
        <xdr:cNvPr id="237" name="直線コネクタ 236"/>
        <xdr:cNvCxnSpPr/>
      </xdr:nvCxnSpPr>
      <xdr:spPr>
        <a:xfrm flipV="1">
          <a:off x="2019300" y="16464353"/>
          <a:ext cx="889000" cy="6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74516</xdr:rowOff>
    </xdr:from>
    <xdr:to>
      <xdr:col>2</xdr:col>
      <xdr:colOff>638175</xdr:colOff>
      <xdr:row>96</xdr:row>
      <xdr:rowOff>106226</xdr:rowOff>
    </xdr:to>
    <xdr:cxnSp macro="">
      <xdr:nvCxnSpPr>
        <xdr:cNvPr id="240" name="直線コネクタ 239"/>
        <xdr:cNvCxnSpPr/>
      </xdr:nvCxnSpPr>
      <xdr:spPr>
        <a:xfrm flipV="1">
          <a:off x="1130300" y="16533716"/>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44" name="テキスト ボックス 243"/>
        <xdr:cNvSpPr txBox="1"/>
      </xdr:nvSpPr>
      <xdr:spPr>
        <a:xfrm>
          <a:off x="863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19912</xdr:rowOff>
    </xdr:from>
    <xdr:to>
      <xdr:col>6</xdr:col>
      <xdr:colOff>561975</xdr:colOff>
      <xdr:row>95</xdr:row>
      <xdr:rowOff>121512</xdr:rowOff>
    </xdr:to>
    <xdr:sp macro="" textlink="">
      <xdr:nvSpPr>
        <xdr:cNvPr id="250" name="円/楕円 249"/>
        <xdr:cNvSpPr/>
      </xdr:nvSpPr>
      <xdr:spPr>
        <a:xfrm>
          <a:off x="4584700" y="163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169789</xdr:rowOff>
    </xdr:from>
    <xdr:ext cx="534377" cy="259045"/>
    <xdr:sp macro="" textlink="">
      <xdr:nvSpPr>
        <xdr:cNvPr id="251" name="扶助費該当値テキスト"/>
        <xdr:cNvSpPr txBox="1"/>
      </xdr:nvSpPr>
      <xdr:spPr>
        <a:xfrm>
          <a:off x="4686300" y="162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63,725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138066</xdr:rowOff>
    </xdr:from>
    <xdr:to>
      <xdr:col>5</xdr:col>
      <xdr:colOff>409575</xdr:colOff>
      <xdr:row>96</xdr:row>
      <xdr:rowOff>68216</xdr:rowOff>
    </xdr:to>
    <xdr:sp macro="" textlink="">
      <xdr:nvSpPr>
        <xdr:cNvPr id="252" name="円/楕円 251"/>
        <xdr:cNvSpPr/>
      </xdr:nvSpPr>
      <xdr:spPr>
        <a:xfrm>
          <a:off x="3746500" y="164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59343</xdr:rowOff>
    </xdr:from>
    <xdr:ext cx="534377" cy="259045"/>
    <xdr:sp macro="" textlink="">
      <xdr:nvSpPr>
        <xdr:cNvPr id="253" name="テキスト ボックス 252"/>
        <xdr:cNvSpPr txBox="1"/>
      </xdr:nvSpPr>
      <xdr:spPr>
        <a:xfrm>
          <a:off x="3530111" y="165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125803</xdr:rowOff>
    </xdr:from>
    <xdr:to>
      <xdr:col>4</xdr:col>
      <xdr:colOff>206375</xdr:colOff>
      <xdr:row>96</xdr:row>
      <xdr:rowOff>55953</xdr:rowOff>
    </xdr:to>
    <xdr:sp macro="" textlink="">
      <xdr:nvSpPr>
        <xdr:cNvPr id="254" name="円/楕円 253"/>
        <xdr:cNvSpPr/>
      </xdr:nvSpPr>
      <xdr:spPr>
        <a:xfrm>
          <a:off x="2857500" y="164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47080</xdr:rowOff>
    </xdr:from>
    <xdr:ext cx="534377" cy="259045"/>
    <xdr:sp macro="" textlink="">
      <xdr:nvSpPr>
        <xdr:cNvPr id="255" name="テキスト ボックス 254"/>
        <xdr:cNvSpPr txBox="1"/>
      </xdr:nvSpPr>
      <xdr:spPr>
        <a:xfrm>
          <a:off x="2641111" y="16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23716</xdr:rowOff>
    </xdr:from>
    <xdr:to>
      <xdr:col>3</xdr:col>
      <xdr:colOff>3175</xdr:colOff>
      <xdr:row>96</xdr:row>
      <xdr:rowOff>125316</xdr:rowOff>
    </xdr:to>
    <xdr:sp macro="" textlink="">
      <xdr:nvSpPr>
        <xdr:cNvPr id="256" name="円/楕円 255"/>
        <xdr:cNvSpPr/>
      </xdr:nvSpPr>
      <xdr:spPr>
        <a:xfrm>
          <a:off x="1968500" y="164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116443</xdr:rowOff>
    </xdr:from>
    <xdr:ext cx="534377" cy="259045"/>
    <xdr:sp macro="" textlink="">
      <xdr:nvSpPr>
        <xdr:cNvPr id="257" name="テキスト ボックス 256"/>
        <xdr:cNvSpPr txBox="1"/>
      </xdr:nvSpPr>
      <xdr:spPr>
        <a:xfrm>
          <a:off x="1752111" y="165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55426</xdr:rowOff>
    </xdr:from>
    <xdr:to>
      <xdr:col>1</xdr:col>
      <xdr:colOff>485775</xdr:colOff>
      <xdr:row>96</xdr:row>
      <xdr:rowOff>157026</xdr:rowOff>
    </xdr:to>
    <xdr:sp macro="" textlink="">
      <xdr:nvSpPr>
        <xdr:cNvPr id="258" name="円/楕円 257"/>
        <xdr:cNvSpPr/>
      </xdr:nvSpPr>
      <xdr:spPr>
        <a:xfrm>
          <a:off x="1079500" y="165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148153</xdr:rowOff>
    </xdr:from>
    <xdr:ext cx="534377" cy="259045"/>
    <xdr:sp macro="" textlink="">
      <xdr:nvSpPr>
        <xdr:cNvPr id="259" name="テキスト ボックス 258"/>
        <xdr:cNvSpPr txBox="1"/>
      </xdr:nvSpPr>
      <xdr:spPr>
        <a:xfrm>
          <a:off x="863111" y="1660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115671</xdr:rowOff>
    </xdr:from>
    <xdr:to>
      <xdr:col>15</xdr:col>
      <xdr:colOff>180975</xdr:colOff>
      <xdr:row>35</xdr:row>
      <xdr:rowOff>140680</xdr:rowOff>
    </xdr:to>
    <xdr:cxnSp macro="">
      <xdr:nvCxnSpPr>
        <xdr:cNvPr id="290" name="直線コネクタ 289"/>
        <xdr:cNvCxnSpPr/>
      </xdr:nvCxnSpPr>
      <xdr:spPr>
        <a:xfrm flipV="1">
          <a:off x="9639300" y="6116421"/>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140680</xdr:rowOff>
    </xdr:from>
    <xdr:to>
      <xdr:col>14</xdr:col>
      <xdr:colOff>28575</xdr:colOff>
      <xdr:row>36</xdr:row>
      <xdr:rowOff>91119</xdr:rowOff>
    </xdr:to>
    <xdr:cxnSp macro="">
      <xdr:nvCxnSpPr>
        <xdr:cNvPr id="293" name="直線コネクタ 292"/>
        <xdr:cNvCxnSpPr/>
      </xdr:nvCxnSpPr>
      <xdr:spPr>
        <a:xfrm flipV="1">
          <a:off x="8750300" y="6141430"/>
          <a:ext cx="889000" cy="1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76345</xdr:rowOff>
    </xdr:from>
    <xdr:to>
      <xdr:col>12</xdr:col>
      <xdr:colOff>511175</xdr:colOff>
      <xdr:row>36</xdr:row>
      <xdr:rowOff>91119</xdr:rowOff>
    </xdr:to>
    <xdr:cxnSp macro="">
      <xdr:nvCxnSpPr>
        <xdr:cNvPr id="296" name="直線コネクタ 295"/>
        <xdr:cNvCxnSpPr/>
      </xdr:nvCxnSpPr>
      <xdr:spPr>
        <a:xfrm>
          <a:off x="7861300" y="6248545"/>
          <a:ext cx="889000" cy="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76345</xdr:rowOff>
    </xdr:from>
    <xdr:to>
      <xdr:col>11</xdr:col>
      <xdr:colOff>307975</xdr:colOff>
      <xdr:row>36</xdr:row>
      <xdr:rowOff>120054</xdr:rowOff>
    </xdr:to>
    <xdr:cxnSp macro="">
      <xdr:nvCxnSpPr>
        <xdr:cNvPr id="299" name="直線コネクタ 298"/>
        <xdr:cNvCxnSpPr/>
      </xdr:nvCxnSpPr>
      <xdr:spPr>
        <a:xfrm flipV="1">
          <a:off x="6972300" y="6248545"/>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64871</xdr:rowOff>
    </xdr:from>
    <xdr:to>
      <xdr:col>15</xdr:col>
      <xdr:colOff>231775</xdr:colOff>
      <xdr:row>35</xdr:row>
      <xdr:rowOff>166471</xdr:rowOff>
    </xdr:to>
    <xdr:sp macro="" textlink="">
      <xdr:nvSpPr>
        <xdr:cNvPr id="309" name="円/楕円 308"/>
        <xdr:cNvSpPr/>
      </xdr:nvSpPr>
      <xdr:spPr>
        <a:xfrm>
          <a:off x="10426700" y="60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87748</xdr:rowOff>
    </xdr:from>
    <xdr:ext cx="599010" cy="259045"/>
    <xdr:sp macro="" textlink="">
      <xdr:nvSpPr>
        <xdr:cNvPr id="310" name="補助費等該当値テキスト"/>
        <xdr:cNvSpPr txBox="1"/>
      </xdr:nvSpPr>
      <xdr:spPr>
        <a:xfrm>
          <a:off x="10528300" y="591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102,429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89880</xdr:rowOff>
    </xdr:from>
    <xdr:to>
      <xdr:col>14</xdr:col>
      <xdr:colOff>79375</xdr:colOff>
      <xdr:row>36</xdr:row>
      <xdr:rowOff>20030</xdr:rowOff>
    </xdr:to>
    <xdr:sp macro="" textlink="">
      <xdr:nvSpPr>
        <xdr:cNvPr id="311" name="円/楕円 310"/>
        <xdr:cNvSpPr/>
      </xdr:nvSpPr>
      <xdr:spPr>
        <a:xfrm>
          <a:off x="9588500" y="60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36557</xdr:rowOff>
    </xdr:from>
    <xdr:ext cx="534377" cy="259045"/>
    <xdr:sp macro="" textlink="">
      <xdr:nvSpPr>
        <xdr:cNvPr id="312" name="テキスト ボックス 311"/>
        <xdr:cNvSpPr txBox="1"/>
      </xdr:nvSpPr>
      <xdr:spPr>
        <a:xfrm>
          <a:off x="9372111" y="58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40319</xdr:rowOff>
    </xdr:from>
    <xdr:to>
      <xdr:col>12</xdr:col>
      <xdr:colOff>561975</xdr:colOff>
      <xdr:row>36</xdr:row>
      <xdr:rowOff>141919</xdr:rowOff>
    </xdr:to>
    <xdr:sp macro="" textlink="">
      <xdr:nvSpPr>
        <xdr:cNvPr id="313" name="円/楕円 312"/>
        <xdr:cNvSpPr/>
      </xdr:nvSpPr>
      <xdr:spPr>
        <a:xfrm>
          <a:off x="8699500" y="62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158446</xdr:rowOff>
    </xdr:from>
    <xdr:ext cx="534377" cy="259045"/>
    <xdr:sp macro="" textlink="">
      <xdr:nvSpPr>
        <xdr:cNvPr id="314" name="テキスト ボックス 313"/>
        <xdr:cNvSpPr txBox="1"/>
      </xdr:nvSpPr>
      <xdr:spPr>
        <a:xfrm>
          <a:off x="8483111" y="59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25545</xdr:rowOff>
    </xdr:from>
    <xdr:to>
      <xdr:col>11</xdr:col>
      <xdr:colOff>358775</xdr:colOff>
      <xdr:row>36</xdr:row>
      <xdr:rowOff>127145</xdr:rowOff>
    </xdr:to>
    <xdr:sp macro="" textlink="">
      <xdr:nvSpPr>
        <xdr:cNvPr id="315" name="円/楕円 314"/>
        <xdr:cNvSpPr/>
      </xdr:nvSpPr>
      <xdr:spPr>
        <a:xfrm>
          <a:off x="7810500" y="61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143672</xdr:rowOff>
    </xdr:from>
    <xdr:ext cx="534377" cy="259045"/>
    <xdr:sp macro="" textlink="">
      <xdr:nvSpPr>
        <xdr:cNvPr id="316" name="テキスト ボックス 315"/>
        <xdr:cNvSpPr txBox="1"/>
      </xdr:nvSpPr>
      <xdr:spPr>
        <a:xfrm>
          <a:off x="7594111" y="59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69254</xdr:rowOff>
    </xdr:from>
    <xdr:to>
      <xdr:col>10</xdr:col>
      <xdr:colOff>155575</xdr:colOff>
      <xdr:row>36</xdr:row>
      <xdr:rowOff>170854</xdr:rowOff>
    </xdr:to>
    <xdr:sp macro="" textlink="">
      <xdr:nvSpPr>
        <xdr:cNvPr id="317" name="円/楕円 316"/>
        <xdr:cNvSpPr/>
      </xdr:nvSpPr>
      <xdr:spPr>
        <a:xfrm>
          <a:off x="6921500" y="62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15931</xdr:rowOff>
    </xdr:from>
    <xdr:ext cx="534377" cy="259045"/>
    <xdr:sp macro="" textlink="">
      <xdr:nvSpPr>
        <xdr:cNvPr id="318" name="テキスト ボックス 317"/>
        <xdr:cNvSpPr txBox="1"/>
      </xdr:nvSpPr>
      <xdr:spPr>
        <a:xfrm>
          <a:off x="6705111" y="60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92746</xdr:rowOff>
    </xdr:from>
    <xdr:to>
      <xdr:col>15</xdr:col>
      <xdr:colOff>180975</xdr:colOff>
      <xdr:row>58</xdr:row>
      <xdr:rowOff>121162</xdr:rowOff>
    </xdr:to>
    <xdr:cxnSp macro="">
      <xdr:nvCxnSpPr>
        <xdr:cNvPr id="347" name="直線コネクタ 346"/>
        <xdr:cNvCxnSpPr/>
      </xdr:nvCxnSpPr>
      <xdr:spPr>
        <a:xfrm flipV="1">
          <a:off x="9639300" y="10036846"/>
          <a:ext cx="838200" cy="2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32191</xdr:rowOff>
    </xdr:from>
    <xdr:to>
      <xdr:col>14</xdr:col>
      <xdr:colOff>28575</xdr:colOff>
      <xdr:row>58</xdr:row>
      <xdr:rowOff>121162</xdr:rowOff>
    </xdr:to>
    <xdr:cxnSp macro="">
      <xdr:nvCxnSpPr>
        <xdr:cNvPr id="350" name="直線コネクタ 349"/>
        <xdr:cNvCxnSpPr/>
      </xdr:nvCxnSpPr>
      <xdr:spPr>
        <a:xfrm>
          <a:off x="8750300" y="9976291"/>
          <a:ext cx="889000" cy="8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108591</xdr:rowOff>
    </xdr:from>
    <xdr:to>
      <xdr:col>12</xdr:col>
      <xdr:colOff>511175</xdr:colOff>
      <xdr:row>58</xdr:row>
      <xdr:rowOff>32191</xdr:rowOff>
    </xdr:to>
    <xdr:cxnSp macro="">
      <xdr:nvCxnSpPr>
        <xdr:cNvPr id="353" name="直線コネクタ 352"/>
        <xdr:cNvCxnSpPr/>
      </xdr:nvCxnSpPr>
      <xdr:spPr>
        <a:xfrm>
          <a:off x="7861300" y="9881241"/>
          <a:ext cx="889000" cy="9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108591</xdr:rowOff>
    </xdr:from>
    <xdr:to>
      <xdr:col>11</xdr:col>
      <xdr:colOff>307975</xdr:colOff>
      <xdr:row>58</xdr:row>
      <xdr:rowOff>81280</xdr:rowOff>
    </xdr:to>
    <xdr:cxnSp macro="">
      <xdr:nvCxnSpPr>
        <xdr:cNvPr id="356" name="直線コネクタ 355"/>
        <xdr:cNvCxnSpPr/>
      </xdr:nvCxnSpPr>
      <xdr:spPr>
        <a:xfrm flipV="1">
          <a:off x="6972300" y="9881241"/>
          <a:ext cx="889000" cy="1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41946</xdr:rowOff>
    </xdr:from>
    <xdr:to>
      <xdr:col>15</xdr:col>
      <xdr:colOff>231775</xdr:colOff>
      <xdr:row>58</xdr:row>
      <xdr:rowOff>143546</xdr:rowOff>
    </xdr:to>
    <xdr:sp macro="" textlink="">
      <xdr:nvSpPr>
        <xdr:cNvPr id="366" name="円/楕円 365"/>
        <xdr:cNvSpPr/>
      </xdr:nvSpPr>
      <xdr:spPr>
        <a:xfrm>
          <a:off x="10426700" y="99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163595</xdr:rowOff>
    </xdr:from>
    <xdr:ext cx="534377" cy="259045"/>
    <xdr:sp macro="" textlink="">
      <xdr:nvSpPr>
        <xdr:cNvPr id="367" name="普通建設事業費該当値テキスト"/>
        <xdr:cNvSpPr txBox="1"/>
      </xdr:nvSpPr>
      <xdr:spPr>
        <a:xfrm>
          <a:off x="10528300" y="99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64,648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70362</xdr:rowOff>
    </xdr:from>
    <xdr:to>
      <xdr:col>14</xdr:col>
      <xdr:colOff>79375</xdr:colOff>
      <xdr:row>59</xdr:row>
      <xdr:rowOff>512</xdr:rowOff>
    </xdr:to>
    <xdr:sp macro="" textlink="">
      <xdr:nvSpPr>
        <xdr:cNvPr id="368" name="円/楕円 367"/>
        <xdr:cNvSpPr/>
      </xdr:nvSpPr>
      <xdr:spPr>
        <a:xfrm>
          <a:off x="9588500" y="1001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163089</xdr:rowOff>
    </xdr:from>
    <xdr:ext cx="534377" cy="259045"/>
    <xdr:sp macro="" textlink="">
      <xdr:nvSpPr>
        <xdr:cNvPr id="369" name="テキスト ボックス 368"/>
        <xdr:cNvSpPr txBox="1"/>
      </xdr:nvSpPr>
      <xdr:spPr>
        <a:xfrm>
          <a:off x="9372111" y="1010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152841</xdr:rowOff>
    </xdr:from>
    <xdr:to>
      <xdr:col>12</xdr:col>
      <xdr:colOff>561975</xdr:colOff>
      <xdr:row>58</xdr:row>
      <xdr:rowOff>82991</xdr:rowOff>
    </xdr:to>
    <xdr:sp macro="" textlink="">
      <xdr:nvSpPr>
        <xdr:cNvPr id="370" name="円/楕円 369"/>
        <xdr:cNvSpPr/>
      </xdr:nvSpPr>
      <xdr:spPr>
        <a:xfrm>
          <a:off x="8699500" y="99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99518</xdr:rowOff>
    </xdr:from>
    <xdr:ext cx="534377" cy="259045"/>
    <xdr:sp macro="" textlink="">
      <xdr:nvSpPr>
        <xdr:cNvPr id="371" name="テキスト ボックス 370"/>
        <xdr:cNvSpPr txBox="1"/>
      </xdr:nvSpPr>
      <xdr:spPr>
        <a:xfrm>
          <a:off x="8483111" y="970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57791</xdr:rowOff>
    </xdr:from>
    <xdr:to>
      <xdr:col>11</xdr:col>
      <xdr:colOff>358775</xdr:colOff>
      <xdr:row>57</xdr:row>
      <xdr:rowOff>159391</xdr:rowOff>
    </xdr:to>
    <xdr:sp macro="" textlink="">
      <xdr:nvSpPr>
        <xdr:cNvPr id="372" name="円/楕円 371"/>
        <xdr:cNvSpPr/>
      </xdr:nvSpPr>
      <xdr:spPr>
        <a:xfrm>
          <a:off x="7810500" y="98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4468</xdr:rowOff>
    </xdr:from>
    <xdr:ext cx="599010" cy="259045"/>
    <xdr:sp macro="" textlink="">
      <xdr:nvSpPr>
        <xdr:cNvPr id="373" name="テキスト ボックス 372"/>
        <xdr:cNvSpPr txBox="1"/>
      </xdr:nvSpPr>
      <xdr:spPr>
        <a:xfrm>
          <a:off x="7561794" y="960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30480</xdr:rowOff>
    </xdr:from>
    <xdr:to>
      <xdr:col>10</xdr:col>
      <xdr:colOff>155575</xdr:colOff>
      <xdr:row>58</xdr:row>
      <xdr:rowOff>132080</xdr:rowOff>
    </xdr:to>
    <xdr:sp macro="" textlink="">
      <xdr:nvSpPr>
        <xdr:cNvPr id="374" name="円/楕円 373"/>
        <xdr:cNvSpPr/>
      </xdr:nvSpPr>
      <xdr:spPr>
        <a:xfrm>
          <a:off x="6921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148607</xdr:rowOff>
    </xdr:from>
    <xdr:ext cx="534377" cy="259045"/>
    <xdr:sp macro="" textlink="">
      <xdr:nvSpPr>
        <xdr:cNvPr id="375" name="テキスト ボックス 374"/>
        <xdr:cNvSpPr txBox="1"/>
      </xdr:nvSpPr>
      <xdr:spPr>
        <a:xfrm>
          <a:off x="6705111" y="974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143072</xdr:rowOff>
    </xdr:from>
    <xdr:to>
      <xdr:col>15</xdr:col>
      <xdr:colOff>180975</xdr:colOff>
      <xdr:row>77</xdr:row>
      <xdr:rowOff>124932</xdr:rowOff>
    </xdr:to>
    <xdr:cxnSp macro="">
      <xdr:nvCxnSpPr>
        <xdr:cNvPr id="400" name="直線コネクタ 399"/>
        <xdr:cNvCxnSpPr/>
      </xdr:nvCxnSpPr>
      <xdr:spPr>
        <a:xfrm>
          <a:off x="9639300" y="13173272"/>
          <a:ext cx="838200" cy="1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143072</xdr:rowOff>
    </xdr:from>
    <xdr:to>
      <xdr:col>14</xdr:col>
      <xdr:colOff>28575</xdr:colOff>
      <xdr:row>76</xdr:row>
      <xdr:rowOff>164052</xdr:rowOff>
    </xdr:to>
    <xdr:cxnSp macro="">
      <xdr:nvCxnSpPr>
        <xdr:cNvPr id="403" name="直線コネクタ 402"/>
        <xdr:cNvCxnSpPr/>
      </xdr:nvCxnSpPr>
      <xdr:spPr>
        <a:xfrm flipV="1">
          <a:off x="8750300" y="13173272"/>
          <a:ext cx="889000" cy="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74132</xdr:rowOff>
    </xdr:from>
    <xdr:to>
      <xdr:col>15</xdr:col>
      <xdr:colOff>231775</xdr:colOff>
      <xdr:row>78</xdr:row>
      <xdr:rowOff>4282</xdr:rowOff>
    </xdr:to>
    <xdr:sp macro="" textlink="">
      <xdr:nvSpPr>
        <xdr:cNvPr id="413" name="円/楕円 412"/>
        <xdr:cNvSpPr/>
      </xdr:nvSpPr>
      <xdr:spPr>
        <a:xfrm>
          <a:off x="10426700" y="132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165687</xdr:rowOff>
    </xdr:from>
    <xdr:ext cx="534377" cy="259045"/>
    <xdr:sp macro="" textlink="">
      <xdr:nvSpPr>
        <xdr:cNvPr id="414" name="普通建設事業費 （ うち新規整備　）該当値テキスト"/>
        <xdr:cNvSpPr txBox="1"/>
      </xdr:nvSpPr>
      <xdr:spPr>
        <a:xfrm>
          <a:off x="10528300" y="131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92272</xdr:rowOff>
    </xdr:from>
    <xdr:to>
      <xdr:col>14</xdr:col>
      <xdr:colOff>79375</xdr:colOff>
      <xdr:row>77</xdr:row>
      <xdr:rowOff>22422</xdr:rowOff>
    </xdr:to>
    <xdr:sp macro="" textlink="">
      <xdr:nvSpPr>
        <xdr:cNvPr id="415" name="円/楕円 414"/>
        <xdr:cNvSpPr/>
      </xdr:nvSpPr>
      <xdr:spPr>
        <a:xfrm>
          <a:off x="9588500" y="131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38949</xdr:rowOff>
    </xdr:from>
    <xdr:ext cx="534377" cy="259045"/>
    <xdr:sp macro="" textlink="">
      <xdr:nvSpPr>
        <xdr:cNvPr id="416" name="テキスト ボックス 415"/>
        <xdr:cNvSpPr txBox="1"/>
      </xdr:nvSpPr>
      <xdr:spPr>
        <a:xfrm>
          <a:off x="9372111" y="128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113252</xdr:rowOff>
    </xdr:from>
    <xdr:to>
      <xdr:col>12</xdr:col>
      <xdr:colOff>561975</xdr:colOff>
      <xdr:row>77</xdr:row>
      <xdr:rowOff>43402</xdr:rowOff>
    </xdr:to>
    <xdr:sp macro="" textlink="">
      <xdr:nvSpPr>
        <xdr:cNvPr id="417" name="円/楕円 416"/>
        <xdr:cNvSpPr/>
      </xdr:nvSpPr>
      <xdr:spPr>
        <a:xfrm>
          <a:off x="8699500" y="131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34529</xdr:rowOff>
    </xdr:from>
    <xdr:ext cx="534377" cy="259045"/>
    <xdr:sp macro="" textlink="">
      <xdr:nvSpPr>
        <xdr:cNvPr id="418" name="テキスト ボックス 417"/>
        <xdr:cNvSpPr txBox="1"/>
      </xdr:nvSpPr>
      <xdr:spPr>
        <a:xfrm>
          <a:off x="8483111" y="132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38638</xdr:rowOff>
    </xdr:from>
    <xdr:to>
      <xdr:col>15</xdr:col>
      <xdr:colOff>180975</xdr:colOff>
      <xdr:row>98</xdr:row>
      <xdr:rowOff>123070</xdr:rowOff>
    </xdr:to>
    <xdr:cxnSp macro="">
      <xdr:nvCxnSpPr>
        <xdr:cNvPr id="445" name="直線コネクタ 444"/>
        <xdr:cNvCxnSpPr/>
      </xdr:nvCxnSpPr>
      <xdr:spPr>
        <a:xfrm flipV="1">
          <a:off x="9639300" y="16840738"/>
          <a:ext cx="838200" cy="8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31550</xdr:rowOff>
    </xdr:from>
    <xdr:to>
      <xdr:col>14</xdr:col>
      <xdr:colOff>28575</xdr:colOff>
      <xdr:row>98</xdr:row>
      <xdr:rowOff>123070</xdr:rowOff>
    </xdr:to>
    <xdr:cxnSp macro="">
      <xdr:nvCxnSpPr>
        <xdr:cNvPr id="448" name="直線コネクタ 447"/>
        <xdr:cNvCxnSpPr/>
      </xdr:nvCxnSpPr>
      <xdr:spPr>
        <a:xfrm>
          <a:off x="8750300" y="16833650"/>
          <a:ext cx="889000" cy="9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88870</xdr:rowOff>
    </xdr:from>
    <xdr:ext cx="534377" cy="259045"/>
    <xdr:sp macro="" textlink="">
      <xdr:nvSpPr>
        <xdr:cNvPr id="452" name="テキスト ボックス 451"/>
        <xdr:cNvSpPr txBox="1"/>
      </xdr:nvSpPr>
      <xdr:spPr>
        <a:xfrm>
          <a:off x="8483111" y="168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159288</xdr:rowOff>
    </xdr:from>
    <xdr:to>
      <xdr:col>15</xdr:col>
      <xdr:colOff>231775</xdr:colOff>
      <xdr:row>98</xdr:row>
      <xdr:rowOff>89438</xdr:rowOff>
    </xdr:to>
    <xdr:sp macro="" textlink="">
      <xdr:nvSpPr>
        <xdr:cNvPr id="458" name="円/楕円 457"/>
        <xdr:cNvSpPr/>
      </xdr:nvSpPr>
      <xdr:spPr>
        <a:xfrm>
          <a:off x="10426700" y="1678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44,209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72270</xdr:rowOff>
    </xdr:from>
    <xdr:to>
      <xdr:col>14</xdr:col>
      <xdr:colOff>79375</xdr:colOff>
      <xdr:row>99</xdr:row>
      <xdr:rowOff>2420</xdr:rowOff>
    </xdr:to>
    <xdr:sp macro="" textlink="">
      <xdr:nvSpPr>
        <xdr:cNvPr id="460" name="円/楕円 459"/>
        <xdr:cNvSpPr/>
      </xdr:nvSpPr>
      <xdr:spPr>
        <a:xfrm>
          <a:off x="9588500" y="168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164997</xdr:rowOff>
    </xdr:from>
    <xdr:ext cx="469744" cy="259045"/>
    <xdr:sp macro="" textlink="">
      <xdr:nvSpPr>
        <xdr:cNvPr id="461" name="テキスト ボックス 460"/>
        <xdr:cNvSpPr txBox="1"/>
      </xdr:nvSpPr>
      <xdr:spPr>
        <a:xfrm>
          <a:off x="9404427" y="169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152200</xdr:rowOff>
    </xdr:from>
    <xdr:to>
      <xdr:col>12</xdr:col>
      <xdr:colOff>561975</xdr:colOff>
      <xdr:row>98</xdr:row>
      <xdr:rowOff>82350</xdr:rowOff>
    </xdr:to>
    <xdr:sp macro="" textlink="">
      <xdr:nvSpPr>
        <xdr:cNvPr id="462" name="円/楕円 461"/>
        <xdr:cNvSpPr/>
      </xdr:nvSpPr>
      <xdr:spPr>
        <a:xfrm>
          <a:off x="8699500" y="167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98877</xdr:rowOff>
    </xdr:from>
    <xdr:ext cx="534377" cy="259045"/>
    <xdr:sp macro="" textlink="">
      <xdr:nvSpPr>
        <xdr:cNvPr id="463" name="テキスト ボックス 462"/>
        <xdr:cNvSpPr txBox="1"/>
      </xdr:nvSpPr>
      <xdr:spPr>
        <a:xfrm>
          <a:off x="8483111" y="165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3" name="テキスト ボックス 48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162217</xdr:rowOff>
    </xdr:from>
    <xdr:to>
      <xdr:col>23</xdr:col>
      <xdr:colOff>516889</xdr:colOff>
      <xdr:row>39</xdr:row>
      <xdr:rowOff>44450</xdr:rowOff>
    </xdr:to>
    <xdr:cxnSp macro="">
      <xdr:nvCxnSpPr>
        <xdr:cNvPr id="487" name="直線コネクタ 486"/>
        <xdr:cNvCxnSpPr/>
      </xdr:nvCxnSpPr>
      <xdr:spPr>
        <a:xfrm flipV="1">
          <a:off x="16317595" y="5648617"/>
          <a:ext cx="1269" cy="108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57269</xdr:rowOff>
    </xdr:from>
    <xdr:ext cx="249299" cy="259045"/>
    <xdr:sp macro="" textlink="">
      <xdr:nvSpPr>
        <xdr:cNvPr id="488" name="災害復旧事業費最小値テキスト"/>
        <xdr:cNvSpPr txBox="1"/>
      </xdr:nvSpPr>
      <xdr:spPr>
        <a:xfrm>
          <a:off x="16370300" y="67438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108894</xdr:rowOff>
    </xdr:from>
    <xdr:ext cx="534377" cy="259045"/>
    <xdr:sp macro="" textlink="">
      <xdr:nvSpPr>
        <xdr:cNvPr id="490" name="災害復旧事業費最大値テキスト"/>
        <xdr:cNvSpPr txBox="1"/>
      </xdr:nvSpPr>
      <xdr:spPr>
        <a:xfrm>
          <a:off x="16370300" y="542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32</xdr:row>
      <xdr:rowOff>162217</xdr:rowOff>
    </xdr:from>
    <xdr:to>
      <xdr:col>23</xdr:col>
      <xdr:colOff>606425</xdr:colOff>
      <xdr:row>32</xdr:row>
      <xdr:rowOff>162217</xdr:rowOff>
    </xdr:to>
    <xdr:cxnSp macro="">
      <xdr:nvCxnSpPr>
        <xdr:cNvPr id="491" name="直線コネクタ 490"/>
        <xdr:cNvCxnSpPr/>
      </xdr:nvCxnSpPr>
      <xdr:spPr>
        <a:xfrm>
          <a:off x="16230600" y="5648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16205</xdr:rowOff>
    </xdr:from>
    <xdr:to>
      <xdr:col>23</xdr:col>
      <xdr:colOff>517525</xdr:colOff>
      <xdr:row>39</xdr:row>
      <xdr:rowOff>42850</xdr:rowOff>
    </xdr:to>
    <xdr:cxnSp macro="">
      <xdr:nvCxnSpPr>
        <xdr:cNvPr id="492" name="直線コネクタ 491"/>
        <xdr:cNvCxnSpPr/>
      </xdr:nvCxnSpPr>
      <xdr:spPr>
        <a:xfrm flipV="1">
          <a:off x="15481300" y="6702755"/>
          <a:ext cx="8382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146169</xdr:rowOff>
    </xdr:from>
    <xdr:ext cx="469744" cy="259045"/>
    <xdr:sp macro="" textlink="">
      <xdr:nvSpPr>
        <xdr:cNvPr id="493" name="災害復旧事業費平均値テキスト"/>
        <xdr:cNvSpPr txBox="1"/>
      </xdr:nvSpPr>
      <xdr:spPr>
        <a:xfrm>
          <a:off x="16370300" y="6489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123292</xdr:rowOff>
    </xdr:from>
    <xdr:to>
      <xdr:col>23</xdr:col>
      <xdr:colOff>568325</xdr:colOff>
      <xdr:row>39</xdr:row>
      <xdr:rowOff>53442</xdr:rowOff>
    </xdr:to>
    <xdr:sp macro="" textlink="">
      <xdr:nvSpPr>
        <xdr:cNvPr id="494" name="フローチャート : 判断 493"/>
        <xdr:cNvSpPr/>
      </xdr:nvSpPr>
      <xdr:spPr>
        <a:xfrm>
          <a:off x="162687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28689</xdr:rowOff>
    </xdr:from>
    <xdr:to>
      <xdr:col>22</xdr:col>
      <xdr:colOff>365125</xdr:colOff>
      <xdr:row>39</xdr:row>
      <xdr:rowOff>42850</xdr:rowOff>
    </xdr:to>
    <xdr:cxnSp macro="">
      <xdr:nvCxnSpPr>
        <xdr:cNvPr id="495" name="直線コネクタ 494"/>
        <xdr:cNvCxnSpPr/>
      </xdr:nvCxnSpPr>
      <xdr:spPr>
        <a:xfrm>
          <a:off x="14592300" y="6715239"/>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144411</xdr:rowOff>
    </xdr:from>
    <xdr:to>
      <xdr:col>22</xdr:col>
      <xdr:colOff>415925</xdr:colOff>
      <xdr:row>39</xdr:row>
      <xdr:rowOff>74561</xdr:rowOff>
    </xdr:to>
    <xdr:sp macro="" textlink="">
      <xdr:nvSpPr>
        <xdr:cNvPr id="496" name="フローチャート : 判断 495"/>
        <xdr:cNvSpPr/>
      </xdr:nvSpPr>
      <xdr:spPr>
        <a:xfrm>
          <a:off x="15430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91089</xdr:rowOff>
    </xdr:from>
    <xdr:ext cx="469744" cy="259045"/>
    <xdr:sp macro="" textlink="">
      <xdr:nvSpPr>
        <xdr:cNvPr id="497" name="テキスト ボックス 496"/>
        <xdr:cNvSpPr txBox="1"/>
      </xdr:nvSpPr>
      <xdr:spPr>
        <a:xfrm>
          <a:off x="15246427"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130023</xdr:rowOff>
    </xdr:from>
    <xdr:to>
      <xdr:col>21</xdr:col>
      <xdr:colOff>161925</xdr:colOff>
      <xdr:row>39</xdr:row>
      <xdr:rowOff>28689</xdr:rowOff>
    </xdr:to>
    <xdr:cxnSp macro="">
      <xdr:nvCxnSpPr>
        <xdr:cNvPr id="498" name="直線コネクタ 497"/>
        <xdr:cNvCxnSpPr/>
      </xdr:nvCxnSpPr>
      <xdr:spPr>
        <a:xfrm>
          <a:off x="13703300" y="6473673"/>
          <a:ext cx="889000" cy="2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105511</xdr:rowOff>
    </xdr:from>
    <xdr:to>
      <xdr:col>21</xdr:col>
      <xdr:colOff>212725</xdr:colOff>
      <xdr:row>39</xdr:row>
      <xdr:rowOff>35661</xdr:rowOff>
    </xdr:to>
    <xdr:sp macro="" textlink="">
      <xdr:nvSpPr>
        <xdr:cNvPr id="499" name="フローチャート : 判断 498"/>
        <xdr:cNvSpPr/>
      </xdr:nvSpPr>
      <xdr:spPr>
        <a:xfrm>
          <a:off x="14541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52189</xdr:rowOff>
    </xdr:from>
    <xdr:ext cx="469744" cy="259045"/>
    <xdr:sp macro="" textlink="">
      <xdr:nvSpPr>
        <xdr:cNvPr id="500" name="テキスト ボックス 499"/>
        <xdr:cNvSpPr txBox="1"/>
      </xdr:nvSpPr>
      <xdr:spPr>
        <a:xfrm>
          <a:off x="14357427"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15456</xdr:rowOff>
    </xdr:from>
    <xdr:to>
      <xdr:col>19</xdr:col>
      <xdr:colOff>644525</xdr:colOff>
      <xdr:row>37</xdr:row>
      <xdr:rowOff>130023</xdr:rowOff>
    </xdr:to>
    <xdr:cxnSp macro="">
      <xdr:nvCxnSpPr>
        <xdr:cNvPr id="501" name="直線コネクタ 500"/>
        <xdr:cNvCxnSpPr/>
      </xdr:nvCxnSpPr>
      <xdr:spPr>
        <a:xfrm>
          <a:off x="12814300" y="5330406"/>
          <a:ext cx="889000" cy="1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93091</xdr:rowOff>
    </xdr:from>
    <xdr:to>
      <xdr:col>20</xdr:col>
      <xdr:colOff>9525</xdr:colOff>
      <xdr:row>39</xdr:row>
      <xdr:rowOff>23241</xdr:rowOff>
    </xdr:to>
    <xdr:sp macro="" textlink="">
      <xdr:nvSpPr>
        <xdr:cNvPr id="502" name="フローチャート : 判断 501"/>
        <xdr:cNvSpPr/>
      </xdr:nvSpPr>
      <xdr:spPr>
        <a:xfrm>
          <a:off x="1365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14368</xdr:rowOff>
    </xdr:from>
    <xdr:ext cx="469744" cy="259045"/>
    <xdr:sp macro="" textlink="">
      <xdr:nvSpPr>
        <xdr:cNvPr id="503" name="テキスト ボックス 502"/>
        <xdr:cNvSpPr txBox="1"/>
      </xdr:nvSpPr>
      <xdr:spPr>
        <a:xfrm>
          <a:off x="13468427" y="670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58331</xdr:rowOff>
    </xdr:from>
    <xdr:to>
      <xdr:col>18</xdr:col>
      <xdr:colOff>492125</xdr:colOff>
      <xdr:row>38</xdr:row>
      <xdr:rowOff>159931</xdr:rowOff>
    </xdr:to>
    <xdr:sp macro="" textlink="">
      <xdr:nvSpPr>
        <xdr:cNvPr id="504" name="フローチャート : 判断 503"/>
        <xdr:cNvSpPr/>
      </xdr:nvSpPr>
      <xdr:spPr>
        <a:xfrm>
          <a:off x="12763500" y="657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151058</xdr:rowOff>
    </xdr:from>
    <xdr:ext cx="469744" cy="259045"/>
    <xdr:sp macro="" textlink="">
      <xdr:nvSpPr>
        <xdr:cNvPr id="505" name="テキスト ボックス 504"/>
        <xdr:cNvSpPr txBox="1"/>
      </xdr:nvSpPr>
      <xdr:spPr>
        <a:xfrm>
          <a:off x="12579427" y="66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136855</xdr:rowOff>
    </xdr:from>
    <xdr:to>
      <xdr:col>23</xdr:col>
      <xdr:colOff>568325</xdr:colOff>
      <xdr:row>39</xdr:row>
      <xdr:rowOff>67005</xdr:rowOff>
    </xdr:to>
    <xdr:sp macro="" textlink="">
      <xdr:nvSpPr>
        <xdr:cNvPr id="511" name="円/楕円 510"/>
        <xdr:cNvSpPr/>
      </xdr:nvSpPr>
      <xdr:spPr>
        <a:xfrm>
          <a:off x="16268700" y="66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101718</xdr:rowOff>
    </xdr:from>
    <xdr:ext cx="469744" cy="259045"/>
    <xdr:sp macro="" textlink="">
      <xdr:nvSpPr>
        <xdr:cNvPr id="512" name="災害復旧事業費該当値テキスト"/>
        <xdr:cNvSpPr txBox="1"/>
      </xdr:nvSpPr>
      <xdr:spPr>
        <a:xfrm>
          <a:off x="16370300" y="661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163500</xdr:rowOff>
    </xdr:from>
    <xdr:to>
      <xdr:col>22</xdr:col>
      <xdr:colOff>415925</xdr:colOff>
      <xdr:row>39</xdr:row>
      <xdr:rowOff>93650</xdr:rowOff>
    </xdr:to>
    <xdr:sp macro="" textlink="">
      <xdr:nvSpPr>
        <xdr:cNvPr id="513" name="円/楕円 512"/>
        <xdr:cNvSpPr/>
      </xdr:nvSpPr>
      <xdr:spPr>
        <a:xfrm>
          <a:off x="15430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84777</xdr:rowOff>
    </xdr:from>
    <xdr:ext cx="378565" cy="259045"/>
    <xdr:sp macro="" textlink="">
      <xdr:nvSpPr>
        <xdr:cNvPr id="514" name="テキスト ボックス 513"/>
        <xdr:cNvSpPr txBox="1"/>
      </xdr:nvSpPr>
      <xdr:spPr>
        <a:xfrm>
          <a:off x="15292017" y="677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149339</xdr:rowOff>
    </xdr:from>
    <xdr:to>
      <xdr:col>21</xdr:col>
      <xdr:colOff>212725</xdr:colOff>
      <xdr:row>39</xdr:row>
      <xdr:rowOff>79489</xdr:rowOff>
    </xdr:to>
    <xdr:sp macro="" textlink="">
      <xdr:nvSpPr>
        <xdr:cNvPr id="515" name="円/楕円 514"/>
        <xdr:cNvSpPr/>
      </xdr:nvSpPr>
      <xdr:spPr>
        <a:xfrm>
          <a:off x="14541500" y="66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70616</xdr:rowOff>
    </xdr:from>
    <xdr:ext cx="469744" cy="259045"/>
    <xdr:sp macro="" textlink="">
      <xdr:nvSpPr>
        <xdr:cNvPr id="516" name="テキスト ボックス 515"/>
        <xdr:cNvSpPr txBox="1"/>
      </xdr:nvSpPr>
      <xdr:spPr>
        <a:xfrm>
          <a:off x="14357427" y="675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79223</xdr:rowOff>
    </xdr:from>
    <xdr:to>
      <xdr:col>20</xdr:col>
      <xdr:colOff>9525</xdr:colOff>
      <xdr:row>38</xdr:row>
      <xdr:rowOff>9373</xdr:rowOff>
    </xdr:to>
    <xdr:sp macro="" textlink="">
      <xdr:nvSpPr>
        <xdr:cNvPr id="517" name="円/楕円 516"/>
        <xdr:cNvSpPr/>
      </xdr:nvSpPr>
      <xdr:spPr>
        <a:xfrm>
          <a:off x="13652500" y="64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25900</xdr:rowOff>
    </xdr:from>
    <xdr:ext cx="534377" cy="259045"/>
    <xdr:sp macro="" textlink="">
      <xdr:nvSpPr>
        <xdr:cNvPr id="518" name="テキスト ボックス 517"/>
        <xdr:cNvSpPr txBox="1"/>
      </xdr:nvSpPr>
      <xdr:spPr>
        <a:xfrm>
          <a:off x="13436111" y="61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18</xdr:col>
      <xdr:colOff>390525</xdr:colOff>
      <xdr:row>30</xdr:row>
      <xdr:rowOff>136106</xdr:rowOff>
    </xdr:from>
    <xdr:to>
      <xdr:col>18</xdr:col>
      <xdr:colOff>492125</xdr:colOff>
      <xdr:row>31</xdr:row>
      <xdr:rowOff>66256</xdr:rowOff>
    </xdr:to>
    <xdr:sp macro="" textlink="">
      <xdr:nvSpPr>
        <xdr:cNvPr id="519" name="円/楕円 518"/>
        <xdr:cNvSpPr/>
      </xdr:nvSpPr>
      <xdr:spPr>
        <a:xfrm>
          <a:off x="12763500" y="52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29</xdr:row>
      <xdr:rowOff>82783</xdr:rowOff>
    </xdr:from>
    <xdr:ext cx="599010" cy="259045"/>
    <xdr:sp macro="" textlink="">
      <xdr:nvSpPr>
        <xdr:cNvPr id="520" name="テキスト ボックス 519"/>
        <xdr:cNvSpPr txBox="1"/>
      </xdr:nvSpPr>
      <xdr:spPr>
        <a:xfrm>
          <a:off x="12514794" y="505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24723</xdr:rowOff>
    </xdr:from>
    <xdr:to>
      <xdr:col>23</xdr:col>
      <xdr:colOff>517525</xdr:colOff>
      <xdr:row>76</xdr:row>
      <xdr:rowOff>53967</xdr:rowOff>
    </xdr:to>
    <xdr:cxnSp macro="">
      <xdr:nvCxnSpPr>
        <xdr:cNvPr id="598" name="直線コネクタ 597"/>
        <xdr:cNvCxnSpPr/>
      </xdr:nvCxnSpPr>
      <xdr:spPr>
        <a:xfrm flipV="1">
          <a:off x="15481300" y="13054923"/>
          <a:ext cx="8382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53967</xdr:rowOff>
    </xdr:from>
    <xdr:to>
      <xdr:col>22</xdr:col>
      <xdr:colOff>365125</xdr:colOff>
      <xdr:row>76</xdr:row>
      <xdr:rowOff>83381</xdr:rowOff>
    </xdr:to>
    <xdr:cxnSp macro="">
      <xdr:nvCxnSpPr>
        <xdr:cNvPr id="601" name="直線コネクタ 600"/>
        <xdr:cNvCxnSpPr/>
      </xdr:nvCxnSpPr>
      <xdr:spPr>
        <a:xfrm flipV="1">
          <a:off x="14592300" y="13084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83381</xdr:rowOff>
    </xdr:from>
    <xdr:to>
      <xdr:col>21</xdr:col>
      <xdr:colOff>161925</xdr:colOff>
      <xdr:row>76</xdr:row>
      <xdr:rowOff>134077</xdr:rowOff>
    </xdr:to>
    <xdr:cxnSp macro="">
      <xdr:nvCxnSpPr>
        <xdr:cNvPr id="604" name="直線コネクタ 603"/>
        <xdr:cNvCxnSpPr/>
      </xdr:nvCxnSpPr>
      <xdr:spPr>
        <a:xfrm flipV="1">
          <a:off x="13703300" y="13113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132606</xdr:rowOff>
    </xdr:from>
    <xdr:to>
      <xdr:col>19</xdr:col>
      <xdr:colOff>644525</xdr:colOff>
      <xdr:row>76</xdr:row>
      <xdr:rowOff>134077</xdr:rowOff>
    </xdr:to>
    <xdr:cxnSp macro="">
      <xdr:nvCxnSpPr>
        <xdr:cNvPr id="607" name="直線コネクタ 606"/>
        <xdr:cNvCxnSpPr/>
      </xdr:nvCxnSpPr>
      <xdr:spPr>
        <a:xfrm>
          <a:off x="12814300" y="13162806"/>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145372</xdr:rowOff>
    </xdr:from>
    <xdr:to>
      <xdr:col>23</xdr:col>
      <xdr:colOff>568325</xdr:colOff>
      <xdr:row>76</xdr:row>
      <xdr:rowOff>75521</xdr:rowOff>
    </xdr:to>
    <xdr:sp macro="" textlink="">
      <xdr:nvSpPr>
        <xdr:cNvPr id="617" name="円/楕円 616"/>
        <xdr:cNvSpPr/>
      </xdr:nvSpPr>
      <xdr:spPr>
        <a:xfrm>
          <a:off x="16268700" y="13004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168249</xdr:rowOff>
    </xdr:from>
    <xdr:ext cx="534377" cy="259045"/>
    <xdr:sp macro="" textlink="">
      <xdr:nvSpPr>
        <xdr:cNvPr id="618" name="公債費該当値テキスト"/>
        <xdr:cNvSpPr txBox="1"/>
      </xdr:nvSpPr>
      <xdr:spPr>
        <a:xfrm>
          <a:off x="16370300" y="128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3167</xdr:rowOff>
    </xdr:from>
    <xdr:to>
      <xdr:col>22</xdr:col>
      <xdr:colOff>415925</xdr:colOff>
      <xdr:row>76</xdr:row>
      <xdr:rowOff>104767</xdr:rowOff>
    </xdr:to>
    <xdr:sp macro="" textlink="">
      <xdr:nvSpPr>
        <xdr:cNvPr id="619" name="円/楕円 618"/>
        <xdr:cNvSpPr/>
      </xdr:nvSpPr>
      <xdr:spPr>
        <a:xfrm>
          <a:off x="15430500" y="130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121294</xdr:rowOff>
    </xdr:from>
    <xdr:ext cx="534377" cy="259045"/>
    <xdr:sp macro="" textlink="">
      <xdr:nvSpPr>
        <xdr:cNvPr id="620" name="テキスト ボックス 619"/>
        <xdr:cNvSpPr txBox="1"/>
      </xdr:nvSpPr>
      <xdr:spPr>
        <a:xfrm>
          <a:off x="15214111" y="128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32581</xdr:rowOff>
    </xdr:from>
    <xdr:to>
      <xdr:col>21</xdr:col>
      <xdr:colOff>212725</xdr:colOff>
      <xdr:row>76</xdr:row>
      <xdr:rowOff>134181</xdr:rowOff>
    </xdr:to>
    <xdr:sp macro="" textlink="">
      <xdr:nvSpPr>
        <xdr:cNvPr id="621" name="円/楕円 620"/>
        <xdr:cNvSpPr/>
      </xdr:nvSpPr>
      <xdr:spPr>
        <a:xfrm>
          <a:off x="14541500" y="130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150708</xdr:rowOff>
    </xdr:from>
    <xdr:ext cx="534377" cy="259045"/>
    <xdr:sp macro="" textlink="">
      <xdr:nvSpPr>
        <xdr:cNvPr id="622" name="テキスト ボックス 621"/>
        <xdr:cNvSpPr txBox="1"/>
      </xdr:nvSpPr>
      <xdr:spPr>
        <a:xfrm>
          <a:off x="14325111" y="12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83277</xdr:rowOff>
    </xdr:from>
    <xdr:to>
      <xdr:col>20</xdr:col>
      <xdr:colOff>9525</xdr:colOff>
      <xdr:row>77</xdr:row>
      <xdr:rowOff>13427</xdr:rowOff>
    </xdr:to>
    <xdr:sp macro="" textlink="">
      <xdr:nvSpPr>
        <xdr:cNvPr id="623" name="円/楕円 622"/>
        <xdr:cNvSpPr/>
      </xdr:nvSpPr>
      <xdr:spPr>
        <a:xfrm>
          <a:off x="13652500" y="131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4554</xdr:rowOff>
    </xdr:from>
    <xdr:ext cx="534377" cy="259045"/>
    <xdr:sp macro="" textlink="">
      <xdr:nvSpPr>
        <xdr:cNvPr id="624" name="テキスト ボックス 623"/>
        <xdr:cNvSpPr txBox="1"/>
      </xdr:nvSpPr>
      <xdr:spPr>
        <a:xfrm>
          <a:off x="13436111" y="132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81806</xdr:rowOff>
    </xdr:from>
    <xdr:to>
      <xdr:col>18</xdr:col>
      <xdr:colOff>492125</xdr:colOff>
      <xdr:row>77</xdr:row>
      <xdr:rowOff>11956</xdr:rowOff>
    </xdr:to>
    <xdr:sp macro="" textlink="">
      <xdr:nvSpPr>
        <xdr:cNvPr id="625" name="円/楕円 624"/>
        <xdr:cNvSpPr/>
      </xdr:nvSpPr>
      <xdr:spPr>
        <a:xfrm>
          <a:off x="12763500" y="131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3083</xdr:rowOff>
    </xdr:from>
    <xdr:ext cx="534377" cy="259045"/>
    <xdr:sp macro="" textlink="">
      <xdr:nvSpPr>
        <xdr:cNvPr id="626" name="テキスト ボックス 625"/>
        <xdr:cNvSpPr txBox="1"/>
      </xdr:nvSpPr>
      <xdr:spPr>
        <a:xfrm>
          <a:off x="12547111" y="132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89142</xdr:rowOff>
    </xdr:from>
    <xdr:to>
      <xdr:col>23</xdr:col>
      <xdr:colOff>517525</xdr:colOff>
      <xdr:row>99</xdr:row>
      <xdr:rowOff>16447</xdr:rowOff>
    </xdr:to>
    <xdr:cxnSp macro="">
      <xdr:nvCxnSpPr>
        <xdr:cNvPr id="655" name="直線コネクタ 654"/>
        <xdr:cNvCxnSpPr/>
      </xdr:nvCxnSpPr>
      <xdr:spPr>
        <a:xfrm>
          <a:off x="15481300" y="16719792"/>
          <a:ext cx="8382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89142</xdr:rowOff>
    </xdr:from>
    <xdr:to>
      <xdr:col>22</xdr:col>
      <xdr:colOff>365125</xdr:colOff>
      <xdr:row>98</xdr:row>
      <xdr:rowOff>160559</xdr:rowOff>
    </xdr:to>
    <xdr:cxnSp macro="">
      <xdr:nvCxnSpPr>
        <xdr:cNvPr id="658" name="直線コネクタ 657"/>
        <xdr:cNvCxnSpPr/>
      </xdr:nvCxnSpPr>
      <xdr:spPr>
        <a:xfrm flipV="1">
          <a:off x="14592300" y="16719792"/>
          <a:ext cx="889000" cy="24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160559</xdr:rowOff>
    </xdr:from>
    <xdr:to>
      <xdr:col>21</xdr:col>
      <xdr:colOff>161925</xdr:colOff>
      <xdr:row>99</xdr:row>
      <xdr:rowOff>17475</xdr:rowOff>
    </xdr:to>
    <xdr:cxnSp macro="">
      <xdr:nvCxnSpPr>
        <xdr:cNvPr id="661" name="直線コネクタ 660"/>
        <xdr:cNvCxnSpPr/>
      </xdr:nvCxnSpPr>
      <xdr:spPr>
        <a:xfrm flipV="1">
          <a:off x="13703300" y="16962659"/>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17475</xdr:rowOff>
    </xdr:from>
    <xdr:to>
      <xdr:col>19</xdr:col>
      <xdr:colOff>644525</xdr:colOff>
      <xdr:row>99</xdr:row>
      <xdr:rowOff>31762</xdr:rowOff>
    </xdr:to>
    <xdr:cxnSp macro="">
      <xdr:nvCxnSpPr>
        <xdr:cNvPr id="664" name="直線コネクタ 663"/>
        <xdr:cNvCxnSpPr/>
      </xdr:nvCxnSpPr>
      <xdr:spPr>
        <a:xfrm flipV="1">
          <a:off x="12814300" y="1699102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137097</xdr:rowOff>
    </xdr:from>
    <xdr:to>
      <xdr:col>23</xdr:col>
      <xdr:colOff>568325</xdr:colOff>
      <xdr:row>99</xdr:row>
      <xdr:rowOff>67247</xdr:rowOff>
    </xdr:to>
    <xdr:sp macro="" textlink="">
      <xdr:nvSpPr>
        <xdr:cNvPr id="674" name="円/楕円 673"/>
        <xdr:cNvSpPr/>
      </xdr:nvSpPr>
      <xdr:spPr>
        <a:xfrm>
          <a:off x="16268700" y="169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52024</xdr:rowOff>
    </xdr:from>
    <xdr:ext cx="469744" cy="259045"/>
    <xdr:sp macro="" textlink="">
      <xdr:nvSpPr>
        <xdr:cNvPr id="675" name="積立金該当値テキスト"/>
        <xdr:cNvSpPr txBox="1"/>
      </xdr:nvSpPr>
      <xdr:spPr>
        <a:xfrm>
          <a:off x="16370300" y="168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38342</xdr:rowOff>
    </xdr:from>
    <xdr:to>
      <xdr:col>22</xdr:col>
      <xdr:colOff>415925</xdr:colOff>
      <xdr:row>97</xdr:row>
      <xdr:rowOff>139942</xdr:rowOff>
    </xdr:to>
    <xdr:sp macro="" textlink="">
      <xdr:nvSpPr>
        <xdr:cNvPr id="676" name="円/楕円 675"/>
        <xdr:cNvSpPr/>
      </xdr:nvSpPr>
      <xdr:spPr>
        <a:xfrm>
          <a:off x="15430500" y="166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131069</xdr:rowOff>
    </xdr:from>
    <xdr:ext cx="534377" cy="259045"/>
    <xdr:sp macro="" textlink="">
      <xdr:nvSpPr>
        <xdr:cNvPr id="677" name="テキスト ボックス 676"/>
        <xdr:cNvSpPr txBox="1"/>
      </xdr:nvSpPr>
      <xdr:spPr>
        <a:xfrm>
          <a:off x="15214111" y="167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109759</xdr:rowOff>
    </xdr:from>
    <xdr:to>
      <xdr:col>21</xdr:col>
      <xdr:colOff>212725</xdr:colOff>
      <xdr:row>99</xdr:row>
      <xdr:rowOff>39909</xdr:rowOff>
    </xdr:to>
    <xdr:sp macro="" textlink="">
      <xdr:nvSpPr>
        <xdr:cNvPr id="678" name="円/楕円 677"/>
        <xdr:cNvSpPr/>
      </xdr:nvSpPr>
      <xdr:spPr>
        <a:xfrm>
          <a:off x="14541500" y="169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31036</xdr:rowOff>
    </xdr:from>
    <xdr:ext cx="469744" cy="259045"/>
    <xdr:sp macro="" textlink="">
      <xdr:nvSpPr>
        <xdr:cNvPr id="679" name="テキスト ボックス 678"/>
        <xdr:cNvSpPr txBox="1"/>
      </xdr:nvSpPr>
      <xdr:spPr>
        <a:xfrm>
          <a:off x="14357427" y="1700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138125</xdr:rowOff>
    </xdr:from>
    <xdr:to>
      <xdr:col>20</xdr:col>
      <xdr:colOff>9525</xdr:colOff>
      <xdr:row>99</xdr:row>
      <xdr:rowOff>68275</xdr:rowOff>
    </xdr:to>
    <xdr:sp macro="" textlink="">
      <xdr:nvSpPr>
        <xdr:cNvPr id="680" name="円/楕円 679"/>
        <xdr:cNvSpPr/>
      </xdr:nvSpPr>
      <xdr:spPr>
        <a:xfrm>
          <a:off x="13652500" y="1694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59402</xdr:rowOff>
    </xdr:from>
    <xdr:ext cx="469744" cy="259045"/>
    <xdr:sp macro="" textlink="">
      <xdr:nvSpPr>
        <xdr:cNvPr id="681" name="テキスト ボックス 680"/>
        <xdr:cNvSpPr txBox="1"/>
      </xdr:nvSpPr>
      <xdr:spPr>
        <a:xfrm>
          <a:off x="13468427" y="1703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152412</xdr:rowOff>
    </xdr:from>
    <xdr:to>
      <xdr:col>18</xdr:col>
      <xdr:colOff>492125</xdr:colOff>
      <xdr:row>99</xdr:row>
      <xdr:rowOff>82562</xdr:rowOff>
    </xdr:to>
    <xdr:sp macro="" textlink="">
      <xdr:nvSpPr>
        <xdr:cNvPr id="682" name="円/楕円 681"/>
        <xdr:cNvSpPr/>
      </xdr:nvSpPr>
      <xdr:spPr>
        <a:xfrm>
          <a:off x="12763500" y="169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73689</xdr:rowOff>
    </xdr:from>
    <xdr:ext cx="378565" cy="259045"/>
    <xdr:sp macro="" textlink="">
      <xdr:nvSpPr>
        <xdr:cNvPr id="683" name="テキスト ボックス 682"/>
        <xdr:cNvSpPr txBox="1"/>
      </xdr:nvSpPr>
      <xdr:spPr>
        <a:xfrm>
          <a:off x="12625017" y="1704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90290</xdr:rowOff>
    </xdr:from>
    <xdr:to>
      <xdr:col>32</xdr:col>
      <xdr:colOff>187325</xdr:colOff>
      <xdr:row>59</xdr:row>
      <xdr:rowOff>90388</xdr:rowOff>
    </xdr:to>
    <xdr:cxnSp macro="">
      <xdr:nvCxnSpPr>
        <xdr:cNvPr id="771" name="直線コネクタ 770"/>
        <xdr:cNvCxnSpPr/>
      </xdr:nvCxnSpPr>
      <xdr:spPr>
        <a:xfrm flipV="1">
          <a:off x="21323300" y="10205840"/>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59102</xdr:rowOff>
    </xdr:from>
    <xdr:to>
      <xdr:col>31</xdr:col>
      <xdr:colOff>34925</xdr:colOff>
      <xdr:row>59</xdr:row>
      <xdr:rowOff>90388</xdr:rowOff>
    </xdr:to>
    <xdr:cxnSp macro="">
      <xdr:nvCxnSpPr>
        <xdr:cNvPr id="774" name="直線コネクタ 773"/>
        <xdr:cNvCxnSpPr/>
      </xdr:nvCxnSpPr>
      <xdr:spPr>
        <a:xfrm>
          <a:off x="20434300" y="9488852"/>
          <a:ext cx="889000" cy="7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59102</xdr:rowOff>
    </xdr:from>
    <xdr:to>
      <xdr:col>29</xdr:col>
      <xdr:colOff>517525</xdr:colOff>
      <xdr:row>59</xdr:row>
      <xdr:rowOff>90584</xdr:rowOff>
    </xdr:to>
    <xdr:cxnSp macro="">
      <xdr:nvCxnSpPr>
        <xdr:cNvPr id="777" name="直線コネクタ 776"/>
        <xdr:cNvCxnSpPr/>
      </xdr:nvCxnSpPr>
      <xdr:spPr>
        <a:xfrm flipV="1">
          <a:off x="19545300" y="9488852"/>
          <a:ext cx="889000" cy="7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79" name="テキスト ボックス 778"/>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90584</xdr:rowOff>
    </xdr:from>
    <xdr:to>
      <xdr:col>28</xdr:col>
      <xdr:colOff>314325</xdr:colOff>
      <xdr:row>59</xdr:row>
      <xdr:rowOff>90616</xdr:rowOff>
    </xdr:to>
    <xdr:cxnSp macro="">
      <xdr:nvCxnSpPr>
        <xdr:cNvPr id="780" name="直線コネクタ 779"/>
        <xdr:cNvCxnSpPr/>
      </xdr:nvCxnSpPr>
      <xdr:spPr>
        <a:xfrm flipV="1">
          <a:off x="18656300" y="1020613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39490</xdr:rowOff>
    </xdr:from>
    <xdr:to>
      <xdr:col>32</xdr:col>
      <xdr:colOff>238125</xdr:colOff>
      <xdr:row>59</xdr:row>
      <xdr:rowOff>141090</xdr:rowOff>
    </xdr:to>
    <xdr:sp macro="" textlink="">
      <xdr:nvSpPr>
        <xdr:cNvPr id="790" name="円/楕円 789"/>
        <xdr:cNvSpPr/>
      </xdr:nvSpPr>
      <xdr:spPr>
        <a:xfrm>
          <a:off x="22110700" y="101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130029</xdr:rowOff>
    </xdr:from>
    <xdr:ext cx="378565" cy="259045"/>
    <xdr:sp macro="" textlink="">
      <xdr:nvSpPr>
        <xdr:cNvPr id="791" name="貸付金該当値テキスト"/>
        <xdr:cNvSpPr txBox="1"/>
      </xdr:nvSpPr>
      <xdr:spPr>
        <a:xfrm>
          <a:off x="22212300" y="1007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39588</xdr:rowOff>
    </xdr:from>
    <xdr:to>
      <xdr:col>31</xdr:col>
      <xdr:colOff>85725</xdr:colOff>
      <xdr:row>59</xdr:row>
      <xdr:rowOff>141188</xdr:rowOff>
    </xdr:to>
    <xdr:sp macro="" textlink="">
      <xdr:nvSpPr>
        <xdr:cNvPr id="792" name="円/楕円 791"/>
        <xdr:cNvSpPr/>
      </xdr:nvSpPr>
      <xdr:spPr>
        <a:xfrm>
          <a:off x="21272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132315</xdr:rowOff>
    </xdr:from>
    <xdr:ext cx="378565" cy="259045"/>
    <xdr:sp macro="" textlink="">
      <xdr:nvSpPr>
        <xdr:cNvPr id="793" name="テキスト ボックス 792"/>
        <xdr:cNvSpPr txBox="1"/>
      </xdr:nvSpPr>
      <xdr:spPr>
        <a:xfrm>
          <a:off x="21134017" y="1024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8302</xdr:rowOff>
    </xdr:from>
    <xdr:to>
      <xdr:col>29</xdr:col>
      <xdr:colOff>568325</xdr:colOff>
      <xdr:row>55</xdr:row>
      <xdr:rowOff>109902</xdr:rowOff>
    </xdr:to>
    <xdr:sp macro="" textlink="">
      <xdr:nvSpPr>
        <xdr:cNvPr id="794" name="円/楕円 793"/>
        <xdr:cNvSpPr/>
      </xdr:nvSpPr>
      <xdr:spPr>
        <a:xfrm>
          <a:off x="20383500" y="94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126429</xdr:rowOff>
    </xdr:from>
    <xdr:ext cx="534377" cy="259045"/>
    <xdr:sp macro="" textlink="">
      <xdr:nvSpPr>
        <xdr:cNvPr id="795" name="テキスト ボックス 794"/>
        <xdr:cNvSpPr txBox="1"/>
      </xdr:nvSpPr>
      <xdr:spPr>
        <a:xfrm>
          <a:off x="20167111" y="92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39784</xdr:rowOff>
    </xdr:from>
    <xdr:to>
      <xdr:col>28</xdr:col>
      <xdr:colOff>365125</xdr:colOff>
      <xdr:row>59</xdr:row>
      <xdr:rowOff>141384</xdr:rowOff>
    </xdr:to>
    <xdr:sp macro="" textlink="">
      <xdr:nvSpPr>
        <xdr:cNvPr id="796" name="円/楕円 795"/>
        <xdr:cNvSpPr/>
      </xdr:nvSpPr>
      <xdr:spPr>
        <a:xfrm>
          <a:off x="19494500" y="101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132511</xdr:rowOff>
    </xdr:from>
    <xdr:ext cx="378565" cy="259045"/>
    <xdr:sp macro="" textlink="">
      <xdr:nvSpPr>
        <xdr:cNvPr id="797" name="テキスト ボックス 796"/>
        <xdr:cNvSpPr txBox="1"/>
      </xdr:nvSpPr>
      <xdr:spPr>
        <a:xfrm>
          <a:off x="19356017" y="10248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39816</xdr:rowOff>
    </xdr:from>
    <xdr:to>
      <xdr:col>27</xdr:col>
      <xdr:colOff>161925</xdr:colOff>
      <xdr:row>59</xdr:row>
      <xdr:rowOff>141416</xdr:rowOff>
    </xdr:to>
    <xdr:sp macro="" textlink="">
      <xdr:nvSpPr>
        <xdr:cNvPr id="798" name="円/楕円 797"/>
        <xdr:cNvSpPr/>
      </xdr:nvSpPr>
      <xdr:spPr>
        <a:xfrm>
          <a:off x="18605500" y="101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132543</xdr:rowOff>
    </xdr:from>
    <xdr:ext cx="378565" cy="259045"/>
    <xdr:sp macro="" textlink="">
      <xdr:nvSpPr>
        <xdr:cNvPr id="799" name="テキスト ボックス 798"/>
        <xdr:cNvSpPr txBox="1"/>
      </xdr:nvSpPr>
      <xdr:spPr>
        <a:xfrm>
          <a:off x="18467017" y="1024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2479</xdr:rowOff>
    </xdr:from>
    <xdr:to>
      <xdr:col>32</xdr:col>
      <xdr:colOff>187325</xdr:colOff>
      <xdr:row>76</xdr:row>
      <xdr:rowOff>159626</xdr:rowOff>
    </xdr:to>
    <xdr:cxnSp macro="">
      <xdr:nvCxnSpPr>
        <xdr:cNvPr id="828" name="直線コネクタ 827"/>
        <xdr:cNvCxnSpPr/>
      </xdr:nvCxnSpPr>
      <xdr:spPr>
        <a:xfrm flipV="1">
          <a:off x="21323300" y="13032679"/>
          <a:ext cx="838200" cy="15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135471</xdr:rowOff>
    </xdr:from>
    <xdr:to>
      <xdr:col>31</xdr:col>
      <xdr:colOff>34925</xdr:colOff>
      <xdr:row>76</xdr:row>
      <xdr:rowOff>159626</xdr:rowOff>
    </xdr:to>
    <xdr:cxnSp macro="">
      <xdr:nvCxnSpPr>
        <xdr:cNvPr id="831" name="直線コネクタ 830"/>
        <xdr:cNvCxnSpPr/>
      </xdr:nvCxnSpPr>
      <xdr:spPr>
        <a:xfrm>
          <a:off x="20434300" y="1316567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135471</xdr:rowOff>
    </xdr:from>
    <xdr:to>
      <xdr:col>29</xdr:col>
      <xdr:colOff>517525</xdr:colOff>
      <xdr:row>76</xdr:row>
      <xdr:rowOff>136492</xdr:rowOff>
    </xdr:to>
    <xdr:cxnSp macro="">
      <xdr:nvCxnSpPr>
        <xdr:cNvPr id="834" name="直線コネクタ 833"/>
        <xdr:cNvCxnSpPr/>
      </xdr:nvCxnSpPr>
      <xdr:spPr>
        <a:xfrm flipV="1">
          <a:off x="19545300" y="13165671"/>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136492</xdr:rowOff>
    </xdr:from>
    <xdr:to>
      <xdr:col>28</xdr:col>
      <xdr:colOff>314325</xdr:colOff>
      <xdr:row>76</xdr:row>
      <xdr:rowOff>157812</xdr:rowOff>
    </xdr:to>
    <xdr:cxnSp macro="">
      <xdr:nvCxnSpPr>
        <xdr:cNvPr id="837" name="直線コネクタ 836"/>
        <xdr:cNvCxnSpPr/>
      </xdr:nvCxnSpPr>
      <xdr:spPr>
        <a:xfrm flipV="1">
          <a:off x="18656300" y="13166692"/>
          <a:ext cx="8890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123129</xdr:rowOff>
    </xdr:from>
    <xdr:to>
      <xdr:col>32</xdr:col>
      <xdr:colOff>238125</xdr:colOff>
      <xdr:row>76</xdr:row>
      <xdr:rowOff>53279</xdr:rowOff>
    </xdr:to>
    <xdr:sp macro="" textlink="">
      <xdr:nvSpPr>
        <xdr:cNvPr id="847" name="円/楕円 846"/>
        <xdr:cNvSpPr/>
      </xdr:nvSpPr>
      <xdr:spPr>
        <a:xfrm>
          <a:off x="22110700" y="129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146006</xdr:rowOff>
    </xdr:from>
    <xdr:ext cx="534377" cy="259045"/>
    <xdr:sp macro="" textlink="">
      <xdr:nvSpPr>
        <xdr:cNvPr id="848" name="繰出金該当値テキスト"/>
        <xdr:cNvSpPr txBox="1"/>
      </xdr:nvSpPr>
      <xdr:spPr>
        <a:xfrm>
          <a:off x="22212300" y="128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73,008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108826</xdr:rowOff>
    </xdr:from>
    <xdr:to>
      <xdr:col>31</xdr:col>
      <xdr:colOff>85725</xdr:colOff>
      <xdr:row>77</xdr:row>
      <xdr:rowOff>38976</xdr:rowOff>
    </xdr:to>
    <xdr:sp macro="" textlink="">
      <xdr:nvSpPr>
        <xdr:cNvPr id="849" name="円/楕円 848"/>
        <xdr:cNvSpPr/>
      </xdr:nvSpPr>
      <xdr:spPr>
        <a:xfrm>
          <a:off x="21272500" y="131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30103</xdr:rowOff>
    </xdr:from>
    <xdr:ext cx="534377" cy="259045"/>
    <xdr:sp macro="" textlink="">
      <xdr:nvSpPr>
        <xdr:cNvPr id="850" name="テキスト ボックス 849"/>
        <xdr:cNvSpPr txBox="1"/>
      </xdr:nvSpPr>
      <xdr:spPr>
        <a:xfrm>
          <a:off x="21056111" y="1323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84671</xdr:rowOff>
    </xdr:from>
    <xdr:to>
      <xdr:col>29</xdr:col>
      <xdr:colOff>568325</xdr:colOff>
      <xdr:row>77</xdr:row>
      <xdr:rowOff>14821</xdr:rowOff>
    </xdr:to>
    <xdr:sp macro="" textlink="">
      <xdr:nvSpPr>
        <xdr:cNvPr id="851" name="円/楕円 850"/>
        <xdr:cNvSpPr/>
      </xdr:nvSpPr>
      <xdr:spPr>
        <a:xfrm>
          <a:off x="20383500" y="131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5948</xdr:rowOff>
    </xdr:from>
    <xdr:ext cx="534377" cy="259045"/>
    <xdr:sp macro="" textlink="">
      <xdr:nvSpPr>
        <xdr:cNvPr id="852" name="テキスト ボックス 851"/>
        <xdr:cNvSpPr txBox="1"/>
      </xdr:nvSpPr>
      <xdr:spPr>
        <a:xfrm>
          <a:off x="20167111" y="132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85692</xdr:rowOff>
    </xdr:from>
    <xdr:to>
      <xdr:col>28</xdr:col>
      <xdr:colOff>365125</xdr:colOff>
      <xdr:row>77</xdr:row>
      <xdr:rowOff>15842</xdr:rowOff>
    </xdr:to>
    <xdr:sp macro="" textlink="">
      <xdr:nvSpPr>
        <xdr:cNvPr id="853" name="円/楕円 852"/>
        <xdr:cNvSpPr/>
      </xdr:nvSpPr>
      <xdr:spPr>
        <a:xfrm>
          <a:off x="19494500" y="131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6969</xdr:rowOff>
    </xdr:from>
    <xdr:ext cx="534377" cy="259045"/>
    <xdr:sp macro="" textlink="">
      <xdr:nvSpPr>
        <xdr:cNvPr id="854" name="テキスト ボックス 853"/>
        <xdr:cNvSpPr txBox="1"/>
      </xdr:nvSpPr>
      <xdr:spPr>
        <a:xfrm>
          <a:off x="19278111" y="132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107012</xdr:rowOff>
    </xdr:from>
    <xdr:to>
      <xdr:col>27</xdr:col>
      <xdr:colOff>161925</xdr:colOff>
      <xdr:row>77</xdr:row>
      <xdr:rowOff>37162</xdr:rowOff>
    </xdr:to>
    <xdr:sp macro="" textlink="">
      <xdr:nvSpPr>
        <xdr:cNvPr id="855" name="円/楕円 854"/>
        <xdr:cNvSpPr/>
      </xdr:nvSpPr>
      <xdr:spPr>
        <a:xfrm>
          <a:off x="18605500" y="131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28289</xdr:rowOff>
    </xdr:from>
    <xdr:ext cx="534377" cy="259045"/>
    <xdr:sp macro="" textlink="">
      <xdr:nvSpPr>
        <xdr:cNvPr id="856" name="テキスト ボックス 855"/>
        <xdr:cNvSpPr txBox="1"/>
      </xdr:nvSpPr>
      <xdr:spPr>
        <a:xfrm>
          <a:off x="18389111" y="132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561,181</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円となっている。その中でも補助費等については、住民一人当たり</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102,429</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と比べてかなり高い水準となっている。補助費については、消防、ごみ処理、し尿処理などを一部事務組合等で行っているため、負担金が高くなり、類似団体平均を上回っているが、平成</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年度決算でさらに高くなっているのは、一部事務組合でし尿処理施設の建替えを行っているため、負担金が特に高くなっていることが要因となっている。また、公債費についても住民</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人当たり</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70,089</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円となっており、類似団体平均と比べ高い水準となっている。地方債の新規発行を抑制するなどの対策が必要である。</a:t>
          </a:r>
          <a:endParaRPr kumimoji="1" lang="en-US" altLang="ja-JP" sz="14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11,386
11,312
79.62
6,619,372
6,389,602
201,777
4,090,987
8,014,597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127889</xdr:rowOff>
    </xdr:from>
    <xdr:to>
      <xdr:col>6</xdr:col>
      <xdr:colOff>511175</xdr:colOff>
      <xdr:row>36</xdr:row>
      <xdr:rowOff>58928</xdr:rowOff>
    </xdr:to>
    <xdr:cxnSp macro="">
      <xdr:nvCxnSpPr>
        <xdr:cNvPr id="61" name="直線コネクタ 60"/>
        <xdr:cNvCxnSpPr/>
      </xdr:nvCxnSpPr>
      <xdr:spPr>
        <a:xfrm>
          <a:off x="3797300" y="6128639"/>
          <a:ext cx="8382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127889</xdr:rowOff>
    </xdr:from>
    <xdr:to>
      <xdr:col>5</xdr:col>
      <xdr:colOff>358775</xdr:colOff>
      <xdr:row>35</xdr:row>
      <xdr:rowOff>150940</xdr:rowOff>
    </xdr:to>
    <xdr:cxnSp macro="">
      <xdr:nvCxnSpPr>
        <xdr:cNvPr id="64" name="直線コネクタ 63"/>
        <xdr:cNvCxnSpPr/>
      </xdr:nvCxnSpPr>
      <xdr:spPr>
        <a:xfrm flipV="1">
          <a:off x="2908300" y="6128639"/>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150940</xdr:rowOff>
    </xdr:from>
    <xdr:to>
      <xdr:col>4</xdr:col>
      <xdr:colOff>155575</xdr:colOff>
      <xdr:row>36</xdr:row>
      <xdr:rowOff>6350</xdr:rowOff>
    </xdr:to>
    <xdr:cxnSp macro="">
      <xdr:nvCxnSpPr>
        <xdr:cNvPr id="67" name="直線コネクタ 66"/>
        <xdr:cNvCxnSpPr/>
      </xdr:nvCxnSpPr>
      <xdr:spPr>
        <a:xfrm flipV="1">
          <a:off x="2019300" y="6151690"/>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171323</xdr:rowOff>
    </xdr:from>
    <xdr:to>
      <xdr:col>2</xdr:col>
      <xdr:colOff>638175</xdr:colOff>
      <xdr:row>36</xdr:row>
      <xdr:rowOff>6350</xdr:rowOff>
    </xdr:to>
    <xdr:cxnSp macro="">
      <xdr:nvCxnSpPr>
        <xdr:cNvPr id="70" name="直線コネクタ 69"/>
        <xdr:cNvCxnSpPr/>
      </xdr:nvCxnSpPr>
      <xdr:spPr>
        <a:xfrm>
          <a:off x="1130300" y="617207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8128</xdr:rowOff>
    </xdr:from>
    <xdr:to>
      <xdr:col>6</xdr:col>
      <xdr:colOff>561975</xdr:colOff>
      <xdr:row>36</xdr:row>
      <xdr:rowOff>109728</xdr:rowOff>
    </xdr:to>
    <xdr:sp macro="" textlink="">
      <xdr:nvSpPr>
        <xdr:cNvPr id="80" name="円/楕円 79"/>
        <xdr:cNvSpPr/>
      </xdr:nvSpPr>
      <xdr:spPr>
        <a:xfrm>
          <a:off x="4584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158005</xdr:rowOff>
    </xdr:from>
    <xdr:ext cx="469744" cy="259045"/>
    <xdr:sp macro="" textlink="">
      <xdr:nvSpPr>
        <xdr:cNvPr id="81" name="議会費該当値テキスト"/>
        <xdr:cNvSpPr txBox="1"/>
      </xdr:nvSpPr>
      <xdr:spPr>
        <a:xfrm>
          <a:off x="4686300" y="61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77089</xdr:rowOff>
    </xdr:from>
    <xdr:to>
      <xdr:col>5</xdr:col>
      <xdr:colOff>409575</xdr:colOff>
      <xdr:row>36</xdr:row>
      <xdr:rowOff>7239</xdr:rowOff>
    </xdr:to>
    <xdr:sp macro="" textlink="">
      <xdr:nvSpPr>
        <xdr:cNvPr id="82" name="円/楕円 81"/>
        <xdr:cNvSpPr/>
      </xdr:nvSpPr>
      <xdr:spPr>
        <a:xfrm>
          <a:off x="3746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169816</xdr:rowOff>
    </xdr:from>
    <xdr:ext cx="469744" cy="259045"/>
    <xdr:sp macro="" textlink="">
      <xdr:nvSpPr>
        <xdr:cNvPr id="83" name="テキスト ボックス 82"/>
        <xdr:cNvSpPr txBox="1"/>
      </xdr:nvSpPr>
      <xdr:spPr>
        <a:xfrm>
          <a:off x="3562427"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100140</xdr:rowOff>
    </xdr:from>
    <xdr:to>
      <xdr:col>4</xdr:col>
      <xdr:colOff>206375</xdr:colOff>
      <xdr:row>36</xdr:row>
      <xdr:rowOff>30290</xdr:rowOff>
    </xdr:to>
    <xdr:sp macro="" textlink="">
      <xdr:nvSpPr>
        <xdr:cNvPr id="84" name="円/楕円 83"/>
        <xdr:cNvSpPr/>
      </xdr:nvSpPr>
      <xdr:spPr>
        <a:xfrm>
          <a:off x="2857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21417</xdr:rowOff>
    </xdr:from>
    <xdr:ext cx="469744" cy="259045"/>
    <xdr:sp macro="" textlink="">
      <xdr:nvSpPr>
        <xdr:cNvPr id="85" name="テキスト ボックス 84"/>
        <xdr:cNvSpPr txBox="1"/>
      </xdr:nvSpPr>
      <xdr:spPr>
        <a:xfrm>
          <a:off x="2673427" y="619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127000</xdr:rowOff>
    </xdr:from>
    <xdr:to>
      <xdr:col>3</xdr:col>
      <xdr:colOff>3175</xdr:colOff>
      <xdr:row>36</xdr:row>
      <xdr:rowOff>57150</xdr:rowOff>
    </xdr:to>
    <xdr:sp macro="" textlink="">
      <xdr:nvSpPr>
        <xdr:cNvPr id="86" name="円/楕円 85"/>
        <xdr:cNvSpPr/>
      </xdr:nvSpPr>
      <xdr:spPr>
        <a:xfrm>
          <a:off x="1968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48277</xdr:rowOff>
    </xdr:from>
    <xdr:ext cx="469744" cy="259045"/>
    <xdr:sp macro="" textlink="">
      <xdr:nvSpPr>
        <xdr:cNvPr id="87" name="テキスト ボックス 86"/>
        <xdr:cNvSpPr txBox="1"/>
      </xdr:nvSpPr>
      <xdr:spPr>
        <a:xfrm>
          <a:off x="17844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120523</xdr:rowOff>
    </xdr:from>
    <xdr:to>
      <xdr:col>1</xdr:col>
      <xdr:colOff>485775</xdr:colOff>
      <xdr:row>36</xdr:row>
      <xdr:rowOff>50673</xdr:rowOff>
    </xdr:to>
    <xdr:sp macro="" textlink="">
      <xdr:nvSpPr>
        <xdr:cNvPr id="88" name="円/楕円 87"/>
        <xdr:cNvSpPr/>
      </xdr:nvSpPr>
      <xdr:spPr>
        <a:xfrm>
          <a:off x="1079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41800</xdr:rowOff>
    </xdr:from>
    <xdr:ext cx="469744" cy="259045"/>
    <xdr:sp macro="" textlink="">
      <xdr:nvSpPr>
        <xdr:cNvPr id="89" name="テキスト ボックス 88"/>
        <xdr:cNvSpPr txBox="1"/>
      </xdr:nvSpPr>
      <xdr:spPr>
        <a:xfrm>
          <a:off x="895427" y="62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120059</xdr:rowOff>
    </xdr:from>
    <xdr:to>
      <xdr:col>6</xdr:col>
      <xdr:colOff>511175</xdr:colOff>
      <xdr:row>56</xdr:row>
      <xdr:rowOff>127708</xdr:rowOff>
    </xdr:to>
    <xdr:cxnSp macro="">
      <xdr:nvCxnSpPr>
        <xdr:cNvPr id="116" name="直線コネクタ 115"/>
        <xdr:cNvCxnSpPr/>
      </xdr:nvCxnSpPr>
      <xdr:spPr>
        <a:xfrm flipV="1">
          <a:off x="3797300" y="9721259"/>
          <a:ext cx="8382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127708</xdr:rowOff>
    </xdr:from>
    <xdr:to>
      <xdr:col>5</xdr:col>
      <xdr:colOff>358775</xdr:colOff>
      <xdr:row>56</xdr:row>
      <xdr:rowOff>169638</xdr:rowOff>
    </xdr:to>
    <xdr:cxnSp macro="">
      <xdr:nvCxnSpPr>
        <xdr:cNvPr id="119" name="直線コネクタ 118"/>
        <xdr:cNvCxnSpPr/>
      </xdr:nvCxnSpPr>
      <xdr:spPr>
        <a:xfrm flipV="1">
          <a:off x="2908300" y="9728908"/>
          <a:ext cx="889000" cy="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169638</xdr:rowOff>
    </xdr:from>
    <xdr:to>
      <xdr:col>4</xdr:col>
      <xdr:colOff>155575</xdr:colOff>
      <xdr:row>57</xdr:row>
      <xdr:rowOff>12274</xdr:rowOff>
    </xdr:to>
    <xdr:cxnSp macro="">
      <xdr:nvCxnSpPr>
        <xdr:cNvPr id="122" name="直線コネクタ 121"/>
        <xdr:cNvCxnSpPr/>
      </xdr:nvCxnSpPr>
      <xdr:spPr>
        <a:xfrm flipV="1">
          <a:off x="2019300" y="9770838"/>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4044</xdr:rowOff>
    </xdr:from>
    <xdr:to>
      <xdr:col>2</xdr:col>
      <xdr:colOff>638175</xdr:colOff>
      <xdr:row>57</xdr:row>
      <xdr:rowOff>12274</xdr:rowOff>
    </xdr:to>
    <xdr:cxnSp macro="">
      <xdr:nvCxnSpPr>
        <xdr:cNvPr id="125" name="直線コネクタ 124"/>
        <xdr:cNvCxnSpPr/>
      </xdr:nvCxnSpPr>
      <xdr:spPr>
        <a:xfrm>
          <a:off x="1130300" y="97766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69259</xdr:rowOff>
    </xdr:from>
    <xdr:to>
      <xdr:col>6</xdr:col>
      <xdr:colOff>561975</xdr:colOff>
      <xdr:row>56</xdr:row>
      <xdr:rowOff>170859</xdr:rowOff>
    </xdr:to>
    <xdr:sp macro="" textlink="">
      <xdr:nvSpPr>
        <xdr:cNvPr id="135" name="円/楕円 134"/>
        <xdr:cNvSpPr/>
      </xdr:nvSpPr>
      <xdr:spPr>
        <a:xfrm>
          <a:off x="4584700" y="96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47686</xdr:rowOff>
    </xdr:from>
    <xdr:ext cx="534377" cy="259045"/>
    <xdr:sp macro="" textlink="">
      <xdr:nvSpPr>
        <xdr:cNvPr id="136" name="総務費該当値テキスト"/>
        <xdr:cNvSpPr txBox="1"/>
      </xdr:nvSpPr>
      <xdr:spPr>
        <a:xfrm>
          <a:off x="4686300" y="96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79,296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76908</xdr:rowOff>
    </xdr:from>
    <xdr:to>
      <xdr:col>5</xdr:col>
      <xdr:colOff>409575</xdr:colOff>
      <xdr:row>57</xdr:row>
      <xdr:rowOff>7058</xdr:rowOff>
    </xdr:to>
    <xdr:sp macro="" textlink="">
      <xdr:nvSpPr>
        <xdr:cNvPr id="137" name="円/楕円 136"/>
        <xdr:cNvSpPr/>
      </xdr:nvSpPr>
      <xdr:spPr>
        <a:xfrm>
          <a:off x="3746500" y="96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169635</xdr:rowOff>
    </xdr:from>
    <xdr:ext cx="534377" cy="259045"/>
    <xdr:sp macro="" textlink="">
      <xdr:nvSpPr>
        <xdr:cNvPr id="138" name="テキスト ボックス 137"/>
        <xdr:cNvSpPr txBox="1"/>
      </xdr:nvSpPr>
      <xdr:spPr>
        <a:xfrm>
          <a:off x="3530111" y="977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118838</xdr:rowOff>
    </xdr:from>
    <xdr:to>
      <xdr:col>4</xdr:col>
      <xdr:colOff>206375</xdr:colOff>
      <xdr:row>57</xdr:row>
      <xdr:rowOff>48988</xdr:rowOff>
    </xdr:to>
    <xdr:sp macro="" textlink="">
      <xdr:nvSpPr>
        <xdr:cNvPr id="139" name="円/楕円 138"/>
        <xdr:cNvSpPr/>
      </xdr:nvSpPr>
      <xdr:spPr>
        <a:xfrm>
          <a:off x="2857500" y="97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40115</xdr:rowOff>
    </xdr:from>
    <xdr:ext cx="534377" cy="259045"/>
    <xdr:sp macro="" textlink="">
      <xdr:nvSpPr>
        <xdr:cNvPr id="140" name="テキスト ボックス 139"/>
        <xdr:cNvSpPr txBox="1"/>
      </xdr:nvSpPr>
      <xdr:spPr>
        <a:xfrm>
          <a:off x="2641111" y="98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132924</xdr:rowOff>
    </xdr:from>
    <xdr:to>
      <xdr:col>3</xdr:col>
      <xdr:colOff>3175</xdr:colOff>
      <xdr:row>57</xdr:row>
      <xdr:rowOff>63074</xdr:rowOff>
    </xdr:to>
    <xdr:sp macro="" textlink="">
      <xdr:nvSpPr>
        <xdr:cNvPr id="141" name="円/楕円 140"/>
        <xdr:cNvSpPr/>
      </xdr:nvSpPr>
      <xdr:spPr>
        <a:xfrm>
          <a:off x="1968500" y="97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54201</xdr:rowOff>
    </xdr:from>
    <xdr:ext cx="534377" cy="259045"/>
    <xdr:sp macro="" textlink="">
      <xdr:nvSpPr>
        <xdr:cNvPr id="142" name="テキスト ボックス 141"/>
        <xdr:cNvSpPr txBox="1"/>
      </xdr:nvSpPr>
      <xdr:spPr>
        <a:xfrm>
          <a:off x="1752111" y="98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124694</xdr:rowOff>
    </xdr:from>
    <xdr:to>
      <xdr:col>1</xdr:col>
      <xdr:colOff>485775</xdr:colOff>
      <xdr:row>57</xdr:row>
      <xdr:rowOff>54844</xdr:rowOff>
    </xdr:to>
    <xdr:sp macro="" textlink="">
      <xdr:nvSpPr>
        <xdr:cNvPr id="143" name="円/楕円 142"/>
        <xdr:cNvSpPr/>
      </xdr:nvSpPr>
      <xdr:spPr>
        <a:xfrm>
          <a:off x="1079500" y="97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45971</xdr:rowOff>
    </xdr:from>
    <xdr:ext cx="534377" cy="259045"/>
    <xdr:sp macro="" textlink="">
      <xdr:nvSpPr>
        <xdr:cNvPr id="144" name="テキスト ボックス 143"/>
        <xdr:cNvSpPr txBox="1"/>
      </xdr:nvSpPr>
      <xdr:spPr>
        <a:xfrm>
          <a:off x="863111" y="98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168887</xdr:rowOff>
    </xdr:from>
    <xdr:to>
      <xdr:col>6</xdr:col>
      <xdr:colOff>511175</xdr:colOff>
      <xdr:row>76</xdr:row>
      <xdr:rowOff>103626</xdr:rowOff>
    </xdr:to>
    <xdr:cxnSp macro="">
      <xdr:nvCxnSpPr>
        <xdr:cNvPr id="172" name="直線コネクタ 171"/>
        <xdr:cNvCxnSpPr/>
      </xdr:nvCxnSpPr>
      <xdr:spPr>
        <a:xfrm flipV="1">
          <a:off x="3797300" y="13027637"/>
          <a:ext cx="8382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45882</xdr:rowOff>
    </xdr:from>
    <xdr:to>
      <xdr:col>5</xdr:col>
      <xdr:colOff>358775</xdr:colOff>
      <xdr:row>76</xdr:row>
      <xdr:rowOff>103626</xdr:rowOff>
    </xdr:to>
    <xdr:cxnSp macro="">
      <xdr:nvCxnSpPr>
        <xdr:cNvPr id="175" name="直線コネクタ 174"/>
        <xdr:cNvCxnSpPr/>
      </xdr:nvCxnSpPr>
      <xdr:spPr>
        <a:xfrm>
          <a:off x="2908300" y="13076082"/>
          <a:ext cx="8890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45882</xdr:rowOff>
    </xdr:from>
    <xdr:to>
      <xdr:col>4</xdr:col>
      <xdr:colOff>155575</xdr:colOff>
      <xdr:row>76</xdr:row>
      <xdr:rowOff>158646</xdr:rowOff>
    </xdr:to>
    <xdr:cxnSp macro="">
      <xdr:nvCxnSpPr>
        <xdr:cNvPr id="178" name="直線コネクタ 177"/>
        <xdr:cNvCxnSpPr/>
      </xdr:nvCxnSpPr>
      <xdr:spPr>
        <a:xfrm flipV="1">
          <a:off x="2019300" y="13076082"/>
          <a:ext cx="889000" cy="1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158646</xdr:rowOff>
    </xdr:from>
    <xdr:to>
      <xdr:col>2</xdr:col>
      <xdr:colOff>638175</xdr:colOff>
      <xdr:row>77</xdr:row>
      <xdr:rowOff>27155</xdr:rowOff>
    </xdr:to>
    <xdr:cxnSp macro="">
      <xdr:nvCxnSpPr>
        <xdr:cNvPr id="181" name="直線コネクタ 180"/>
        <xdr:cNvCxnSpPr/>
      </xdr:nvCxnSpPr>
      <xdr:spPr>
        <a:xfrm flipV="1">
          <a:off x="1130300" y="13188846"/>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118087</xdr:rowOff>
    </xdr:from>
    <xdr:to>
      <xdr:col>6</xdr:col>
      <xdr:colOff>561975</xdr:colOff>
      <xdr:row>76</xdr:row>
      <xdr:rowOff>48237</xdr:rowOff>
    </xdr:to>
    <xdr:sp macro="" textlink="">
      <xdr:nvSpPr>
        <xdr:cNvPr id="191" name="円/楕円 190"/>
        <xdr:cNvSpPr/>
      </xdr:nvSpPr>
      <xdr:spPr>
        <a:xfrm>
          <a:off x="4584700" y="129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140964</xdr:rowOff>
    </xdr:from>
    <xdr:ext cx="599010" cy="259045"/>
    <xdr:sp macro="" textlink="">
      <xdr:nvSpPr>
        <xdr:cNvPr id="192" name="民生費該当値テキスト"/>
        <xdr:cNvSpPr txBox="1"/>
      </xdr:nvSpPr>
      <xdr:spPr>
        <a:xfrm>
          <a:off x="4686300" y="1282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153,058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52826</xdr:rowOff>
    </xdr:from>
    <xdr:to>
      <xdr:col>5</xdr:col>
      <xdr:colOff>409575</xdr:colOff>
      <xdr:row>76</xdr:row>
      <xdr:rowOff>154426</xdr:rowOff>
    </xdr:to>
    <xdr:sp macro="" textlink="">
      <xdr:nvSpPr>
        <xdr:cNvPr id="193" name="円/楕円 192"/>
        <xdr:cNvSpPr/>
      </xdr:nvSpPr>
      <xdr:spPr>
        <a:xfrm>
          <a:off x="3746500" y="13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145553</xdr:rowOff>
    </xdr:from>
    <xdr:ext cx="599010" cy="259045"/>
    <xdr:sp macro="" textlink="">
      <xdr:nvSpPr>
        <xdr:cNvPr id="194" name="テキスト ボックス 193"/>
        <xdr:cNvSpPr txBox="1"/>
      </xdr:nvSpPr>
      <xdr:spPr>
        <a:xfrm>
          <a:off x="3497794" y="131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141,445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166532</xdr:rowOff>
    </xdr:from>
    <xdr:to>
      <xdr:col>4</xdr:col>
      <xdr:colOff>206375</xdr:colOff>
      <xdr:row>76</xdr:row>
      <xdr:rowOff>96682</xdr:rowOff>
    </xdr:to>
    <xdr:sp macro="" textlink="">
      <xdr:nvSpPr>
        <xdr:cNvPr id="195" name="円/楕円 194"/>
        <xdr:cNvSpPr/>
      </xdr:nvSpPr>
      <xdr:spPr>
        <a:xfrm>
          <a:off x="2857500" y="130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113209</xdr:rowOff>
    </xdr:from>
    <xdr:ext cx="599010" cy="259045"/>
    <xdr:sp macro="" textlink="">
      <xdr:nvSpPr>
        <xdr:cNvPr id="196" name="テキスト ボックス 195"/>
        <xdr:cNvSpPr txBox="1"/>
      </xdr:nvSpPr>
      <xdr:spPr>
        <a:xfrm>
          <a:off x="2608794" y="1280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147,760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107846</xdr:rowOff>
    </xdr:from>
    <xdr:to>
      <xdr:col>3</xdr:col>
      <xdr:colOff>3175</xdr:colOff>
      <xdr:row>77</xdr:row>
      <xdr:rowOff>37996</xdr:rowOff>
    </xdr:to>
    <xdr:sp macro="" textlink="">
      <xdr:nvSpPr>
        <xdr:cNvPr id="197" name="円/楕円 196"/>
        <xdr:cNvSpPr/>
      </xdr:nvSpPr>
      <xdr:spPr>
        <a:xfrm>
          <a:off x="1968500" y="131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54523</xdr:rowOff>
    </xdr:from>
    <xdr:ext cx="599010" cy="259045"/>
    <xdr:sp macro="" textlink="">
      <xdr:nvSpPr>
        <xdr:cNvPr id="198" name="テキスト ボックス 197"/>
        <xdr:cNvSpPr txBox="1"/>
      </xdr:nvSpPr>
      <xdr:spPr>
        <a:xfrm>
          <a:off x="1719794" y="1291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147805</xdr:rowOff>
    </xdr:from>
    <xdr:to>
      <xdr:col>1</xdr:col>
      <xdr:colOff>485775</xdr:colOff>
      <xdr:row>77</xdr:row>
      <xdr:rowOff>77955</xdr:rowOff>
    </xdr:to>
    <xdr:sp macro="" textlink="">
      <xdr:nvSpPr>
        <xdr:cNvPr id="199" name="円/楕円 198"/>
        <xdr:cNvSpPr/>
      </xdr:nvSpPr>
      <xdr:spPr>
        <a:xfrm>
          <a:off x="1079500" y="131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94483</xdr:rowOff>
    </xdr:from>
    <xdr:ext cx="599010" cy="259045"/>
    <xdr:sp macro="" textlink="">
      <xdr:nvSpPr>
        <xdr:cNvPr id="200" name="テキスト ボックス 199"/>
        <xdr:cNvSpPr txBox="1"/>
      </xdr:nvSpPr>
      <xdr:spPr>
        <a:xfrm>
          <a:off x="830794" y="1295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63297</xdr:rowOff>
    </xdr:from>
    <xdr:to>
      <xdr:col>6</xdr:col>
      <xdr:colOff>511175</xdr:colOff>
      <xdr:row>96</xdr:row>
      <xdr:rowOff>95777</xdr:rowOff>
    </xdr:to>
    <xdr:cxnSp macro="">
      <xdr:nvCxnSpPr>
        <xdr:cNvPr id="227" name="直線コネクタ 226"/>
        <xdr:cNvCxnSpPr/>
      </xdr:nvCxnSpPr>
      <xdr:spPr>
        <a:xfrm>
          <a:off x="3797300" y="16522497"/>
          <a:ext cx="8382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63297</xdr:rowOff>
    </xdr:from>
    <xdr:to>
      <xdr:col>5</xdr:col>
      <xdr:colOff>358775</xdr:colOff>
      <xdr:row>96</xdr:row>
      <xdr:rowOff>78093</xdr:rowOff>
    </xdr:to>
    <xdr:cxnSp macro="">
      <xdr:nvCxnSpPr>
        <xdr:cNvPr id="230" name="直線コネクタ 229"/>
        <xdr:cNvCxnSpPr/>
      </xdr:nvCxnSpPr>
      <xdr:spPr>
        <a:xfrm flipV="1">
          <a:off x="2908300" y="16522497"/>
          <a:ext cx="8890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78093</xdr:rowOff>
    </xdr:from>
    <xdr:to>
      <xdr:col>4</xdr:col>
      <xdr:colOff>155575</xdr:colOff>
      <xdr:row>96</xdr:row>
      <xdr:rowOff>156291</xdr:rowOff>
    </xdr:to>
    <xdr:cxnSp macro="">
      <xdr:nvCxnSpPr>
        <xdr:cNvPr id="233" name="直線コネクタ 232"/>
        <xdr:cNvCxnSpPr/>
      </xdr:nvCxnSpPr>
      <xdr:spPr>
        <a:xfrm flipV="1">
          <a:off x="2019300" y="16537293"/>
          <a:ext cx="889000" cy="7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156291</xdr:rowOff>
    </xdr:from>
    <xdr:to>
      <xdr:col>2</xdr:col>
      <xdr:colOff>638175</xdr:colOff>
      <xdr:row>97</xdr:row>
      <xdr:rowOff>4680</xdr:rowOff>
    </xdr:to>
    <xdr:cxnSp macro="">
      <xdr:nvCxnSpPr>
        <xdr:cNvPr id="236" name="直線コネクタ 235"/>
        <xdr:cNvCxnSpPr/>
      </xdr:nvCxnSpPr>
      <xdr:spPr>
        <a:xfrm flipV="1">
          <a:off x="1130300" y="16615491"/>
          <a:ext cx="8890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44977</xdr:rowOff>
    </xdr:from>
    <xdr:to>
      <xdr:col>6</xdr:col>
      <xdr:colOff>561975</xdr:colOff>
      <xdr:row>96</xdr:row>
      <xdr:rowOff>146577</xdr:rowOff>
    </xdr:to>
    <xdr:sp macro="" textlink="">
      <xdr:nvSpPr>
        <xdr:cNvPr id="246" name="円/楕円 245"/>
        <xdr:cNvSpPr/>
      </xdr:nvSpPr>
      <xdr:spPr>
        <a:xfrm>
          <a:off x="4584700" y="16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67854</xdr:rowOff>
    </xdr:from>
    <xdr:ext cx="534377" cy="259045"/>
    <xdr:sp macro="" textlink="">
      <xdr:nvSpPr>
        <xdr:cNvPr id="247" name="衛生費該当値テキスト"/>
        <xdr:cNvSpPr txBox="1"/>
      </xdr:nvSpPr>
      <xdr:spPr>
        <a:xfrm>
          <a:off x="4686300" y="163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84,607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12497</xdr:rowOff>
    </xdr:from>
    <xdr:to>
      <xdr:col>5</xdr:col>
      <xdr:colOff>409575</xdr:colOff>
      <xdr:row>96</xdr:row>
      <xdr:rowOff>114097</xdr:rowOff>
    </xdr:to>
    <xdr:sp macro="" textlink="">
      <xdr:nvSpPr>
        <xdr:cNvPr id="248" name="円/楕円 247"/>
        <xdr:cNvSpPr/>
      </xdr:nvSpPr>
      <xdr:spPr>
        <a:xfrm>
          <a:off x="3746500" y="164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130624</xdr:rowOff>
    </xdr:from>
    <xdr:ext cx="534377" cy="259045"/>
    <xdr:sp macro="" textlink="">
      <xdr:nvSpPr>
        <xdr:cNvPr id="249" name="テキスト ボックス 248"/>
        <xdr:cNvSpPr txBox="1"/>
      </xdr:nvSpPr>
      <xdr:spPr>
        <a:xfrm>
          <a:off x="3530111" y="1624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91,711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27293</xdr:rowOff>
    </xdr:from>
    <xdr:to>
      <xdr:col>4</xdr:col>
      <xdr:colOff>206375</xdr:colOff>
      <xdr:row>96</xdr:row>
      <xdr:rowOff>128893</xdr:rowOff>
    </xdr:to>
    <xdr:sp macro="" textlink="">
      <xdr:nvSpPr>
        <xdr:cNvPr id="250" name="円/楕円 249"/>
        <xdr:cNvSpPr/>
      </xdr:nvSpPr>
      <xdr:spPr>
        <a:xfrm>
          <a:off x="2857500" y="164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145420</xdr:rowOff>
    </xdr:from>
    <xdr:ext cx="534377" cy="259045"/>
    <xdr:sp macro="" textlink="">
      <xdr:nvSpPr>
        <xdr:cNvPr id="251" name="テキスト ボックス 250"/>
        <xdr:cNvSpPr txBox="1"/>
      </xdr:nvSpPr>
      <xdr:spPr>
        <a:xfrm>
          <a:off x="2641111" y="162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105491</xdr:rowOff>
    </xdr:from>
    <xdr:to>
      <xdr:col>3</xdr:col>
      <xdr:colOff>3175</xdr:colOff>
      <xdr:row>97</xdr:row>
      <xdr:rowOff>35641</xdr:rowOff>
    </xdr:to>
    <xdr:sp macro="" textlink="">
      <xdr:nvSpPr>
        <xdr:cNvPr id="252" name="円/楕円 251"/>
        <xdr:cNvSpPr/>
      </xdr:nvSpPr>
      <xdr:spPr>
        <a:xfrm>
          <a:off x="1968500" y="1656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52168</xdr:rowOff>
    </xdr:from>
    <xdr:ext cx="534377" cy="259045"/>
    <xdr:sp macro="" textlink="">
      <xdr:nvSpPr>
        <xdr:cNvPr id="253" name="テキスト ボックス 252"/>
        <xdr:cNvSpPr txBox="1"/>
      </xdr:nvSpPr>
      <xdr:spPr>
        <a:xfrm>
          <a:off x="1752111" y="163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125330</xdr:rowOff>
    </xdr:from>
    <xdr:to>
      <xdr:col>1</xdr:col>
      <xdr:colOff>485775</xdr:colOff>
      <xdr:row>97</xdr:row>
      <xdr:rowOff>55480</xdr:rowOff>
    </xdr:to>
    <xdr:sp macro="" textlink="">
      <xdr:nvSpPr>
        <xdr:cNvPr id="254" name="円/楕円 253"/>
        <xdr:cNvSpPr/>
      </xdr:nvSpPr>
      <xdr:spPr>
        <a:xfrm>
          <a:off x="1079500" y="165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72007</xdr:rowOff>
    </xdr:from>
    <xdr:ext cx="534377" cy="259045"/>
    <xdr:sp macro="" textlink="">
      <xdr:nvSpPr>
        <xdr:cNvPr id="255" name="テキスト ボックス 254"/>
        <xdr:cNvSpPr txBox="1"/>
      </xdr:nvSpPr>
      <xdr:spPr>
        <a:xfrm>
          <a:off x="863111" y="163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1" name="円/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2" name="テキスト ボックス 31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13" name="円/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14" name="テキスト ボックス 31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69337</xdr:rowOff>
    </xdr:from>
    <xdr:to>
      <xdr:col>15</xdr:col>
      <xdr:colOff>180975</xdr:colOff>
      <xdr:row>58</xdr:row>
      <xdr:rowOff>89385</xdr:rowOff>
    </xdr:to>
    <xdr:cxnSp macro="">
      <xdr:nvCxnSpPr>
        <xdr:cNvPr id="343" name="直線コネクタ 342"/>
        <xdr:cNvCxnSpPr/>
      </xdr:nvCxnSpPr>
      <xdr:spPr>
        <a:xfrm>
          <a:off x="9639300" y="10013437"/>
          <a:ext cx="8382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56467</xdr:rowOff>
    </xdr:from>
    <xdr:to>
      <xdr:col>14</xdr:col>
      <xdr:colOff>28575</xdr:colOff>
      <xdr:row>58</xdr:row>
      <xdr:rowOff>69337</xdr:rowOff>
    </xdr:to>
    <xdr:cxnSp macro="">
      <xdr:nvCxnSpPr>
        <xdr:cNvPr id="346" name="直線コネクタ 345"/>
        <xdr:cNvCxnSpPr/>
      </xdr:nvCxnSpPr>
      <xdr:spPr>
        <a:xfrm>
          <a:off x="8750300" y="10000567"/>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33835</xdr:rowOff>
    </xdr:from>
    <xdr:to>
      <xdr:col>12</xdr:col>
      <xdr:colOff>511175</xdr:colOff>
      <xdr:row>58</xdr:row>
      <xdr:rowOff>56467</xdr:rowOff>
    </xdr:to>
    <xdr:cxnSp macro="">
      <xdr:nvCxnSpPr>
        <xdr:cNvPr id="349" name="直線コネクタ 348"/>
        <xdr:cNvCxnSpPr/>
      </xdr:nvCxnSpPr>
      <xdr:spPr>
        <a:xfrm>
          <a:off x="7861300" y="997793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33835</xdr:rowOff>
    </xdr:from>
    <xdr:to>
      <xdr:col>11</xdr:col>
      <xdr:colOff>307975</xdr:colOff>
      <xdr:row>58</xdr:row>
      <xdr:rowOff>90932</xdr:rowOff>
    </xdr:to>
    <xdr:cxnSp macro="">
      <xdr:nvCxnSpPr>
        <xdr:cNvPr id="352" name="直線コネクタ 351"/>
        <xdr:cNvCxnSpPr/>
      </xdr:nvCxnSpPr>
      <xdr:spPr>
        <a:xfrm flipV="1">
          <a:off x="6972300" y="9977935"/>
          <a:ext cx="889000" cy="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38585</xdr:rowOff>
    </xdr:from>
    <xdr:to>
      <xdr:col>15</xdr:col>
      <xdr:colOff>231775</xdr:colOff>
      <xdr:row>58</xdr:row>
      <xdr:rowOff>140185</xdr:rowOff>
    </xdr:to>
    <xdr:sp macro="" textlink="">
      <xdr:nvSpPr>
        <xdr:cNvPr id="362" name="円/楕円 361"/>
        <xdr:cNvSpPr/>
      </xdr:nvSpPr>
      <xdr:spPr>
        <a:xfrm>
          <a:off x="10426700" y="9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124962</xdr:rowOff>
    </xdr:from>
    <xdr:ext cx="534377" cy="259045"/>
    <xdr:sp macro="" textlink="">
      <xdr:nvSpPr>
        <xdr:cNvPr id="363" name="農林水産業費該当値テキスト"/>
        <xdr:cNvSpPr txBox="1"/>
      </xdr:nvSpPr>
      <xdr:spPr>
        <a:xfrm>
          <a:off x="10528300" y="98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18537</xdr:rowOff>
    </xdr:from>
    <xdr:to>
      <xdr:col>14</xdr:col>
      <xdr:colOff>79375</xdr:colOff>
      <xdr:row>58</xdr:row>
      <xdr:rowOff>120137</xdr:rowOff>
    </xdr:to>
    <xdr:sp macro="" textlink="">
      <xdr:nvSpPr>
        <xdr:cNvPr id="364" name="円/楕円 363"/>
        <xdr:cNvSpPr/>
      </xdr:nvSpPr>
      <xdr:spPr>
        <a:xfrm>
          <a:off x="9588500" y="9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111264</xdr:rowOff>
    </xdr:from>
    <xdr:ext cx="534377" cy="259045"/>
    <xdr:sp macro="" textlink="">
      <xdr:nvSpPr>
        <xdr:cNvPr id="365" name="テキスト ボックス 364"/>
        <xdr:cNvSpPr txBox="1"/>
      </xdr:nvSpPr>
      <xdr:spPr>
        <a:xfrm>
          <a:off x="9372111"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5667</xdr:rowOff>
    </xdr:from>
    <xdr:to>
      <xdr:col>12</xdr:col>
      <xdr:colOff>561975</xdr:colOff>
      <xdr:row>58</xdr:row>
      <xdr:rowOff>107267</xdr:rowOff>
    </xdr:to>
    <xdr:sp macro="" textlink="">
      <xdr:nvSpPr>
        <xdr:cNvPr id="366" name="円/楕円 365"/>
        <xdr:cNvSpPr/>
      </xdr:nvSpPr>
      <xdr:spPr>
        <a:xfrm>
          <a:off x="8699500" y="994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98394</xdr:rowOff>
    </xdr:from>
    <xdr:ext cx="534377" cy="259045"/>
    <xdr:sp macro="" textlink="">
      <xdr:nvSpPr>
        <xdr:cNvPr id="367" name="テキスト ボックス 366"/>
        <xdr:cNvSpPr txBox="1"/>
      </xdr:nvSpPr>
      <xdr:spPr>
        <a:xfrm>
          <a:off x="8483111" y="1004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154485</xdr:rowOff>
    </xdr:from>
    <xdr:to>
      <xdr:col>11</xdr:col>
      <xdr:colOff>358775</xdr:colOff>
      <xdr:row>58</xdr:row>
      <xdr:rowOff>84635</xdr:rowOff>
    </xdr:to>
    <xdr:sp macro="" textlink="">
      <xdr:nvSpPr>
        <xdr:cNvPr id="368" name="円/楕円 367"/>
        <xdr:cNvSpPr/>
      </xdr:nvSpPr>
      <xdr:spPr>
        <a:xfrm>
          <a:off x="7810500" y="99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75762</xdr:rowOff>
    </xdr:from>
    <xdr:ext cx="534377" cy="259045"/>
    <xdr:sp macro="" textlink="">
      <xdr:nvSpPr>
        <xdr:cNvPr id="369" name="テキスト ボックス 368"/>
        <xdr:cNvSpPr txBox="1"/>
      </xdr:nvSpPr>
      <xdr:spPr>
        <a:xfrm>
          <a:off x="7594111" y="100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40132</xdr:rowOff>
    </xdr:from>
    <xdr:to>
      <xdr:col>10</xdr:col>
      <xdr:colOff>155575</xdr:colOff>
      <xdr:row>58</xdr:row>
      <xdr:rowOff>141732</xdr:rowOff>
    </xdr:to>
    <xdr:sp macro="" textlink="">
      <xdr:nvSpPr>
        <xdr:cNvPr id="370" name="円/楕円 369"/>
        <xdr:cNvSpPr/>
      </xdr:nvSpPr>
      <xdr:spPr>
        <a:xfrm>
          <a:off x="6921500" y="99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132859</xdr:rowOff>
    </xdr:from>
    <xdr:ext cx="534377" cy="259045"/>
    <xdr:sp macro="" textlink="">
      <xdr:nvSpPr>
        <xdr:cNvPr id="371" name="テキスト ボックス 370"/>
        <xdr:cNvSpPr txBox="1"/>
      </xdr:nvSpPr>
      <xdr:spPr>
        <a:xfrm>
          <a:off x="6705111" y="1007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100199</xdr:rowOff>
    </xdr:from>
    <xdr:to>
      <xdr:col>15</xdr:col>
      <xdr:colOff>180975</xdr:colOff>
      <xdr:row>78</xdr:row>
      <xdr:rowOff>101890</xdr:rowOff>
    </xdr:to>
    <xdr:cxnSp macro="">
      <xdr:nvCxnSpPr>
        <xdr:cNvPr id="398" name="直線コネクタ 397"/>
        <xdr:cNvCxnSpPr/>
      </xdr:nvCxnSpPr>
      <xdr:spPr>
        <a:xfrm flipV="1">
          <a:off x="9639300" y="13473299"/>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98163</xdr:rowOff>
    </xdr:from>
    <xdr:to>
      <xdr:col>14</xdr:col>
      <xdr:colOff>28575</xdr:colOff>
      <xdr:row>78</xdr:row>
      <xdr:rowOff>101890</xdr:rowOff>
    </xdr:to>
    <xdr:cxnSp macro="">
      <xdr:nvCxnSpPr>
        <xdr:cNvPr id="401" name="直線コネクタ 400"/>
        <xdr:cNvCxnSpPr/>
      </xdr:nvCxnSpPr>
      <xdr:spPr>
        <a:xfrm>
          <a:off x="8750300" y="13471263"/>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98163</xdr:rowOff>
    </xdr:from>
    <xdr:to>
      <xdr:col>12</xdr:col>
      <xdr:colOff>511175</xdr:colOff>
      <xdr:row>78</xdr:row>
      <xdr:rowOff>109685</xdr:rowOff>
    </xdr:to>
    <xdr:cxnSp macro="">
      <xdr:nvCxnSpPr>
        <xdr:cNvPr id="404" name="直線コネクタ 403"/>
        <xdr:cNvCxnSpPr/>
      </xdr:nvCxnSpPr>
      <xdr:spPr>
        <a:xfrm flipV="1">
          <a:off x="7861300" y="1347126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157004</xdr:rowOff>
    </xdr:from>
    <xdr:to>
      <xdr:col>11</xdr:col>
      <xdr:colOff>307975</xdr:colOff>
      <xdr:row>78</xdr:row>
      <xdr:rowOff>109685</xdr:rowOff>
    </xdr:to>
    <xdr:cxnSp macro="">
      <xdr:nvCxnSpPr>
        <xdr:cNvPr id="407" name="直線コネクタ 406"/>
        <xdr:cNvCxnSpPr/>
      </xdr:nvCxnSpPr>
      <xdr:spPr>
        <a:xfrm>
          <a:off x="6972300" y="13358654"/>
          <a:ext cx="889000" cy="1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49399</xdr:rowOff>
    </xdr:from>
    <xdr:to>
      <xdr:col>15</xdr:col>
      <xdr:colOff>231775</xdr:colOff>
      <xdr:row>78</xdr:row>
      <xdr:rowOff>150999</xdr:rowOff>
    </xdr:to>
    <xdr:sp macro="" textlink="">
      <xdr:nvSpPr>
        <xdr:cNvPr id="417" name="円/楕円 416"/>
        <xdr:cNvSpPr/>
      </xdr:nvSpPr>
      <xdr:spPr>
        <a:xfrm>
          <a:off x="104267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135776</xdr:rowOff>
    </xdr:from>
    <xdr:ext cx="469744" cy="259045"/>
    <xdr:sp macro="" textlink="">
      <xdr:nvSpPr>
        <xdr:cNvPr id="418" name="商工費該当値テキスト"/>
        <xdr:cNvSpPr txBox="1"/>
      </xdr:nvSpPr>
      <xdr:spPr>
        <a:xfrm>
          <a:off x="10528300" y="13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51090</xdr:rowOff>
    </xdr:from>
    <xdr:to>
      <xdr:col>14</xdr:col>
      <xdr:colOff>79375</xdr:colOff>
      <xdr:row>78</xdr:row>
      <xdr:rowOff>152690</xdr:rowOff>
    </xdr:to>
    <xdr:sp macro="" textlink="">
      <xdr:nvSpPr>
        <xdr:cNvPr id="419" name="円/楕円 418"/>
        <xdr:cNvSpPr/>
      </xdr:nvSpPr>
      <xdr:spPr>
        <a:xfrm>
          <a:off x="9588500" y="134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143817</xdr:rowOff>
    </xdr:from>
    <xdr:ext cx="469744" cy="259045"/>
    <xdr:sp macro="" textlink="">
      <xdr:nvSpPr>
        <xdr:cNvPr id="420" name="テキスト ボックス 419"/>
        <xdr:cNvSpPr txBox="1"/>
      </xdr:nvSpPr>
      <xdr:spPr>
        <a:xfrm>
          <a:off x="9404427"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47363</xdr:rowOff>
    </xdr:from>
    <xdr:to>
      <xdr:col>12</xdr:col>
      <xdr:colOff>561975</xdr:colOff>
      <xdr:row>78</xdr:row>
      <xdr:rowOff>148963</xdr:rowOff>
    </xdr:to>
    <xdr:sp macro="" textlink="">
      <xdr:nvSpPr>
        <xdr:cNvPr id="421" name="円/楕円 420"/>
        <xdr:cNvSpPr/>
      </xdr:nvSpPr>
      <xdr:spPr>
        <a:xfrm>
          <a:off x="8699500" y="1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140090</xdr:rowOff>
    </xdr:from>
    <xdr:ext cx="469744" cy="259045"/>
    <xdr:sp macro="" textlink="">
      <xdr:nvSpPr>
        <xdr:cNvPr id="422" name="テキスト ボックス 421"/>
        <xdr:cNvSpPr txBox="1"/>
      </xdr:nvSpPr>
      <xdr:spPr>
        <a:xfrm>
          <a:off x="8515427" y="135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58885</xdr:rowOff>
    </xdr:from>
    <xdr:to>
      <xdr:col>11</xdr:col>
      <xdr:colOff>358775</xdr:colOff>
      <xdr:row>78</xdr:row>
      <xdr:rowOff>160485</xdr:rowOff>
    </xdr:to>
    <xdr:sp macro="" textlink="">
      <xdr:nvSpPr>
        <xdr:cNvPr id="423" name="円/楕円 422"/>
        <xdr:cNvSpPr/>
      </xdr:nvSpPr>
      <xdr:spPr>
        <a:xfrm>
          <a:off x="78105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151612</xdr:rowOff>
    </xdr:from>
    <xdr:ext cx="469744" cy="259045"/>
    <xdr:sp macro="" textlink="">
      <xdr:nvSpPr>
        <xdr:cNvPr id="424" name="テキスト ボックス 423"/>
        <xdr:cNvSpPr txBox="1"/>
      </xdr:nvSpPr>
      <xdr:spPr>
        <a:xfrm>
          <a:off x="7626427" y="135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106204</xdr:rowOff>
    </xdr:from>
    <xdr:to>
      <xdr:col>10</xdr:col>
      <xdr:colOff>155575</xdr:colOff>
      <xdr:row>78</xdr:row>
      <xdr:rowOff>36354</xdr:rowOff>
    </xdr:to>
    <xdr:sp macro="" textlink="">
      <xdr:nvSpPr>
        <xdr:cNvPr id="425" name="円/楕円 424"/>
        <xdr:cNvSpPr/>
      </xdr:nvSpPr>
      <xdr:spPr>
        <a:xfrm>
          <a:off x="6921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27481</xdr:rowOff>
    </xdr:from>
    <xdr:ext cx="469744" cy="259045"/>
    <xdr:sp macro="" textlink="">
      <xdr:nvSpPr>
        <xdr:cNvPr id="426" name="テキスト ボックス 425"/>
        <xdr:cNvSpPr txBox="1"/>
      </xdr:nvSpPr>
      <xdr:spPr>
        <a:xfrm>
          <a:off x="6737427"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40520</xdr:rowOff>
    </xdr:from>
    <xdr:to>
      <xdr:col>15</xdr:col>
      <xdr:colOff>180975</xdr:colOff>
      <xdr:row>97</xdr:row>
      <xdr:rowOff>129952</xdr:rowOff>
    </xdr:to>
    <xdr:cxnSp macro="">
      <xdr:nvCxnSpPr>
        <xdr:cNvPr id="453" name="直線コネクタ 452"/>
        <xdr:cNvCxnSpPr/>
      </xdr:nvCxnSpPr>
      <xdr:spPr>
        <a:xfrm flipV="1">
          <a:off x="9639300" y="16671170"/>
          <a:ext cx="838200" cy="8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62387</xdr:rowOff>
    </xdr:from>
    <xdr:to>
      <xdr:col>14</xdr:col>
      <xdr:colOff>28575</xdr:colOff>
      <xdr:row>97</xdr:row>
      <xdr:rowOff>129952</xdr:rowOff>
    </xdr:to>
    <xdr:cxnSp macro="">
      <xdr:nvCxnSpPr>
        <xdr:cNvPr id="456" name="直線コネクタ 455"/>
        <xdr:cNvCxnSpPr/>
      </xdr:nvCxnSpPr>
      <xdr:spPr>
        <a:xfrm>
          <a:off x="8750300" y="1669303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170799</xdr:rowOff>
    </xdr:from>
    <xdr:to>
      <xdr:col>12</xdr:col>
      <xdr:colOff>511175</xdr:colOff>
      <xdr:row>97</xdr:row>
      <xdr:rowOff>62387</xdr:rowOff>
    </xdr:to>
    <xdr:cxnSp macro="">
      <xdr:nvCxnSpPr>
        <xdr:cNvPr id="459" name="直線コネクタ 458"/>
        <xdr:cNvCxnSpPr/>
      </xdr:nvCxnSpPr>
      <xdr:spPr>
        <a:xfrm>
          <a:off x="7861300" y="16629999"/>
          <a:ext cx="889000" cy="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170799</xdr:rowOff>
    </xdr:from>
    <xdr:to>
      <xdr:col>11</xdr:col>
      <xdr:colOff>307975</xdr:colOff>
      <xdr:row>98</xdr:row>
      <xdr:rowOff>6536</xdr:rowOff>
    </xdr:to>
    <xdr:cxnSp macro="">
      <xdr:nvCxnSpPr>
        <xdr:cNvPr id="462" name="直線コネクタ 461"/>
        <xdr:cNvCxnSpPr/>
      </xdr:nvCxnSpPr>
      <xdr:spPr>
        <a:xfrm flipV="1">
          <a:off x="6972300" y="16629999"/>
          <a:ext cx="889000" cy="1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161170</xdr:rowOff>
    </xdr:from>
    <xdr:to>
      <xdr:col>15</xdr:col>
      <xdr:colOff>231775</xdr:colOff>
      <xdr:row>97</xdr:row>
      <xdr:rowOff>91320</xdr:rowOff>
    </xdr:to>
    <xdr:sp macro="" textlink="">
      <xdr:nvSpPr>
        <xdr:cNvPr id="472" name="円/楕円 471"/>
        <xdr:cNvSpPr/>
      </xdr:nvSpPr>
      <xdr:spPr>
        <a:xfrm>
          <a:off x="10426700" y="166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12597</xdr:rowOff>
    </xdr:from>
    <xdr:ext cx="534377" cy="259045"/>
    <xdr:sp macro="" textlink="">
      <xdr:nvSpPr>
        <xdr:cNvPr id="473" name="土木費該当値テキスト"/>
        <xdr:cNvSpPr txBox="1"/>
      </xdr:nvSpPr>
      <xdr:spPr>
        <a:xfrm>
          <a:off x="10528300" y="164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79152</xdr:rowOff>
    </xdr:from>
    <xdr:to>
      <xdr:col>14</xdr:col>
      <xdr:colOff>79375</xdr:colOff>
      <xdr:row>98</xdr:row>
      <xdr:rowOff>9302</xdr:rowOff>
    </xdr:to>
    <xdr:sp macro="" textlink="">
      <xdr:nvSpPr>
        <xdr:cNvPr id="474" name="円/楕円 473"/>
        <xdr:cNvSpPr/>
      </xdr:nvSpPr>
      <xdr:spPr>
        <a:xfrm>
          <a:off x="9588500" y="167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429</xdr:rowOff>
    </xdr:from>
    <xdr:ext cx="534377" cy="259045"/>
    <xdr:sp macro="" textlink="">
      <xdr:nvSpPr>
        <xdr:cNvPr id="475" name="テキスト ボックス 474"/>
        <xdr:cNvSpPr txBox="1"/>
      </xdr:nvSpPr>
      <xdr:spPr>
        <a:xfrm>
          <a:off x="9372111" y="168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11587</xdr:rowOff>
    </xdr:from>
    <xdr:to>
      <xdr:col>12</xdr:col>
      <xdr:colOff>561975</xdr:colOff>
      <xdr:row>97</xdr:row>
      <xdr:rowOff>113187</xdr:rowOff>
    </xdr:to>
    <xdr:sp macro="" textlink="">
      <xdr:nvSpPr>
        <xdr:cNvPr id="476" name="円/楕円 475"/>
        <xdr:cNvSpPr/>
      </xdr:nvSpPr>
      <xdr:spPr>
        <a:xfrm>
          <a:off x="8699500" y="166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129714</xdr:rowOff>
    </xdr:from>
    <xdr:ext cx="534377" cy="259045"/>
    <xdr:sp macro="" textlink="">
      <xdr:nvSpPr>
        <xdr:cNvPr id="477" name="テキスト ボックス 476"/>
        <xdr:cNvSpPr txBox="1"/>
      </xdr:nvSpPr>
      <xdr:spPr>
        <a:xfrm>
          <a:off x="8483111" y="164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119999</xdr:rowOff>
    </xdr:from>
    <xdr:to>
      <xdr:col>11</xdr:col>
      <xdr:colOff>358775</xdr:colOff>
      <xdr:row>97</xdr:row>
      <xdr:rowOff>50149</xdr:rowOff>
    </xdr:to>
    <xdr:sp macro="" textlink="">
      <xdr:nvSpPr>
        <xdr:cNvPr id="478" name="円/楕円 477"/>
        <xdr:cNvSpPr/>
      </xdr:nvSpPr>
      <xdr:spPr>
        <a:xfrm>
          <a:off x="7810500" y="165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66676</xdr:rowOff>
    </xdr:from>
    <xdr:ext cx="534377" cy="259045"/>
    <xdr:sp macro="" textlink="">
      <xdr:nvSpPr>
        <xdr:cNvPr id="479" name="テキスト ボックス 478"/>
        <xdr:cNvSpPr txBox="1"/>
      </xdr:nvSpPr>
      <xdr:spPr>
        <a:xfrm>
          <a:off x="7594111" y="1635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127186</xdr:rowOff>
    </xdr:from>
    <xdr:to>
      <xdr:col>10</xdr:col>
      <xdr:colOff>155575</xdr:colOff>
      <xdr:row>98</xdr:row>
      <xdr:rowOff>57336</xdr:rowOff>
    </xdr:to>
    <xdr:sp macro="" textlink="">
      <xdr:nvSpPr>
        <xdr:cNvPr id="480" name="円/楕円 479"/>
        <xdr:cNvSpPr/>
      </xdr:nvSpPr>
      <xdr:spPr>
        <a:xfrm>
          <a:off x="6921500" y="16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48463</xdr:rowOff>
    </xdr:from>
    <xdr:ext cx="534377" cy="259045"/>
    <xdr:sp macro="" textlink="">
      <xdr:nvSpPr>
        <xdr:cNvPr id="481" name="テキスト ボックス 480"/>
        <xdr:cNvSpPr txBox="1"/>
      </xdr:nvSpPr>
      <xdr:spPr>
        <a:xfrm>
          <a:off x="6705111" y="168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66793</xdr:rowOff>
    </xdr:from>
    <xdr:to>
      <xdr:col>23</xdr:col>
      <xdr:colOff>517525</xdr:colOff>
      <xdr:row>36</xdr:row>
      <xdr:rowOff>72034</xdr:rowOff>
    </xdr:to>
    <xdr:cxnSp macro="">
      <xdr:nvCxnSpPr>
        <xdr:cNvPr id="512" name="直線コネクタ 511"/>
        <xdr:cNvCxnSpPr/>
      </xdr:nvCxnSpPr>
      <xdr:spPr>
        <a:xfrm flipV="1">
          <a:off x="15481300" y="6067543"/>
          <a:ext cx="838200" cy="1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140206</xdr:rowOff>
    </xdr:from>
    <xdr:to>
      <xdr:col>22</xdr:col>
      <xdr:colOff>365125</xdr:colOff>
      <xdr:row>36</xdr:row>
      <xdr:rowOff>72034</xdr:rowOff>
    </xdr:to>
    <xdr:cxnSp macro="">
      <xdr:nvCxnSpPr>
        <xdr:cNvPr id="515" name="直線コネクタ 514"/>
        <xdr:cNvCxnSpPr/>
      </xdr:nvCxnSpPr>
      <xdr:spPr>
        <a:xfrm>
          <a:off x="14592300" y="6140956"/>
          <a:ext cx="889000" cy="10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31829</xdr:rowOff>
    </xdr:from>
    <xdr:ext cx="534377" cy="259045"/>
    <xdr:sp macro="" textlink="">
      <xdr:nvSpPr>
        <xdr:cNvPr id="517" name="テキスト ボックス 516"/>
        <xdr:cNvSpPr txBox="1"/>
      </xdr:nvSpPr>
      <xdr:spPr>
        <a:xfrm>
          <a:off x="15214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74598</xdr:rowOff>
    </xdr:from>
    <xdr:to>
      <xdr:col>21</xdr:col>
      <xdr:colOff>161925</xdr:colOff>
      <xdr:row>35</xdr:row>
      <xdr:rowOff>140206</xdr:rowOff>
    </xdr:to>
    <xdr:cxnSp macro="">
      <xdr:nvCxnSpPr>
        <xdr:cNvPr id="518" name="直線コネクタ 517"/>
        <xdr:cNvCxnSpPr/>
      </xdr:nvCxnSpPr>
      <xdr:spPr>
        <a:xfrm>
          <a:off x="13703300" y="5218098"/>
          <a:ext cx="889000" cy="9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0" name="テキスト ボックス 519"/>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74598</xdr:rowOff>
    </xdr:from>
    <xdr:to>
      <xdr:col>19</xdr:col>
      <xdr:colOff>644525</xdr:colOff>
      <xdr:row>36</xdr:row>
      <xdr:rowOff>129250</xdr:rowOff>
    </xdr:to>
    <xdr:cxnSp macro="">
      <xdr:nvCxnSpPr>
        <xdr:cNvPr id="521" name="直線コネクタ 520"/>
        <xdr:cNvCxnSpPr/>
      </xdr:nvCxnSpPr>
      <xdr:spPr>
        <a:xfrm flipV="1">
          <a:off x="12814300" y="5218098"/>
          <a:ext cx="889000" cy="108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23" name="テキスト ボックス 522"/>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15993</xdr:rowOff>
    </xdr:from>
    <xdr:to>
      <xdr:col>23</xdr:col>
      <xdr:colOff>568325</xdr:colOff>
      <xdr:row>35</xdr:row>
      <xdr:rowOff>117593</xdr:rowOff>
    </xdr:to>
    <xdr:sp macro="" textlink="">
      <xdr:nvSpPr>
        <xdr:cNvPr id="531" name="円/楕円 530"/>
        <xdr:cNvSpPr/>
      </xdr:nvSpPr>
      <xdr:spPr>
        <a:xfrm>
          <a:off x="16268700" y="6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38870</xdr:rowOff>
    </xdr:from>
    <xdr:ext cx="534377" cy="259045"/>
    <xdr:sp macro="" textlink="">
      <xdr:nvSpPr>
        <xdr:cNvPr id="532" name="消防費該当値テキスト"/>
        <xdr:cNvSpPr txBox="1"/>
      </xdr:nvSpPr>
      <xdr:spPr>
        <a:xfrm>
          <a:off x="16370300" y="586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43,965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21234</xdr:rowOff>
    </xdr:from>
    <xdr:to>
      <xdr:col>22</xdr:col>
      <xdr:colOff>415925</xdr:colOff>
      <xdr:row>36</xdr:row>
      <xdr:rowOff>122834</xdr:rowOff>
    </xdr:to>
    <xdr:sp macro="" textlink="">
      <xdr:nvSpPr>
        <xdr:cNvPr id="533" name="円/楕円 532"/>
        <xdr:cNvSpPr/>
      </xdr:nvSpPr>
      <xdr:spPr>
        <a:xfrm>
          <a:off x="15430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139361</xdr:rowOff>
    </xdr:from>
    <xdr:ext cx="534377" cy="259045"/>
    <xdr:sp macro="" textlink="">
      <xdr:nvSpPr>
        <xdr:cNvPr id="534" name="テキスト ボックス 533"/>
        <xdr:cNvSpPr txBox="1"/>
      </xdr:nvSpPr>
      <xdr:spPr>
        <a:xfrm>
          <a:off x="15214111" y="59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89406</xdr:rowOff>
    </xdr:from>
    <xdr:to>
      <xdr:col>21</xdr:col>
      <xdr:colOff>212725</xdr:colOff>
      <xdr:row>36</xdr:row>
      <xdr:rowOff>19556</xdr:rowOff>
    </xdr:to>
    <xdr:sp macro="" textlink="">
      <xdr:nvSpPr>
        <xdr:cNvPr id="535" name="円/楕円 534"/>
        <xdr:cNvSpPr/>
      </xdr:nvSpPr>
      <xdr:spPr>
        <a:xfrm>
          <a:off x="14541500" y="6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36083</xdr:rowOff>
    </xdr:from>
    <xdr:ext cx="534377" cy="259045"/>
    <xdr:sp macro="" textlink="">
      <xdr:nvSpPr>
        <xdr:cNvPr id="536" name="テキスト ボックス 535"/>
        <xdr:cNvSpPr txBox="1"/>
      </xdr:nvSpPr>
      <xdr:spPr>
        <a:xfrm>
          <a:off x="14325111" y="58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39,469</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23798</xdr:rowOff>
    </xdr:from>
    <xdr:to>
      <xdr:col>20</xdr:col>
      <xdr:colOff>9525</xdr:colOff>
      <xdr:row>30</xdr:row>
      <xdr:rowOff>125398</xdr:rowOff>
    </xdr:to>
    <xdr:sp macro="" textlink="">
      <xdr:nvSpPr>
        <xdr:cNvPr id="537" name="円/楕円 536"/>
        <xdr:cNvSpPr/>
      </xdr:nvSpPr>
      <xdr:spPr>
        <a:xfrm>
          <a:off x="13652500" y="51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28</xdr:row>
      <xdr:rowOff>141925</xdr:rowOff>
    </xdr:from>
    <xdr:ext cx="534377" cy="259045"/>
    <xdr:sp macro="" textlink="">
      <xdr:nvSpPr>
        <xdr:cNvPr id="538" name="テキスト ボックス 537"/>
        <xdr:cNvSpPr txBox="1"/>
      </xdr:nvSpPr>
      <xdr:spPr>
        <a:xfrm>
          <a:off x="13436111" y="49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95,987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78450</xdr:rowOff>
    </xdr:from>
    <xdr:to>
      <xdr:col>18</xdr:col>
      <xdr:colOff>492125</xdr:colOff>
      <xdr:row>37</xdr:row>
      <xdr:rowOff>8600</xdr:rowOff>
    </xdr:to>
    <xdr:sp macro="" textlink="">
      <xdr:nvSpPr>
        <xdr:cNvPr id="539" name="円/楕円 538"/>
        <xdr:cNvSpPr/>
      </xdr:nvSpPr>
      <xdr:spPr>
        <a:xfrm>
          <a:off x="12763500" y="6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25127</xdr:rowOff>
    </xdr:from>
    <xdr:ext cx="534377" cy="259045"/>
    <xdr:sp macro="" textlink="">
      <xdr:nvSpPr>
        <xdr:cNvPr id="540" name="テキスト ボックス 539"/>
        <xdr:cNvSpPr txBox="1"/>
      </xdr:nvSpPr>
      <xdr:spPr>
        <a:xfrm>
          <a:off x="12547111" y="60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110928</xdr:rowOff>
    </xdr:from>
    <xdr:to>
      <xdr:col>23</xdr:col>
      <xdr:colOff>517525</xdr:colOff>
      <xdr:row>57</xdr:row>
      <xdr:rowOff>119318</xdr:rowOff>
    </xdr:to>
    <xdr:cxnSp macro="">
      <xdr:nvCxnSpPr>
        <xdr:cNvPr id="567" name="直線コネクタ 566"/>
        <xdr:cNvCxnSpPr/>
      </xdr:nvCxnSpPr>
      <xdr:spPr>
        <a:xfrm flipV="1">
          <a:off x="15481300" y="9883578"/>
          <a:ext cx="8382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33644</xdr:rowOff>
    </xdr:from>
    <xdr:to>
      <xdr:col>22</xdr:col>
      <xdr:colOff>365125</xdr:colOff>
      <xdr:row>57</xdr:row>
      <xdr:rowOff>119318</xdr:rowOff>
    </xdr:to>
    <xdr:cxnSp macro="">
      <xdr:nvCxnSpPr>
        <xdr:cNvPr id="570" name="直線コネクタ 569"/>
        <xdr:cNvCxnSpPr/>
      </xdr:nvCxnSpPr>
      <xdr:spPr>
        <a:xfrm>
          <a:off x="14592300" y="9806294"/>
          <a:ext cx="889000" cy="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33644</xdr:rowOff>
    </xdr:from>
    <xdr:to>
      <xdr:col>21</xdr:col>
      <xdr:colOff>161925</xdr:colOff>
      <xdr:row>57</xdr:row>
      <xdr:rowOff>129194</xdr:rowOff>
    </xdr:to>
    <xdr:cxnSp macro="">
      <xdr:nvCxnSpPr>
        <xdr:cNvPr id="573" name="直線コネクタ 572"/>
        <xdr:cNvCxnSpPr/>
      </xdr:nvCxnSpPr>
      <xdr:spPr>
        <a:xfrm flipV="1">
          <a:off x="13703300" y="9806294"/>
          <a:ext cx="889000" cy="9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162464</xdr:rowOff>
    </xdr:from>
    <xdr:to>
      <xdr:col>19</xdr:col>
      <xdr:colOff>644525</xdr:colOff>
      <xdr:row>57</xdr:row>
      <xdr:rowOff>129194</xdr:rowOff>
    </xdr:to>
    <xdr:cxnSp macro="">
      <xdr:nvCxnSpPr>
        <xdr:cNvPr id="576" name="直線コネクタ 575"/>
        <xdr:cNvCxnSpPr/>
      </xdr:nvCxnSpPr>
      <xdr:spPr>
        <a:xfrm>
          <a:off x="12814300" y="9763664"/>
          <a:ext cx="889000" cy="13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60128</xdr:rowOff>
    </xdr:from>
    <xdr:to>
      <xdr:col>23</xdr:col>
      <xdr:colOff>568325</xdr:colOff>
      <xdr:row>57</xdr:row>
      <xdr:rowOff>161728</xdr:rowOff>
    </xdr:to>
    <xdr:sp macro="" textlink="">
      <xdr:nvSpPr>
        <xdr:cNvPr id="586" name="円/楕円 585"/>
        <xdr:cNvSpPr/>
      </xdr:nvSpPr>
      <xdr:spPr>
        <a:xfrm>
          <a:off x="16268700" y="98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146505</xdr:rowOff>
    </xdr:from>
    <xdr:ext cx="534377" cy="259045"/>
    <xdr:sp macro="" textlink="">
      <xdr:nvSpPr>
        <xdr:cNvPr id="587" name="教育費該当値テキスト"/>
        <xdr:cNvSpPr txBox="1"/>
      </xdr:nvSpPr>
      <xdr:spPr>
        <a:xfrm>
          <a:off x="16370300" y="97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43,793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68518</xdr:rowOff>
    </xdr:from>
    <xdr:to>
      <xdr:col>22</xdr:col>
      <xdr:colOff>415925</xdr:colOff>
      <xdr:row>57</xdr:row>
      <xdr:rowOff>170118</xdr:rowOff>
    </xdr:to>
    <xdr:sp macro="" textlink="">
      <xdr:nvSpPr>
        <xdr:cNvPr id="588" name="円/楕円 587"/>
        <xdr:cNvSpPr/>
      </xdr:nvSpPr>
      <xdr:spPr>
        <a:xfrm>
          <a:off x="15430500" y="98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161245</xdr:rowOff>
    </xdr:from>
    <xdr:ext cx="534377" cy="259045"/>
    <xdr:sp macro="" textlink="">
      <xdr:nvSpPr>
        <xdr:cNvPr id="589" name="テキスト ボックス 588"/>
        <xdr:cNvSpPr txBox="1"/>
      </xdr:nvSpPr>
      <xdr:spPr>
        <a:xfrm>
          <a:off x="15214111" y="99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154294</xdr:rowOff>
    </xdr:from>
    <xdr:to>
      <xdr:col>21</xdr:col>
      <xdr:colOff>212725</xdr:colOff>
      <xdr:row>57</xdr:row>
      <xdr:rowOff>84444</xdr:rowOff>
    </xdr:to>
    <xdr:sp macro="" textlink="">
      <xdr:nvSpPr>
        <xdr:cNvPr id="590" name="円/楕円 589"/>
        <xdr:cNvSpPr/>
      </xdr:nvSpPr>
      <xdr:spPr>
        <a:xfrm>
          <a:off x="14541500" y="9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75571</xdr:rowOff>
    </xdr:from>
    <xdr:ext cx="534377" cy="259045"/>
    <xdr:sp macro="" textlink="">
      <xdr:nvSpPr>
        <xdr:cNvPr id="591" name="テキスト ボックス 590"/>
        <xdr:cNvSpPr txBox="1"/>
      </xdr:nvSpPr>
      <xdr:spPr>
        <a:xfrm>
          <a:off x="14325111" y="98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78394</xdr:rowOff>
    </xdr:from>
    <xdr:to>
      <xdr:col>20</xdr:col>
      <xdr:colOff>9525</xdr:colOff>
      <xdr:row>58</xdr:row>
      <xdr:rowOff>8544</xdr:rowOff>
    </xdr:to>
    <xdr:sp macro="" textlink="">
      <xdr:nvSpPr>
        <xdr:cNvPr id="592" name="円/楕円 591"/>
        <xdr:cNvSpPr/>
      </xdr:nvSpPr>
      <xdr:spPr>
        <a:xfrm>
          <a:off x="13652500" y="98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171121</xdr:rowOff>
    </xdr:from>
    <xdr:ext cx="534377" cy="259045"/>
    <xdr:sp macro="" textlink="">
      <xdr:nvSpPr>
        <xdr:cNvPr id="593" name="テキスト ボックス 592"/>
        <xdr:cNvSpPr txBox="1"/>
      </xdr:nvSpPr>
      <xdr:spPr>
        <a:xfrm>
          <a:off x="13436111" y="99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111664</xdr:rowOff>
    </xdr:from>
    <xdr:to>
      <xdr:col>18</xdr:col>
      <xdr:colOff>492125</xdr:colOff>
      <xdr:row>57</xdr:row>
      <xdr:rowOff>41814</xdr:rowOff>
    </xdr:to>
    <xdr:sp macro="" textlink="">
      <xdr:nvSpPr>
        <xdr:cNvPr id="594" name="円/楕円 593"/>
        <xdr:cNvSpPr/>
      </xdr:nvSpPr>
      <xdr:spPr>
        <a:xfrm>
          <a:off x="12763500" y="97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58341</xdr:rowOff>
    </xdr:from>
    <xdr:ext cx="534377" cy="259045"/>
    <xdr:sp macro="" textlink="">
      <xdr:nvSpPr>
        <xdr:cNvPr id="595" name="テキスト ボックス 594"/>
        <xdr:cNvSpPr txBox="1"/>
      </xdr:nvSpPr>
      <xdr:spPr>
        <a:xfrm>
          <a:off x="12547111" y="948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162217</xdr:rowOff>
    </xdr:from>
    <xdr:to>
      <xdr:col>23</xdr:col>
      <xdr:colOff>516889</xdr:colOff>
      <xdr:row>79</xdr:row>
      <xdr:rowOff>44450</xdr:rowOff>
    </xdr:to>
    <xdr:cxnSp macro="">
      <xdr:nvCxnSpPr>
        <xdr:cNvPr id="619" name="直線コネクタ 618"/>
        <xdr:cNvCxnSpPr/>
      </xdr:nvCxnSpPr>
      <xdr:spPr>
        <a:xfrm flipV="1">
          <a:off x="16317595" y="12506617"/>
          <a:ext cx="1269" cy="108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57269</xdr:rowOff>
    </xdr:from>
    <xdr:ext cx="249299" cy="259045"/>
    <xdr:sp macro="" textlink="">
      <xdr:nvSpPr>
        <xdr:cNvPr id="620" name="災害復旧費最小値テキスト"/>
        <xdr:cNvSpPr txBox="1"/>
      </xdr:nvSpPr>
      <xdr:spPr>
        <a:xfrm>
          <a:off x="16370300" y="136018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108894</xdr:rowOff>
    </xdr:from>
    <xdr:ext cx="534377" cy="259045"/>
    <xdr:sp macro="" textlink="">
      <xdr:nvSpPr>
        <xdr:cNvPr id="622" name="災害復旧費最大値テキスト"/>
        <xdr:cNvSpPr txBox="1"/>
      </xdr:nvSpPr>
      <xdr:spPr>
        <a:xfrm>
          <a:off x="16370300" y="1228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72</xdr:row>
      <xdr:rowOff>162217</xdr:rowOff>
    </xdr:from>
    <xdr:to>
      <xdr:col>23</xdr:col>
      <xdr:colOff>606425</xdr:colOff>
      <xdr:row>72</xdr:row>
      <xdr:rowOff>162217</xdr:rowOff>
    </xdr:to>
    <xdr:cxnSp macro="">
      <xdr:nvCxnSpPr>
        <xdr:cNvPr id="623" name="直線コネクタ 622"/>
        <xdr:cNvCxnSpPr/>
      </xdr:nvCxnSpPr>
      <xdr:spPr>
        <a:xfrm>
          <a:off x="16230600" y="12506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16205</xdr:rowOff>
    </xdr:from>
    <xdr:to>
      <xdr:col>23</xdr:col>
      <xdr:colOff>517525</xdr:colOff>
      <xdr:row>79</xdr:row>
      <xdr:rowOff>42850</xdr:rowOff>
    </xdr:to>
    <xdr:cxnSp macro="">
      <xdr:nvCxnSpPr>
        <xdr:cNvPr id="624" name="直線コネクタ 623"/>
        <xdr:cNvCxnSpPr/>
      </xdr:nvCxnSpPr>
      <xdr:spPr>
        <a:xfrm flipV="1">
          <a:off x="15481300" y="13560755"/>
          <a:ext cx="8382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146169</xdr:rowOff>
    </xdr:from>
    <xdr:ext cx="469744" cy="259045"/>
    <xdr:sp macro="" textlink="">
      <xdr:nvSpPr>
        <xdr:cNvPr id="625" name="災害復旧費平均値テキスト"/>
        <xdr:cNvSpPr txBox="1"/>
      </xdr:nvSpPr>
      <xdr:spPr>
        <a:xfrm>
          <a:off x="16370300" y="1334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123292</xdr:rowOff>
    </xdr:from>
    <xdr:to>
      <xdr:col>23</xdr:col>
      <xdr:colOff>568325</xdr:colOff>
      <xdr:row>79</xdr:row>
      <xdr:rowOff>53442</xdr:rowOff>
    </xdr:to>
    <xdr:sp macro="" textlink="">
      <xdr:nvSpPr>
        <xdr:cNvPr id="626" name="フローチャート : 判断 625"/>
        <xdr:cNvSpPr/>
      </xdr:nvSpPr>
      <xdr:spPr>
        <a:xfrm>
          <a:off x="162687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28690</xdr:rowOff>
    </xdr:from>
    <xdr:to>
      <xdr:col>22</xdr:col>
      <xdr:colOff>365125</xdr:colOff>
      <xdr:row>79</xdr:row>
      <xdr:rowOff>42850</xdr:rowOff>
    </xdr:to>
    <xdr:cxnSp macro="">
      <xdr:nvCxnSpPr>
        <xdr:cNvPr id="627" name="直線コネクタ 626"/>
        <xdr:cNvCxnSpPr/>
      </xdr:nvCxnSpPr>
      <xdr:spPr>
        <a:xfrm>
          <a:off x="14592300" y="135732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144411</xdr:rowOff>
    </xdr:from>
    <xdr:to>
      <xdr:col>22</xdr:col>
      <xdr:colOff>415925</xdr:colOff>
      <xdr:row>79</xdr:row>
      <xdr:rowOff>74561</xdr:rowOff>
    </xdr:to>
    <xdr:sp macro="" textlink="">
      <xdr:nvSpPr>
        <xdr:cNvPr id="628" name="フローチャート : 判断 627"/>
        <xdr:cNvSpPr/>
      </xdr:nvSpPr>
      <xdr:spPr>
        <a:xfrm>
          <a:off x="15430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91088</xdr:rowOff>
    </xdr:from>
    <xdr:ext cx="469744" cy="259045"/>
    <xdr:sp macro="" textlink="">
      <xdr:nvSpPr>
        <xdr:cNvPr id="629" name="テキスト ボックス 628"/>
        <xdr:cNvSpPr txBox="1"/>
      </xdr:nvSpPr>
      <xdr:spPr>
        <a:xfrm>
          <a:off x="15246427"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130023</xdr:rowOff>
    </xdr:from>
    <xdr:to>
      <xdr:col>21</xdr:col>
      <xdr:colOff>161925</xdr:colOff>
      <xdr:row>79</xdr:row>
      <xdr:rowOff>28690</xdr:rowOff>
    </xdr:to>
    <xdr:cxnSp macro="">
      <xdr:nvCxnSpPr>
        <xdr:cNvPr id="630" name="直線コネクタ 629"/>
        <xdr:cNvCxnSpPr/>
      </xdr:nvCxnSpPr>
      <xdr:spPr>
        <a:xfrm>
          <a:off x="13703300" y="13331673"/>
          <a:ext cx="889000" cy="2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105511</xdr:rowOff>
    </xdr:from>
    <xdr:to>
      <xdr:col>21</xdr:col>
      <xdr:colOff>212725</xdr:colOff>
      <xdr:row>79</xdr:row>
      <xdr:rowOff>35661</xdr:rowOff>
    </xdr:to>
    <xdr:sp macro="" textlink="">
      <xdr:nvSpPr>
        <xdr:cNvPr id="631" name="フローチャート : 判断 630"/>
        <xdr:cNvSpPr/>
      </xdr:nvSpPr>
      <xdr:spPr>
        <a:xfrm>
          <a:off x="14541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52188</xdr:rowOff>
    </xdr:from>
    <xdr:ext cx="469744" cy="259045"/>
    <xdr:sp macro="" textlink="">
      <xdr:nvSpPr>
        <xdr:cNvPr id="632" name="テキスト ボックス 631"/>
        <xdr:cNvSpPr txBox="1"/>
      </xdr:nvSpPr>
      <xdr:spPr>
        <a:xfrm>
          <a:off x="14357427"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15456</xdr:rowOff>
    </xdr:from>
    <xdr:to>
      <xdr:col>19</xdr:col>
      <xdr:colOff>644525</xdr:colOff>
      <xdr:row>77</xdr:row>
      <xdr:rowOff>130023</xdr:rowOff>
    </xdr:to>
    <xdr:cxnSp macro="">
      <xdr:nvCxnSpPr>
        <xdr:cNvPr id="633" name="直線コネクタ 632"/>
        <xdr:cNvCxnSpPr/>
      </xdr:nvCxnSpPr>
      <xdr:spPr>
        <a:xfrm>
          <a:off x="12814300" y="12188406"/>
          <a:ext cx="889000" cy="1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93090</xdr:rowOff>
    </xdr:from>
    <xdr:to>
      <xdr:col>20</xdr:col>
      <xdr:colOff>9525</xdr:colOff>
      <xdr:row>79</xdr:row>
      <xdr:rowOff>23240</xdr:rowOff>
    </xdr:to>
    <xdr:sp macro="" textlink="">
      <xdr:nvSpPr>
        <xdr:cNvPr id="634" name="フローチャート : 判断 633"/>
        <xdr:cNvSpPr/>
      </xdr:nvSpPr>
      <xdr:spPr>
        <a:xfrm>
          <a:off x="13652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14367</xdr:rowOff>
    </xdr:from>
    <xdr:ext cx="469744" cy="259045"/>
    <xdr:sp macro="" textlink="">
      <xdr:nvSpPr>
        <xdr:cNvPr id="635" name="テキスト ボックス 634"/>
        <xdr:cNvSpPr txBox="1"/>
      </xdr:nvSpPr>
      <xdr:spPr>
        <a:xfrm>
          <a:off x="13468427"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58305</xdr:rowOff>
    </xdr:from>
    <xdr:to>
      <xdr:col>18</xdr:col>
      <xdr:colOff>492125</xdr:colOff>
      <xdr:row>78</xdr:row>
      <xdr:rowOff>159905</xdr:rowOff>
    </xdr:to>
    <xdr:sp macro="" textlink="">
      <xdr:nvSpPr>
        <xdr:cNvPr id="636" name="フローチャート : 判断 635"/>
        <xdr:cNvSpPr/>
      </xdr:nvSpPr>
      <xdr:spPr>
        <a:xfrm>
          <a:off x="12763500" y="1343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151032</xdr:rowOff>
    </xdr:from>
    <xdr:ext cx="469744" cy="259045"/>
    <xdr:sp macro="" textlink="">
      <xdr:nvSpPr>
        <xdr:cNvPr id="637" name="テキスト ボックス 636"/>
        <xdr:cNvSpPr txBox="1"/>
      </xdr:nvSpPr>
      <xdr:spPr>
        <a:xfrm>
          <a:off x="12579427" y="135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136855</xdr:rowOff>
    </xdr:from>
    <xdr:to>
      <xdr:col>23</xdr:col>
      <xdr:colOff>568325</xdr:colOff>
      <xdr:row>79</xdr:row>
      <xdr:rowOff>67005</xdr:rowOff>
    </xdr:to>
    <xdr:sp macro="" textlink="">
      <xdr:nvSpPr>
        <xdr:cNvPr id="643" name="円/楕円 642"/>
        <xdr:cNvSpPr/>
      </xdr:nvSpPr>
      <xdr:spPr>
        <a:xfrm>
          <a:off x="16268700" y="135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101718</xdr:rowOff>
    </xdr:from>
    <xdr:ext cx="469744" cy="259045"/>
    <xdr:sp macro="" textlink="">
      <xdr:nvSpPr>
        <xdr:cNvPr id="644" name="災害復旧費該当値テキスト"/>
        <xdr:cNvSpPr txBox="1"/>
      </xdr:nvSpPr>
      <xdr:spPr>
        <a:xfrm>
          <a:off x="16370300" y="134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163500</xdr:rowOff>
    </xdr:from>
    <xdr:to>
      <xdr:col>22</xdr:col>
      <xdr:colOff>415925</xdr:colOff>
      <xdr:row>79</xdr:row>
      <xdr:rowOff>93650</xdr:rowOff>
    </xdr:to>
    <xdr:sp macro="" textlink="">
      <xdr:nvSpPr>
        <xdr:cNvPr id="645" name="円/楕円 644"/>
        <xdr:cNvSpPr/>
      </xdr:nvSpPr>
      <xdr:spPr>
        <a:xfrm>
          <a:off x="15430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84777</xdr:rowOff>
    </xdr:from>
    <xdr:ext cx="378565" cy="259045"/>
    <xdr:sp macro="" textlink="">
      <xdr:nvSpPr>
        <xdr:cNvPr id="646" name="テキスト ボックス 645"/>
        <xdr:cNvSpPr txBox="1"/>
      </xdr:nvSpPr>
      <xdr:spPr>
        <a:xfrm>
          <a:off x="15292017" y="13629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149340</xdr:rowOff>
    </xdr:from>
    <xdr:to>
      <xdr:col>21</xdr:col>
      <xdr:colOff>212725</xdr:colOff>
      <xdr:row>79</xdr:row>
      <xdr:rowOff>79490</xdr:rowOff>
    </xdr:to>
    <xdr:sp macro="" textlink="">
      <xdr:nvSpPr>
        <xdr:cNvPr id="647" name="円/楕円 646"/>
        <xdr:cNvSpPr/>
      </xdr:nvSpPr>
      <xdr:spPr>
        <a:xfrm>
          <a:off x="14541500" y="135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70617</xdr:rowOff>
    </xdr:from>
    <xdr:ext cx="469744" cy="259045"/>
    <xdr:sp macro="" textlink="">
      <xdr:nvSpPr>
        <xdr:cNvPr id="648" name="テキスト ボックス 647"/>
        <xdr:cNvSpPr txBox="1"/>
      </xdr:nvSpPr>
      <xdr:spPr>
        <a:xfrm>
          <a:off x="14357427" y="136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79223</xdr:rowOff>
    </xdr:from>
    <xdr:to>
      <xdr:col>20</xdr:col>
      <xdr:colOff>9525</xdr:colOff>
      <xdr:row>78</xdr:row>
      <xdr:rowOff>9373</xdr:rowOff>
    </xdr:to>
    <xdr:sp macro="" textlink="">
      <xdr:nvSpPr>
        <xdr:cNvPr id="649" name="円/楕円 648"/>
        <xdr:cNvSpPr/>
      </xdr:nvSpPr>
      <xdr:spPr>
        <a:xfrm>
          <a:off x="13652500" y="132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25900</xdr:rowOff>
    </xdr:from>
    <xdr:ext cx="534377" cy="259045"/>
    <xdr:sp macro="" textlink="">
      <xdr:nvSpPr>
        <xdr:cNvPr id="650" name="テキスト ボックス 649"/>
        <xdr:cNvSpPr txBox="1"/>
      </xdr:nvSpPr>
      <xdr:spPr>
        <a:xfrm>
          <a:off x="13436111" y="130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136106</xdr:rowOff>
    </xdr:from>
    <xdr:to>
      <xdr:col>18</xdr:col>
      <xdr:colOff>492125</xdr:colOff>
      <xdr:row>71</xdr:row>
      <xdr:rowOff>66256</xdr:rowOff>
    </xdr:to>
    <xdr:sp macro="" textlink="">
      <xdr:nvSpPr>
        <xdr:cNvPr id="651" name="円/楕円 650"/>
        <xdr:cNvSpPr/>
      </xdr:nvSpPr>
      <xdr:spPr>
        <a:xfrm>
          <a:off x="12763500" y="12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82783</xdr:rowOff>
    </xdr:from>
    <xdr:ext cx="599010" cy="259045"/>
    <xdr:sp macro="" textlink="">
      <xdr:nvSpPr>
        <xdr:cNvPr id="652" name="テキスト ボックス 651"/>
        <xdr:cNvSpPr txBox="1"/>
      </xdr:nvSpPr>
      <xdr:spPr>
        <a:xfrm>
          <a:off x="12514794" y="119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24723</xdr:rowOff>
    </xdr:from>
    <xdr:to>
      <xdr:col>23</xdr:col>
      <xdr:colOff>517525</xdr:colOff>
      <xdr:row>96</xdr:row>
      <xdr:rowOff>53967</xdr:rowOff>
    </xdr:to>
    <xdr:cxnSp macro="">
      <xdr:nvCxnSpPr>
        <xdr:cNvPr id="681" name="直線コネクタ 680"/>
        <xdr:cNvCxnSpPr/>
      </xdr:nvCxnSpPr>
      <xdr:spPr>
        <a:xfrm flipV="1">
          <a:off x="15481300" y="16483923"/>
          <a:ext cx="8382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53967</xdr:rowOff>
    </xdr:from>
    <xdr:to>
      <xdr:col>22</xdr:col>
      <xdr:colOff>365125</xdr:colOff>
      <xdr:row>96</xdr:row>
      <xdr:rowOff>83381</xdr:rowOff>
    </xdr:to>
    <xdr:cxnSp macro="">
      <xdr:nvCxnSpPr>
        <xdr:cNvPr id="684" name="直線コネクタ 683"/>
        <xdr:cNvCxnSpPr/>
      </xdr:nvCxnSpPr>
      <xdr:spPr>
        <a:xfrm flipV="1">
          <a:off x="14592300" y="16513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6" name="テキスト ボックス 685"/>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83381</xdr:rowOff>
    </xdr:from>
    <xdr:to>
      <xdr:col>21</xdr:col>
      <xdr:colOff>161925</xdr:colOff>
      <xdr:row>96</xdr:row>
      <xdr:rowOff>134077</xdr:rowOff>
    </xdr:to>
    <xdr:cxnSp macro="">
      <xdr:nvCxnSpPr>
        <xdr:cNvPr id="687" name="直線コネクタ 686"/>
        <xdr:cNvCxnSpPr/>
      </xdr:nvCxnSpPr>
      <xdr:spPr>
        <a:xfrm flipV="1">
          <a:off x="13703300" y="16542581"/>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132606</xdr:rowOff>
    </xdr:from>
    <xdr:to>
      <xdr:col>19</xdr:col>
      <xdr:colOff>644525</xdr:colOff>
      <xdr:row>96</xdr:row>
      <xdr:rowOff>134077</xdr:rowOff>
    </xdr:to>
    <xdr:cxnSp macro="">
      <xdr:nvCxnSpPr>
        <xdr:cNvPr id="690" name="直線コネクタ 689"/>
        <xdr:cNvCxnSpPr/>
      </xdr:nvCxnSpPr>
      <xdr:spPr>
        <a:xfrm>
          <a:off x="12814300" y="16591806"/>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145373</xdr:rowOff>
    </xdr:from>
    <xdr:to>
      <xdr:col>23</xdr:col>
      <xdr:colOff>568325</xdr:colOff>
      <xdr:row>96</xdr:row>
      <xdr:rowOff>75523</xdr:rowOff>
    </xdr:to>
    <xdr:sp macro="" textlink="">
      <xdr:nvSpPr>
        <xdr:cNvPr id="700" name="円/楕円 699"/>
        <xdr:cNvSpPr/>
      </xdr:nvSpPr>
      <xdr:spPr>
        <a:xfrm>
          <a:off x="16268700" y="164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168250</xdr:rowOff>
    </xdr:from>
    <xdr:ext cx="534377" cy="259045"/>
    <xdr:sp macro="" textlink="">
      <xdr:nvSpPr>
        <xdr:cNvPr id="701" name="公債費該当値テキスト"/>
        <xdr:cNvSpPr txBox="1"/>
      </xdr:nvSpPr>
      <xdr:spPr>
        <a:xfrm>
          <a:off x="16370300" y="1628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3167</xdr:rowOff>
    </xdr:from>
    <xdr:to>
      <xdr:col>22</xdr:col>
      <xdr:colOff>415925</xdr:colOff>
      <xdr:row>96</xdr:row>
      <xdr:rowOff>104767</xdr:rowOff>
    </xdr:to>
    <xdr:sp macro="" textlink="">
      <xdr:nvSpPr>
        <xdr:cNvPr id="702" name="円/楕円 701"/>
        <xdr:cNvSpPr/>
      </xdr:nvSpPr>
      <xdr:spPr>
        <a:xfrm>
          <a:off x="15430500" y="164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121294</xdr:rowOff>
    </xdr:from>
    <xdr:ext cx="534377" cy="259045"/>
    <xdr:sp macro="" textlink="">
      <xdr:nvSpPr>
        <xdr:cNvPr id="703" name="テキスト ボックス 702"/>
        <xdr:cNvSpPr txBox="1"/>
      </xdr:nvSpPr>
      <xdr:spPr>
        <a:xfrm>
          <a:off x="15214111" y="162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32581</xdr:rowOff>
    </xdr:from>
    <xdr:to>
      <xdr:col>21</xdr:col>
      <xdr:colOff>212725</xdr:colOff>
      <xdr:row>96</xdr:row>
      <xdr:rowOff>134181</xdr:rowOff>
    </xdr:to>
    <xdr:sp macro="" textlink="">
      <xdr:nvSpPr>
        <xdr:cNvPr id="704" name="円/楕円 703"/>
        <xdr:cNvSpPr/>
      </xdr:nvSpPr>
      <xdr:spPr>
        <a:xfrm>
          <a:off x="14541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150708</xdr:rowOff>
    </xdr:from>
    <xdr:ext cx="534377" cy="259045"/>
    <xdr:sp macro="" textlink="">
      <xdr:nvSpPr>
        <xdr:cNvPr id="705" name="テキスト ボックス 704"/>
        <xdr:cNvSpPr txBox="1"/>
      </xdr:nvSpPr>
      <xdr:spPr>
        <a:xfrm>
          <a:off x="14325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83277</xdr:rowOff>
    </xdr:from>
    <xdr:to>
      <xdr:col>20</xdr:col>
      <xdr:colOff>9525</xdr:colOff>
      <xdr:row>97</xdr:row>
      <xdr:rowOff>13427</xdr:rowOff>
    </xdr:to>
    <xdr:sp macro="" textlink="">
      <xdr:nvSpPr>
        <xdr:cNvPr id="706" name="円/楕円 705"/>
        <xdr:cNvSpPr/>
      </xdr:nvSpPr>
      <xdr:spPr>
        <a:xfrm>
          <a:off x="13652500" y="165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4554</xdr:rowOff>
    </xdr:from>
    <xdr:ext cx="534377" cy="259045"/>
    <xdr:sp macro="" textlink="">
      <xdr:nvSpPr>
        <xdr:cNvPr id="707" name="テキスト ボックス 706"/>
        <xdr:cNvSpPr txBox="1"/>
      </xdr:nvSpPr>
      <xdr:spPr>
        <a:xfrm>
          <a:off x="13436111" y="166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81806</xdr:rowOff>
    </xdr:from>
    <xdr:to>
      <xdr:col>18</xdr:col>
      <xdr:colOff>492125</xdr:colOff>
      <xdr:row>97</xdr:row>
      <xdr:rowOff>11956</xdr:rowOff>
    </xdr:to>
    <xdr:sp macro="" textlink="">
      <xdr:nvSpPr>
        <xdr:cNvPr id="708" name="円/楕円 707"/>
        <xdr:cNvSpPr/>
      </xdr:nvSpPr>
      <xdr:spPr>
        <a:xfrm>
          <a:off x="12763500" y="165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3083</xdr:rowOff>
    </xdr:from>
    <xdr:ext cx="534377" cy="259045"/>
    <xdr:sp macro="" textlink="">
      <xdr:nvSpPr>
        <xdr:cNvPr id="709" name="テキスト ボックス 708"/>
        <xdr:cNvSpPr txBox="1"/>
      </xdr:nvSpPr>
      <xdr:spPr>
        <a:xfrm>
          <a:off x="12547111" y="1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衛生費は、住民一人当たり</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84,607</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円となっている。衛生費は類似団体平均よりかなり高くなっており、なおかつ増加傾向にあるが、本町は診療所を直営で、病院を一部事務組合で行っていることが要因と考えられる。また、平成</a:t>
          </a:r>
          <a:r>
            <a:rPr kumimoji="1" lang="en-US" altLang="ja-JP" sz="14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400" b="0" i="0" u="none" strike="noStrike" kern="0" cap="none" spc="0" normalizeH="0" baseline="0" noProof="0">
              <a:ln>
                <a:noFill/>
              </a:ln>
              <a:solidFill>
                <a:prstClr val="black"/>
              </a:solidFill>
              <a:effectLst/>
              <a:uLnTx/>
              <a:uFillTx/>
              <a:latin typeface="ＭＳ Ｐゴシック"/>
              <a:ea typeface="+mn-ea"/>
              <a:cs typeface="+mn-cs"/>
            </a:rPr>
            <a:t>年度については一部事務組合でし尿処理施設の建替えを行っているため、さらに高額になっている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年度については臨時的な基金への繰出しがあり、財政調整基金を取り崩したため、実質単年度収支が赤字となっている。今後も歳出削減に努め、黒字化できるように取組みを進める。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財政調整基金に関しては</a:t>
          </a:r>
          <a:r>
            <a:rPr kumimoji="0" lang="ja-JP" altLang="en-US" sz="1400" b="0" i="0" u="none" strike="noStrike" kern="0" cap="none" spc="0" normalizeH="0" baseline="0" noProof="0">
              <a:ln>
                <a:noFill/>
              </a:ln>
              <a:solidFill>
                <a:prstClr val="black"/>
              </a:solidFill>
              <a:effectLst/>
              <a:uLnTx/>
              <a:uFillTx/>
              <a:latin typeface="+mn-lt"/>
              <a:ea typeface="+mn-ea"/>
              <a:cs typeface="+mn-cs"/>
            </a:rPr>
            <a:t>決算剰余金の積立額が取り崩し額より大きいため、前年度より増額となっている。今後も歳入・歳出のバランスを重視し、適正な財政運営を目指すとともに、将来の緊急の支出に備え、財政調整基金残高を着実に増やしていけるよう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ja-JP" sz="1400" b="0" i="0" u="none" strike="noStrike" kern="0" cap="none" spc="0" normalizeH="0" baseline="0" noProof="0">
              <a:ln>
                <a:noFill/>
              </a:ln>
              <a:solidFill>
                <a:prstClr val="black"/>
              </a:solidFill>
              <a:effectLst/>
              <a:uLnTx/>
              <a:uFillTx/>
              <a:latin typeface="+mn-lt"/>
              <a:ea typeface="+mn-ea"/>
              <a:cs typeface="+mn-cs"/>
            </a:rPr>
            <a:t>ここ５年間で</a:t>
          </a:r>
          <a:r>
            <a:rPr kumimoji="0" lang="ja-JP" altLang="en-US" sz="1400" b="0" i="0" u="none" strike="noStrike" kern="0" cap="none" spc="0" normalizeH="0" baseline="0" noProof="0">
              <a:ln>
                <a:noFill/>
              </a:ln>
              <a:solidFill>
                <a:prstClr val="black"/>
              </a:solidFill>
              <a:effectLst/>
              <a:uLnTx/>
              <a:uFillTx/>
              <a:latin typeface="+mn-lt"/>
              <a:ea typeface="+mn-ea"/>
              <a:cs typeface="+mn-cs"/>
            </a:rPr>
            <a:t>全ての</a:t>
          </a:r>
          <a:r>
            <a:rPr kumimoji="0" lang="ja-JP" altLang="ja-JP" sz="1400" b="0" i="0" u="none" strike="noStrike" kern="0" cap="none" spc="0" normalizeH="0" baseline="0" noProof="0">
              <a:ln>
                <a:noFill/>
              </a:ln>
              <a:solidFill>
                <a:prstClr val="black"/>
              </a:solidFill>
              <a:effectLst/>
              <a:uLnTx/>
              <a:uFillTx/>
              <a:latin typeface="+mn-lt"/>
              <a:ea typeface="+mn-ea"/>
              <a:cs typeface="+mn-cs"/>
            </a:rPr>
            <a:t>会計</a:t>
          </a:r>
          <a:r>
            <a:rPr kumimoji="0" lang="ja-JP" altLang="en-US" sz="1400" b="0" i="0" u="none" strike="noStrike" kern="0" cap="none" spc="0" normalizeH="0" baseline="0" noProof="0">
              <a:ln>
                <a:noFill/>
              </a:ln>
              <a:solidFill>
                <a:prstClr val="black"/>
              </a:solidFill>
              <a:effectLst/>
              <a:uLnTx/>
              <a:uFillTx/>
              <a:latin typeface="+mn-lt"/>
              <a:ea typeface="+mn-ea"/>
              <a:cs typeface="+mn-cs"/>
            </a:rPr>
            <a:t>で黒字となっているため、赤字に陥る会計は生じていない。しかし、国民健康保険</a:t>
          </a:r>
          <a:r>
            <a:rPr kumimoji="0" lang="ja-JP" altLang="ja-JP" sz="1400" b="0" i="0" u="none" strike="noStrike" kern="0" cap="none" spc="0" normalizeH="0" baseline="0" noProof="0">
              <a:ln>
                <a:noFill/>
              </a:ln>
              <a:solidFill>
                <a:prstClr val="black"/>
              </a:solidFill>
              <a:effectLst/>
              <a:uLnTx/>
              <a:uFillTx/>
              <a:latin typeface="+mn-lt"/>
              <a:ea typeface="+mn-ea"/>
              <a:cs typeface="+mn-cs"/>
            </a:rPr>
            <a:t>特別会計</a:t>
          </a:r>
          <a:r>
            <a:rPr kumimoji="0" lang="ja-JP" altLang="en-US" sz="1400" b="0" i="0" u="none" strike="noStrike" kern="0" cap="none" spc="0" normalizeH="0" baseline="0" noProof="0">
              <a:ln>
                <a:noFill/>
              </a:ln>
              <a:solidFill>
                <a:prstClr val="black"/>
              </a:solidFill>
              <a:effectLst/>
              <a:uLnTx/>
              <a:uFillTx/>
              <a:latin typeface="+mn-lt"/>
              <a:ea typeface="+mn-ea"/>
              <a:cs typeface="+mn-cs"/>
            </a:rPr>
            <a:t>では近年財政状況が悪化してきており、国民健康保険税の値上げ幅の検討をするなど、財政健全化に取り組む必要がある。他の会計に関しても計画的な事業運営を図り、健全な財政運営に努めていく。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6619372</v>
      </c>
      <c r="BO4" s="381"/>
      <c r="BP4" s="381"/>
      <c r="BQ4" s="381"/>
      <c r="BR4" s="381"/>
      <c r="BS4" s="381"/>
      <c r="BT4" s="381"/>
      <c r="BU4" s="382"/>
      <c r="BV4" s="380">
        <v>6671551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4.9000000000000004</v>
      </c>
      <c r="CU4" s="387"/>
      <c r="CV4" s="387"/>
      <c r="CW4" s="387"/>
      <c r="CX4" s="387"/>
      <c r="CY4" s="387"/>
      <c r="CZ4" s="387"/>
      <c r="DA4" s="388"/>
      <c r="DB4" s="386">
        <v>15.3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6389602</v>
      </c>
      <c r="BO5" s="418"/>
      <c r="BP5" s="418"/>
      <c r="BQ5" s="418"/>
      <c r="BR5" s="418"/>
      <c r="BS5" s="418"/>
      <c r="BT5" s="418"/>
      <c r="BU5" s="419"/>
      <c r="BV5" s="417">
        <v>5998548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91.5</v>
      </c>
      <c r="CU5" s="415"/>
      <c r="CV5" s="415"/>
      <c r="CW5" s="415"/>
      <c r="CX5" s="415"/>
      <c r="CY5" s="415"/>
      <c r="CZ5" s="415"/>
      <c r="DA5" s="416"/>
      <c r="DB5" s="414">
        <v>87.4</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229770</v>
      </c>
      <c r="BO6" s="418"/>
      <c r="BP6" s="418"/>
      <c r="BQ6" s="418"/>
      <c r="BR6" s="418"/>
      <c r="BS6" s="418"/>
      <c r="BT6" s="418"/>
      <c r="BU6" s="419"/>
      <c r="BV6" s="417">
        <v>673003</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95.8</v>
      </c>
      <c r="CU6" s="455"/>
      <c r="CV6" s="455"/>
      <c r="CW6" s="455"/>
      <c r="CX6" s="455"/>
      <c r="CY6" s="455"/>
      <c r="CZ6" s="455"/>
      <c r="DA6" s="456"/>
      <c r="DB6" s="454">
        <v>92.4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27993</v>
      </c>
      <c r="BO7" s="418"/>
      <c r="BP7" s="418"/>
      <c r="BQ7" s="418"/>
      <c r="BR7" s="418"/>
      <c r="BS7" s="418"/>
      <c r="BT7" s="418"/>
      <c r="BU7" s="419"/>
      <c r="BV7" s="417">
        <v>35866</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4090987</v>
      </c>
      <c r="CU7" s="418"/>
      <c r="CV7" s="418"/>
      <c r="CW7" s="418"/>
      <c r="CX7" s="418"/>
      <c r="CY7" s="418"/>
      <c r="CZ7" s="418"/>
      <c r="DA7" s="419"/>
      <c r="DB7" s="417">
        <v>4154221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201777</v>
      </c>
      <c r="BO8" s="418"/>
      <c r="BP8" s="418"/>
      <c r="BQ8" s="418"/>
      <c r="BR8" s="418"/>
      <c r="BS8" s="418"/>
      <c r="BT8" s="418"/>
      <c r="BU8" s="419"/>
      <c r="BV8" s="417">
        <v>637137</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0.32</v>
      </c>
      <c r="CU8" s="458"/>
      <c r="CV8" s="458"/>
      <c r="CW8" s="458"/>
      <c r="CX8" s="458"/>
      <c r="CY8" s="458"/>
      <c r="CZ8" s="458"/>
      <c r="DA8" s="459"/>
      <c r="DB8" s="457">
        <v>0.33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11207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-435360</v>
      </c>
      <c r="BO9" s="418"/>
      <c r="BP9" s="418"/>
      <c r="BQ9" s="418"/>
      <c r="BR9" s="418"/>
      <c r="BS9" s="418"/>
      <c r="BT9" s="418"/>
      <c r="BU9" s="419"/>
      <c r="BV9" s="417">
        <v>94015</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15.9</v>
      </c>
      <c r="CU9" s="415"/>
      <c r="CV9" s="415"/>
      <c r="CW9" s="415"/>
      <c r="CX9" s="415"/>
      <c r="CY9" s="415"/>
      <c r="CZ9" s="415"/>
      <c r="DA9" s="416"/>
      <c r="DB9" s="414">
        <v>15.1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11896</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79</v>
      </c>
      <c r="AV10" s="450"/>
      <c r="AW10" s="450"/>
      <c r="AX10" s="450"/>
      <c r="AY10" s="451" t="s">
        <v>106</v>
      </c>
      <c r="AZ10" s="452"/>
      <c r="BA10" s="452"/>
      <c r="BB10" s="452"/>
      <c r="BC10" s="452"/>
      <c r="BD10" s="452"/>
      <c r="BE10" s="452"/>
      <c r="BF10" s="452"/>
      <c r="BG10" s="452"/>
      <c r="BH10" s="452"/>
      <c r="BI10" s="452"/>
      <c r="BJ10" s="452"/>
      <c r="BK10" s="452"/>
      <c r="BL10" s="452"/>
      <c r="BM10" s="453"/>
      <c r="BN10" s="417">
        <v>855</v>
      </c>
      <c r="BO10" s="418"/>
      <c r="BP10" s="418"/>
      <c r="BQ10" s="418"/>
      <c r="BR10" s="418"/>
      <c r="BS10" s="418"/>
      <c r="BT10" s="418"/>
      <c r="BU10" s="419"/>
      <c r="BV10" s="417">
        <v>12574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11386</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100000</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11312</v>
      </c>
      <c r="S13" s="499"/>
      <c r="T13" s="499"/>
      <c r="U13" s="499"/>
      <c r="V13" s="500"/>
      <c r="W13" s="433" t="s">
        <v>125</v>
      </c>
      <c r="X13" s="434"/>
      <c r="Y13" s="434"/>
      <c r="Z13" s="434"/>
      <c r="AA13" s="434"/>
      <c r="AB13" s="424"/>
      <c r="AC13" s="468">
        <v>360</v>
      </c>
      <c r="AD13" s="469"/>
      <c r="AE13" s="469"/>
      <c r="AF13" s="469"/>
      <c r="AG13" s="508"/>
      <c r="AH13" s="468">
        <v>381</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-534505</v>
      </c>
      <c r="BO13" s="418"/>
      <c r="BP13" s="418"/>
      <c r="BQ13" s="418"/>
      <c r="BR13" s="418"/>
      <c r="BS13" s="418"/>
      <c r="BT13" s="418"/>
      <c r="BU13" s="419"/>
      <c r="BV13" s="417">
        <v>106589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9.6</v>
      </c>
      <c r="CU13" s="415"/>
      <c r="CV13" s="415"/>
      <c r="CW13" s="415"/>
      <c r="CX13" s="415"/>
      <c r="CY13" s="415"/>
      <c r="CZ13" s="415"/>
      <c r="DA13" s="416"/>
      <c r="DB13" s="414">
        <v>10.3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11537</v>
      </c>
      <c r="S14" s="499"/>
      <c r="T14" s="499"/>
      <c r="U14" s="499"/>
      <c r="V14" s="500"/>
      <c r="W14" s="407"/>
      <c r="X14" s="408"/>
      <c r="Y14" s="408"/>
      <c r="Z14" s="408"/>
      <c r="AA14" s="408"/>
      <c r="AB14" s="397"/>
      <c r="AC14" s="501">
        <v>7.4</v>
      </c>
      <c r="AD14" s="502"/>
      <c r="AE14" s="502"/>
      <c r="AF14" s="502"/>
      <c r="AG14" s="503"/>
      <c r="AH14" s="501">
        <v>7.6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21.4</v>
      </c>
      <c r="CU14" s="513"/>
      <c r="CV14" s="513"/>
      <c r="CW14" s="513"/>
      <c r="CX14" s="513"/>
      <c r="CY14" s="513"/>
      <c r="CZ14" s="513"/>
      <c r="DA14" s="514"/>
      <c r="DB14" s="512">
        <v>43.3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11461</v>
      </c>
      <c r="S15" s="499"/>
      <c r="T15" s="499"/>
      <c r="U15" s="499"/>
      <c r="V15" s="500"/>
      <c r="W15" s="433" t="s">
        <v>131</v>
      </c>
      <c r="X15" s="434"/>
      <c r="Y15" s="434"/>
      <c r="Z15" s="434"/>
      <c r="AA15" s="434"/>
      <c r="AB15" s="424"/>
      <c r="AC15" s="468">
        <v>1272</v>
      </c>
      <c r="AD15" s="469"/>
      <c r="AE15" s="469"/>
      <c r="AF15" s="469"/>
      <c r="AG15" s="508"/>
      <c r="AH15" s="468">
        <v>1364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1046717</v>
      </c>
      <c r="BO15" s="381"/>
      <c r="BP15" s="381"/>
      <c r="BQ15" s="381"/>
      <c r="BR15" s="381"/>
      <c r="BS15" s="381"/>
      <c r="BT15" s="381"/>
      <c r="BU15" s="382"/>
      <c r="BV15" s="380">
        <v>1026576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26.1</v>
      </c>
      <c r="AD16" s="502"/>
      <c r="AE16" s="502"/>
      <c r="AF16" s="502"/>
      <c r="AG16" s="503"/>
      <c r="AH16" s="501">
        <v>27.3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3406668</v>
      </c>
      <c r="BO16" s="418"/>
      <c r="BP16" s="418"/>
      <c r="BQ16" s="418"/>
      <c r="BR16" s="418"/>
      <c r="BS16" s="418"/>
      <c r="BT16" s="418"/>
      <c r="BU16" s="419"/>
      <c r="BV16" s="417">
        <v>3298032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3248</v>
      </c>
      <c r="AD17" s="469"/>
      <c r="AE17" s="469"/>
      <c r="AF17" s="469"/>
      <c r="AG17" s="508"/>
      <c r="AH17" s="468">
        <v>3253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1316286</v>
      </c>
      <c r="BO17" s="418"/>
      <c r="BP17" s="418"/>
      <c r="BQ17" s="418"/>
      <c r="BR17" s="418"/>
      <c r="BS17" s="418"/>
      <c r="BT17" s="418"/>
      <c r="BU17" s="419"/>
      <c r="BV17" s="417">
        <v>1289769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79.62</v>
      </c>
      <c r="M18" s="530"/>
      <c r="N18" s="530"/>
      <c r="O18" s="530"/>
      <c r="P18" s="530"/>
      <c r="Q18" s="530"/>
      <c r="R18" s="531"/>
      <c r="S18" s="531"/>
      <c r="T18" s="531"/>
      <c r="U18" s="531"/>
      <c r="V18" s="532"/>
      <c r="W18" s="435"/>
      <c r="X18" s="436"/>
      <c r="Y18" s="436"/>
      <c r="Z18" s="436"/>
      <c r="AA18" s="436"/>
      <c r="AB18" s="427"/>
      <c r="AC18" s="533">
        <v>66.599999999999994</v>
      </c>
      <c r="AD18" s="534"/>
      <c r="AE18" s="534"/>
      <c r="AF18" s="534"/>
      <c r="AG18" s="535"/>
      <c r="AH18" s="533">
        <v>65.099999999999994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3835905</v>
      </c>
      <c r="BO18" s="418"/>
      <c r="BP18" s="418"/>
      <c r="BQ18" s="418"/>
      <c r="BR18" s="418"/>
      <c r="BS18" s="418"/>
      <c r="BT18" s="418"/>
      <c r="BU18" s="419"/>
      <c r="BV18" s="417">
        <v>3764304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141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5004047</v>
      </c>
      <c r="BO19" s="418"/>
      <c r="BP19" s="418"/>
      <c r="BQ19" s="418"/>
      <c r="BR19" s="418"/>
      <c r="BS19" s="418"/>
      <c r="BT19" s="418"/>
      <c r="BU19" s="419"/>
      <c r="BV19" s="417">
        <v>5054530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4947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8014597</v>
      </c>
      <c r="BO23" s="418"/>
      <c r="BP23" s="418"/>
      <c r="BQ23" s="418"/>
      <c r="BR23" s="418"/>
      <c r="BS23" s="418"/>
      <c r="BT23" s="418"/>
      <c r="BU23" s="419"/>
      <c r="BV23" s="417">
        <v>8162589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6660</v>
      </c>
      <c r="R24" s="469"/>
      <c r="S24" s="469"/>
      <c r="T24" s="469"/>
      <c r="U24" s="469"/>
      <c r="V24" s="508"/>
      <c r="W24" s="563"/>
      <c r="X24" s="551"/>
      <c r="Y24" s="552"/>
      <c r="Z24" s="467" t="s">
        <v>154</v>
      </c>
      <c r="AA24" s="447"/>
      <c r="AB24" s="447"/>
      <c r="AC24" s="447"/>
      <c r="AD24" s="447"/>
      <c r="AE24" s="447"/>
      <c r="AF24" s="447"/>
      <c r="AG24" s="448"/>
      <c r="AH24" s="468">
        <v>112</v>
      </c>
      <c r="AI24" s="469"/>
      <c r="AJ24" s="469"/>
      <c r="AK24" s="469"/>
      <c r="AL24" s="508"/>
      <c r="AM24" s="468">
        <v>352912</v>
      </c>
      <c r="AN24" s="469"/>
      <c r="AO24" s="469"/>
      <c r="AP24" s="469"/>
      <c r="AQ24" s="469"/>
      <c r="AR24" s="508"/>
      <c r="AS24" s="468">
        <v>3151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1660250</v>
      </c>
      <c r="BO24" s="418"/>
      <c r="BP24" s="418"/>
      <c r="BQ24" s="418"/>
      <c r="BR24" s="418"/>
      <c r="BS24" s="418"/>
      <c r="BT24" s="418"/>
      <c r="BU24" s="419"/>
      <c r="BV24" s="417">
        <v>1889203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5355</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2218</v>
      </c>
      <c r="BO25" s="381"/>
      <c r="BP25" s="381"/>
      <c r="BQ25" s="381"/>
      <c r="BR25" s="381"/>
      <c r="BS25" s="381"/>
      <c r="BT25" s="381"/>
      <c r="BU25" s="382"/>
      <c r="BV25" s="380">
        <v>2219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5085</v>
      </c>
      <c r="R26" s="469"/>
      <c r="S26" s="469"/>
      <c r="T26" s="469"/>
      <c r="U26" s="469"/>
      <c r="V26" s="508"/>
      <c r="W26" s="563"/>
      <c r="X26" s="551"/>
      <c r="Y26" s="552"/>
      <c r="Z26" s="467" t="s">
        <v>160</v>
      </c>
      <c r="AA26" s="573"/>
      <c r="AB26" s="573"/>
      <c r="AC26" s="573"/>
      <c r="AD26" s="573"/>
      <c r="AE26" s="573"/>
      <c r="AF26" s="573"/>
      <c r="AG26" s="574"/>
      <c r="AH26" s="468">
        <v>8</v>
      </c>
      <c r="AI26" s="469"/>
      <c r="AJ26" s="469"/>
      <c r="AK26" s="469"/>
      <c r="AL26" s="508"/>
      <c r="AM26" s="468">
        <v>22144</v>
      </c>
      <c r="AN26" s="469"/>
      <c r="AO26" s="469"/>
      <c r="AP26" s="469"/>
      <c r="AQ26" s="469"/>
      <c r="AR26" s="508"/>
      <c r="AS26" s="468">
        <v>2768</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2550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426703</v>
      </c>
      <c r="BO27" s="587"/>
      <c r="BP27" s="587"/>
      <c r="BQ27" s="587"/>
      <c r="BR27" s="587"/>
      <c r="BS27" s="587"/>
      <c r="BT27" s="587"/>
      <c r="BU27" s="588"/>
      <c r="BV27" s="586">
        <v>226703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2050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2279877</v>
      </c>
      <c r="BO28" s="381"/>
      <c r="BP28" s="381"/>
      <c r="BQ28" s="381"/>
      <c r="BR28" s="381"/>
      <c r="BS28" s="381"/>
      <c r="BT28" s="381"/>
      <c r="BU28" s="382"/>
      <c r="BV28" s="380">
        <v>2029022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11</v>
      </c>
      <c r="M29" s="469"/>
      <c r="N29" s="469"/>
      <c r="O29" s="469"/>
      <c r="P29" s="508"/>
      <c r="Q29" s="468">
        <v>1950</v>
      </c>
      <c r="R29" s="469"/>
      <c r="S29" s="469"/>
      <c r="T29" s="469"/>
      <c r="U29" s="469"/>
      <c r="V29" s="508"/>
      <c r="W29" s="564"/>
      <c r="X29" s="565"/>
      <c r="Y29" s="566"/>
      <c r="Z29" s="467" t="s">
        <v>171</v>
      </c>
      <c r="AA29" s="447"/>
      <c r="AB29" s="447"/>
      <c r="AC29" s="447"/>
      <c r="AD29" s="447"/>
      <c r="AE29" s="447"/>
      <c r="AF29" s="447"/>
      <c r="AG29" s="448"/>
      <c r="AH29" s="468">
        <v>114</v>
      </c>
      <c r="AI29" s="469"/>
      <c r="AJ29" s="469"/>
      <c r="AK29" s="469"/>
      <c r="AL29" s="508"/>
      <c r="AM29" s="468">
        <v>361072</v>
      </c>
      <c r="AN29" s="469"/>
      <c r="AO29" s="469"/>
      <c r="AP29" s="469"/>
      <c r="AQ29" s="469"/>
      <c r="AR29" s="508"/>
      <c r="AS29" s="468">
        <v>3167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4558</v>
      </c>
      <c r="BO29" s="418"/>
      <c r="BP29" s="418"/>
      <c r="BQ29" s="418"/>
      <c r="BR29" s="418"/>
      <c r="BS29" s="418"/>
      <c r="BT29" s="418"/>
      <c r="BU29" s="419"/>
      <c r="BV29" s="417">
        <v>4557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1397069</v>
      </c>
      <c r="BO30" s="587"/>
      <c r="BP30" s="587"/>
      <c r="BQ30" s="587"/>
      <c r="BR30" s="587"/>
      <c r="BS30" s="587"/>
      <c r="BT30" s="587"/>
      <c r="BU30" s="588"/>
      <c r="BV30" s="586">
        <v>1408816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水道事業特別会計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町営浄化槽整備推進事業特別会計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三重県市町総合事務組合　（一般会計）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診療所事業特別会計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IF('各会計、関係団体の財政状況及び健全化判断比率'!B32="","",'各会計、関係団体の財政状況及び健全化判断比率'!B32)</f>
        <v>井内地域開発事業特別会計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　〃　（共同研修特別会計）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　〃　（デジタル地図特別会計）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　〃　（物品特別会計）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　〃　（退職手当特別会計）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　〃　（消防救急無線特別会計）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　〃　（公平委員会特別会計）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三重地方税管理回収機構(一般会計)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　〃　（滞納整理拡充事業特別会計）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三重県後期高齢者医療広域連合　（一般会計）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12" scale="6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65" zoomScaleNormal="6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3" t="s">
        <v>527</v>
      </c>
      <c r="D34" s="1183"/>
      <c r="E34" s="1184"/>
      <c r="F34" s="32">
        <v>10.76</v>
      </c>
      <c r="G34" s="33">
        <v>6.67</v>
      </c>
      <c r="H34" s="33">
        <v>13.42</v>
      </c>
      <c r="I34" s="33">
        <v>15.13</v>
      </c>
      <c r="J34" s="34">
        <v>4.5599999999999996</v>
      </c>
      <c r="K34" s="22"/>
      <c r="L34" s="22"/>
      <c r="M34" s="22"/>
      <c r="N34" s="22"/>
      <c r="O34" s="22"/>
      <c r="P34" s="22"/>
    </row>
    <row r="35" spans="1:16" ht="39" customHeight="1" x14ac:dyDescent="0.15">
      <c r="A35" s="22"/>
      <c r="B35" s="35"/>
      <c r="C35" s="1177" t="s">
        <v>528</v>
      </c>
      <c r="D35" s="1178"/>
      <c r="E35" s="1179"/>
      <c r="F35" s="36">
        <v>2.8</v>
      </c>
      <c r="G35" s="37">
        <v>2.31</v>
      </c>
      <c r="H35" s="37">
        <v>1.87</v>
      </c>
      <c r="I35" s="37">
        <v>2.2999999999999998</v>
      </c>
      <c r="J35" s="38">
        <v>3.43</v>
      </c>
      <c r="K35" s="22"/>
      <c r="L35" s="22"/>
      <c r="M35" s="22"/>
      <c r="N35" s="22"/>
      <c r="O35" s="22"/>
      <c r="P35" s="22"/>
    </row>
    <row r="36" spans="1:16" ht="39" customHeight="1" x14ac:dyDescent="0.15">
      <c r="A36" s="22"/>
      <c r="B36" s="35"/>
      <c r="C36" s="1177" t="s">
        <v>529</v>
      </c>
      <c r="D36" s="1178"/>
      <c r="E36" s="1179"/>
      <c r="F36" s="36">
        <v>2.23</v>
      </c>
      <c r="G36" s="37">
        <v>2.91</v>
      </c>
      <c r="H36" s="37">
        <v>0.34</v>
      </c>
      <c r="I36" s="37">
        <v>0.9</v>
      </c>
      <c r="J36" s="38">
        <v>1.1599999999999999</v>
      </c>
      <c r="K36" s="22"/>
      <c r="L36" s="22"/>
      <c r="M36" s="22"/>
      <c r="N36" s="22"/>
      <c r="O36" s="22"/>
      <c r="P36" s="22"/>
    </row>
    <row r="37" spans="1:16" ht="39" customHeight="1" x14ac:dyDescent="0.15">
      <c r="A37" s="22"/>
      <c r="B37" s="35"/>
      <c r="C37" s="1177" t="s">
        <v>530</v>
      </c>
      <c r="D37" s="1178"/>
      <c r="E37" s="1179"/>
      <c r="F37" s="36">
        <v>2.76</v>
      </c>
      <c r="G37" s="37">
        <v>2.75</v>
      </c>
      <c r="H37" s="37">
        <v>0.82</v>
      </c>
      <c r="I37" s="37">
        <v>0.79</v>
      </c>
      <c r="J37" s="38">
        <v>0.8</v>
      </c>
      <c r="K37" s="22"/>
      <c r="L37" s="22"/>
      <c r="M37" s="22"/>
      <c r="N37" s="22"/>
      <c r="O37" s="22"/>
      <c r="P37" s="22"/>
    </row>
    <row r="38" spans="1:16" ht="39" customHeight="1" x14ac:dyDescent="0.15">
      <c r="A38" s="22"/>
      <c r="B38" s="35"/>
      <c r="C38" s="1177" t="s">
        <v>531</v>
      </c>
      <c r="D38" s="1178"/>
      <c r="E38" s="1179"/>
      <c r="F38" s="36">
        <v>0.57999999999999996</v>
      </c>
      <c r="G38" s="37">
        <v>0.5</v>
      </c>
      <c r="H38" s="37">
        <v>0.27</v>
      </c>
      <c r="I38" s="37">
        <v>0.19</v>
      </c>
      <c r="J38" s="38">
        <v>0.36</v>
      </c>
      <c r="K38" s="22"/>
      <c r="L38" s="22"/>
      <c r="M38" s="22"/>
      <c r="N38" s="22"/>
      <c r="O38" s="22"/>
      <c r="P38" s="22"/>
    </row>
    <row r="39" spans="1:16" ht="39" customHeight="1" x14ac:dyDescent="0.15">
      <c r="A39" s="22"/>
      <c r="B39" s="35"/>
      <c r="C39" s="1177" t="s">
        <v>532</v>
      </c>
      <c r="D39" s="1178"/>
      <c r="E39" s="1179"/>
      <c r="F39" s="36">
        <v>0.1</v>
      </c>
      <c r="G39" s="37">
        <v>0.05</v>
      </c>
      <c r="H39" s="37">
        <v>0.09</v>
      </c>
      <c r="I39" s="37">
        <v>0.05</v>
      </c>
      <c r="J39" s="38">
        <v>0.05</v>
      </c>
      <c r="K39" s="22"/>
      <c r="L39" s="22"/>
      <c r="M39" s="22"/>
      <c r="N39" s="22"/>
      <c r="O39" s="22"/>
      <c r="P39" s="22"/>
    </row>
    <row r="40" spans="1:16" ht="39" customHeight="1" x14ac:dyDescent="0.15">
      <c r="A40" s="22"/>
      <c r="B40" s="35"/>
      <c r="C40" s="1177" t="s">
        <v>533</v>
      </c>
      <c r="D40" s="1178"/>
      <c r="E40" s="1179"/>
      <c r="F40" s="36">
        <v>0.03</v>
      </c>
      <c r="G40" s="37">
        <v>0.04</v>
      </c>
      <c r="H40" s="37">
        <v>0.01</v>
      </c>
      <c r="I40" s="37">
        <v>0.01</v>
      </c>
      <c r="J40" s="38">
        <v>0.02</v>
      </c>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534</v>
      </c>
      <c r="D42" s="1178"/>
      <c r="E42" s="1179"/>
      <c r="F42" s="36" t="s">
        <v>479</v>
      </c>
      <c r="G42" s="37" t="s">
        <v>479</v>
      </c>
      <c r="H42" s="37" t="s">
        <v>479</v>
      </c>
      <c r="I42" s="37" t="s">
        <v>479</v>
      </c>
      <c r="J42" s="38" t="s">
        <v>479</v>
      </c>
      <c r="K42" s="22"/>
      <c r="L42" s="22"/>
      <c r="M42" s="22"/>
      <c r="N42" s="22"/>
      <c r="O42" s="22"/>
      <c r="P42" s="22"/>
    </row>
    <row r="43" spans="1:16" ht="39" customHeight="1" thickBot="1" x14ac:dyDescent="0.2">
      <c r="A43" s="22"/>
      <c r="B43" s="40"/>
      <c r="C43" s="1180" t="s">
        <v>535</v>
      </c>
      <c r="D43" s="1181"/>
      <c r="E43" s="1182"/>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2" scale="74"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663</v>
      </c>
      <c r="L45" s="60">
        <v>657</v>
      </c>
      <c r="M45" s="60">
        <v>727</v>
      </c>
      <c r="N45" s="60">
        <v>764</v>
      </c>
      <c r="O45" s="61">
        <v>798</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479</v>
      </c>
      <c r="L46" s="64" t="s">
        <v>479</v>
      </c>
      <c r="M46" s="64" t="s">
        <v>479</v>
      </c>
      <c r="N46" s="64" t="s">
        <v>479</v>
      </c>
      <c r="O46" s="65" t="s">
        <v>479</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479</v>
      </c>
      <c r="L47" s="64" t="s">
        <v>479</v>
      </c>
      <c r="M47" s="64" t="s">
        <v>479</v>
      </c>
      <c r="N47" s="64" t="s">
        <v>479</v>
      </c>
      <c r="O47" s="65" t="s">
        <v>479</v>
      </c>
      <c r="P47" s="48"/>
      <c r="Q47" s="48"/>
      <c r="R47" s="48"/>
      <c r="S47" s="48"/>
      <c r="T47" s="48"/>
      <c r="U47" s="48"/>
    </row>
    <row r="48" spans="1:21" ht="30.75" customHeight="1" x14ac:dyDescent="0.15">
      <c r="A48" s="48"/>
      <c r="B48" s="1195"/>
      <c r="C48" s="1196"/>
      <c r="D48" s="62"/>
      <c r="E48" s="1187" t="s">
        <v>15</v>
      </c>
      <c r="F48" s="1187"/>
      <c r="G48" s="1187"/>
      <c r="H48" s="1187"/>
      <c r="I48" s="1187"/>
      <c r="J48" s="1188"/>
      <c r="K48" s="63">
        <v>22</v>
      </c>
      <c r="L48" s="64">
        <v>94</v>
      </c>
      <c r="M48" s="64">
        <v>112</v>
      </c>
      <c r="N48" s="64">
        <v>18</v>
      </c>
      <c r="O48" s="65">
        <v>17</v>
      </c>
      <c r="P48" s="48"/>
      <c r="Q48" s="48"/>
      <c r="R48" s="48"/>
      <c r="S48" s="48"/>
      <c r="T48" s="48"/>
      <c r="U48" s="48"/>
    </row>
    <row r="49" spans="1:21" ht="30.75" customHeight="1" x14ac:dyDescent="0.15">
      <c r="A49" s="48"/>
      <c r="B49" s="1195"/>
      <c r="C49" s="1196"/>
      <c r="D49" s="62"/>
      <c r="E49" s="1187" t="s">
        <v>16</v>
      </c>
      <c r="F49" s="1187"/>
      <c r="G49" s="1187"/>
      <c r="H49" s="1187"/>
      <c r="I49" s="1187"/>
      <c r="J49" s="1188"/>
      <c r="K49" s="63">
        <v>136</v>
      </c>
      <c r="L49" s="64">
        <v>138</v>
      </c>
      <c r="M49" s="64">
        <v>144</v>
      </c>
      <c r="N49" s="64">
        <v>147</v>
      </c>
      <c r="O49" s="65">
        <v>120</v>
      </c>
      <c r="P49" s="48"/>
      <c r="Q49" s="48"/>
      <c r="R49" s="48"/>
      <c r="S49" s="48"/>
      <c r="T49" s="48"/>
      <c r="U49" s="48"/>
    </row>
    <row r="50" spans="1:21" ht="30.75" customHeight="1" x14ac:dyDescent="0.15">
      <c r="A50" s="48"/>
      <c r="B50" s="1195"/>
      <c r="C50" s="1196"/>
      <c r="D50" s="62"/>
      <c r="E50" s="1187" t="s">
        <v>17</v>
      </c>
      <c r="F50" s="1187"/>
      <c r="G50" s="1187"/>
      <c r="H50" s="1187"/>
      <c r="I50" s="1187"/>
      <c r="J50" s="1188"/>
      <c r="K50" s="63" t="s">
        <v>479</v>
      </c>
      <c r="L50" s="64" t="s">
        <v>479</v>
      </c>
      <c r="M50" s="64" t="s">
        <v>479</v>
      </c>
      <c r="N50" s="64" t="s">
        <v>479</v>
      </c>
      <c r="O50" s="65" t="s">
        <v>479</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479</v>
      </c>
      <c r="L51" s="64" t="s">
        <v>479</v>
      </c>
      <c r="M51" s="64" t="s">
        <v>479</v>
      </c>
      <c r="N51" s="64" t="s">
        <v>479</v>
      </c>
      <c r="O51" s="65" t="s">
        <v>479</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499</v>
      </c>
      <c r="L52" s="64">
        <v>522</v>
      </c>
      <c r="M52" s="64">
        <v>577</v>
      </c>
      <c r="N52" s="64">
        <v>627</v>
      </c>
      <c r="O52" s="65">
        <v>646</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322</v>
      </c>
      <c r="L53" s="69">
        <v>367</v>
      </c>
      <c r="M53" s="69">
        <v>406</v>
      </c>
      <c r="N53" s="69">
        <v>302</v>
      </c>
      <c r="O53" s="70">
        <v>289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12" scale="75"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election activeCell="M48" sqref="M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1" t="s">
        <v>24</v>
      </c>
      <c r="C41" s="1202"/>
      <c r="D41" s="81"/>
      <c r="E41" s="1207" t="s">
        <v>25</v>
      </c>
      <c r="F41" s="1207"/>
      <c r="G41" s="1207"/>
      <c r="H41" s="1208"/>
      <c r="I41" s="82">
        <v>7963</v>
      </c>
      <c r="J41" s="83">
        <v>8159</v>
      </c>
      <c r="K41" s="83">
        <v>8263</v>
      </c>
      <c r="L41" s="83">
        <v>8163</v>
      </c>
      <c r="M41" s="84">
        <v>8015</v>
      </c>
    </row>
    <row r="42" spans="2:13" ht="27.75" customHeight="1" x14ac:dyDescent="0.15">
      <c r="B42" s="1203"/>
      <c r="C42" s="1204"/>
      <c r="D42" s="85"/>
      <c r="E42" s="1209" t="s">
        <v>26</v>
      </c>
      <c r="F42" s="1209"/>
      <c r="G42" s="1209"/>
      <c r="H42" s="1210"/>
      <c r="I42" s="86" t="s">
        <v>479</v>
      </c>
      <c r="J42" s="87" t="s">
        <v>479</v>
      </c>
      <c r="K42" s="87" t="s">
        <v>479</v>
      </c>
      <c r="L42" s="87" t="s">
        <v>479</v>
      </c>
      <c r="M42" s="88" t="s">
        <v>479</v>
      </c>
    </row>
    <row r="43" spans="2:13" ht="27.75" customHeight="1" x14ac:dyDescent="0.15">
      <c r="B43" s="1203"/>
      <c r="C43" s="1204"/>
      <c r="D43" s="85"/>
      <c r="E43" s="1209" t="s">
        <v>27</v>
      </c>
      <c r="F43" s="1209"/>
      <c r="G43" s="1209"/>
      <c r="H43" s="1210"/>
      <c r="I43" s="86">
        <v>509</v>
      </c>
      <c r="J43" s="87">
        <v>691</v>
      </c>
      <c r="K43" s="87">
        <v>811</v>
      </c>
      <c r="L43" s="87">
        <v>753</v>
      </c>
      <c r="M43" s="88">
        <v>480</v>
      </c>
    </row>
    <row r="44" spans="2:13" ht="27.75" customHeight="1" x14ac:dyDescent="0.15">
      <c r="B44" s="1203"/>
      <c r="C44" s="1204"/>
      <c r="D44" s="85"/>
      <c r="E44" s="1209" t="s">
        <v>28</v>
      </c>
      <c r="F44" s="1209"/>
      <c r="G44" s="1209"/>
      <c r="H44" s="1210"/>
      <c r="I44" s="86">
        <v>759</v>
      </c>
      <c r="J44" s="87">
        <v>686</v>
      </c>
      <c r="K44" s="87">
        <v>648</v>
      </c>
      <c r="L44" s="87">
        <v>666</v>
      </c>
      <c r="M44" s="88">
        <v>570</v>
      </c>
    </row>
    <row r="45" spans="2:13" ht="27.75" customHeight="1" x14ac:dyDescent="0.15">
      <c r="B45" s="1203"/>
      <c r="C45" s="1204"/>
      <c r="D45" s="85"/>
      <c r="E45" s="1209" t="s">
        <v>29</v>
      </c>
      <c r="F45" s="1209"/>
      <c r="G45" s="1209"/>
      <c r="H45" s="1210"/>
      <c r="I45" s="86">
        <v>1152</v>
      </c>
      <c r="J45" s="87">
        <v>1150</v>
      </c>
      <c r="K45" s="87">
        <v>1082</v>
      </c>
      <c r="L45" s="87">
        <v>1051</v>
      </c>
      <c r="M45" s="88">
        <v>1077</v>
      </c>
    </row>
    <row r="46" spans="2:13" ht="27.75" customHeight="1" x14ac:dyDescent="0.15">
      <c r="B46" s="1203"/>
      <c r="C46" s="1204"/>
      <c r="D46" s="89"/>
      <c r="E46" s="1209" t="s">
        <v>30</v>
      </c>
      <c r="F46" s="1209"/>
      <c r="G46" s="1209"/>
      <c r="H46" s="1210"/>
      <c r="I46" s="86" t="s">
        <v>479</v>
      </c>
      <c r="J46" s="87" t="s">
        <v>479</v>
      </c>
      <c r="K46" s="87" t="s">
        <v>479</v>
      </c>
      <c r="L46" s="87" t="s">
        <v>479</v>
      </c>
      <c r="M46" s="88" t="s">
        <v>479</v>
      </c>
    </row>
    <row r="47" spans="2:13" ht="27.75" customHeight="1" x14ac:dyDescent="0.15">
      <c r="B47" s="1203"/>
      <c r="C47" s="1204"/>
      <c r="D47" s="90"/>
      <c r="E47" s="1211" t="s">
        <v>31</v>
      </c>
      <c r="F47" s="1212"/>
      <c r="G47" s="1212"/>
      <c r="H47" s="1213"/>
      <c r="I47" s="86" t="s">
        <v>479</v>
      </c>
      <c r="J47" s="87" t="s">
        <v>479</v>
      </c>
      <c r="K47" s="87" t="s">
        <v>479</v>
      </c>
      <c r="L47" s="87" t="s">
        <v>479</v>
      </c>
      <c r="M47" s="88" t="s">
        <v>479</v>
      </c>
    </row>
    <row r="48" spans="2:13" ht="27.75" customHeight="1" x14ac:dyDescent="0.15">
      <c r="B48" s="1203"/>
      <c r="C48" s="1204"/>
      <c r="D48" s="85"/>
      <c r="E48" s="1209" t="s">
        <v>32</v>
      </c>
      <c r="F48" s="1209"/>
      <c r="G48" s="1209"/>
      <c r="H48" s="1210"/>
      <c r="I48" s="86" t="s">
        <v>479</v>
      </c>
      <c r="J48" s="87" t="s">
        <v>479</v>
      </c>
      <c r="K48" s="87" t="s">
        <v>479</v>
      </c>
      <c r="L48" s="87" t="s">
        <v>479</v>
      </c>
      <c r="M48" s="88" t="s">
        <v>479</v>
      </c>
    </row>
    <row r="49" spans="2:13" ht="27.75" customHeight="1" x14ac:dyDescent="0.15">
      <c r="B49" s="1205"/>
      <c r="C49" s="1206"/>
      <c r="D49" s="85"/>
      <c r="E49" s="1209" t="s">
        <v>33</v>
      </c>
      <c r="F49" s="1209"/>
      <c r="G49" s="1209"/>
      <c r="H49" s="1210"/>
      <c r="I49" s="86" t="s">
        <v>479</v>
      </c>
      <c r="J49" s="87" t="s">
        <v>479</v>
      </c>
      <c r="K49" s="87" t="s">
        <v>479</v>
      </c>
      <c r="L49" s="87" t="s">
        <v>479</v>
      </c>
      <c r="M49" s="88" t="s">
        <v>479</v>
      </c>
    </row>
    <row r="50" spans="2:13" ht="27.75" customHeight="1" x14ac:dyDescent="0.15">
      <c r="B50" s="1214" t="s">
        <v>34</v>
      </c>
      <c r="C50" s="1215"/>
      <c r="D50" s="91"/>
      <c r="E50" s="1209" t="s">
        <v>35</v>
      </c>
      <c r="F50" s="1209"/>
      <c r="G50" s="1209"/>
      <c r="H50" s="1210"/>
      <c r="I50" s="86">
        <v>1868</v>
      </c>
      <c r="J50" s="87">
        <v>2175</v>
      </c>
      <c r="K50" s="87">
        <v>2030</v>
      </c>
      <c r="L50" s="87">
        <v>2471</v>
      </c>
      <c r="M50" s="88">
        <v>2906</v>
      </c>
    </row>
    <row r="51" spans="2:13" ht="27.75" customHeight="1" x14ac:dyDescent="0.15">
      <c r="B51" s="1203"/>
      <c r="C51" s="1204"/>
      <c r="D51" s="85"/>
      <c r="E51" s="1209" t="s">
        <v>36</v>
      </c>
      <c r="F51" s="1209"/>
      <c r="G51" s="1209"/>
      <c r="H51" s="1210"/>
      <c r="I51" s="86" t="s">
        <v>479</v>
      </c>
      <c r="J51" s="87" t="s">
        <v>479</v>
      </c>
      <c r="K51" s="87" t="s">
        <v>479</v>
      </c>
      <c r="L51" s="87" t="s">
        <v>479</v>
      </c>
      <c r="M51" s="88" t="s">
        <v>479</v>
      </c>
    </row>
    <row r="52" spans="2:13" ht="27.75" customHeight="1" x14ac:dyDescent="0.15">
      <c r="B52" s="1205"/>
      <c r="C52" s="1206"/>
      <c r="D52" s="85"/>
      <c r="E52" s="1209" t="s">
        <v>37</v>
      </c>
      <c r="F52" s="1209"/>
      <c r="G52" s="1209"/>
      <c r="H52" s="1210"/>
      <c r="I52" s="86">
        <v>6327</v>
      </c>
      <c r="J52" s="87">
        <v>6540</v>
      </c>
      <c r="K52" s="87">
        <v>6662</v>
      </c>
      <c r="L52" s="87">
        <v>6633</v>
      </c>
      <c r="M52" s="88">
        <v>6496</v>
      </c>
    </row>
    <row r="53" spans="2:13" ht="27.75" customHeight="1" thickBot="1" x14ac:dyDescent="0.2">
      <c r="B53" s="1216" t="s">
        <v>38</v>
      </c>
      <c r="C53" s="1217"/>
      <c r="D53" s="92"/>
      <c r="E53" s="1218" t="s">
        <v>39</v>
      </c>
      <c r="F53" s="1218"/>
      <c r="G53" s="1218"/>
      <c r="H53" s="1219"/>
      <c r="I53" s="93">
        <v>2187</v>
      </c>
      <c r="J53" s="94">
        <v>1972</v>
      </c>
      <c r="K53" s="94">
        <v>2112</v>
      </c>
      <c r="L53" s="94">
        <v>1529</v>
      </c>
      <c r="M53" s="95">
        <v>739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12" scale="74"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C58" zoomScale="70" zoomScaleNormal="70" zoomScaleSheetLayoutView="55" workbookViewId="0">
      <selection activeCell="G72" sqref="G72:J7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566</v>
      </c>
      <c r="I42" s="354"/>
      <c r="J42" s="354"/>
      <c r="K42" s="354"/>
      <c r="L42" s="246"/>
      <c r="M42" s="246"/>
      <c r="N42" s="246"/>
      <c r="O42" s="246"/>
    </row>
    <row r="43" spans="2:17" ht="13.5" x14ac:dyDescent="0.15">
      <c r="B43" s="250"/>
      <c r="C43" s="246"/>
      <c r="D43" s="246"/>
      <c r="E43" s="246"/>
      <c r="F43" s="246"/>
      <c r="G43" s="1234" t="s">
        <v>577</v>
      </c>
      <c r="H43" s="1235"/>
      <c r="I43" s="1235"/>
      <c r="J43" s="1235"/>
      <c r="K43" s="1235"/>
      <c r="L43" s="1235"/>
      <c r="M43" s="1235"/>
      <c r="N43" s="1235"/>
      <c r="O43" s="1236"/>
    </row>
    <row r="44" spans="2:17" ht="13.5" x14ac:dyDescent="0.15">
      <c r="B44" s="250"/>
      <c r="C44" s="246"/>
      <c r="D44" s="246"/>
      <c r="E44" s="246"/>
      <c r="F44" s="246"/>
      <c r="G44" s="1237"/>
      <c r="H44" s="1238"/>
      <c r="I44" s="1238"/>
      <c r="J44" s="1238"/>
      <c r="K44" s="1238"/>
      <c r="L44" s="1238"/>
      <c r="M44" s="1238"/>
      <c r="N44" s="1238"/>
      <c r="O44" s="1239"/>
    </row>
    <row r="45" spans="2:17" ht="13.5" x14ac:dyDescent="0.15">
      <c r="B45" s="250"/>
      <c r="C45" s="246"/>
      <c r="D45" s="246"/>
      <c r="E45" s="246"/>
      <c r="F45" s="246"/>
      <c r="G45" s="1237"/>
      <c r="H45" s="1238"/>
      <c r="I45" s="1238"/>
      <c r="J45" s="1238"/>
      <c r="K45" s="1238"/>
      <c r="L45" s="1238"/>
      <c r="M45" s="1238"/>
      <c r="N45" s="1238"/>
      <c r="O45" s="1239"/>
    </row>
    <row r="46" spans="2:17" ht="13.5" x14ac:dyDescent="0.15">
      <c r="B46" s="250"/>
      <c r="C46" s="246"/>
      <c r="D46" s="246"/>
      <c r="E46" s="246"/>
      <c r="F46" s="246"/>
      <c r="G46" s="1237"/>
      <c r="H46" s="1238"/>
      <c r="I46" s="1238"/>
      <c r="J46" s="1238"/>
      <c r="K46" s="1238"/>
      <c r="L46" s="1238"/>
      <c r="M46" s="1238"/>
      <c r="N46" s="1238"/>
      <c r="O46" s="1239"/>
    </row>
    <row r="47" spans="2:17" ht="13.5" x14ac:dyDescent="0.15">
      <c r="B47" s="250"/>
      <c r="C47" s="246"/>
      <c r="D47" s="246"/>
      <c r="E47" s="246"/>
      <c r="F47" s="246"/>
      <c r="G47" s="1240"/>
      <c r="H47" s="1241"/>
      <c r="I47" s="1241"/>
      <c r="J47" s="1241"/>
      <c r="K47" s="1241"/>
      <c r="L47" s="1241"/>
      <c r="M47" s="1241"/>
      <c r="N47" s="1241"/>
      <c r="O47" s="1242"/>
    </row>
    <row r="48" spans="2:17" ht="13.5" x14ac:dyDescent="0.15">
      <c r="B48" s="250"/>
      <c r="C48" s="246"/>
      <c r="D48" s="246"/>
      <c r="E48" s="246"/>
      <c r="F48" s="246"/>
      <c r="G48" s="246"/>
      <c r="H48" s="355"/>
      <c r="I48" s="355"/>
      <c r="J48" s="355"/>
    </row>
    <row r="49" spans="1:17" ht="13.5" x14ac:dyDescent="0.15">
      <c r="B49" s="250"/>
      <c r="C49" s="246"/>
      <c r="D49" s="246"/>
      <c r="E49" s="246"/>
      <c r="F49" s="246"/>
      <c r="G49" s="245" t="s">
        <v>567</v>
      </c>
    </row>
    <row r="50" spans="1:17" ht="13.5" x14ac:dyDescent="0.15">
      <c r="B50" s="250"/>
      <c r="C50" s="246"/>
      <c r="D50" s="246"/>
      <c r="E50" s="246"/>
      <c r="F50" s="246"/>
      <c r="G50" s="1243"/>
      <c r="H50" s="1244"/>
      <c r="I50" s="1244"/>
      <c r="J50" s="1245"/>
      <c r="K50" s="356" t="s">
        <v>518</v>
      </c>
      <c r="L50" s="356" t="s">
        <v>519</v>
      </c>
      <c r="M50" s="356" t="s">
        <v>520</v>
      </c>
      <c r="N50" s="356" t="s">
        <v>521</v>
      </c>
      <c r="O50" s="356" t="s">
        <v>522</v>
      </c>
    </row>
    <row r="51" spans="1:17" ht="13.5" x14ac:dyDescent="0.15">
      <c r="B51" s="250"/>
      <c r="C51" s="246"/>
      <c r="D51" s="246"/>
      <c r="E51" s="246"/>
      <c r="F51" s="246"/>
      <c r="G51" s="1246" t="s">
        <v>568</v>
      </c>
      <c r="H51" s="1247"/>
      <c r="I51" s="1252" t="s">
        <v>569</v>
      </c>
      <c r="J51" s="1252"/>
      <c r="K51" s="1255"/>
      <c r="L51" s="1255"/>
      <c r="M51" s="1255"/>
      <c r="N51" s="1222">
        <v>43.3</v>
      </c>
      <c r="O51" s="1255"/>
    </row>
    <row r="52" spans="1:17" ht="13.5" x14ac:dyDescent="0.15">
      <c r="B52" s="250"/>
      <c r="C52" s="246"/>
      <c r="D52" s="246"/>
      <c r="E52" s="246"/>
      <c r="F52" s="246"/>
      <c r="G52" s="1248"/>
      <c r="H52" s="1249"/>
      <c r="I52" s="1253"/>
      <c r="J52" s="1253"/>
      <c r="K52" s="1222"/>
      <c r="L52" s="1222"/>
      <c r="M52" s="1222"/>
      <c r="N52" s="1222"/>
      <c r="O52" s="1222"/>
    </row>
    <row r="53" spans="1:17" ht="13.5" x14ac:dyDescent="0.15">
      <c r="A53" s="357"/>
      <c r="B53" s="250"/>
      <c r="C53" s="246"/>
      <c r="D53" s="246"/>
      <c r="E53" s="246"/>
      <c r="F53" s="246"/>
      <c r="G53" s="1248"/>
      <c r="H53" s="1249"/>
      <c r="I53" s="1232" t="s">
        <v>576</v>
      </c>
      <c r="J53" s="1232"/>
      <c r="K53" s="1254"/>
      <c r="L53" s="1254"/>
      <c r="M53" s="1254"/>
      <c r="N53" s="1220">
        <v>52.4</v>
      </c>
      <c r="O53" s="1254"/>
    </row>
    <row r="54" spans="1:17" ht="13.5" x14ac:dyDescent="0.15">
      <c r="A54" s="357"/>
      <c r="B54" s="250"/>
      <c r="C54" s="246"/>
      <c r="D54" s="246"/>
      <c r="E54" s="246"/>
      <c r="F54" s="246"/>
      <c r="G54" s="1250"/>
      <c r="H54" s="1251"/>
      <c r="I54" s="1232"/>
      <c r="J54" s="1232"/>
      <c r="K54" s="1221"/>
      <c r="L54" s="1221"/>
      <c r="M54" s="1221"/>
      <c r="N54" s="1221"/>
      <c r="O54" s="1221"/>
    </row>
    <row r="55" spans="1:17" ht="13.5" x14ac:dyDescent="0.15">
      <c r="A55" s="357"/>
      <c r="B55" s="250"/>
      <c r="C55" s="246"/>
      <c r="D55" s="246"/>
      <c r="E55" s="246"/>
      <c r="F55" s="246"/>
      <c r="G55" s="1226" t="s">
        <v>571</v>
      </c>
      <c r="H55" s="1227"/>
      <c r="I55" s="1232" t="s">
        <v>569</v>
      </c>
      <c r="J55" s="1232"/>
      <c r="K55" s="1255"/>
      <c r="L55" s="1255"/>
      <c r="M55" s="1255"/>
      <c r="N55" s="1222">
        <v>13.1</v>
      </c>
      <c r="O55" s="1255"/>
    </row>
    <row r="56" spans="1:17" ht="13.5" x14ac:dyDescent="0.15">
      <c r="A56" s="357"/>
      <c r="B56" s="250"/>
      <c r="C56" s="246"/>
      <c r="D56" s="246"/>
      <c r="E56" s="246"/>
      <c r="F56" s="246"/>
      <c r="G56" s="1228"/>
      <c r="H56" s="1229"/>
      <c r="I56" s="1232"/>
      <c r="J56" s="1232"/>
      <c r="K56" s="1222"/>
      <c r="L56" s="1222"/>
      <c r="M56" s="1222"/>
      <c r="N56" s="1222"/>
      <c r="O56" s="1222"/>
    </row>
    <row r="57" spans="1:17" s="357" customFormat="1" ht="13.5" x14ac:dyDescent="0.15">
      <c r="B57" s="358"/>
      <c r="C57" s="354"/>
      <c r="D57" s="354"/>
      <c r="E57" s="354"/>
      <c r="F57" s="354"/>
      <c r="G57" s="1228"/>
      <c r="H57" s="1229"/>
      <c r="I57" s="1224" t="s">
        <v>570</v>
      </c>
      <c r="J57" s="1224"/>
      <c r="K57" s="1254"/>
      <c r="L57" s="1254"/>
      <c r="M57" s="1254"/>
      <c r="N57" s="1220">
        <v>53.4</v>
      </c>
      <c r="O57" s="1254"/>
      <c r="P57" s="359"/>
      <c r="Q57" s="358"/>
    </row>
    <row r="58" spans="1:17" s="357" customFormat="1" ht="13.5" x14ac:dyDescent="0.15">
      <c r="A58" s="245"/>
      <c r="B58" s="358"/>
      <c r="C58" s="354"/>
      <c r="D58" s="354"/>
      <c r="E58" s="354"/>
      <c r="F58" s="354"/>
      <c r="G58" s="1230"/>
      <c r="H58" s="1231"/>
      <c r="I58" s="1224"/>
      <c r="J58" s="1224"/>
      <c r="K58" s="1221"/>
      <c r="L58" s="1221"/>
      <c r="M58" s="1221"/>
      <c r="N58" s="1221"/>
      <c r="O58" s="122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566</v>
      </c>
      <c r="I64" s="354"/>
      <c r="J64" s="354"/>
      <c r="K64" s="354"/>
      <c r="L64" s="246"/>
      <c r="M64" s="246"/>
      <c r="N64" s="246"/>
      <c r="O64" s="246"/>
    </row>
    <row r="65" spans="2:30" ht="13.5" x14ac:dyDescent="0.15">
      <c r="B65" s="250"/>
      <c r="C65" s="246"/>
      <c r="D65" s="246"/>
      <c r="E65" s="246"/>
      <c r="F65" s="246"/>
      <c r="G65" s="1234" t="s">
        <v>575</v>
      </c>
      <c r="H65" s="1235"/>
      <c r="I65" s="1235"/>
      <c r="J65" s="1235"/>
      <c r="K65" s="1235"/>
      <c r="L65" s="1235"/>
      <c r="M65" s="1235"/>
      <c r="N65" s="1235"/>
      <c r="O65" s="1236"/>
    </row>
    <row r="66" spans="2:30" ht="13.5" x14ac:dyDescent="0.15">
      <c r="B66" s="250"/>
      <c r="C66" s="246"/>
      <c r="D66" s="246"/>
      <c r="E66" s="246"/>
      <c r="F66" s="246"/>
      <c r="G66" s="1237"/>
      <c r="H66" s="1238"/>
      <c r="I66" s="1238"/>
      <c r="J66" s="1238"/>
      <c r="K66" s="1238"/>
      <c r="L66" s="1238"/>
      <c r="M66" s="1238"/>
      <c r="N66" s="1238"/>
      <c r="O66" s="1239"/>
    </row>
    <row r="67" spans="2:30" ht="13.5" x14ac:dyDescent="0.15">
      <c r="B67" s="250"/>
      <c r="C67" s="246"/>
      <c r="D67" s="246"/>
      <c r="E67" s="246"/>
      <c r="F67" s="246"/>
      <c r="G67" s="1237"/>
      <c r="H67" s="1238"/>
      <c r="I67" s="1238"/>
      <c r="J67" s="1238"/>
      <c r="K67" s="1238"/>
      <c r="L67" s="1238"/>
      <c r="M67" s="1238"/>
      <c r="N67" s="1238"/>
      <c r="O67" s="1239"/>
    </row>
    <row r="68" spans="2:30" ht="13.5" x14ac:dyDescent="0.15">
      <c r="B68" s="250"/>
      <c r="C68" s="246"/>
      <c r="D68" s="246"/>
      <c r="E68" s="246"/>
      <c r="F68" s="246"/>
      <c r="G68" s="1237"/>
      <c r="H68" s="1238"/>
      <c r="I68" s="1238"/>
      <c r="J68" s="1238"/>
      <c r="K68" s="1238"/>
      <c r="L68" s="1238"/>
      <c r="M68" s="1238"/>
      <c r="N68" s="1238"/>
      <c r="O68" s="1239"/>
    </row>
    <row r="69" spans="2:30" ht="13.5" x14ac:dyDescent="0.15">
      <c r="B69" s="250"/>
      <c r="C69" s="246"/>
      <c r="D69" s="246"/>
      <c r="E69" s="246"/>
      <c r="F69" s="246"/>
      <c r="G69" s="1240"/>
      <c r="H69" s="1241"/>
      <c r="I69" s="1241"/>
      <c r="J69" s="1241"/>
      <c r="K69" s="1241"/>
      <c r="L69" s="1241"/>
      <c r="M69" s="1241"/>
      <c r="N69" s="1241"/>
      <c r="O69" s="1242"/>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573</v>
      </c>
      <c r="I71" s="370"/>
      <c r="J71" s="366"/>
      <c r="K71" s="366"/>
      <c r="L71" s="367"/>
      <c r="M71" s="366"/>
      <c r="N71" s="367"/>
      <c r="O71" s="368"/>
    </row>
    <row r="72" spans="2:30" ht="13.5" x14ac:dyDescent="0.15">
      <c r="B72" s="250"/>
      <c r="C72" s="246"/>
      <c r="D72" s="246"/>
      <c r="E72" s="246"/>
      <c r="F72" s="246"/>
      <c r="G72" s="1243"/>
      <c r="H72" s="1244"/>
      <c r="I72" s="1244"/>
      <c r="J72" s="1245"/>
      <c r="K72" s="356" t="s">
        <v>518</v>
      </c>
      <c r="L72" s="356" t="s">
        <v>519</v>
      </c>
      <c r="M72" s="356" t="s">
        <v>520</v>
      </c>
      <c r="N72" s="356" t="s">
        <v>521</v>
      </c>
      <c r="O72" s="356" t="s">
        <v>522</v>
      </c>
    </row>
    <row r="73" spans="2:30" ht="13.5" x14ac:dyDescent="0.15">
      <c r="B73" s="250"/>
      <c r="C73" s="246"/>
      <c r="D73" s="246"/>
      <c r="E73" s="246"/>
      <c r="F73" s="246"/>
      <c r="G73" s="1246" t="s">
        <v>568</v>
      </c>
      <c r="H73" s="1247"/>
      <c r="I73" s="1252" t="s">
        <v>569</v>
      </c>
      <c r="J73" s="1252"/>
      <c r="K73" s="1233">
        <v>63</v>
      </c>
      <c r="L73" s="1233">
        <v>56.8</v>
      </c>
      <c r="M73" s="1222">
        <v>62.2</v>
      </c>
      <c r="N73" s="1222">
        <v>43.3</v>
      </c>
      <c r="O73" s="1222">
        <v>21.4</v>
      </c>
      <c r="S73" s="245">
        <v>9.9</v>
      </c>
    </row>
    <row r="74" spans="2:30" ht="13.5" x14ac:dyDescent="0.15">
      <c r="B74" s="250"/>
      <c r="C74" s="246"/>
      <c r="D74" s="246"/>
      <c r="E74" s="246"/>
      <c r="F74" s="246"/>
      <c r="G74" s="1248"/>
      <c r="H74" s="1249"/>
      <c r="I74" s="1253"/>
      <c r="J74" s="1253"/>
      <c r="K74" s="1233"/>
      <c r="L74" s="1233"/>
      <c r="M74" s="1222"/>
      <c r="N74" s="1222"/>
      <c r="O74" s="1222"/>
    </row>
    <row r="75" spans="2:30" ht="13.5" x14ac:dyDescent="0.15">
      <c r="B75" s="250"/>
      <c r="C75" s="246"/>
      <c r="D75" s="246"/>
      <c r="E75" s="246"/>
      <c r="F75" s="246"/>
      <c r="G75" s="1248"/>
      <c r="H75" s="1249"/>
      <c r="I75" s="1232" t="s">
        <v>574</v>
      </c>
      <c r="J75" s="1232"/>
      <c r="K75" s="1220">
        <v>10.1</v>
      </c>
      <c r="L75" s="1220">
        <v>10</v>
      </c>
      <c r="M75" s="1220">
        <v>10.6</v>
      </c>
      <c r="N75" s="1220">
        <v>10.3</v>
      </c>
      <c r="O75" s="1220">
        <v>9.6</v>
      </c>
      <c r="U75" s="245">
        <v>81.2</v>
      </c>
      <c r="W75" s="245">
        <v>87.2</v>
      </c>
      <c r="Y75" s="245">
        <v>99.8</v>
      </c>
      <c r="AA75" s="245">
        <v>109.5</v>
      </c>
      <c r="AC75" s="245">
        <v>115.2</v>
      </c>
    </row>
    <row r="76" spans="2:30" ht="13.5" x14ac:dyDescent="0.15">
      <c r="B76" s="250"/>
      <c r="C76" s="246"/>
      <c r="D76" s="246"/>
      <c r="E76" s="246"/>
      <c r="F76" s="246"/>
      <c r="G76" s="1250"/>
      <c r="H76" s="1251"/>
      <c r="I76" s="1232"/>
      <c r="J76" s="1232"/>
      <c r="K76" s="1221"/>
      <c r="L76" s="1221"/>
      <c r="M76" s="1221"/>
      <c r="N76" s="1221"/>
      <c r="O76" s="1221"/>
    </row>
    <row r="77" spans="2:30" ht="13.5" x14ac:dyDescent="0.15">
      <c r="B77" s="250"/>
      <c r="C77" s="246"/>
      <c r="D77" s="246"/>
      <c r="E77" s="246"/>
      <c r="F77" s="246"/>
      <c r="G77" s="1226" t="s">
        <v>571</v>
      </c>
      <c r="H77" s="1227"/>
      <c r="I77" s="1232" t="s">
        <v>569</v>
      </c>
      <c r="J77" s="1232"/>
      <c r="K77" s="1233">
        <v>29.4</v>
      </c>
      <c r="L77" s="1233">
        <v>18.899999999999999</v>
      </c>
      <c r="M77" s="1222">
        <v>10.199999999999999</v>
      </c>
      <c r="N77" s="1222">
        <v>13.1</v>
      </c>
      <c r="O77" s="1222">
        <v>0</v>
      </c>
      <c r="R77" s="245">
        <v>12.3</v>
      </c>
      <c r="T77" s="245">
        <v>11.1</v>
      </c>
    </row>
    <row r="78" spans="2:30" ht="13.5" x14ac:dyDescent="0.15">
      <c r="B78" s="250"/>
      <c r="C78" s="246"/>
      <c r="D78" s="246"/>
      <c r="E78" s="246"/>
      <c r="F78" s="246"/>
      <c r="G78" s="1228"/>
      <c r="H78" s="1229"/>
      <c r="I78" s="1232"/>
      <c r="J78" s="1232"/>
      <c r="K78" s="1233"/>
      <c r="L78" s="1233"/>
      <c r="M78" s="1222"/>
      <c r="N78" s="1222"/>
      <c r="O78" s="1222"/>
    </row>
    <row r="79" spans="2:30" ht="13.5" x14ac:dyDescent="0.15">
      <c r="B79" s="250"/>
      <c r="C79" s="246"/>
      <c r="D79" s="246"/>
      <c r="E79" s="246"/>
      <c r="F79" s="246"/>
      <c r="G79" s="1228"/>
      <c r="H79" s="1229"/>
      <c r="I79" s="1223" t="s">
        <v>574</v>
      </c>
      <c r="J79" s="1224"/>
      <c r="K79" s="1225">
        <v>10.9</v>
      </c>
      <c r="L79" s="1225">
        <v>10.1</v>
      </c>
      <c r="M79" s="1225">
        <v>9.1</v>
      </c>
      <c r="N79" s="1225">
        <v>8.9</v>
      </c>
      <c r="O79" s="1225">
        <v>7.9</v>
      </c>
      <c r="V79" s="245">
        <v>53.5</v>
      </c>
      <c r="X79" s="245">
        <v>48.2</v>
      </c>
      <c r="Z79" s="245">
        <v>34.200000000000003</v>
      </c>
      <c r="AB79" s="245">
        <v>30.3</v>
      </c>
      <c r="AD79" s="245">
        <v>28.9</v>
      </c>
    </row>
    <row r="80" spans="2:30" ht="13.5" x14ac:dyDescent="0.15">
      <c r="B80" s="250"/>
      <c r="C80" s="246"/>
      <c r="D80" s="246"/>
      <c r="E80" s="246"/>
      <c r="F80" s="246"/>
      <c r="G80" s="1230"/>
      <c r="H80" s="1231"/>
      <c r="I80" s="1224"/>
      <c r="J80" s="1224"/>
      <c r="K80" s="1225"/>
      <c r="L80" s="1225"/>
      <c r="M80" s="1225"/>
      <c r="N80" s="1225"/>
      <c r="O80" s="1225"/>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5" zoomScaleNormal="55" zoomScaleSheetLayoutView="70" workbookViewId="0">
      <selection activeCell="G72" sqref="G72:J7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G72" sqref="G72:J7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70667</v>
      </c>
      <c r="E3" s="118"/>
      <c r="F3" s="119">
        <v>66496</v>
      </c>
      <c r="G3" s="120"/>
      <c r="H3" s="121"/>
    </row>
    <row r="4" spans="1:8" x14ac:dyDescent="0.15">
      <c r="A4" s="122"/>
      <c r="B4" s="123"/>
      <c r="C4" s="124"/>
      <c r="D4" s="125">
        <v>19201</v>
      </c>
      <c r="E4" s="126"/>
      <c r="F4" s="127">
        <v>36530</v>
      </c>
      <c r="G4" s="128"/>
      <c r="H4" s="129"/>
    </row>
    <row r="5" spans="1:8" x14ac:dyDescent="0.15">
      <c r="A5" s="110" t="s">
        <v>512</v>
      </c>
      <c r="B5" s="115"/>
      <c r="C5" s="116"/>
      <c r="D5" s="117">
        <v>146330</v>
      </c>
      <c r="E5" s="118"/>
      <c r="F5" s="119">
        <v>82748</v>
      </c>
      <c r="G5" s="120"/>
      <c r="H5" s="121"/>
    </row>
    <row r="6" spans="1:8" x14ac:dyDescent="0.15">
      <c r="A6" s="122"/>
      <c r="B6" s="123"/>
      <c r="C6" s="124"/>
      <c r="D6" s="125">
        <v>42409</v>
      </c>
      <c r="E6" s="126"/>
      <c r="F6" s="127">
        <v>44732</v>
      </c>
      <c r="G6" s="128"/>
      <c r="H6" s="129"/>
    </row>
    <row r="7" spans="1:8" x14ac:dyDescent="0.15">
      <c r="A7" s="110" t="s">
        <v>513</v>
      </c>
      <c r="B7" s="115"/>
      <c r="C7" s="116"/>
      <c r="D7" s="117">
        <v>96435</v>
      </c>
      <c r="E7" s="118"/>
      <c r="F7" s="119">
        <v>91837</v>
      </c>
      <c r="G7" s="120"/>
      <c r="H7" s="121"/>
    </row>
    <row r="8" spans="1:8" x14ac:dyDescent="0.15">
      <c r="A8" s="122"/>
      <c r="B8" s="123"/>
      <c r="C8" s="124"/>
      <c r="D8" s="125">
        <v>27697</v>
      </c>
      <c r="E8" s="126"/>
      <c r="F8" s="127">
        <v>54439</v>
      </c>
      <c r="G8" s="128"/>
      <c r="H8" s="129"/>
    </row>
    <row r="9" spans="1:8" x14ac:dyDescent="0.15">
      <c r="A9" s="110" t="s">
        <v>514</v>
      </c>
      <c r="B9" s="115"/>
      <c r="C9" s="116"/>
      <c r="D9" s="117">
        <v>49731</v>
      </c>
      <c r="E9" s="118"/>
      <c r="F9" s="119">
        <v>75972</v>
      </c>
      <c r="G9" s="120"/>
      <c r="H9" s="121"/>
    </row>
    <row r="10" spans="1:8" x14ac:dyDescent="0.15">
      <c r="A10" s="122"/>
      <c r="B10" s="123"/>
      <c r="C10" s="124"/>
      <c r="D10" s="125">
        <v>9868</v>
      </c>
      <c r="E10" s="126"/>
      <c r="F10" s="127">
        <v>40712</v>
      </c>
      <c r="G10" s="128"/>
      <c r="H10" s="129"/>
    </row>
    <row r="11" spans="1:8" x14ac:dyDescent="0.15">
      <c r="A11" s="110" t="s">
        <v>515</v>
      </c>
      <c r="B11" s="115"/>
      <c r="C11" s="116"/>
      <c r="D11" s="117">
        <v>64648</v>
      </c>
      <c r="E11" s="118"/>
      <c r="F11" s="119">
        <v>79466</v>
      </c>
      <c r="G11" s="120"/>
      <c r="H11" s="121"/>
    </row>
    <row r="12" spans="1:8" x14ac:dyDescent="0.15">
      <c r="A12" s="122"/>
      <c r="B12" s="123"/>
      <c r="C12" s="130"/>
      <c r="D12" s="125">
        <v>21010</v>
      </c>
      <c r="E12" s="126"/>
      <c r="F12" s="127">
        <v>44645</v>
      </c>
      <c r="G12" s="128"/>
      <c r="H12" s="129"/>
    </row>
    <row r="13" spans="1:8" x14ac:dyDescent="0.15">
      <c r="A13" s="110"/>
      <c r="B13" s="115"/>
      <c r="C13" s="131"/>
      <c r="D13" s="132">
        <v>85562</v>
      </c>
      <c r="E13" s="133"/>
      <c r="F13" s="134">
        <v>79304</v>
      </c>
      <c r="G13" s="135"/>
      <c r="H13" s="121"/>
    </row>
    <row r="14" spans="1:8" x14ac:dyDescent="0.15">
      <c r="A14" s="122"/>
      <c r="B14" s="123"/>
      <c r="C14" s="124"/>
      <c r="D14" s="125">
        <v>24037</v>
      </c>
      <c r="E14" s="126"/>
      <c r="F14" s="127">
        <v>44212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11.35</v>
      </c>
      <c r="C19" s="136">
        <f>ROUND(VALUE(SUBSTITUTE(実質収支比率等に係る経年分析!G$48,"▲","-")),2)</f>
        <v>7.18</v>
      </c>
      <c r="D19" s="136">
        <f>ROUND(VALUE(SUBSTITUTE(実質収支比率等に係る経年分析!H$48,"▲","-")),2)</f>
        <v>13.7</v>
      </c>
      <c r="E19" s="136">
        <f>ROUND(VALUE(SUBSTITUTE(実質収支比率等に係る経年分析!I$48,"▲","-")),2)</f>
        <v>15.34</v>
      </c>
      <c r="F19" s="136">
        <f>ROUND(VALUE(SUBSTITUTE(実質収支比率等に係る経年分析!J$48,"▲","-")),2)</f>
        <v>4.93</v>
      </c>
    </row>
    <row r="20" spans="1:11" x14ac:dyDescent="0.15">
      <c r="A20" s="136" t="s">
        <v>44</v>
      </c>
      <c r="B20" s="136">
        <f>ROUND(VALUE(SUBSTITUTE(実質収支比率等に係る経年分析!F$47,"▲","-")),2)</f>
        <v>41.65</v>
      </c>
      <c r="C20" s="136">
        <f>ROUND(VALUE(SUBSTITUTE(実質収支比率等に係る経年分析!G$47,"▲","-")),2)</f>
        <v>47.73</v>
      </c>
      <c r="D20" s="136">
        <f>ROUND(VALUE(SUBSTITUTE(実質収支比率等に係る経年分析!H$47,"▲","-")),2)</f>
        <v>43.28</v>
      </c>
      <c r="E20" s="136">
        <f>ROUND(VALUE(SUBSTITUTE(実質収支比率等に係る経年分析!I$47,"▲","-")),2)</f>
        <v>48.84</v>
      </c>
      <c r="F20" s="136">
        <f>ROUND(VALUE(SUBSTITUTE(実質収支比率等に係る経年分析!J$47,"▲","-")),2)</f>
        <v>55.73</v>
      </c>
    </row>
    <row r="21" spans="1:11" x14ac:dyDescent="0.15">
      <c r="A21" s="136" t="s">
        <v>45</v>
      </c>
      <c r="B21" s="136">
        <f>IF(ISNUMBER(VALUE(SUBSTITUTE(実質収支比率等に係る経年分析!F$49,"▲","-"))),ROUND(VALUE(SUBSTITUTE(実質収支比率等に係る経年分析!F$49,"▲","-")),2),NA())</f>
        <v>-2.89</v>
      </c>
      <c r="C21" s="136">
        <f>IF(ISNUMBER(VALUE(SUBSTITUTE(実質収支比率等に係る経年分析!G$49,"▲","-"))),ROUND(VALUE(SUBSTITUTE(実質収支比率等に係る経年分析!G$49,"▲","-")),2),NA())</f>
        <v>-4.07</v>
      </c>
      <c r="D21" s="136">
        <f>IF(ISNUMBER(VALUE(SUBSTITUTE(実質収支比率等に係る経年分析!H$49,"▲","-"))),ROUND(VALUE(SUBSTITUTE(実質収支比率等に係る経年分析!H$49,"▲","-")),2),NA())</f>
        <v>-2.08</v>
      </c>
      <c r="E21" s="136">
        <f>IF(ISNUMBER(VALUE(SUBSTITUTE(実質収支比率等に係る経年分析!I$49,"▲","-"))),ROUND(VALUE(SUBSTITUTE(実質収支比率等に係る経年分析!I$49,"▲","-")),2),NA())</f>
        <v>2.57</v>
      </c>
      <c r="F21" s="136">
        <f>IF(ISNUMBER(VALUE(SUBSTITUTE(実質収支比率等に係る経年分析!J$49,"▲","-"))),ROUND(VALUE(SUBSTITUTE(実質収支比率等に係る経年分析!J$49,"▲","-")),2),NA())</f>
        <v>-13.07</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町営浄化槽整備推進事業特別会計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x14ac:dyDescent="0.15">
      <c r="A32" s="137" t="str">
        <f>IF(連結実質赤字比率に係る赤字・黒字の構成分析!C$38="",NA(),連結実質赤字比率に係る赤字・黒字の構成分析!C$38)</f>
        <v>診療所事業特別会計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0.57999999999999996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0.36</v>
      </c>
    </row>
    <row r="33" spans="1:16" x14ac:dyDescent="0.15">
      <c r="A33" s="137" t="str">
        <f>IF(連結実質赤字比率に係る赤字・黒字の構成分析!C$37="",NA(),連結実質赤字比率に係る赤字・黒字の構成分析!C$37)</f>
        <v>井内地域開発事業特別会計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2.75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1.1599999999999999</v>
      </c>
    </row>
    <row r="35" spans="1:16" x14ac:dyDescent="0.15">
      <c r="A35" s="137" t="str">
        <f>IF(連結実質赤字比率に係る赤字・黒字の構成分析!C$35="",NA(),連結実質赤字比率に係る赤字・黒字の構成分析!C$35)</f>
        <v>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2.2999999999999998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3.43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10.76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13.42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15.13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4.5599999999999996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499</v>
      </c>
      <c r="E42" s="138"/>
      <c r="F42" s="138"/>
      <c r="G42" s="138">
        <f>'実質公債費比率（分子）の構造'!L$52</f>
        <v>522</v>
      </c>
      <c r="H42" s="138"/>
      <c r="I42" s="138"/>
      <c r="J42" s="138">
        <f>'実質公債費比率（分子）の構造'!M$52</f>
        <v>577</v>
      </c>
      <c r="K42" s="138"/>
      <c r="L42" s="138"/>
      <c r="M42" s="138">
        <f>'実質公債費比率（分子）の構造'!N$52</f>
        <v>627</v>
      </c>
      <c r="N42" s="138"/>
      <c r="O42" s="138"/>
      <c r="P42" s="138">
        <f>'実質公債費比率（分子）の構造'!O$52</f>
        <v>646</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136</v>
      </c>
      <c r="C45" s="138"/>
      <c r="D45" s="138"/>
      <c r="E45" s="138">
        <f>'実質公債費比率（分子）の構造'!L$49</f>
        <v>138</v>
      </c>
      <c r="F45" s="138"/>
      <c r="G45" s="138"/>
      <c r="H45" s="138">
        <f>'実質公債費比率（分子）の構造'!M$49</f>
        <v>144</v>
      </c>
      <c r="I45" s="138"/>
      <c r="J45" s="138"/>
      <c r="K45" s="138">
        <f>'実質公債費比率（分子）の構造'!N$49</f>
        <v>147</v>
      </c>
      <c r="L45" s="138"/>
      <c r="M45" s="138"/>
      <c r="N45" s="138">
        <f>'実質公債費比率（分子）の構造'!O$49</f>
        <v>120</v>
      </c>
      <c r="O45" s="138"/>
      <c r="P45" s="138"/>
    </row>
    <row r="46" spans="1:16" x14ac:dyDescent="0.15">
      <c r="A46" s="138" t="s">
        <v>56</v>
      </c>
      <c r="B46" s="138">
        <f>'実質公債費比率（分子）の構造'!K$48</f>
        <v>22</v>
      </c>
      <c r="C46" s="138"/>
      <c r="D46" s="138"/>
      <c r="E46" s="138">
        <f>'実質公債費比率（分子）の構造'!L$48</f>
        <v>94</v>
      </c>
      <c r="F46" s="138"/>
      <c r="G46" s="138"/>
      <c r="H46" s="138">
        <f>'実質公債費比率（分子）の構造'!M$48</f>
        <v>112</v>
      </c>
      <c r="I46" s="138"/>
      <c r="J46" s="138"/>
      <c r="K46" s="138">
        <f>'実質公債費比率（分子）の構造'!N$48</f>
        <v>18</v>
      </c>
      <c r="L46" s="138"/>
      <c r="M46" s="138"/>
      <c r="N46" s="138">
        <f>'実質公債費比率（分子）の構造'!O$48</f>
        <v>17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663</v>
      </c>
      <c r="C49" s="138"/>
      <c r="D49" s="138"/>
      <c r="E49" s="138">
        <f>'実質公債費比率（分子）の構造'!L$45</f>
        <v>657</v>
      </c>
      <c r="F49" s="138"/>
      <c r="G49" s="138"/>
      <c r="H49" s="138">
        <f>'実質公債費比率（分子）の構造'!M$45</f>
        <v>727</v>
      </c>
      <c r="I49" s="138"/>
      <c r="J49" s="138"/>
      <c r="K49" s="138">
        <f>'実質公債費比率（分子）の構造'!N$45</f>
        <v>764</v>
      </c>
      <c r="L49" s="138"/>
      <c r="M49" s="138"/>
      <c r="N49" s="138">
        <f>'実質公債費比率（分子）の構造'!O$45</f>
        <v>798</v>
      </c>
      <c r="O49" s="138"/>
      <c r="P49" s="138"/>
    </row>
    <row r="50" spans="1:16" x14ac:dyDescent="0.15">
      <c r="A50" s="138" t="s">
        <v>60</v>
      </c>
      <c r="B50" s="138" t="e">
        <f>NA()</f>
        <v>#N/A</v>
      </c>
      <c r="C50" s="138">
        <f>IF(ISNUMBER('実質公債費比率（分子）の構造'!K$53),'実質公債費比率（分子）の構造'!K$53,NA())</f>
        <v>322</v>
      </c>
      <c r="D50" s="138" t="e">
        <f>NA()</f>
        <v>#N/A</v>
      </c>
      <c r="E50" s="138" t="e">
        <f>NA()</f>
        <v>#N/A</v>
      </c>
      <c r="F50" s="138">
        <f>IF(ISNUMBER('実質公債費比率（分子）の構造'!L$53),'実質公債費比率（分子）の構造'!L$53,NA())</f>
        <v>367</v>
      </c>
      <c r="G50" s="138" t="e">
        <f>NA()</f>
        <v>#N/A</v>
      </c>
      <c r="H50" s="138" t="e">
        <f>NA()</f>
        <v>#N/A</v>
      </c>
      <c r="I50" s="138">
        <f>IF(ISNUMBER('実質公債費比率（分子）の構造'!M$53),'実質公債費比率（分子）の構造'!M$53,NA())</f>
        <v>406</v>
      </c>
      <c r="J50" s="138" t="e">
        <f>NA()</f>
        <v>#N/A</v>
      </c>
      <c r="K50" s="138" t="e">
        <f>NA()</f>
        <v>#N/A</v>
      </c>
      <c r="L50" s="138">
        <f>IF(ISNUMBER('実質公債費比率（分子）の構造'!N$53),'実質公債費比率（分子）の構造'!N$53,NA())</f>
        <v>302</v>
      </c>
      <c r="M50" s="138" t="e">
        <f>NA()</f>
        <v>#N/A</v>
      </c>
      <c r="N50" s="138" t="e">
        <f>NA()</f>
        <v>#N/A</v>
      </c>
      <c r="O50" s="138">
        <f>IF(ISNUMBER('実質公債費比率（分子）の構造'!O$53),'実質公債費比率（分子）の構造'!O$53,NA())</f>
        <v>289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6327</v>
      </c>
      <c r="E56" s="137"/>
      <c r="F56" s="137"/>
      <c r="G56" s="137">
        <f>'将来負担比率（分子）の構造'!J$52</f>
        <v>6540</v>
      </c>
      <c r="H56" s="137"/>
      <c r="I56" s="137"/>
      <c r="J56" s="137">
        <f>'将来負担比率（分子）の構造'!K$52</f>
        <v>6662</v>
      </c>
      <c r="K56" s="137"/>
      <c r="L56" s="137"/>
      <c r="M56" s="137">
        <f>'将来負担比率（分子）の構造'!L$52</f>
        <v>6633</v>
      </c>
      <c r="N56" s="137"/>
      <c r="O56" s="137"/>
      <c r="P56" s="137">
        <f>'将来負担比率（分子）の構造'!M$52</f>
        <v>6496</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1868</v>
      </c>
      <c r="E58" s="137"/>
      <c r="F58" s="137"/>
      <c r="G58" s="137">
        <f>'将来負担比率（分子）の構造'!J$50</f>
        <v>2175</v>
      </c>
      <c r="H58" s="137"/>
      <c r="I58" s="137"/>
      <c r="J58" s="137">
        <f>'将来負担比率（分子）の構造'!K$50</f>
        <v>2030</v>
      </c>
      <c r="K58" s="137"/>
      <c r="L58" s="137"/>
      <c r="M58" s="137">
        <f>'将来負担比率（分子）の構造'!L$50</f>
        <v>2471</v>
      </c>
      <c r="N58" s="137"/>
      <c r="O58" s="137"/>
      <c r="P58" s="137">
        <f>'将来負担比率（分子）の構造'!M$50</f>
        <v>2906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1152</v>
      </c>
      <c r="C62" s="137"/>
      <c r="D62" s="137"/>
      <c r="E62" s="137">
        <f>'将来負担比率（分子）の構造'!J$45</f>
        <v>1150</v>
      </c>
      <c r="F62" s="137"/>
      <c r="G62" s="137"/>
      <c r="H62" s="137">
        <f>'将来負担比率（分子）の構造'!K$45</f>
        <v>1082</v>
      </c>
      <c r="I62" s="137"/>
      <c r="J62" s="137"/>
      <c r="K62" s="137">
        <f>'将来負担比率（分子）の構造'!L$45</f>
        <v>1051</v>
      </c>
      <c r="L62" s="137"/>
      <c r="M62" s="137"/>
      <c r="N62" s="137">
        <f>'将来負担比率（分子）の構造'!M$45</f>
        <v>1077</v>
      </c>
      <c r="O62" s="137"/>
      <c r="P62" s="137"/>
    </row>
    <row r="63" spans="1:16" x14ac:dyDescent="0.15">
      <c r="A63" s="137" t="s">
        <v>28</v>
      </c>
      <c r="B63" s="137">
        <f>'将来負担比率（分子）の構造'!I$44</f>
        <v>759</v>
      </c>
      <c r="C63" s="137"/>
      <c r="D63" s="137"/>
      <c r="E63" s="137">
        <f>'将来負担比率（分子）の構造'!J$44</f>
        <v>686</v>
      </c>
      <c r="F63" s="137"/>
      <c r="G63" s="137"/>
      <c r="H63" s="137">
        <f>'将来負担比率（分子）の構造'!K$44</f>
        <v>648</v>
      </c>
      <c r="I63" s="137"/>
      <c r="J63" s="137"/>
      <c r="K63" s="137">
        <f>'将来負担比率（分子）の構造'!L$44</f>
        <v>666</v>
      </c>
      <c r="L63" s="137"/>
      <c r="M63" s="137"/>
      <c r="N63" s="137">
        <f>'将来負担比率（分子）の構造'!M$44</f>
        <v>570</v>
      </c>
      <c r="O63" s="137"/>
      <c r="P63" s="137"/>
    </row>
    <row r="64" spans="1:16" x14ac:dyDescent="0.15">
      <c r="A64" s="137" t="s">
        <v>27</v>
      </c>
      <c r="B64" s="137">
        <f>'将来負担比率（分子）の構造'!I$43</f>
        <v>509</v>
      </c>
      <c r="C64" s="137"/>
      <c r="D64" s="137"/>
      <c r="E64" s="137">
        <f>'将来負担比率（分子）の構造'!J$43</f>
        <v>691</v>
      </c>
      <c r="F64" s="137"/>
      <c r="G64" s="137"/>
      <c r="H64" s="137">
        <f>'将来負担比率（分子）の構造'!K$43</f>
        <v>811</v>
      </c>
      <c r="I64" s="137"/>
      <c r="J64" s="137"/>
      <c r="K64" s="137">
        <f>'将来負担比率（分子）の構造'!L$43</f>
        <v>753</v>
      </c>
      <c r="L64" s="137"/>
      <c r="M64" s="137"/>
      <c r="N64" s="137">
        <f>'将来負担比率（分子）の構造'!M$43</f>
        <v>480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7963</v>
      </c>
      <c r="C66" s="137"/>
      <c r="D66" s="137"/>
      <c r="E66" s="137">
        <f>'将来負担比率（分子）の構造'!J$41</f>
        <v>8159</v>
      </c>
      <c r="F66" s="137"/>
      <c r="G66" s="137"/>
      <c r="H66" s="137">
        <f>'将来負担比率（分子）の構造'!K$41</f>
        <v>8263</v>
      </c>
      <c r="I66" s="137"/>
      <c r="J66" s="137"/>
      <c r="K66" s="137">
        <f>'将来負担比率（分子）の構造'!L$41</f>
        <v>8163</v>
      </c>
      <c r="L66" s="137"/>
      <c r="M66" s="137"/>
      <c r="N66" s="137">
        <f>'将来負担比率（分子）の構造'!M$41</f>
        <v>8015</v>
      </c>
      <c r="O66" s="137"/>
      <c r="P66" s="137"/>
    </row>
    <row r="67" spans="1:16" x14ac:dyDescent="0.15">
      <c r="A67" s="137" t="s">
        <v>64</v>
      </c>
      <c r="B67" s="137" t="e">
        <f>NA()</f>
        <v>#N/A</v>
      </c>
      <c r="C67" s="137">
        <f>IF(ISNUMBER('将来負担比率（分子）の構造'!I$53), IF('将来負担比率（分子）の構造'!I$53 &lt; 0, 0, '将来負担比率（分子）の構造'!I$53), NA())</f>
        <v>2187</v>
      </c>
      <c r="D67" s="137" t="e">
        <f>NA()</f>
        <v>#N/A</v>
      </c>
      <c r="E67" s="137" t="e">
        <f>NA()</f>
        <v>#N/A</v>
      </c>
      <c r="F67" s="137">
        <f>IF(ISNUMBER('将来負担比率（分子）の構造'!J$53), IF('将来負担比率（分子）の構造'!J$53 &lt; 0, 0, '将来負担比率（分子）の構造'!J$53), NA())</f>
        <v>1972</v>
      </c>
      <c r="G67" s="137" t="e">
        <f>NA()</f>
        <v>#N/A</v>
      </c>
      <c r="H67" s="137" t="e">
        <f>NA()</f>
        <v>#N/A</v>
      </c>
      <c r="I67" s="137">
        <f>IF(ISNUMBER('将来負担比率（分子）の構造'!K$53), IF('将来負担比率（分子）の構造'!K$53 &lt; 0, 0, '将来負担比率（分子）の構造'!K$53), NA())</f>
        <v>2112</v>
      </c>
      <c r="J67" s="137" t="e">
        <f>NA()</f>
        <v>#N/A</v>
      </c>
      <c r="K67" s="137" t="e">
        <f>NA()</f>
        <v>#N/A</v>
      </c>
      <c r="L67" s="137">
        <f>IF(ISNUMBER('将来負担比率（分子）の構造'!L$53), IF('将来負担比率（分子）の構造'!L$53 &lt; 0, 0, '将来負担比率（分子）の構造'!L$53), NA())</f>
        <v>1529</v>
      </c>
      <c r="M67" s="137" t="e">
        <f>NA()</f>
        <v>#N/A</v>
      </c>
      <c r="N67" s="137" t="e">
        <f>NA()</f>
        <v>#N/A</v>
      </c>
      <c r="O67" s="137">
        <f>IF(ISNUMBER('将来負担比率（分子）の構造'!M$53), IF('将来負担比率（分子）の構造'!M$53 &lt; 0, 0, '将来負担比率（分子）の構造'!M$53), NA())</f>
        <v>739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1039079</v>
      </c>
      <c r="S5" s="615"/>
      <c r="T5" s="615"/>
      <c r="U5" s="615"/>
      <c r="V5" s="615"/>
      <c r="W5" s="615"/>
      <c r="X5" s="615"/>
      <c r="Y5" s="616"/>
      <c r="Z5" s="617">
        <v>15.7</v>
      </c>
      <c r="AA5" s="617"/>
      <c r="AB5" s="617"/>
      <c r="AC5" s="617"/>
      <c r="AD5" s="618">
        <v>1039079</v>
      </c>
      <c r="AE5" s="618"/>
      <c r="AF5" s="618"/>
      <c r="AG5" s="618"/>
      <c r="AH5" s="618"/>
      <c r="AI5" s="618"/>
      <c r="AJ5" s="618"/>
      <c r="AK5" s="618"/>
      <c r="AL5" s="619">
        <v>25.9</v>
      </c>
      <c r="AM5" s="620"/>
      <c r="AN5" s="620"/>
      <c r="AO5" s="621"/>
      <c r="AP5" s="611" t="s">
        <v>210</v>
      </c>
      <c r="AQ5" s="612"/>
      <c r="AR5" s="612"/>
      <c r="AS5" s="612"/>
      <c r="AT5" s="612"/>
      <c r="AU5" s="612"/>
      <c r="AV5" s="612"/>
      <c r="AW5" s="612"/>
      <c r="AX5" s="612"/>
      <c r="AY5" s="612"/>
      <c r="AZ5" s="612"/>
      <c r="BA5" s="612"/>
      <c r="BB5" s="612"/>
      <c r="BC5" s="612"/>
      <c r="BD5" s="612"/>
      <c r="BE5" s="612"/>
      <c r="BF5" s="613"/>
      <c r="BG5" s="625">
        <v>1039079</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54866</v>
      </c>
      <c r="S6" s="626"/>
      <c r="T6" s="626"/>
      <c r="U6" s="626"/>
      <c r="V6" s="626"/>
      <c r="W6" s="626"/>
      <c r="X6" s="626"/>
      <c r="Y6" s="627"/>
      <c r="Z6" s="628">
        <v>0.8</v>
      </c>
      <c r="AA6" s="628"/>
      <c r="AB6" s="628"/>
      <c r="AC6" s="628"/>
      <c r="AD6" s="629">
        <v>54866</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1039079</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75423</v>
      </c>
      <c r="CS6" s="626"/>
      <c r="CT6" s="626"/>
      <c r="CU6" s="626"/>
      <c r="CV6" s="626"/>
      <c r="CW6" s="626"/>
      <c r="CX6" s="626"/>
      <c r="CY6" s="627"/>
      <c r="CZ6" s="628">
        <v>1.2</v>
      </c>
      <c r="DA6" s="628"/>
      <c r="DB6" s="628"/>
      <c r="DC6" s="628"/>
      <c r="DD6" s="634" t="s">
        <v>211</v>
      </c>
      <c r="DE6" s="626"/>
      <c r="DF6" s="626"/>
      <c r="DG6" s="626"/>
      <c r="DH6" s="626"/>
      <c r="DI6" s="626"/>
      <c r="DJ6" s="626"/>
      <c r="DK6" s="626"/>
      <c r="DL6" s="626"/>
      <c r="DM6" s="626"/>
      <c r="DN6" s="626"/>
      <c r="DO6" s="626"/>
      <c r="DP6" s="627"/>
      <c r="DQ6" s="634">
        <v>75423</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1653</v>
      </c>
      <c r="S7" s="626"/>
      <c r="T7" s="626"/>
      <c r="U7" s="626"/>
      <c r="V7" s="626"/>
      <c r="W7" s="626"/>
      <c r="X7" s="626"/>
      <c r="Y7" s="627"/>
      <c r="Z7" s="628">
        <v>0</v>
      </c>
      <c r="AA7" s="628"/>
      <c r="AB7" s="628"/>
      <c r="AC7" s="628"/>
      <c r="AD7" s="629">
        <v>1653</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415015</v>
      </c>
      <c r="BH7" s="626"/>
      <c r="BI7" s="626"/>
      <c r="BJ7" s="626"/>
      <c r="BK7" s="626"/>
      <c r="BL7" s="626"/>
      <c r="BM7" s="626"/>
      <c r="BN7" s="627"/>
      <c r="BO7" s="628">
        <v>39.9</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902864</v>
      </c>
      <c r="CS7" s="626"/>
      <c r="CT7" s="626"/>
      <c r="CU7" s="626"/>
      <c r="CV7" s="626"/>
      <c r="CW7" s="626"/>
      <c r="CX7" s="626"/>
      <c r="CY7" s="627"/>
      <c r="CZ7" s="628">
        <v>14.1</v>
      </c>
      <c r="DA7" s="628"/>
      <c r="DB7" s="628"/>
      <c r="DC7" s="628"/>
      <c r="DD7" s="634">
        <v>29804</v>
      </c>
      <c r="DE7" s="626"/>
      <c r="DF7" s="626"/>
      <c r="DG7" s="626"/>
      <c r="DH7" s="626"/>
      <c r="DI7" s="626"/>
      <c r="DJ7" s="626"/>
      <c r="DK7" s="626"/>
      <c r="DL7" s="626"/>
      <c r="DM7" s="626"/>
      <c r="DN7" s="626"/>
      <c r="DO7" s="626"/>
      <c r="DP7" s="627"/>
      <c r="DQ7" s="634">
        <v>809400</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4039</v>
      </c>
      <c r="S8" s="626"/>
      <c r="T8" s="626"/>
      <c r="U8" s="626"/>
      <c r="V8" s="626"/>
      <c r="W8" s="626"/>
      <c r="X8" s="626"/>
      <c r="Y8" s="627"/>
      <c r="Z8" s="628">
        <v>0.1</v>
      </c>
      <c r="AA8" s="628"/>
      <c r="AB8" s="628"/>
      <c r="AC8" s="628"/>
      <c r="AD8" s="629">
        <v>4039</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16995</v>
      </c>
      <c r="BH8" s="626"/>
      <c r="BI8" s="626"/>
      <c r="BJ8" s="626"/>
      <c r="BK8" s="626"/>
      <c r="BL8" s="626"/>
      <c r="BM8" s="626"/>
      <c r="BN8" s="627"/>
      <c r="BO8" s="628">
        <v>1.6</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1742716</v>
      </c>
      <c r="CS8" s="626"/>
      <c r="CT8" s="626"/>
      <c r="CU8" s="626"/>
      <c r="CV8" s="626"/>
      <c r="CW8" s="626"/>
      <c r="CX8" s="626"/>
      <c r="CY8" s="627"/>
      <c r="CZ8" s="628">
        <v>27.3</v>
      </c>
      <c r="DA8" s="628"/>
      <c r="DB8" s="628"/>
      <c r="DC8" s="628"/>
      <c r="DD8" s="634">
        <v>3693</v>
      </c>
      <c r="DE8" s="626"/>
      <c r="DF8" s="626"/>
      <c r="DG8" s="626"/>
      <c r="DH8" s="626"/>
      <c r="DI8" s="626"/>
      <c r="DJ8" s="626"/>
      <c r="DK8" s="626"/>
      <c r="DL8" s="626"/>
      <c r="DM8" s="626"/>
      <c r="DN8" s="626"/>
      <c r="DO8" s="626"/>
      <c r="DP8" s="627"/>
      <c r="DQ8" s="634">
        <v>1065163</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2400</v>
      </c>
      <c r="S9" s="626"/>
      <c r="T9" s="626"/>
      <c r="U9" s="626"/>
      <c r="V9" s="626"/>
      <c r="W9" s="626"/>
      <c r="X9" s="626"/>
      <c r="Y9" s="627"/>
      <c r="Z9" s="628">
        <v>0</v>
      </c>
      <c r="AA9" s="628"/>
      <c r="AB9" s="628"/>
      <c r="AC9" s="628"/>
      <c r="AD9" s="629">
        <v>2400</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359003</v>
      </c>
      <c r="BH9" s="626"/>
      <c r="BI9" s="626"/>
      <c r="BJ9" s="626"/>
      <c r="BK9" s="626"/>
      <c r="BL9" s="626"/>
      <c r="BM9" s="626"/>
      <c r="BN9" s="627"/>
      <c r="BO9" s="628">
        <v>34.6</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963340</v>
      </c>
      <c r="CS9" s="626"/>
      <c r="CT9" s="626"/>
      <c r="CU9" s="626"/>
      <c r="CV9" s="626"/>
      <c r="CW9" s="626"/>
      <c r="CX9" s="626"/>
      <c r="CY9" s="627"/>
      <c r="CZ9" s="628">
        <v>15.1</v>
      </c>
      <c r="DA9" s="628"/>
      <c r="DB9" s="628"/>
      <c r="DC9" s="628"/>
      <c r="DD9" s="634">
        <v>11894</v>
      </c>
      <c r="DE9" s="626"/>
      <c r="DF9" s="626"/>
      <c r="DG9" s="626"/>
      <c r="DH9" s="626"/>
      <c r="DI9" s="626"/>
      <c r="DJ9" s="626"/>
      <c r="DK9" s="626"/>
      <c r="DL9" s="626"/>
      <c r="DM9" s="626"/>
      <c r="DN9" s="626"/>
      <c r="DO9" s="626"/>
      <c r="DP9" s="627"/>
      <c r="DQ9" s="634">
        <v>745320</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170475</v>
      </c>
      <c r="S10" s="626"/>
      <c r="T10" s="626"/>
      <c r="U10" s="626"/>
      <c r="V10" s="626"/>
      <c r="W10" s="626"/>
      <c r="X10" s="626"/>
      <c r="Y10" s="627"/>
      <c r="Z10" s="628">
        <v>2.6</v>
      </c>
      <c r="AA10" s="628"/>
      <c r="AB10" s="628"/>
      <c r="AC10" s="628"/>
      <c r="AD10" s="629">
        <v>170475</v>
      </c>
      <c r="AE10" s="629"/>
      <c r="AF10" s="629"/>
      <c r="AG10" s="629"/>
      <c r="AH10" s="629"/>
      <c r="AI10" s="629"/>
      <c r="AJ10" s="629"/>
      <c r="AK10" s="629"/>
      <c r="AL10" s="630">
        <v>4.3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15875</v>
      </c>
      <c r="BH10" s="626"/>
      <c r="BI10" s="626"/>
      <c r="BJ10" s="626"/>
      <c r="BK10" s="626"/>
      <c r="BL10" s="626"/>
      <c r="BM10" s="626"/>
      <c r="BN10" s="627"/>
      <c r="BO10" s="628">
        <v>1.5</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23142</v>
      </c>
      <c r="BH11" s="626"/>
      <c r="BI11" s="626"/>
      <c r="BJ11" s="626"/>
      <c r="BK11" s="626"/>
      <c r="BL11" s="626"/>
      <c r="BM11" s="626"/>
      <c r="BN11" s="627"/>
      <c r="BO11" s="628">
        <v>2.2000000000000002</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189042</v>
      </c>
      <c r="CS11" s="626"/>
      <c r="CT11" s="626"/>
      <c r="CU11" s="626"/>
      <c r="CV11" s="626"/>
      <c r="CW11" s="626"/>
      <c r="CX11" s="626"/>
      <c r="CY11" s="627"/>
      <c r="CZ11" s="628">
        <v>3</v>
      </c>
      <c r="DA11" s="628"/>
      <c r="DB11" s="628"/>
      <c r="DC11" s="628"/>
      <c r="DD11" s="634">
        <v>76314</v>
      </c>
      <c r="DE11" s="626"/>
      <c r="DF11" s="626"/>
      <c r="DG11" s="626"/>
      <c r="DH11" s="626"/>
      <c r="DI11" s="626"/>
      <c r="DJ11" s="626"/>
      <c r="DK11" s="626"/>
      <c r="DL11" s="626"/>
      <c r="DM11" s="626"/>
      <c r="DN11" s="626"/>
      <c r="DO11" s="626"/>
      <c r="DP11" s="627"/>
      <c r="DQ11" s="634">
        <v>115558</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527333</v>
      </c>
      <c r="BH12" s="626"/>
      <c r="BI12" s="626"/>
      <c r="BJ12" s="626"/>
      <c r="BK12" s="626"/>
      <c r="BL12" s="626"/>
      <c r="BM12" s="626"/>
      <c r="BN12" s="627"/>
      <c r="BO12" s="628">
        <v>50.8</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19677</v>
      </c>
      <c r="CS12" s="626"/>
      <c r="CT12" s="626"/>
      <c r="CU12" s="626"/>
      <c r="CV12" s="626"/>
      <c r="CW12" s="626"/>
      <c r="CX12" s="626"/>
      <c r="CY12" s="627"/>
      <c r="CZ12" s="628">
        <v>0.3</v>
      </c>
      <c r="DA12" s="628"/>
      <c r="DB12" s="628"/>
      <c r="DC12" s="628"/>
      <c r="DD12" s="634">
        <v>2175</v>
      </c>
      <c r="DE12" s="626"/>
      <c r="DF12" s="626"/>
      <c r="DG12" s="626"/>
      <c r="DH12" s="626"/>
      <c r="DI12" s="626"/>
      <c r="DJ12" s="626"/>
      <c r="DK12" s="626"/>
      <c r="DL12" s="626"/>
      <c r="DM12" s="626"/>
      <c r="DN12" s="626"/>
      <c r="DO12" s="626"/>
      <c r="DP12" s="627"/>
      <c r="DQ12" s="634">
        <v>18290</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14592</v>
      </c>
      <c r="S13" s="626"/>
      <c r="T13" s="626"/>
      <c r="U13" s="626"/>
      <c r="V13" s="626"/>
      <c r="W13" s="626"/>
      <c r="X13" s="626"/>
      <c r="Y13" s="627"/>
      <c r="Z13" s="628">
        <v>0.2</v>
      </c>
      <c r="AA13" s="628"/>
      <c r="AB13" s="628"/>
      <c r="AC13" s="628"/>
      <c r="AD13" s="629">
        <v>14592</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527266</v>
      </c>
      <c r="BH13" s="626"/>
      <c r="BI13" s="626"/>
      <c r="BJ13" s="626"/>
      <c r="BK13" s="626"/>
      <c r="BL13" s="626"/>
      <c r="BM13" s="626"/>
      <c r="BN13" s="627"/>
      <c r="BO13" s="628">
        <v>50.7</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673969</v>
      </c>
      <c r="CS13" s="626"/>
      <c r="CT13" s="626"/>
      <c r="CU13" s="626"/>
      <c r="CV13" s="626"/>
      <c r="CW13" s="626"/>
      <c r="CX13" s="626"/>
      <c r="CY13" s="627"/>
      <c r="CZ13" s="628">
        <v>10.5</v>
      </c>
      <c r="DA13" s="628"/>
      <c r="DB13" s="628"/>
      <c r="DC13" s="628"/>
      <c r="DD13" s="634">
        <v>324881</v>
      </c>
      <c r="DE13" s="626"/>
      <c r="DF13" s="626"/>
      <c r="DG13" s="626"/>
      <c r="DH13" s="626"/>
      <c r="DI13" s="626"/>
      <c r="DJ13" s="626"/>
      <c r="DK13" s="626"/>
      <c r="DL13" s="626"/>
      <c r="DM13" s="626"/>
      <c r="DN13" s="626"/>
      <c r="DO13" s="626"/>
      <c r="DP13" s="627"/>
      <c r="DQ13" s="634">
        <v>392150</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38410</v>
      </c>
      <c r="BH14" s="626"/>
      <c r="BI14" s="626"/>
      <c r="BJ14" s="626"/>
      <c r="BK14" s="626"/>
      <c r="BL14" s="626"/>
      <c r="BM14" s="626"/>
      <c r="BN14" s="627"/>
      <c r="BO14" s="628">
        <v>3.7</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500587</v>
      </c>
      <c r="CS14" s="626"/>
      <c r="CT14" s="626"/>
      <c r="CU14" s="626"/>
      <c r="CV14" s="626"/>
      <c r="CW14" s="626"/>
      <c r="CX14" s="626"/>
      <c r="CY14" s="627"/>
      <c r="CZ14" s="628">
        <v>7.8</v>
      </c>
      <c r="DA14" s="628"/>
      <c r="DB14" s="628"/>
      <c r="DC14" s="628"/>
      <c r="DD14" s="634">
        <v>215792</v>
      </c>
      <c r="DE14" s="626"/>
      <c r="DF14" s="626"/>
      <c r="DG14" s="626"/>
      <c r="DH14" s="626"/>
      <c r="DI14" s="626"/>
      <c r="DJ14" s="626"/>
      <c r="DK14" s="626"/>
      <c r="DL14" s="626"/>
      <c r="DM14" s="626"/>
      <c r="DN14" s="626"/>
      <c r="DO14" s="626"/>
      <c r="DP14" s="627"/>
      <c r="DQ14" s="634">
        <v>311678</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3679</v>
      </c>
      <c r="S15" s="626"/>
      <c r="T15" s="626"/>
      <c r="U15" s="626"/>
      <c r="V15" s="626"/>
      <c r="W15" s="626"/>
      <c r="X15" s="626"/>
      <c r="Y15" s="627"/>
      <c r="Z15" s="628">
        <v>0.1</v>
      </c>
      <c r="AA15" s="628"/>
      <c r="AB15" s="628"/>
      <c r="AC15" s="628"/>
      <c r="AD15" s="629">
        <v>3679</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58321</v>
      </c>
      <c r="BH15" s="626"/>
      <c r="BI15" s="626"/>
      <c r="BJ15" s="626"/>
      <c r="BK15" s="626"/>
      <c r="BL15" s="626"/>
      <c r="BM15" s="626"/>
      <c r="BN15" s="627"/>
      <c r="BO15" s="628">
        <v>5.6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498632</v>
      </c>
      <c r="CS15" s="626"/>
      <c r="CT15" s="626"/>
      <c r="CU15" s="626"/>
      <c r="CV15" s="626"/>
      <c r="CW15" s="626"/>
      <c r="CX15" s="626"/>
      <c r="CY15" s="627"/>
      <c r="CZ15" s="628">
        <v>7.8</v>
      </c>
      <c r="DA15" s="628"/>
      <c r="DB15" s="628"/>
      <c r="DC15" s="628"/>
      <c r="DD15" s="634">
        <v>71532</v>
      </c>
      <c r="DE15" s="626"/>
      <c r="DF15" s="626"/>
      <c r="DG15" s="626"/>
      <c r="DH15" s="626"/>
      <c r="DI15" s="626"/>
      <c r="DJ15" s="626"/>
      <c r="DK15" s="626"/>
      <c r="DL15" s="626"/>
      <c r="DM15" s="626"/>
      <c r="DN15" s="626"/>
      <c r="DO15" s="626"/>
      <c r="DP15" s="627"/>
      <c r="DQ15" s="634">
        <v>441426</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2862671</v>
      </c>
      <c r="S16" s="626"/>
      <c r="T16" s="626"/>
      <c r="U16" s="626"/>
      <c r="V16" s="626"/>
      <c r="W16" s="626"/>
      <c r="X16" s="626"/>
      <c r="Y16" s="627"/>
      <c r="Z16" s="628">
        <v>43.2</v>
      </c>
      <c r="AA16" s="628"/>
      <c r="AB16" s="628"/>
      <c r="AC16" s="628"/>
      <c r="AD16" s="629">
        <v>2587200</v>
      </c>
      <c r="AE16" s="629"/>
      <c r="AF16" s="629"/>
      <c r="AG16" s="629"/>
      <c r="AH16" s="629"/>
      <c r="AI16" s="629"/>
      <c r="AJ16" s="629"/>
      <c r="AK16" s="629"/>
      <c r="AL16" s="630">
        <v>64.599999999999994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25317</v>
      </c>
      <c r="CS16" s="626"/>
      <c r="CT16" s="626"/>
      <c r="CU16" s="626"/>
      <c r="CV16" s="626"/>
      <c r="CW16" s="626"/>
      <c r="CX16" s="626"/>
      <c r="CY16" s="627"/>
      <c r="CZ16" s="628">
        <v>0.4</v>
      </c>
      <c r="DA16" s="628"/>
      <c r="DB16" s="628"/>
      <c r="DC16" s="628"/>
      <c r="DD16" s="634" t="s">
        <v>113</v>
      </c>
      <c r="DE16" s="626"/>
      <c r="DF16" s="626"/>
      <c r="DG16" s="626"/>
      <c r="DH16" s="626"/>
      <c r="DI16" s="626"/>
      <c r="DJ16" s="626"/>
      <c r="DK16" s="626"/>
      <c r="DL16" s="626"/>
      <c r="DM16" s="626"/>
      <c r="DN16" s="626"/>
      <c r="DO16" s="626"/>
      <c r="DP16" s="627"/>
      <c r="DQ16" s="634">
        <v>3324</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2587200</v>
      </c>
      <c r="S17" s="626"/>
      <c r="T17" s="626"/>
      <c r="U17" s="626"/>
      <c r="V17" s="626"/>
      <c r="W17" s="626"/>
      <c r="X17" s="626"/>
      <c r="Y17" s="627"/>
      <c r="Z17" s="628">
        <v>39.1</v>
      </c>
      <c r="AA17" s="628"/>
      <c r="AB17" s="628"/>
      <c r="AC17" s="628"/>
      <c r="AD17" s="629">
        <v>2587200</v>
      </c>
      <c r="AE17" s="629"/>
      <c r="AF17" s="629"/>
      <c r="AG17" s="629"/>
      <c r="AH17" s="629"/>
      <c r="AI17" s="629"/>
      <c r="AJ17" s="629"/>
      <c r="AK17" s="629"/>
      <c r="AL17" s="630">
        <v>64.599999999999994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798035</v>
      </c>
      <c r="CS17" s="626"/>
      <c r="CT17" s="626"/>
      <c r="CU17" s="626"/>
      <c r="CV17" s="626"/>
      <c r="CW17" s="626"/>
      <c r="CX17" s="626"/>
      <c r="CY17" s="627"/>
      <c r="CZ17" s="628">
        <v>12.5</v>
      </c>
      <c r="DA17" s="628"/>
      <c r="DB17" s="628"/>
      <c r="DC17" s="628"/>
      <c r="DD17" s="634" t="s">
        <v>113</v>
      </c>
      <c r="DE17" s="626"/>
      <c r="DF17" s="626"/>
      <c r="DG17" s="626"/>
      <c r="DH17" s="626"/>
      <c r="DI17" s="626"/>
      <c r="DJ17" s="626"/>
      <c r="DK17" s="626"/>
      <c r="DL17" s="626"/>
      <c r="DM17" s="626"/>
      <c r="DN17" s="626"/>
      <c r="DO17" s="626"/>
      <c r="DP17" s="627"/>
      <c r="DQ17" s="634">
        <v>796545</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275471</v>
      </c>
      <c r="S18" s="626"/>
      <c r="T18" s="626"/>
      <c r="U18" s="626"/>
      <c r="V18" s="626"/>
      <c r="W18" s="626"/>
      <c r="X18" s="626"/>
      <c r="Y18" s="627"/>
      <c r="Z18" s="628">
        <v>4.2</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4153454</v>
      </c>
      <c r="S20" s="626"/>
      <c r="T20" s="626"/>
      <c r="U20" s="626"/>
      <c r="V20" s="626"/>
      <c r="W20" s="626"/>
      <c r="X20" s="626"/>
      <c r="Y20" s="627"/>
      <c r="Z20" s="628">
        <v>62.7</v>
      </c>
      <c r="AA20" s="628"/>
      <c r="AB20" s="628"/>
      <c r="AC20" s="628"/>
      <c r="AD20" s="629">
        <v>3877983</v>
      </c>
      <c r="AE20" s="629"/>
      <c r="AF20" s="629"/>
      <c r="AG20" s="629"/>
      <c r="AH20" s="629"/>
      <c r="AI20" s="629"/>
      <c r="AJ20" s="629"/>
      <c r="AK20" s="629"/>
      <c r="AL20" s="630">
        <v>96.8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6389602</v>
      </c>
      <c r="CS20" s="626"/>
      <c r="CT20" s="626"/>
      <c r="CU20" s="626"/>
      <c r="CV20" s="626"/>
      <c r="CW20" s="626"/>
      <c r="CX20" s="626"/>
      <c r="CY20" s="627"/>
      <c r="CZ20" s="628">
        <v>100</v>
      </c>
      <c r="DA20" s="628"/>
      <c r="DB20" s="628"/>
      <c r="DC20" s="628"/>
      <c r="DD20" s="634">
        <v>736085</v>
      </c>
      <c r="DE20" s="626"/>
      <c r="DF20" s="626"/>
      <c r="DG20" s="626"/>
      <c r="DH20" s="626"/>
      <c r="DI20" s="626"/>
      <c r="DJ20" s="626"/>
      <c r="DK20" s="626"/>
      <c r="DL20" s="626"/>
      <c r="DM20" s="626"/>
      <c r="DN20" s="626"/>
      <c r="DO20" s="626"/>
      <c r="DP20" s="627"/>
      <c r="DQ20" s="634">
        <v>4774277</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940</v>
      </c>
      <c r="S21" s="626"/>
      <c r="T21" s="626"/>
      <c r="U21" s="626"/>
      <c r="V21" s="626"/>
      <c r="W21" s="626"/>
      <c r="X21" s="626"/>
      <c r="Y21" s="627"/>
      <c r="Z21" s="628">
        <v>0</v>
      </c>
      <c r="AA21" s="628"/>
      <c r="AB21" s="628"/>
      <c r="AC21" s="628"/>
      <c r="AD21" s="629">
        <v>940</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12469</v>
      </c>
      <c r="S22" s="626"/>
      <c r="T22" s="626"/>
      <c r="U22" s="626"/>
      <c r="V22" s="626"/>
      <c r="W22" s="626"/>
      <c r="X22" s="626"/>
      <c r="Y22" s="627"/>
      <c r="Z22" s="628">
        <v>0.2</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157080</v>
      </c>
      <c r="S23" s="626"/>
      <c r="T23" s="626"/>
      <c r="U23" s="626"/>
      <c r="V23" s="626"/>
      <c r="W23" s="626"/>
      <c r="X23" s="626"/>
      <c r="Y23" s="627"/>
      <c r="Z23" s="628">
        <v>2.4</v>
      </c>
      <c r="AA23" s="628"/>
      <c r="AB23" s="628"/>
      <c r="AC23" s="628"/>
      <c r="AD23" s="629">
        <v>92960</v>
      </c>
      <c r="AE23" s="629"/>
      <c r="AF23" s="629"/>
      <c r="AG23" s="629"/>
      <c r="AH23" s="629"/>
      <c r="AI23" s="629"/>
      <c r="AJ23" s="629"/>
      <c r="AK23" s="629"/>
      <c r="AL23" s="630">
        <v>2.2999999999999998</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5870</v>
      </c>
      <c r="S24" s="626"/>
      <c r="T24" s="626"/>
      <c r="U24" s="626"/>
      <c r="V24" s="626"/>
      <c r="W24" s="626"/>
      <c r="X24" s="626"/>
      <c r="Y24" s="627"/>
      <c r="Z24" s="628">
        <v>0.1</v>
      </c>
      <c r="AA24" s="628"/>
      <c r="AB24" s="628"/>
      <c r="AC24" s="628"/>
      <c r="AD24" s="629">
        <v>849</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2571121</v>
      </c>
      <c r="CS24" s="615"/>
      <c r="CT24" s="615"/>
      <c r="CU24" s="615"/>
      <c r="CV24" s="615"/>
      <c r="CW24" s="615"/>
      <c r="CX24" s="615"/>
      <c r="CY24" s="616"/>
      <c r="CZ24" s="652">
        <v>40.200000000000003</v>
      </c>
      <c r="DA24" s="653"/>
      <c r="DB24" s="653"/>
      <c r="DC24" s="654"/>
      <c r="DD24" s="651">
        <v>2028201</v>
      </c>
      <c r="DE24" s="615"/>
      <c r="DF24" s="615"/>
      <c r="DG24" s="615"/>
      <c r="DH24" s="615"/>
      <c r="DI24" s="615"/>
      <c r="DJ24" s="615"/>
      <c r="DK24" s="616"/>
      <c r="DL24" s="651">
        <v>1987490</v>
      </c>
      <c r="DM24" s="615"/>
      <c r="DN24" s="615"/>
      <c r="DO24" s="615"/>
      <c r="DP24" s="615"/>
      <c r="DQ24" s="615"/>
      <c r="DR24" s="615"/>
      <c r="DS24" s="615"/>
      <c r="DT24" s="615"/>
      <c r="DU24" s="615"/>
      <c r="DV24" s="616"/>
      <c r="DW24" s="619">
        <v>47.4</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444976</v>
      </c>
      <c r="S25" s="626"/>
      <c r="T25" s="626"/>
      <c r="U25" s="626"/>
      <c r="V25" s="626"/>
      <c r="W25" s="626"/>
      <c r="X25" s="626"/>
      <c r="Y25" s="627"/>
      <c r="Z25" s="628">
        <v>6.7</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1047516</v>
      </c>
      <c r="CS25" s="657"/>
      <c r="CT25" s="657"/>
      <c r="CU25" s="657"/>
      <c r="CV25" s="657"/>
      <c r="CW25" s="657"/>
      <c r="CX25" s="657"/>
      <c r="CY25" s="658"/>
      <c r="CZ25" s="659">
        <v>16.399999999999999</v>
      </c>
      <c r="DA25" s="660"/>
      <c r="DB25" s="660"/>
      <c r="DC25" s="661"/>
      <c r="DD25" s="634">
        <v>965733</v>
      </c>
      <c r="DE25" s="657"/>
      <c r="DF25" s="657"/>
      <c r="DG25" s="657"/>
      <c r="DH25" s="657"/>
      <c r="DI25" s="657"/>
      <c r="DJ25" s="657"/>
      <c r="DK25" s="658"/>
      <c r="DL25" s="634">
        <v>952810</v>
      </c>
      <c r="DM25" s="657"/>
      <c r="DN25" s="657"/>
      <c r="DO25" s="657"/>
      <c r="DP25" s="657"/>
      <c r="DQ25" s="657"/>
      <c r="DR25" s="657"/>
      <c r="DS25" s="657"/>
      <c r="DT25" s="657"/>
      <c r="DU25" s="657"/>
      <c r="DV25" s="658"/>
      <c r="DW25" s="630">
        <v>22.7</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657203</v>
      </c>
      <c r="CS26" s="626"/>
      <c r="CT26" s="626"/>
      <c r="CU26" s="626"/>
      <c r="CV26" s="626"/>
      <c r="CW26" s="626"/>
      <c r="CX26" s="626"/>
      <c r="CY26" s="627"/>
      <c r="CZ26" s="659">
        <v>10.3</v>
      </c>
      <c r="DA26" s="660"/>
      <c r="DB26" s="660"/>
      <c r="DC26" s="661"/>
      <c r="DD26" s="634">
        <v>585213</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555705</v>
      </c>
      <c r="S27" s="626"/>
      <c r="T27" s="626"/>
      <c r="U27" s="626"/>
      <c r="V27" s="626"/>
      <c r="W27" s="626"/>
      <c r="X27" s="626"/>
      <c r="Y27" s="627"/>
      <c r="Z27" s="628">
        <v>8.4</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1039079</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725570</v>
      </c>
      <c r="CS27" s="657"/>
      <c r="CT27" s="657"/>
      <c r="CU27" s="657"/>
      <c r="CV27" s="657"/>
      <c r="CW27" s="657"/>
      <c r="CX27" s="657"/>
      <c r="CY27" s="658"/>
      <c r="CZ27" s="659">
        <v>11.4</v>
      </c>
      <c r="DA27" s="660"/>
      <c r="DB27" s="660"/>
      <c r="DC27" s="661"/>
      <c r="DD27" s="634">
        <v>265923</v>
      </c>
      <c r="DE27" s="657"/>
      <c r="DF27" s="657"/>
      <c r="DG27" s="657"/>
      <c r="DH27" s="657"/>
      <c r="DI27" s="657"/>
      <c r="DJ27" s="657"/>
      <c r="DK27" s="658"/>
      <c r="DL27" s="634">
        <v>238135</v>
      </c>
      <c r="DM27" s="657"/>
      <c r="DN27" s="657"/>
      <c r="DO27" s="657"/>
      <c r="DP27" s="657"/>
      <c r="DQ27" s="657"/>
      <c r="DR27" s="657"/>
      <c r="DS27" s="657"/>
      <c r="DT27" s="657"/>
      <c r="DU27" s="657"/>
      <c r="DV27" s="658"/>
      <c r="DW27" s="630">
        <v>5.7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16144</v>
      </c>
      <c r="S28" s="626"/>
      <c r="T28" s="626"/>
      <c r="U28" s="626"/>
      <c r="V28" s="626"/>
      <c r="W28" s="626"/>
      <c r="X28" s="626"/>
      <c r="Y28" s="627"/>
      <c r="Z28" s="628">
        <v>0.2</v>
      </c>
      <c r="AA28" s="628"/>
      <c r="AB28" s="628"/>
      <c r="AC28" s="628"/>
      <c r="AD28" s="629">
        <v>3004</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798035</v>
      </c>
      <c r="CS28" s="626"/>
      <c r="CT28" s="626"/>
      <c r="CU28" s="626"/>
      <c r="CV28" s="626"/>
      <c r="CW28" s="626"/>
      <c r="CX28" s="626"/>
      <c r="CY28" s="627"/>
      <c r="CZ28" s="659">
        <v>12.5</v>
      </c>
      <c r="DA28" s="660"/>
      <c r="DB28" s="660"/>
      <c r="DC28" s="661"/>
      <c r="DD28" s="634">
        <v>796545</v>
      </c>
      <c r="DE28" s="626"/>
      <c r="DF28" s="626"/>
      <c r="DG28" s="626"/>
      <c r="DH28" s="626"/>
      <c r="DI28" s="626"/>
      <c r="DJ28" s="626"/>
      <c r="DK28" s="627"/>
      <c r="DL28" s="634">
        <v>796545</v>
      </c>
      <c r="DM28" s="626"/>
      <c r="DN28" s="626"/>
      <c r="DO28" s="626"/>
      <c r="DP28" s="626"/>
      <c r="DQ28" s="626"/>
      <c r="DR28" s="626"/>
      <c r="DS28" s="626"/>
      <c r="DT28" s="626"/>
      <c r="DU28" s="626"/>
      <c r="DV28" s="627"/>
      <c r="DW28" s="630">
        <v>19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36824</v>
      </c>
      <c r="S29" s="626"/>
      <c r="T29" s="626"/>
      <c r="U29" s="626"/>
      <c r="V29" s="626"/>
      <c r="W29" s="626"/>
      <c r="X29" s="626"/>
      <c r="Y29" s="627"/>
      <c r="Z29" s="628">
        <v>0.6</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798035</v>
      </c>
      <c r="CS29" s="657"/>
      <c r="CT29" s="657"/>
      <c r="CU29" s="657"/>
      <c r="CV29" s="657"/>
      <c r="CW29" s="657"/>
      <c r="CX29" s="657"/>
      <c r="CY29" s="658"/>
      <c r="CZ29" s="659">
        <v>12.5</v>
      </c>
      <c r="DA29" s="660"/>
      <c r="DB29" s="660"/>
      <c r="DC29" s="661"/>
      <c r="DD29" s="634">
        <v>796545</v>
      </c>
      <c r="DE29" s="657"/>
      <c r="DF29" s="657"/>
      <c r="DG29" s="657"/>
      <c r="DH29" s="657"/>
      <c r="DI29" s="657"/>
      <c r="DJ29" s="657"/>
      <c r="DK29" s="658"/>
      <c r="DL29" s="634">
        <v>796545</v>
      </c>
      <c r="DM29" s="657"/>
      <c r="DN29" s="657"/>
      <c r="DO29" s="657"/>
      <c r="DP29" s="657"/>
      <c r="DQ29" s="657"/>
      <c r="DR29" s="657"/>
      <c r="DS29" s="657"/>
      <c r="DT29" s="657"/>
      <c r="DU29" s="657"/>
      <c r="DV29" s="658"/>
      <c r="DW29" s="630">
        <v>19</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171556</v>
      </c>
      <c r="S30" s="626"/>
      <c r="T30" s="626"/>
      <c r="U30" s="626"/>
      <c r="V30" s="626"/>
      <c r="W30" s="626"/>
      <c r="X30" s="626"/>
      <c r="Y30" s="627"/>
      <c r="Z30" s="628">
        <v>2.6</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v>
      </c>
      <c r="BH30" s="684"/>
      <c r="BI30" s="684"/>
      <c r="BJ30" s="684"/>
      <c r="BK30" s="684"/>
      <c r="BL30" s="684"/>
      <c r="BM30" s="620">
        <v>92.4</v>
      </c>
      <c r="BN30" s="684"/>
      <c r="BO30" s="684"/>
      <c r="BP30" s="684"/>
      <c r="BQ30" s="685"/>
      <c r="BR30" s="683">
        <v>97.4</v>
      </c>
      <c r="BS30" s="684"/>
      <c r="BT30" s="684"/>
      <c r="BU30" s="684"/>
      <c r="BV30" s="684"/>
      <c r="BW30" s="684"/>
      <c r="BX30" s="620">
        <v>92</v>
      </c>
      <c r="BY30" s="684"/>
      <c r="BZ30" s="684"/>
      <c r="CA30" s="684"/>
      <c r="CB30" s="685"/>
      <c r="CD30" s="688"/>
      <c r="CE30" s="689"/>
      <c r="CF30" s="639" t="s">
        <v>293</v>
      </c>
      <c r="CG30" s="640"/>
      <c r="CH30" s="640"/>
      <c r="CI30" s="640"/>
      <c r="CJ30" s="640"/>
      <c r="CK30" s="640"/>
      <c r="CL30" s="640"/>
      <c r="CM30" s="640"/>
      <c r="CN30" s="640"/>
      <c r="CO30" s="640"/>
      <c r="CP30" s="640"/>
      <c r="CQ30" s="641"/>
      <c r="CR30" s="625">
        <v>720693</v>
      </c>
      <c r="CS30" s="626"/>
      <c r="CT30" s="626"/>
      <c r="CU30" s="626"/>
      <c r="CV30" s="626"/>
      <c r="CW30" s="626"/>
      <c r="CX30" s="626"/>
      <c r="CY30" s="627"/>
      <c r="CZ30" s="659">
        <v>11.3</v>
      </c>
      <c r="DA30" s="660"/>
      <c r="DB30" s="660"/>
      <c r="DC30" s="661"/>
      <c r="DD30" s="634">
        <v>719203</v>
      </c>
      <c r="DE30" s="626"/>
      <c r="DF30" s="626"/>
      <c r="DG30" s="626"/>
      <c r="DH30" s="626"/>
      <c r="DI30" s="626"/>
      <c r="DJ30" s="626"/>
      <c r="DK30" s="627"/>
      <c r="DL30" s="634">
        <v>719203</v>
      </c>
      <c r="DM30" s="626"/>
      <c r="DN30" s="626"/>
      <c r="DO30" s="626"/>
      <c r="DP30" s="626"/>
      <c r="DQ30" s="626"/>
      <c r="DR30" s="626"/>
      <c r="DS30" s="626"/>
      <c r="DT30" s="626"/>
      <c r="DU30" s="626"/>
      <c r="DV30" s="627"/>
      <c r="DW30" s="630">
        <v>17.2</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323003</v>
      </c>
      <c r="S31" s="626"/>
      <c r="T31" s="626"/>
      <c r="U31" s="626"/>
      <c r="V31" s="626"/>
      <c r="W31" s="626"/>
      <c r="X31" s="626"/>
      <c r="Y31" s="627"/>
      <c r="Z31" s="628">
        <v>4.9000000000000004</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97.3</v>
      </c>
      <c r="BH31" s="657"/>
      <c r="BI31" s="657"/>
      <c r="BJ31" s="657"/>
      <c r="BK31" s="657"/>
      <c r="BL31" s="657"/>
      <c r="BM31" s="631">
        <v>90.6</v>
      </c>
      <c r="BN31" s="681"/>
      <c r="BO31" s="681"/>
      <c r="BP31" s="681"/>
      <c r="BQ31" s="682"/>
      <c r="BR31" s="680">
        <v>95.6</v>
      </c>
      <c r="BS31" s="657"/>
      <c r="BT31" s="657"/>
      <c r="BU31" s="657"/>
      <c r="BV31" s="657"/>
      <c r="BW31" s="657"/>
      <c r="BX31" s="631">
        <v>89.8</v>
      </c>
      <c r="BY31" s="681"/>
      <c r="BZ31" s="681"/>
      <c r="CA31" s="681"/>
      <c r="CB31" s="682"/>
      <c r="CD31" s="688"/>
      <c r="CE31" s="689"/>
      <c r="CF31" s="639" t="s">
        <v>297</v>
      </c>
      <c r="CG31" s="640"/>
      <c r="CH31" s="640"/>
      <c r="CI31" s="640"/>
      <c r="CJ31" s="640"/>
      <c r="CK31" s="640"/>
      <c r="CL31" s="640"/>
      <c r="CM31" s="640"/>
      <c r="CN31" s="640"/>
      <c r="CO31" s="640"/>
      <c r="CP31" s="640"/>
      <c r="CQ31" s="641"/>
      <c r="CR31" s="625">
        <v>77342</v>
      </c>
      <c r="CS31" s="657"/>
      <c r="CT31" s="657"/>
      <c r="CU31" s="657"/>
      <c r="CV31" s="657"/>
      <c r="CW31" s="657"/>
      <c r="CX31" s="657"/>
      <c r="CY31" s="658"/>
      <c r="CZ31" s="659">
        <v>1.2</v>
      </c>
      <c r="DA31" s="660"/>
      <c r="DB31" s="660"/>
      <c r="DC31" s="661"/>
      <c r="DD31" s="634">
        <v>77342</v>
      </c>
      <c r="DE31" s="657"/>
      <c r="DF31" s="657"/>
      <c r="DG31" s="657"/>
      <c r="DH31" s="657"/>
      <c r="DI31" s="657"/>
      <c r="DJ31" s="657"/>
      <c r="DK31" s="658"/>
      <c r="DL31" s="634">
        <v>77342</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168650</v>
      </c>
      <c r="S32" s="626"/>
      <c r="T32" s="626"/>
      <c r="U32" s="626"/>
      <c r="V32" s="626"/>
      <c r="W32" s="626"/>
      <c r="X32" s="626"/>
      <c r="Y32" s="627"/>
      <c r="Z32" s="628">
        <v>2.5</v>
      </c>
      <c r="AA32" s="628"/>
      <c r="AB32" s="628"/>
      <c r="AC32" s="628"/>
      <c r="AD32" s="629">
        <v>30062</v>
      </c>
      <c r="AE32" s="629"/>
      <c r="AF32" s="629"/>
      <c r="AG32" s="629"/>
      <c r="AH32" s="629"/>
      <c r="AI32" s="629"/>
      <c r="AJ32" s="629"/>
      <c r="AK32" s="629"/>
      <c r="AL32" s="630">
        <v>0.8</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98.5</v>
      </c>
      <c r="BH32" s="693"/>
      <c r="BI32" s="693"/>
      <c r="BJ32" s="693"/>
      <c r="BK32" s="693"/>
      <c r="BL32" s="693"/>
      <c r="BM32" s="694">
        <v>93.2</v>
      </c>
      <c r="BN32" s="693"/>
      <c r="BO32" s="693"/>
      <c r="BP32" s="693"/>
      <c r="BQ32" s="695"/>
      <c r="BR32" s="692">
        <v>98.7</v>
      </c>
      <c r="BS32" s="693"/>
      <c r="BT32" s="693"/>
      <c r="BU32" s="693"/>
      <c r="BV32" s="693"/>
      <c r="BW32" s="693"/>
      <c r="BX32" s="694">
        <v>93.1</v>
      </c>
      <c r="BY32" s="693"/>
      <c r="BZ32" s="693"/>
      <c r="CA32" s="693"/>
      <c r="CB32" s="695"/>
      <c r="CD32" s="690"/>
      <c r="CE32" s="691"/>
      <c r="CF32" s="639" t="s">
        <v>300</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572701</v>
      </c>
      <c r="S33" s="626"/>
      <c r="T33" s="626"/>
      <c r="U33" s="626"/>
      <c r="V33" s="626"/>
      <c r="W33" s="626"/>
      <c r="X33" s="626"/>
      <c r="Y33" s="627"/>
      <c r="Z33" s="628">
        <v>8.6999999999999993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3057079</v>
      </c>
      <c r="CS33" s="657"/>
      <c r="CT33" s="657"/>
      <c r="CU33" s="657"/>
      <c r="CV33" s="657"/>
      <c r="CW33" s="657"/>
      <c r="CX33" s="657"/>
      <c r="CY33" s="658"/>
      <c r="CZ33" s="659">
        <v>47.8</v>
      </c>
      <c r="DA33" s="660"/>
      <c r="DB33" s="660"/>
      <c r="DC33" s="661"/>
      <c r="DD33" s="634">
        <v>2490857</v>
      </c>
      <c r="DE33" s="657"/>
      <c r="DF33" s="657"/>
      <c r="DG33" s="657"/>
      <c r="DH33" s="657"/>
      <c r="DI33" s="657"/>
      <c r="DJ33" s="657"/>
      <c r="DK33" s="658"/>
      <c r="DL33" s="634">
        <v>1848415</v>
      </c>
      <c r="DM33" s="657"/>
      <c r="DN33" s="657"/>
      <c r="DO33" s="657"/>
      <c r="DP33" s="657"/>
      <c r="DQ33" s="657"/>
      <c r="DR33" s="657"/>
      <c r="DS33" s="657"/>
      <c r="DT33" s="657"/>
      <c r="DU33" s="657"/>
      <c r="DV33" s="658"/>
      <c r="DW33" s="630">
        <v>44.1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1003430</v>
      </c>
      <c r="CS34" s="626"/>
      <c r="CT34" s="626"/>
      <c r="CU34" s="626"/>
      <c r="CV34" s="626"/>
      <c r="CW34" s="626"/>
      <c r="CX34" s="626"/>
      <c r="CY34" s="627"/>
      <c r="CZ34" s="659">
        <v>15.7</v>
      </c>
      <c r="DA34" s="660"/>
      <c r="DB34" s="660"/>
      <c r="DC34" s="661"/>
      <c r="DD34" s="634">
        <v>822312</v>
      </c>
      <c r="DE34" s="626"/>
      <c r="DF34" s="626"/>
      <c r="DG34" s="626"/>
      <c r="DH34" s="626"/>
      <c r="DI34" s="626"/>
      <c r="DJ34" s="626"/>
      <c r="DK34" s="627"/>
      <c r="DL34" s="634">
        <v>635907</v>
      </c>
      <c r="DM34" s="626"/>
      <c r="DN34" s="626"/>
      <c r="DO34" s="626"/>
      <c r="DP34" s="626"/>
      <c r="DQ34" s="626"/>
      <c r="DR34" s="626"/>
      <c r="DS34" s="626"/>
      <c r="DT34" s="626"/>
      <c r="DU34" s="626"/>
      <c r="DV34" s="627"/>
      <c r="DW34" s="630">
        <v>15.2</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187501</v>
      </c>
      <c r="S35" s="626"/>
      <c r="T35" s="626"/>
      <c r="U35" s="626"/>
      <c r="V35" s="626"/>
      <c r="W35" s="626"/>
      <c r="X35" s="626"/>
      <c r="Y35" s="627"/>
      <c r="Z35" s="628">
        <v>2.8</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988574</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47766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36393</v>
      </c>
      <c r="CS35" s="657"/>
      <c r="CT35" s="657"/>
      <c r="CU35" s="657"/>
      <c r="CV35" s="657"/>
      <c r="CW35" s="657"/>
      <c r="CX35" s="657"/>
      <c r="CY35" s="658"/>
      <c r="CZ35" s="659">
        <v>0.6</v>
      </c>
      <c r="DA35" s="660"/>
      <c r="DB35" s="660"/>
      <c r="DC35" s="661"/>
      <c r="DD35" s="634">
        <v>31696</v>
      </c>
      <c r="DE35" s="657"/>
      <c r="DF35" s="657"/>
      <c r="DG35" s="657"/>
      <c r="DH35" s="657"/>
      <c r="DI35" s="657"/>
      <c r="DJ35" s="657"/>
      <c r="DK35" s="658"/>
      <c r="DL35" s="634">
        <v>31696</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6619372</v>
      </c>
      <c r="S36" s="698"/>
      <c r="T36" s="698"/>
      <c r="U36" s="698"/>
      <c r="V36" s="698"/>
      <c r="W36" s="698"/>
      <c r="X36" s="698"/>
      <c r="Y36" s="699"/>
      <c r="Z36" s="700">
        <v>100</v>
      </c>
      <c r="AA36" s="700"/>
      <c r="AB36" s="700"/>
      <c r="AC36" s="700"/>
      <c r="AD36" s="701">
        <v>4005798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89458</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20394</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1166251</v>
      </c>
      <c r="CS36" s="626"/>
      <c r="CT36" s="626"/>
      <c r="CU36" s="626"/>
      <c r="CV36" s="626"/>
      <c r="CW36" s="626"/>
      <c r="CX36" s="626"/>
      <c r="CY36" s="627"/>
      <c r="CZ36" s="659">
        <v>18.3</v>
      </c>
      <c r="DA36" s="660"/>
      <c r="DB36" s="660"/>
      <c r="DC36" s="661"/>
      <c r="DD36" s="634">
        <v>884734</v>
      </c>
      <c r="DE36" s="626"/>
      <c r="DF36" s="626"/>
      <c r="DG36" s="626"/>
      <c r="DH36" s="626"/>
      <c r="DI36" s="626"/>
      <c r="DJ36" s="626"/>
      <c r="DK36" s="627"/>
      <c r="DL36" s="634">
        <v>763050</v>
      </c>
      <c r="DM36" s="626"/>
      <c r="DN36" s="626"/>
      <c r="DO36" s="626"/>
      <c r="DP36" s="626"/>
      <c r="DQ36" s="626"/>
      <c r="DR36" s="626"/>
      <c r="DS36" s="626"/>
      <c r="DT36" s="626"/>
      <c r="DU36" s="626"/>
      <c r="DV36" s="627"/>
      <c r="DW36" s="630">
        <v>18.2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41268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2096</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490290</v>
      </c>
      <c r="CS37" s="657"/>
      <c r="CT37" s="657"/>
      <c r="CU37" s="657"/>
      <c r="CV37" s="657"/>
      <c r="CW37" s="657"/>
      <c r="CX37" s="657"/>
      <c r="CY37" s="658"/>
      <c r="CZ37" s="659">
        <v>7.7</v>
      </c>
      <c r="DA37" s="660"/>
      <c r="DB37" s="660"/>
      <c r="DC37" s="661"/>
      <c r="DD37" s="634">
        <v>283690</v>
      </c>
      <c r="DE37" s="657"/>
      <c r="DF37" s="657"/>
      <c r="DG37" s="657"/>
      <c r="DH37" s="657"/>
      <c r="DI37" s="657"/>
      <c r="DJ37" s="657"/>
      <c r="DK37" s="658"/>
      <c r="DL37" s="634">
        <v>250342</v>
      </c>
      <c r="DM37" s="657"/>
      <c r="DN37" s="657"/>
      <c r="DO37" s="657"/>
      <c r="DP37" s="657"/>
      <c r="DQ37" s="657"/>
      <c r="DR37" s="657"/>
      <c r="DS37" s="657"/>
      <c r="DT37" s="657"/>
      <c r="DU37" s="657"/>
      <c r="DV37" s="658"/>
      <c r="DW37" s="630">
        <v>6</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23161</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3483</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831270</v>
      </c>
      <c r="CS38" s="626"/>
      <c r="CT38" s="626"/>
      <c r="CU38" s="626"/>
      <c r="CV38" s="626"/>
      <c r="CW38" s="626"/>
      <c r="CX38" s="626"/>
      <c r="CY38" s="627"/>
      <c r="CZ38" s="659">
        <v>13</v>
      </c>
      <c r="DA38" s="660"/>
      <c r="DB38" s="660"/>
      <c r="DC38" s="661"/>
      <c r="DD38" s="634">
        <v>744399</v>
      </c>
      <c r="DE38" s="626"/>
      <c r="DF38" s="626"/>
      <c r="DG38" s="626"/>
      <c r="DH38" s="626"/>
      <c r="DI38" s="626"/>
      <c r="DJ38" s="626"/>
      <c r="DK38" s="627"/>
      <c r="DL38" s="634">
        <v>417762</v>
      </c>
      <c r="DM38" s="626"/>
      <c r="DN38" s="626"/>
      <c r="DO38" s="626"/>
      <c r="DP38" s="626"/>
      <c r="DQ38" s="626"/>
      <c r="DR38" s="626"/>
      <c r="DS38" s="626"/>
      <c r="DT38" s="626"/>
      <c r="DU38" s="626"/>
      <c r="DV38" s="627"/>
      <c r="DW38" s="630">
        <v>10</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300</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72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16735</v>
      </c>
      <c r="CS39" s="657"/>
      <c r="CT39" s="657"/>
      <c r="CU39" s="657"/>
      <c r="CV39" s="657"/>
      <c r="CW39" s="657"/>
      <c r="CX39" s="657"/>
      <c r="CY39" s="658"/>
      <c r="CZ39" s="659">
        <v>0.3</v>
      </c>
      <c r="DA39" s="660"/>
      <c r="DB39" s="660"/>
      <c r="DC39" s="661"/>
      <c r="DD39" s="634">
        <v>7716</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192038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3000</v>
      </c>
      <c r="CS40" s="626"/>
      <c r="CT40" s="626"/>
      <c r="CU40" s="626"/>
      <c r="CV40" s="626"/>
      <c r="CW40" s="626"/>
      <c r="CX40" s="626"/>
      <c r="CY40" s="627"/>
      <c r="CZ40" s="659">
        <v>0</v>
      </c>
      <c r="DA40" s="660"/>
      <c r="DB40" s="660"/>
      <c r="DC40" s="661"/>
      <c r="DD40" s="634" t="s">
        <v>325</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642349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279</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761402</v>
      </c>
      <c r="CS42" s="626"/>
      <c r="CT42" s="626"/>
      <c r="CU42" s="626"/>
      <c r="CV42" s="626"/>
      <c r="CW42" s="626"/>
      <c r="CX42" s="626"/>
      <c r="CY42" s="627"/>
      <c r="CZ42" s="659">
        <v>11.9</v>
      </c>
      <c r="DA42" s="708"/>
      <c r="DB42" s="708"/>
      <c r="DC42" s="709"/>
      <c r="DD42" s="634">
        <v>255219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26862</v>
      </c>
      <c r="CS43" s="657"/>
      <c r="CT43" s="657"/>
      <c r="CU43" s="657"/>
      <c r="CV43" s="657"/>
      <c r="CW43" s="657"/>
      <c r="CX43" s="657"/>
      <c r="CY43" s="658"/>
      <c r="CZ43" s="659">
        <v>0.4</v>
      </c>
      <c r="DA43" s="660"/>
      <c r="DB43" s="660"/>
      <c r="DC43" s="661"/>
      <c r="DD43" s="634">
        <v>26862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736085</v>
      </c>
      <c r="CS44" s="626"/>
      <c r="CT44" s="626"/>
      <c r="CU44" s="626"/>
      <c r="CV44" s="626"/>
      <c r="CW44" s="626"/>
      <c r="CX44" s="626"/>
      <c r="CY44" s="627"/>
      <c r="CZ44" s="659">
        <v>11.5</v>
      </c>
      <c r="DA44" s="708"/>
      <c r="DB44" s="708"/>
      <c r="DC44" s="709"/>
      <c r="DD44" s="634">
        <v>251895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476857</v>
      </c>
      <c r="CS45" s="657"/>
      <c r="CT45" s="657"/>
      <c r="CU45" s="657"/>
      <c r="CV45" s="657"/>
      <c r="CW45" s="657"/>
      <c r="CX45" s="657"/>
      <c r="CY45" s="658"/>
      <c r="CZ45" s="659">
        <v>7.5</v>
      </c>
      <c r="DA45" s="660"/>
      <c r="DB45" s="660"/>
      <c r="DC45" s="661"/>
      <c r="DD45" s="634">
        <v>51289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239218</v>
      </c>
      <c r="CS46" s="626"/>
      <c r="CT46" s="626"/>
      <c r="CU46" s="626"/>
      <c r="CV46" s="626"/>
      <c r="CW46" s="626"/>
      <c r="CX46" s="626"/>
      <c r="CY46" s="627"/>
      <c r="CZ46" s="659">
        <v>3.7</v>
      </c>
      <c r="DA46" s="708"/>
      <c r="DB46" s="708"/>
      <c r="DC46" s="709"/>
      <c r="DD46" s="634">
        <v>180596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25317</v>
      </c>
      <c r="CS47" s="657"/>
      <c r="CT47" s="657"/>
      <c r="CU47" s="657"/>
      <c r="CV47" s="657"/>
      <c r="CW47" s="657"/>
      <c r="CX47" s="657"/>
      <c r="CY47" s="658"/>
      <c r="CZ47" s="659">
        <v>0.4</v>
      </c>
      <c r="DA47" s="660"/>
      <c r="DB47" s="660"/>
      <c r="DC47" s="661"/>
      <c r="DD47" s="634">
        <v>3324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6389602</v>
      </c>
      <c r="CS49" s="693"/>
      <c r="CT49" s="693"/>
      <c r="CU49" s="693"/>
      <c r="CV49" s="693"/>
      <c r="CW49" s="693"/>
      <c r="CX49" s="693"/>
      <c r="CY49" s="720"/>
      <c r="CZ49" s="721">
        <v>100</v>
      </c>
      <c r="DA49" s="722"/>
      <c r="DB49" s="722"/>
      <c r="DC49" s="723"/>
      <c r="DD49" s="724">
        <v>4774277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9" zoomScale="65" zoomScaleNormal="65" zoomScaleSheetLayoutView="70" workbookViewId="0">
      <selection activeCell="B45" sqref="B45:P45"/>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6506</v>
      </c>
      <c r="R7" s="755"/>
      <c r="S7" s="755"/>
      <c r="T7" s="755"/>
      <c r="U7" s="755"/>
      <c r="V7" s="755">
        <v>6292</v>
      </c>
      <c r="W7" s="755"/>
      <c r="X7" s="755"/>
      <c r="Y7" s="755"/>
      <c r="Z7" s="755"/>
      <c r="AA7" s="755">
        <v>215</v>
      </c>
      <c r="AB7" s="755"/>
      <c r="AC7" s="755"/>
      <c r="AD7" s="755"/>
      <c r="AE7" s="756"/>
      <c r="AF7" s="757">
        <v>187</v>
      </c>
      <c r="AG7" s="758"/>
      <c r="AH7" s="758"/>
      <c r="AI7" s="758"/>
      <c r="AJ7" s="759"/>
      <c r="AK7" s="794">
        <v>44</v>
      </c>
      <c r="AL7" s="795"/>
      <c r="AM7" s="795"/>
      <c r="AN7" s="795"/>
      <c r="AO7" s="795"/>
      <c r="AP7" s="795">
        <v>8015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113</v>
      </c>
      <c r="R8" s="779"/>
      <c r="S8" s="779"/>
      <c r="T8" s="779"/>
      <c r="U8" s="779"/>
      <c r="V8" s="779">
        <v>98</v>
      </c>
      <c r="W8" s="779"/>
      <c r="X8" s="779"/>
      <c r="Y8" s="779"/>
      <c r="Z8" s="779"/>
      <c r="AA8" s="779">
        <v>15</v>
      </c>
      <c r="AB8" s="779"/>
      <c r="AC8" s="779"/>
      <c r="AD8" s="779"/>
      <c r="AE8" s="780"/>
      <c r="AF8" s="781">
        <v>15</v>
      </c>
      <c r="AG8" s="782"/>
      <c r="AH8" s="782"/>
      <c r="AI8" s="782"/>
      <c r="AJ8" s="783"/>
      <c r="AK8" s="784" t="s">
        <v>537</v>
      </c>
      <c r="AL8" s="785"/>
      <c r="AM8" s="785"/>
      <c r="AN8" s="785"/>
      <c r="AO8" s="785"/>
      <c r="AP8" s="785" t="s">
        <v>537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6619</v>
      </c>
      <c r="R23" s="814"/>
      <c r="S23" s="814"/>
      <c r="T23" s="814"/>
      <c r="U23" s="814"/>
      <c r="V23" s="814">
        <v>6390</v>
      </c>
      <c r="W23" s="814"/>
      <c r="X23" s="814"/>
      <c r="Y23" s="814"/>
      <c r="Z23" s="814"/>
      <c r="AA23" s="814">
        <v>230</v>
      </c>
      <c r="AB23" s="814"/>
      <c r="AC23" s="814"/>
      <c r="AD23" s="814"/>
      <c r="AE23" s="815"/>
      <c r="AF23" s="816">
        <v>202</v>
      </c>
      <c r="AG23" s="814"/>
      <c r="AH23" s="814"/>
      <c r="AI23" s="814"/>
      <c r="AJ23" s="817"/>
      <c r="AK23" s="818"/>
      <c r="AL23" s="819"/>
      <c r="AM23" s="819"/>
      <c r="AN23" s="819"/>
      <c r="AO23" s="819"/>
      <c r="AP23" s="814">
        <v>8015</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1">
        <v>1693</v>
      </c>
      <c r="R28" s="842"/>
      <c r="S28" s="842"/>
      <c r="T28" s="842"/>
      <c r="U28" s="842"/>
      <c r="V28" s="842">
        <v>1645</v>
      </c>
      <c r="W28" s="842"/>
      <c r="X28" s="842"/>
      <c r="Y28" s="842"/>
      <c r="Z28" s="842"/>
      <c r="AA28" s="842">
        <v>48</v>
      </c>
      <c r="AB28" s="842"/>
      <c r="AC28" s="842"/>
      <c r="AD28" s="842"/>
      <c r="AE28" s="843"/>
      <c r="AF28" s="844">
        <v>48</v>
      </c>
      <c r="AG28" s="842"/>
      <c r="AH28" s="842"/>
      <c r="AI28" s="842"/>
      <c r="AJ28" s="845"/>
      <c r="AK28" s="846">
        <v>192</v>
      </c>
      <c r="AL28" s="838"/>
      <c r="AM28" s="838"/>
      <c r="AN28" s="838"/>
      <c r="AO28" s="838"/>
      <c r="AP28" s="838" t="s">
        <v>537</v>
      </c>
      <c r="AQ28" s="838"/>
      <c r="AR28" s="838"/>
      <c r="AS28" s="838"/>
      <c r="AT28" s="838"/>
      <c r="AU28" s="838" t="s">
        <v>537</v>
      </c>
      <c r="AV28" s="838"/>
      <c r="AW28" s="838"/>
      <c r="AX28" s="838"/>
      <c r="AY28" s="838"/>
      <c r="AZ28" s="838" t="s">
        <v>537</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282</v>
      </c>
      <c r="R29" s="779"/>
      <c r="S29" s="779"/>
      <c r="T29" s="779"/>
      <c r="U29" s="779"/>
      <c r="V29" s="779">
        <v>280</v>
      </c>
      <c r="W29" s="779"/>
      <c r="X29" s="779"/>
      <c r="Y29" s="779"/>
      <c r="Z29" s="779"/>
      <c r="AA29" s="779">
        <v>2</v>
      </c>
      <c r="AB29" s="779"/>
      <c r="AC29" s="779"/>
      <c r="AD29" s="779"/>
      <c r="AE29" s="780"/>
      <c r="AF29" s="781">
        <v>2</v>
      </c>
      <c r="AG29" s="782"/>
      <c r="AH29" s="782"/>
      <c r="AI29" s="782"/>
      <c r="AJ29" s="783"/>
      <c r="AK29" s="849">
        <v>188</v>
      </c>
      <c r="AL29" s="850"/>
      <c r="AM29" s="850"/>
      <c r="AN29" s="850"/>
      <c r="AO29" s="850"/>
      <c r="AP29" s="850" t="s">
        <v>536</v>
      </c>
      <c r="AQ29" s="850"/>
      <c r="AR29" s="850"/>
      <c r="AS29" s="850"/>
      <c r="AT29" s="850"/>
      <c r="AU29" s="850" t="s">
        <v>536</v>
      </c>
      <c r="AV29" s="850"/>
      <c r="AW29" s="850"/>
      <c r="AX29" s="850"/>
      <c r="AY29" s="850"/>
      <c r="AZ29" s="851" t="s">
        <v>536</v>
      </c>
      <c r="BA29" s="851"/>
      <c r="BB29" s="851"/>
      <c r="BC29" s="851"/>
      <c r="BD29" s="851"/>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282</v>
      </c>
      <c r="R30" s="779"/>
      <c r="S30" s="779"/>
      <c r="T30" s="779"/>
      <c r="U30" s="779"/>
      <c r="V30" s="779">
        <v>257</v>
      </c>
      <c r="W30" s="779"/>
      <c r="X30" s="779"/>
      <c r="Y30" s="779"/>
      <c r="Z30" s="779"/>
      <c r="AA30" s="779">
        <v>25</v>
      </c>
      <c r="AB30" s="779"/>
      <c r="AC30" s="779"/>
      <c r="AD30" s="779"/>
      <c r="AE30" s="780"/>
      <c r="AF30" s="781">
        <v>140</v>
      </c>
      <c r="AG30" s="782"/>
      <c r="AH30" s="782"/>
      <c r="AI30" s="782"/>
      <c r="AJ30" s="783"/>
      <c r="AK30" s="849">
        <v>41</v>
      </c>
      <c r="AL30" s="850"/>
      <c r="AM30" s="850"/>
      <c r="AN30" s="850"/>
      <c r="AO30" s="850"/>
      <c r="AP30" s="850">
        <v>1264</v>
      </c>
      <c r="AQ30" s="850"/>
      <c r="AR30" s="850"/>
      <c r="AS30" s="850"/>
      <c r="AT30" s="850"/>
      <c r="AU30" s="850">
        <v>399</v>
      </c>
      <c r="AV30" s="850"/>
      <c r="AW30" s="850"/>
      <c r="AX30" s="850"/>
      <c r="AY30" s="850"/>
      <c r="AZ30" s="851" t="s">
        <v>536</v>
      </c>
      <c r="BA30" s="851"/>
      <c r="BB30" s="851"/>
      <c r="BC30" s="851"/>
      <c r="BD30" s="851"/>
      <c r="BE30" s="847" t="s">
        <v>384</v>
      </c>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145</v>
      </c>
      <c r="R31" s="779"/>
      <c r="S31" s="779"/>
      <c r="T31" s="779"/>
      <c r="U31" s="779"/>
      <c r="V31" s="779">
        <v>144</v>
      </c>
      <c r="W31" s="779"/>
      <c r="X31" s="779"/>
      <c r="Y31" s="779"/>
      <c r="Z31" s="779"/>
      <c r="AA31" s="779">
        <v>1</v>
      </c>
      <c r="AB31" s="779"/>
      <c r="AC31" s="779"/>
      <c r="AD31" s="779"/>
      <c r="AE31" s="780"/>
      <c r="AF31" s="781">
        <v>1</v>
      </c>
      <c r="AG31" s="782"/>
      <c r="AH31" s="782"/>
      <c r="AI31" s="782"/>
      <c r="AJ31" s="783"/>
      <c r="AK31" s="849">
        <v>23</v>
      </c>
      <c r="AL31" s="850"/>
      <c r="AM31" s="850"/>
      <c r="AN31" s="850"/>
      <c r="AO31" s="850"/>
      <c r="AP31" s="850">
        <v>224</v>
      </c>
      <c r="AQ31" s="850"/>
      <c r="AR31" s="850"/>
      <c r="AS31" s="850"/>
      <c r="AT31" s="850"/>
      <c r="AU31" s="850">
        <v>80</v>
      </c>
      <c r="AV31" s="850"/>
      <c r="AW31" s="850"/>
      <c r="AX31" s="850"/>
      <c r="AY31" s="850"/>
      <c r="AZ31" s="851" t="s">
        <v>536</v>
      </c>
      <c r="BA31" s="851"/>
      <c r="BB31" s="851"/>
      <c r="BC31" s="851"/>
      <c r="BD31" s="851"/>
      <c r="BE31" s="847" t="s">
        <v>386</v>
      </c>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v>
      </c>
      <c r="R32" s="779"/>
      <c r="S32" s="779"/>
      <c r="T32" s="779"/>
      <c r="U32" s="779"/>
      <c r="V32" s="779">
        <v>1</v>
      </c>
      <c r="W32" s="779"/>
      <c r="X32" s="779"/>
      <c r="Y32" s="779"/>
      <c r="Z32" s="779"/>
      <c r="AA32" s="779">
        <v>0</v>
      </c>
      <c r="AB32" s="779"/>
      <c r="AC32" s="779"/>
      <c r="AD32" s="779"/>
      <c r="AE32" s="780"/>
      <c r="AF32" s="781">
        <v>33</v>
      </c>
      <c r="AG32" s="782"/>
      <c r="AH32" s="782"/>
      <c r="AI32" s="782"/>
      <c r="AJ32" s="783"/>
      <c r="AK32" s="849">
        <v>0</v>
      </c>
      <c r="AL32" s="850"/>
      <c r="AM32" s="850"/>
      <c r="AN32" s="850"/>
      <c r="AO32" s="850"/>
      <c r="AP32" s="850" t="s">
        <v>538</v>
      </c>
      <c r="AQ32" s="850"/>
      <c r="AR32" s="850"/>
      <c r="AS32" s="850"/>
      <c r="AT32" s="850"/>
      <c r="AU32" s="850" t="s">
        <v>537</v>
      </c>
      <c r="AV32" s="850"/>
      <c r="AW32" s="850"/>
      <c r="AX32" s="850"/>
      <c r="AY32" s="850"/>
      <c r="AZ32" s="851" t="s">
        <v>537</v>
      </c>
      <c r="BA32" s="851"/>
      <c r="BB32" s="851"/>
      <c r="BC32" s="851"/>
      <c r="BD32" s="851"/>
      <c r="BE32" s="847" t="s">
        <v>386</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49"/>
      <c r="AL33" s="850"/>
      <c r="AM33" s="850"/>
      <c r="AN33" s="850"/>
      <c r="AO33" s="850"/>
      <c r="AP33" s="850"/>
      <c r="AQ33" s="850"/>
      <c r="AR33" s="850"/>
      <c r="AS33" s="850"/>
      <c r="AT33" s="850"/>
      <c r="AU33" s="850"/>
      <c r="AV33" s="850"/>
      <c r="AW33" s="850"/>
      <c r="AX33" s="850"/>
      <c r="AY33" s="850"/>
      <c r="AZ33" s="851"/>
      <c r="BA33" s="851"/>
      <c r="BB33" s="851"/>
      <c r="BC33" s="851"/>
      <c r="BD33" s="851"/>
      <c r="BE33" s="847"/>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389</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224</v>
      </c>
      <c r="AG63" s="861"/>
      <c r="AH63" s="861"/>
      <c r="AI63" s="861"/>
      <c r="AJ63" s="862"/>
      <c r="AK63" s="863"/>
      <c r="AL63" s="858"/>
      <c r="AM63" s="858"/>
      <c r="AN63" s="858"/>
      <c r="AO63" s="858"/>
      <c r="AP63" s="861">
        <v>1488</v>
      </c>
      <c r="AQ63" s="861"/>
      <c r="AR63" s="861"/>
      <c r="AS63" s="861"/>
      <c r="AT63" s="861"/>
      <c r="AU63" s="861">
        <v>479</v>
      </c>
      <c r="AV63" s="861"/>
      <c r="AW63" s="861"/>
      <c r="AX63" s="861"/>
      <c r="AY63" s="861"/>
      <c r="AZ63" s="865"/>
      <c r="BA63" s="865"/>
      <c r="BB63" s="865"/>
      <c r="BC63" s="865"/>
      <c r="BD63" s="865"/>
      <c r="BE63" s="866"/>
      <c r="BF63" s="866"/>
      <c r="BG63" s="866"/>
      <c r="BH63" s="866"/>
      <c r="BI63" s="867"/>
      <c r="BJ63" s="868" t="s">
        <v>113</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1" t="s">
        <v>376</v>
      </c>
      <c r="AG66" s="833"/>
      <c r="AH66" s="833"/>
      <c r="AI66" s="833"/>
      <c r="AJ66" s="872"/>
      <c r="AK66" s="737" t="s">
        <v>377</v>
      </c>
      <c r="AL66" s="761"/>
      <c r="AM66" s="761"/>
      <c r="AN66" s="761"/>
      <c r="AO66" s="762"/>
      <c r="AP66" s="737" t="s">
        <v>378</v>
      </c>
      <c r="AQ66" s="738"/>
      <c r="AR66" s="738"/>
      <c r="AS66" s="738"/>
      <c r="AT66" s="739"/>
      <c r="AU66" s="737" t="s">
        <v>392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8" t="s">
        <v>539</v>
      </c>
      <c r="C68" s="889"/>
      <c r="D68" s="889"/>
      <c r="E68" s="889"/>
      <c r="F68" s="889"/>
      <c r="G68" s="889"/>
      <c r="H68" s="889"/>
      <c r="I68" s="889"/>
      <c r="J68" s="889"/>
      <c r="K68" s="889"/>
      <c r="L68" s="889"/>
      <c r="M68" s="889"/>
      <c r="N68" s="889"/>
      <c r="O68" s="889"/>
      <c r="P68" s="890"/>
      <c r="Q68" s="891">
        <v>289</v>
      </c>
      <c r="R68" s="885"/>
      <c r="S68" s="885"/>
      <c r="T68" s="885"/>
      <c r="U68" s="885"/>
      <c r="V68" s="885">
        <v>274</v>
      </c>
      <c r="W68" s="885"/>
      <c r="X68" s="885"/>
      <c r="Y68" s="885"/>
      <c r="Z68" s="885"/>
      <c r="AA68" s="885">
        <v>15</v>
      </c>
      <c r="AB68" s="885"/>
      <c r="AC68" s="885"/>
      <c r="AD68" s="885"/>
      <c r="AE68" s="885"/>
      <c r="AF68" s="885">
        <v>15</v>
      </c>
      <c r="AG68" s="885"/>
      <c r="AH68" s="885"/>
      <c r="AI68" s="885"/>
      <c r="AJ68" s="885"/>
      <c r="AK68" s="885">
        <v>85</v>
      </c>
      <c r="AL68" s="885"/>
      <c r="AM68" s="885"/>
      <c r="AN68" s="885"/>
      <c r="AO68" s="885"/>
      <c r="AP68" s="885" t="s">
        <v>562</v>
      </c>
      <c r="AQ68" s="885"/>
      <c r="AR68" s="885"/>
      <c r="AS68" s="885"/>
      <c r="AT68" s="885"/>
      <c r="AU68" s="885" t="s">
        <v>537</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92" t="s">
        <v>540</v>
      </c>
      <c r="C69" s="893" t="s">
        <v>541</v>
      </c>
      <c r="D69" s="893" t="s">
        <v>541</v>
      </c>
      <c r="E69" s="893" t="s">
        <v>541</v>
      </c>
      <c r="F69" s="893" t="s">
        <v>541</v>
      </c>
      <c r="G69" s="893" t="s">
        <v>541</v>
      </c>
      <c r="H69" s="893" t="s">
        <v>541</v>
      </c>
      <c r="I69" s="893" t="s">
        <v>541</v>
      </c>
      <c r="J69" s="893" t="s">
        <v>541</v>
      </c>
      <c r="K69" s="893" t="s">
        <v>541</v>
      </c>
      <c r="L69" s="893" t="s">
        <v>541</v>
      </c>
      <c r="M69" s="893" t="s">
        <v>541</v>
      </c>
      <c r="N69" s="893" t="s">
        <v>541</v>
      </c>
      <c r="O69" s="893" t="s">
        <v>541</v>
      </c>
      <c r="P69" s="894" t="s">
        <v>541</v>
      </c>
      <c r="Q69" s="895">
        <v>65</v>
      </c>
      <c r="R69" s="850"/>
      <c r="S69" s="850"/>
      <c r="T69" s="850"/>
      <c r="U69" s="850"/>
      <c r="V69" s="850">
        <v>64</v>
      </c>
      <c r="W69" s="850"/>
      <c r="X69" s="850"/>
      <c r="Y69" s="850"/>
      <c r="Z69" s="850"/>
      <c r="AA69" s="850">
        <v>1</v>
      </c>
      <c r="AB69" s="850"/>
      <c r="AC69" s="850"/>
      <c r="AD69" s="850"/>
      <c r="AE69" s="850"/>
      <c r="AF69" s="850">
        <v>1</v>
      </c>
      <c r="AG69" s="850"/>
      <c r="AH69" s="850"/>
      <c r="AI69" s="850"/>
      <c r="AJ69" s="850"/>
      <c r="AK69" s="850" t="s">
        <v>562</v>
      </c>
      <c r="AL69" s="850"/>
      <c r="AM69" s="850"/>
      <c r="AN69" s="850"/>
      <c r="AO69" s="850"/>
      <c r="AP69" s="850" t="s">
        <v>536</v>
      </c>
      <c r="AQ69" s="850"/>
      <c r="AR69" s="850"/>
      <c r="AS69" s="850"/>
      <c r="AT69" s="850"/>
      <c r="AU69" s="850" t="s">
        <v>536</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92" t="s">
        <v>542</v>
      </c>
      <c r="C70" s="893" t="s">
        <v>543</v>
      </c>
      <c r="D70" s="893" t="s">
        <v>543</v>
      </c>
      <c r="E70" s="893" t="s">
        <v>543</v>
      </c>
      <c r="F70" s="893" t="s">
        <v>543</v>
      </c>
      <c r="G70" s="893" t="s">
        <v>543</v>
      </c>
      <c r="H70" s="893" t="s">
        <v>543</v>
      </c>
      <c r="I70" s="893" t="s">
        <v>543</v>
      </c>
      <c r="J70" s="893" t="s">
        <v>543</v>
      </c>
      <c r="K70" s="893" t="s">
        <v>543</v>
      </c>
      <c r="L70" s="893" t="s">
        <v>543</v>
      </c>
      <c r="M70" s="893" t="s">
        <v>543</v>
      </c>
      <c r="N70" s="893" t="s">
        <v>543</v>
      </c>
      <c r="O70" s="893" t="s">
        <v>543</v>
      </c>
      <c r="P70" s="894" t="s">
        <v>543</v>
      </c>
      <c r="Q70" s="895">
        <v>55</v>
      </c>
      <c r="R70" s="850"/>
      <c r="S70" s="850"/>
      <c r="T70" s="850"/>
      <c r="U70" s="850"/>
      <c r="V70" s="850">
        <v>55</v>
      </c>
      <c r="W70" s="850"/>
      <c r="X70" s="850"/>
      <c r="Y70" s="850"/>
      <c r="Z70" s="850"/>
      <c r="AA70" s="850">
        <v>0</v>
      </c>
      <c r="AB70" s="850"/>
      <c r="AC70" s="850"/>
      <c r="AD70" s="850"/>
      <c r="AE70" s="850"/>
      <c r="AF70" s="850">
        <v>0</v>
      </c>
      <c r="AG70" s="850"/>
      <c r="AH70" s="850"/>
      <c r="AI70" s="850"/>
      <c r="AJ70" s="850"/>
      <c r="AK70" s="850" t="s">
        <v>537</v>
      </c>
      <c r="AL70" s="850"/>
      <c r="AM70" s="850"/>
      <c r="AN70" s="850"/>
      <c r="AO70" s="850"/>
      <c r="AP70" s="850" t="s">
        <v>536</v>
      </c>
      <c r="AQ70" s="850"/>
      <c r="AR70" s="850"/>
      <c r="AS70" s="850"/>
      <c r="AT70" s="850"/>
      <c r="AU70" s="850" t="s">
        <v>536</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92" t="s">
        <v>544</v>
      </c>
      <c r="C71" s="893"/>
      <c r="D71" s="893"/>
      <c r="E71" s="893"/>
      <c r="F71" s="893"/>
      <c r="G71" s="893"/>
      <c r="H71" s="893"/>
      <c r="I71" s="893"/>
      <c r="J71" s="893"/>
      <c r="K71" s="893"/>
      <c r="L71" s="893"/>
      <c r="M71" s="893"/>
      <c r="N71" s="893"/>
      <c r="O71" s="893"/>
      <c r="P71" s="894"/>
      <c r="Q71" s="895">
        <v>6</v>
      </c>
      <c r="R71" s="850"/>
      <c r="S71" s="850"/>
      <c r="T71" s="850"/>
      <c r="U71" s="850"/>
      <c r="V71" s="850">
        <v>5</v>
      </c>
      <c r="W71" s="850"/>
      <c r="X71" s="850"/>
      <c r="Y71" s="850"/>
      <c r="Z71" s="850"/>
      <c r="AA71" s="850">
        <v>1</v>
      </c>
      <c r="AB71" s="850"/>
      <c r="AC71" s="850"/>
      <c r="AD71" s="850"/>
      <c r="AE71" s="850"/>
      <c r="AF71" s="850">
        <v>1</v>
      </c>
      <c r="AG71" s="850"/>
      <c r="AH71" s="850"/>
      <c r="AI71" s="850"/>
      <c r="AJ71" s="850"/>
      <c r="AK71" s="850" t="s">
        <v>537</v>
      </c>
      <c r="AL71" s="850"/>
      <c r="AM71" s="850"/>
      <c r="AN71" s="850"/>
      <c r="AO71" s="850"/>
      <c r="AP71" s="850" t="s">
        <v>536</v>
      </c>
      <c r="AQ71" s="850"/>
      <c r="AR71" s="850"/>
      <c r="AS71" s="850"/>
      <c r="AT71" s="850"/>
      <c r="AU71" s="850" t="s">
        <v>536</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92" t="s">
        <v>545</v>
      </c>
      <c r="C72" s="893" t="s">
        <v>541</v>
      </c>
      <c r="D72" s="893" t="s">
        <v>541</v>
      </c>
      <c r="E72" s="893" t="s">
        <v>541</v>
      </c>
      <c r="F72" s="893" t="s">
        <v>541</v>
      </c>
      <c r="G72" s="893" t="s">
        <v>541</v>
      </c>
      <c r="H72" s="893" t="s">
        <v>541</v>
      </c>
      <c r="I72" s="893" t="s">
        <v>541</v>
      </c>
      <c r="J72" s="893" t="s">
        <v>541</v>
      </c>
      <c r="K72" s="893" t="s">
        <v>541</v>
      </c>
      <c r="L72" s="893" t="s">
        <v>541</v>
      </c>
      <c r="M72" s="893" t="s">
        <v>541</v>
      </c>
      <c r="N72" s="893" t="s">
        <v>541</v>
      </c>
      <c r="O72" s="893" t="s">
        <v>541</v>
      </c>
      <c r="P72" s="894" t="s">
        <v>541</v>
      </c>
      <c r="Q72" s="895">
        <v>7100</v>
      </c>
      <c r="R72" s="850"/>
      <c r="S72" s="850"/>
      <c r="T72" s="850"/>
      <c r="U72" s="850"/>
      <c r="V72" s="850">
        <v>7097</v>
      </c>
      <c r="W72" s="850"/>
      <c r="X72" s="850"/>
      <c r="Y72" s="850"/>
      <c r="Z72" s="850"/>
      <c r="AA72" s="850">
        <v>3</v>
      </c>
      <c r="AB72" s="850"/>
      <c r="AC72" s="850"/>
      <c r="AD72" s="850"/>
      <c r="AE72" s="850"/>
      <c r="AF72" s="850">
        <v>3</v>
      </c>
      <c r="AG72" s="850"/>
      <c r="AH72" s="850"/>
      <c r="AI72" s="850"/>
      <c r="AJ72" s="850"/>
      <c r="AK72" s="850">
        <v>17</v>
      </c>
      <c r="AL72" s="850"/>
      <c r="AM72" s="850"/>
      <c r="AN72" s="850"/>
      <c r="AO72" s="850"/>
      <c r="AP72" s="850" t="s">
        <v>536</v>
      </c>
      <c r="AQ72" s="850"/>
      <c r="AR72" s="850"/>
      <c r="AS72" s="850"/>
      <c r="AT72" s="850"/>
      <c r="AU72" s="850" t="s">
        <v>536</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92" t="s">
        <v>546</v>
      </c>
      <c r="C73" s="893" t="s">
        <v>541</v>
      </c>
      <c r="D73" s="893" t="s">
        <v>541</v>
      </c>
      <c r="E73" s="893" t="s">
        <v>541</v>
      </c>
      <c r="F73" s="893" t="s">
        <v>541</v>
      </c>
      <c r="G73" s="893" t="s">
        <v>541</v>
      </c>
      <c r="H73" s="893" t="s">
        <v>541</v>
      </c>
      <c r="I73" s="893" t="s">
        <v>541</v>
      </c>
      <c r="J73" s="893" t="s">
        <v>541</v>
      </c>
      <c r="K73" s="893" t="s">
        <v>541</v>
      </c>
      <c r="L73" s="893" t="s">
        <v>541</v>
      </c>
      <c r="M73" s="893" t="s">
        <v>541</v>
      </c>
      <c r="N73" s="893" t="s">
        <v>541</v>
      </c>
      <c r="O73" s="893" t="s">
        <v>541</v>
      </c>
      <c r="P73" s="894" t="s">
        <v>541</v>
      </c>
      <c r="Q73" s="895">
        <v>267</v>
      </c>
      <c r="R73" s="850"/>
      <c r="S73" s="850"/>
      <c r="T73" s="850"/>
      <c r="U73" s="850"/>
      <c r="V73" s="850">
        <v>252</v>
      </c>
      <c r="W73" s="850"/>
      <c r="X73" s="850"/>
      <c r="Y73" s="850"/>
      <c r="Z73" s="850"/>
      <c r="AA73" s="850">
        <v>15</v>
      </c>
      <c r="AB73" s="850"/>
      <c r="AC73" s="850"/>
      <c r="AD73" s="850"/>
      <c r="AE73" s="850"/>
      <c r="AF73" s="850">
        <v>15</v>
      </c>
      <c r="AG73" s="850"/>
      <c r="AH73" s="850"/>
      <c r="AI73" s="850"/>
      <c r="AJ73" s="850"/>
      <c r="AK73" s="850" t="s">
        <v>537</v>
      </c>
      <c r="AL73" s="850"/>
      <c r="AM73" s="850"/>
      <c r="AN73" s="850"/>
      <c r="AO73" s="850"/>
      <c r="AP73" s="850">
        <v>1584</v>
      </c>
      <c r="AQ73" s="850"/>
      <c r="AR73" s="850"/>
      <c r="AS73" s="850"/>
      <c r="AT73" s="850"/>
      <c r="AU73" s="850">
        <v>43</v>
      </c>
      <c r="AV73" s="850"/>
      <c r="AW73" s="850"/>
      <c r="AX73" s="850"/>
      <c r="AY73" s="850"/>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92" t="s">
        <v>547</v>
      </c>
      <c r="C74" s="893" t="s">
        <v>541</v>
      </c>
      <c r="D74" s="893" t="s">
        <v>541</v>
      </c>
      <c r="E74" s="893" t="s">
        <v>541</v>
      </c>
      <c r="F74" s="893" t="s">
        <v>541</v>
      </c>
      <c r="G74" s="893" t="s">
        <v>541</v>
      </c>
      <c r="H74" s="893" t="s">
        <v>541</v>
      </c>
      <c r="I74" s="893" t="s">
        <v>541</v>
      </c>
      <c r="J74" s="893" t="s">
        <v>541</v>
      </c>
      <c r="K74" s="893" t="s">
        <v>541</v>
      </c>
      <c r="L74" s="893" t="s">
        <v>541</v>
      </c>
      <c r="M74" s="893" t="s">
        <v>541</v>
      </c>
      <c r="N74" s="893" t="s">
        <v>541</v>
      </c>
      <c r="O74" s="893" t="s">
        <v>541</v>
      </c>
      <c r="P74" s="894" t="s">
        <v>541</v>
      </c>
      <c r="Q74" s="895">
        <v>4</v>
      </c>
      <c r="R74" s="850"/>
      <c r="S74" s="850"/>
      <c r="T74" s="850"/>
      <c r="U74" s="850"/>
      <c r="V74" s="850">
        <v>2</v>
      </c>
      <c r="W74" s="850"/>
      <c r="X74" s="850"/>
      <c r="Y74" s="850"/>
      <c r="Z74" s="850"/>
      <c r="AA74" s="850">
        <v>2</v>
      </c>
      <c r="AB74" s="850"/>
      <c r="AC74" s="850"/>
      <c r="AD74" s="850"/>
      <c r="AE74" s="850"/>
      <c r="AF74" s="850">
        <v>2</v>
      </c>
      <c r="AG74" s="850"/>
      <c r="AH74" s="850"/>
      <c r="AI74" s="850"/>
      <c r="AJ74" s="850"/>
      <c r="AK74" s="850">
        <v>0</v>
      </c>
      <c r="AL74" s="850"/>
      <c r="AM74" s="850"/>
      <c r="AN74" s="850"/>
      <c r="AO74" s="850"/>
      <c r="AP74" s="850" t="s">
        <v>537</v>
      </c>
      <c r="AQ74" s="850"/>
      <c r="AR74" s="850"/>
      <c r="AS74" s="850"/>
      <c r="AT74" s="850"/>
      <c r="AU74" s="850" t="s">
        <v>537</v>
      </c>
      <c r="AV74" s="850"/>
      <c r="AW74" s="850"/>
      <c r="AX74" s="850"/>
      <c r="AY74" s="850"/>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92" t="s">
        <v>548</v>
      </c>
      <c r="C75" s="893"/>
      <c r="D75" s="893"/>
      <c r="E75" s="893"/>
      <c r="F75" s="893"/>
      <c r="G75" s="893"/>
      <c r="H75" s="893"/>
      <c r="I75" s="893"/>
      <c r="J75" s="893"/>
      <c r="K75" s="893"/>
      <c r="L75" s="893"/>
      <c r="M75" s="893"/>
      <c r="N75" s="893"/>
      <c r="O75" s="893"/>
      <c r="P75" s="894"/>
      <c r="Q75" s="898">
        <v>251</v>
      </c>
      <c r="R75" s="899"/>
      <c r="S75" s="899"/>
      <c r="T75" s="899"/>
      <c r="U75" s="849"/>
      <c r="V75" s="900">
        <v>148</v>
      </c>
      <c r="W75" s="899"/>
      <c r="X75" s="899"/>
      <c r="Y75" s="899"/>
      <c r="Z75" s="849"/>
      <c r="AA75" s="900">
        <v>103</v>
      </c>
      <c r="AB75" s="899"/>
      <c r="AC75" s="899"/>
      <c r="AD75" s="899"/>
      <c r="AE75" s="849"/>
      <c r="AF75" s="900">
        <v>103</v>
      </c>
      <c r="AG75" s="899"/>
      <c r="AH75" s="899"/>
      <c r="AI75" s="899"/>
      <c r="AJ75" s="849"/>
      <c r="AK75" s="850" t="s">
        <v>537</v>
      </c>
      <c r="AL75" s="850"/>
      <c r="AM75" s="850"/>
      <c r="AN75" s="850"/>
      <c r="AO75" s="850"/>
      <c r="AP75" s="850" t="s">
        <v>536</v>
      </c>
      <c r="AQ75" s="850"/>
      <c r="AR75" s="850"/>
      <c r="AS75" s="850"/>
      <c r="AT75" s="850"/>
      <c r="AU75" s="850" t="s">
        <v>536</v>
      </c>
      <c r="AV75" s="850"/>
      <c r="AW75" s="850"/>
      <c r="AX75" s="850"/>
      <c r="AY75" s="850"/>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92" t="s">
        <v>549</v>
      </c>
      <c r="C76" s="893"/>
      <c r="D76" s="893"/>
      <c r="E76" s="893"/>
      <c r="F76" s="893"/>
      <c r="G76" s="893"/>
      <c r="H76" s="893"/>
      <c r="I76" s="893"/>
      <c r="J76" s="893"/>
      <c r="K76" s="893"/>
      <c r="L76" s="893"/>
      <c r="M76" s="893"/>
      <c r="N76" s="893"/>
      <c r="O76" s="893"/>
      <c r="P76" s="894"/>
      <c r="Q76" s="898">
        <v>52</v>
      </c>
      <c r="R76" s="899"/>
      <c r="S76" s="899"/>
      <c r="T76" s="899"/>
      <c r="U76" s="849"/>
      <c r="V76" s="900">
        <v>36</v>
      </c>
      <c r="W76" s="899"/>
      <c r="X76" s="899"/>
      <c r="Y76" s="899"/>
      <c r="Z76" s="849"/>
      <c r="AA76" s="900">
        <v>16</v>
      </c>
      <c r="AB76" s="899"/>
      <c r="AC76" s="899"/>
      <c r="AD76" s="899"/>
      <c r="AE76" s="849"/>
      <c r="AF76" s="900">
        <v>16</v>
      </c>
      <c r="AG76" s="899"/>
      <c r="AH76" s="899"/>
      <c r="AI76" s="899"/>
      <c r="AJ76" s="849"/>
      <c r="AK76" s="850" t="s">
        <v>537</v>
      </c>
      <c r="AL76" s="850"/>
      <c r="AM76" s="850"/>
      <c r="AN76" s="850"/>
      <c r="AO76" s="850"/>
      <c r="AP76" s="850" t="s">
        <v>536</v>
      </c>
      <c r="AQ76" s="850"/>
      <c r="AR76" s="850"/>
      <c r="AS76" s="850"/>
      <c r="AT76" s="850"/>
      <c r="AU76" s="850" t="s">
        <v>536</v>
      </c>
      <c r="AV76" s="850"/>
      <c r="AW76" s="850"/>
      <c r="AX76" s="850"/>
      <c r="AY76" s="850"/>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92" t="s">
        <v>550</v>
      </c>
      <c r="C77" s="893"/>
      <c r="D77" s="893"/>
      <c r="E77" s="893"/>
      <c r="F77" s="893"/>
      <c r="G77" s="893"/>
      <c r="H77" s="893"/>
      <c r="I77" s="893"/>
      <c r="J77" s="893"/>
      <c r="K77" s="893"/>
      <c r="L77" s="893"/>
      <c r="M77" s="893"/>
      <c r="N77" s="893"/>
      <c r="O77" s="893"/>
      <c r="P77" s="894"/>
      <c r="Q77" s="898">
        <v>183</v>
      </c>
      <c r="R77" s="899"/>
      <c r="S77" s="899"/>
      <c r="T77" s="899"/>
      <c r="U77" s="849"/>
      <c r="V77" s="900">
        <v>177</v>
      </c>
      <c r="W77" s="899"/>
      <c r="X77" s="899"/>
      <c r="Y77" s="899"/>
      <c r="Z77" s="849"/>
      <c r="AA77" s="900">
        <v>6</v>
      </c>
      <c r="AB77" s="899"/>
      <c r="AC77" s="899"/>
      <c r="AD77" s="899"/>
      <c r="AE77" s="849"/>
      <c r="AF77" s="900">
        <v>6</v>
      </c>
      <c r="AG77" s="899"/>
      <c r="AH77" s="899"/>
      <c r="AI77" s="899"/>
      <c r="AJ77" s="849"/>
      <c r="AK77" s="850" t="s">
        <v>537</v>
      </c>
      <c r="AL77" s="850"/>
      <c r="AM77" s="850"/>
      <c r="AN77" s="850"/>
      <c r="AO77" s="850"/>
      <c r="AP77" s="850" t="s">
        <v>536</v>
      </c>
      <c r="AQ77" s="850"/>
      <c r="AR77" s="850"/>
      <c r="AS77" s="850"/>
      <c r="AT77" s="850"/>
      <c r="AU77" s="850" t="s">
        <v>536</v>
      </c>
      <c r="AV77" s="850"/>
      <c r="AW77" s="850"/>
      <c r="AX77" s="850"/>
      <c r="AY77" s="850"/>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92" t="s">
        <v>551</v>
      </c>
      <c r="C78" s="893"/>
      <c r="D78" s="893"/>
      <c r="E78" s="893"/>
      <c r="F78" s="893"/>
      <c r="G78" s="893"/>
      <c r="H78" s="893"/>
      <c r="I78" s="893"/>
      <c r="J78" s="893"/>
      <c r="K78" s="893"/>
      <c r="L78" s="893"/>
      <c r="M78" s="893"/>
      <c r="N78" s="893"/>
      <c r="O78" s="893"/>
      <c r="P78" s="894"/>
      <c r="Q78" s="895">
        <v>209764</v>
      </c>
      <c r="R78" s="850"/>
      <c r="S78" s="850"/>
      <c r="T78" s="850"/>
      <c r="U78" s="850"/>
      <c r="V78" s="850">
        <v>201413</v>
      </c>
      <c r="W78" s="850"/>
      <c r="X78" s="850"/>
      <c r="Y78" s="850"/>
      <c r="Z78" s="850"/>
      <c r="AA78" s="850">
        <v>8351</v>
      </c>
      <c r="AB78" s="850"/>
      <c r="AC78" s="850"/>
      <c r="AD78" s="850"/>
      <c r="AE78" s="850"/>
      <c r="AF78" s="850">
        <v>8351</v>
      </c>
      <c r="AG78" s="850"/>
      <c r="AH78" s="850"/>
      <c r="AI78" s="850"/>
      <c r="AJ78" s="850"/>
      <c r="AK78" s="850" t="s">
        <v>537</v>
      </c>
      <c r="AL78" s="850"/>
      <c r="AM78" s="850"/>
      <c r="AN78" s="850"/>
      <c r="AO78" s="850"/>
      <c r="AP78" s="850" t="s">
        <v>536</v>
      </c>
      <c r="AQ78" s="850"/>
      <c r="AR78" s="850"/>
      <c r="AS78" s="850"/>
      <c r="AT78" s="850"/>
      <c r="AU78" s="850" t="s">
        <v>536</v>
      </c>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92" t="s">
        <v>552</v>
      </c>
      <c r="C79" s="893"/>
      <c r="D79" s="893"/>
      <c r="E79" s="893"/>
      <c r="F79" s="893"/>
      <c r="G79" s="893"/>
      <c r="H79" s="893"/>
      <c r="I79" s="893"/>
      <c r="J79" s="893"/>
      <c r="K79" s="893"/>
      <c r="L79" s="893"/>
      <c r="M79" s="893"/>
      <c r="N79" s="893"/>
      <c r="O79" s="893"/>
      <c r="P79" s="894"/>
      <c r="Q79" s="895">
        <v>155</v>
      </c>
      <c r="R79" s="850"/>
      <c r="S79" s="850"/>
      <c r="T79" s="850"/>
      <c r="U79" s="850"/>
      <c r="V79" s="850">
        <v>153</v>
      </c>
      <c r="W79" s="850"/>
      <c r="X79" s="850"/>
      <c r="Y79" s="850"/>
      <c r="Z79" s="850"/>
      <c r="AA79" s="850">
        <v>2</v>
      </c>
      <c r="AB79" s="850"/>
      <c r="AC79" s="850"/>
      <c r="AD79" s="850"/>
      <c r="AE79" s="850"/>
      <c r="AF79" s="850">
        <v>2</v>
      </c>
      <c r="AG79" s="850"/>
      <c r="AH79" s="850"/>
      <c r="AI79" s="850"/>
      <c r="AJ79" s="850"/>
      <c r="AK79" s="850">
        <v>5</v>
      </c>
      <c r="AL79" s="850"/>
      <c r="AM79" s="850"/>
      <c r="AN79" s="850"/>
      <c r="AO79" s="850"/>
      <c r="AP79" s="850" t="s">
        <v>536</v>
      </c>
      <c r="AQ79" s="850"/>
      <c r="AR79" s="850"/>
      <c r="AS79" s="850"/>
      <c r="AT79" s="850"/>
      <c r="AU79" s="850" t="s">
        <v>536</v>
      </c>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92" t="s">
        <v>553</v>
      </c>
      <c r="C80" s="893"/>
      <c r="D80" s="893"/>
      <c r="E80" s="893"/>
      <c r="F80" s="893"/>
      <c r="G80" s="893"/>
      <c r="H80" s="893"/>
      <c r="I80" s="893"/>
      <c r="J80" s="893"/>
      <c r="K80" s="893"/>
      <c r="L80" s="893"/>
      <c r="M80" s="893"/>
      <c r="N80" s="893"/>
      <c r="O80" s="893"/>
      <c r="P80" s="894"/>
      <c r="Q80" s="895">
        <v>16</v>
      </c>
      <c r="R80" s="850"/>
      <c r="S80" s="850"/>
      <c r="T80" s="850"/>
      <c r="U80" s="850"/>
      <c r="V80" s="850">
        <v>16</v>
      </c>
      <c r="W80" s="850"/>
      <c r="X80" s="850"/>
      <c r="Y80" s="850"/>
      <c r="Z80" s="850"/>
      <c r="AA80" s="850">
        <v>0</v>
      </c>
      <c r="AB80" s="850"/>
      <c r="AC80" s="850"/>
      <c r="AD80" s="850"/>
      <c r="AE80" s="850"/>
      <c r="AF80" s="850">
        <v>0</v>
      </c>
      <c r="AG80" s="850"/>
      <c r="AH80" s="850"/>
      <c r="AI80" s="850"/>
      <c r="AJ80" s="850"/>
      <c r="AK80" s="850" t="s">
        <v>536</v>
      </c>
      <c r="AL80" s="850"/>
      <c r="AM80" s="850"/>
      <c r="AN80" s="850"/>
      <c r="AO80" s="850"/>
      <c r="AP80" s="850" t="s">
        <v>536</v>
      </c>
      <c r="AQ80" s="850"/>
      <c r="AR80" s="850"/>
      <c r="AS80" s="850"/>
      <c r="AT80" s="850"/>
      <c r="AU80" s="850" t="s">
        <v>536</v>
      </c>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92" t="s">
        <v>554</v>
      </c>
      <c r="C81" s="893"/>
      <c r="D81" s="893"/>
      <c r="E81" s="893"/>
      <c r="F81" s="893"/>
      <c r="G81" s="893"/>
      <c r="H81" s="893"/>
      <c r="I81" s="893"/>
      <c r="J81" s="893"/>
      <c r="K81" s="893"/>
      <c r="L81" s="893"/>
      <c r="M81" s="893"/>
      <c r="N81" s="893"/>
      <c r="O81" s="893"/>
      <c r="P81" s="894"/>
      <c r="Q81" s="895">
        <v>378</v>
      </c>
      <c r="R81" s="850"/>
      <c r="S81" s="850"/>
      <c r="T81" s="850"/>
      <c r="U81" s="850"/>
      <c r="V81" s="850">
        <v>347</v>
      </c>
      <c r="W81" s="850"/>
      <c r="X81" s="850"/>
      <c r="Y81" s="850"/>
      <c r="Z81" s="850"/>
      <c r="AA81" s="850">
        <v>31</v>
      </c>
      <c r="AB81" s="850"/>
      <c r="AC81" s="850"/>
      <c r="AD81" s="850"/>
      <c r="AE81" s="850"/>
      <c r="AF81" s="850">
        <v>31</v>
      </c>
      <c r="AG81" s="850"/>
      <c r="AH81" s="850"/>
      <c r="AI81" s="850"/>
      <c r="AJ81" s="850"/>
      <c r="AK81" s="850" t="s">
        <v>536</v>
      </c>
      <c r="AL81" s="850"/>
      <c r="AM81" s="850"/>
      <c r="AN81" s="850"/>
      <c r="AO81" s="850"/>
      <c r="AP81" s="850" t="s">
        <v>536</v>
      </c>
      <c r="AQ81" s="850"/>
      <c r="AR81" s="850"/>
      <c r="AS81" s="850"/>
      <c r="AT81" s="850"/>
      <c r="AU81" s="850" t="s">
        <v>536</v>
      </c>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92" t="s">
        <v>555</v>
      </c>
      <c r="C82" s="893"/>
      <c r="D82" s="893"/>
      <c r="E82" s="893"/>
      <c r="F82" s="893"/>
      <c r="G82" s="893"/>
      <c r="H82" s="893"/>
      <c r="I82" s="893"/>
      <c r="J82" s="893"/>
      <c r="K82" s="893"/>
      <c r="L82" s="893"/>
      <c r="M82" s="893"/>
      <c r="N82" s="893"/>
      <c r="O82" s="893"/>
      <c r="P82" s="894"/>
      <c r="Q82" s="895">
        <v>179</v>
      </c>
      <c r="R82" s="850"/>
      <c r="S82" s="850"/>
      <c r="T82" s="850"/>
      <c r="U82" s="850"/>
      <c r="V82" s="850">
        <v>176</v>
      </c>
      <c r="W82" s="850"/>
      <c r="X82" s="850"/>
      <c r="Y82" s="850"/>
      <c r="Z82" s="850"/>
      <c r="AA82" s="850">
        <v>3</v>
      </c>
      <c r="AB82" s="850"/>
      <c r="AC82" s="850"/>
      <c r="AD82" s="850"/>
      <c r="AE82" s="850"/>
      <c r="AF82" s="850">
        <v>3</v>
      </c>
      <c r="AG82" s="850"/>
      <c r="AH82" s="850"/>
      <c r="AI82" s="850"/>
      <c r="AJ82" s="850"/>
      <c r="AK82" s="850">
        <v>1</v>
      </c>
      <c r="AL82" s="850"/>
      <c r="AM82" s="850"/>
      <c r="AN82" s="850"/>
      <c r="AO82" s="850"/>
      <c r="AP82" s="850">
        <v>167</v>
      </c>
      <c r="AQ82" s="850"/>
      <c r="AR82" s="850"/>
      <c r="AS82" s="850"/>
      <c r="AT82" s="850"/>
      <c r="AU82" s="850" t="s">
        <v>536</v>
      </c>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92" t="s">
        <v>556</v>
      </c>
      <c r="C83" s="893" t="s">
        <v>557</v>
      </c>
      <c r="D83" s="893" t="s">
        <v>557</v>
      </c>
      <c r="E83" s="893" t="s">
        <v>557</v>
      </c>
      <c r="F83" s="893" t="s">
        <v>557</v>
      </c>
      <c r="G83" s="893" t="s">
        <v>557</v>
      </c>
      <c r="H83" s="893" t="s">
        <v>557</v>
      </c>
      <c r="I83" s="893" t="s">
        <v>557</v>
      </c>
      <c r="J83" s="893" t="s">
        <v>557</v>
      </c>
      <c r="K83" s="893" t="s">
        <v>557</v>
      </c>
      <c r="L83" s="893" t="s">
        <v>557</v>
      </c>
      <c r="M83" s="893" t="s">
        <v>557</v>
      </c>
      <c r="N83" s="893" t="s">
        <v>557</v>
      </c>
      <c r="O83" s="893" t="s">
        <v>557</v>
      </c>
      <c r="P83" s="894" t="s">
        <v>557</v>
      </c>
      <c r="Q83" s="895">
        <v>897</v>
      </c>
      <c r="R83" s="850"/>
      <c r="S83" s="850"/>
      <c r="T83" s="850"/>
      <c r="U83" s="850"/>
      <c r="V83" s="850">
        <v>895</v>
      </c>
      <c r="W83" s="850"/>
      <c r="X83" s="850"/>
      <c r="Y83" s="850"/>
      <c r="Z83" s="850"/>
      <c r="AA83" s="850">
        <v>2</v>
      </c>
      <c r="AB83" s="850"/>
      <c r="AC83" s="850"/>
      <c r="AD83" s="850"/>
      <c r="AE83" s="850"/>
      <c r="AF83" s="850">
        <v>2</v>
      </c>
      <c r="AG83" s="850"/>
      <c r="AH83" s="850"/>
      <c r="AI83" s="850"/>
      <c r="AJ83" s="850"/>
      <c r="AK83" s="850">
        <v>69</v>
      </c>
      <c r="AL83" s="850"/>
      <c r="AM83" s="850"/>
      <c r="AN83" s="850"/>
      <c r="AO83" s="850"/>
      <c r="AP83" s="850" t="s">
        <v>536</v>
      </c>
      <c r="AQ83" s="850"/>
      <c r="AR83" s="850"/>
      <c r="AS83" s="850"/>
      <c r="AT83" s="850"/>
      <c r="AU83" s="850" t="s">
        <v>536</v>
      </c>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92" t="s">
        <v>558</v>
      </c>
      <c r="C84" s="893"/>
      <c r="D84" s="893"/>
      <c r="E84" s="893"/>
      <c r="F84" s="893"/>
      <c r="G84" s="893"/>
      <c r="H84" s="893"/>
      <c r="I84" s="893"/>
      <c r="J84" s="893"/>
      <c r="K84" s="893"/>
      <c r="L84" s="893"/>
      <c r="M84" s="893"/>
      <c r="N84" s="893"/>
      <c r="O84" s="893"/>
      <c r="P84" s="894"/>
      <c r="Q84" s="895">
        <v>5624</v>
      </c>
      <c r="R84" s="850"/>
      <c r="S84" s="850"/>
      <c r="T84" s="850"/>
      <c r="U84" s="850"/>
      <c r="V84" s="850">
        <v>5528</v>
      </c>
      <c r="W84" s="850"/>
      <c r="X84" s="850"/>
      <c r="Y84" s="850"/>
      <c r="Z84" s="850"/>
      <c r="AA84" s="850">
        <v>96</v>
      </c>
      <c r="AB84" s="850"/>
      <c r="AC84" s="850"/>
      <c r="AD84" s="850"/>
      <c r="AE84" s="850"/>
      <c r="AF84" s="850">
        <v>96</v>
      </c>
      <c r="AG84" s="850"/>
      <c r="AH84" s="850"/>
      <c r="AI84" s="850"/>
      <c r="AJ84" s="850"/>
      <c r="AK84" s="850">
        <v>814</v>
      </c>
      <c r="AL84" s="850"/>
      <c r="AM84" s="850"/>
      <c r="AN84" s="850"/>
      <c r="AO84" s="850"/>
      <c r="AP84" s="850" t="s">
        <v>536</v>
      </c>
      <c r="AQ84" s="850"/>
      <c r="AR84" s="850"/>
      <c r="AS84" s="850"/>
      <c r="AT84" s="850"/>
      <c r="AU84" s="850" t="s">
        <v>536</v>
      </c>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92" t="s">
        <v>559</v>
      </c>
      <c r="C85" s="893"/>
      <c r="D85" s="893"/>
      <c r="E85" s="893"/>
      <c r="F85" s="893"/>
      <c r="G85" s="893"/>
      <c r="H85" s="893"/>
      <c r="I85" s="893"/>
      <c r="J85" s="893"/>
      <c r="K85" s="893"/>
      <c r="L85" s="893"/>
      <c r="M85" s="893"/>
      <c r="N85" s="893"/>
      <c r="O85" s="893"/>
      <c r="P85" s="894"/>
      <c r="Q85" s="895">
        <v>93</v>
      </c>
      <c r="R85" s="850"/>
      <c r="S85" s="850"/>
      <c r="T85" s="850"/>
      <c r="U85" s="850"/>
      <c r="V85" s="850">
        <v>34</v>
      </c>
      <c r="W85" s="850"/>
      <c r="X85" s="850"/>
      <c r="Y85" s="850"/>
      <c r="Z85" s="850"/>
      <c r="AA85" s="850">
        <v>59</v>
      </c>
      <c r="AB85" s="850"/>
      <c r="AC85" s="850"/>
      <c r="AD85" s="850"/>
      <c r="AE85" s="850"/>
      <c r="AF85" s="850">
        <v>59</v>
      </c>
      <c r="AG85" s="850"/>
      <c r="AH85" s="850"/>
      <c r="AI85" s="850"/>
      <c r="AJ85" s="850"/>
      <c r="AK85" s="850" t="s">
        <v>536</v>
      </c>
      <c r="AL85" s="850"/>
      <c r="AM85" s="850"/>
      <c r="AN85" s="850"/>
      <c r="AO85" s="850"/>
      <c r="AP85" s="850" t="s">
        <v>536</v>
      </c>
      <c r="AQ85" s="850"/>
      <c r="AR85" s="850"/>
      <c r="AS85" s="850"/>
      <c r="AT85" s="850"/>
      <c r="AU85" s="850" t="s">
        <v>536</v>
      </c>
      <c r="AV85" s="850"/>
      <c r="AW85" s="850"/>
      <c r="AX85" s="850"/>
      <c r="AY85" s="850"/>
      <c r="AZ85" s="896" t="s">
        <v>563</v>
      </c>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92" t="s">
        <v>560</v>
      </c>
      <c r="C86" s="893"/>
      <c r="D86" s="893"/>
      <c r="E86" s="893"/>
      <c r="F86" s="893"/>
      <c r="G86" s="893"/>
      <c r="H86" s="893"/>
      <c r="I86" s="893"/>
      <c r="J86" s="893"/>
      <c r="K86" s="893"/>
      <c r="L86" s="893"/>
      <c r="M86" s="893"/>
      <c r="N86" s="893"/>
      <c r="O86" s="893"/>
      <c r="P86" s="894"/>
      <c r="Q86" s="895">
        <v>4501</v>
      </c>
      <c r="R86" s="850"/>
      <c r="S86" s="850"/>
      <c r="T86" s="850"/>
      <c r="U86" s="850"/>
      <c r="V86" s="850">
        <v>4483</v>
      </c>
      <c r="W86" s="850"/>
      <c r="X86" s="850"/>
      <c r="Y86" s="850"/>
      <c r="Z86" s="850"/>
      <c r="AA86" s="850">
        <v>18</v>
      </c>
      <c r="AB86" s="850"/>
      <c r="AC86" s="850"/>
      <c r="AD86" s="850"/>
      <c r="AE86" s="850"/>
      <c r="AF86" s="850">
        <v>1320</v>
      </c>
      <c r="AG86" s="850"/>
      <c r="AH86" s="850"/>
      <c r="AI86" s="850"/>
      <c r="AJ86" s="850"/>
      <c r="AK86" s="850" t="s">
        <v>536</v>
      </c>
      <c r="AL86" s="850"/>
      <c r="AM86" s="850"/>
      <c r="AN86" s="850"/>
      <c r="AO86" s="850"/>
      <c r="AP86" s="850">
        <v>3916</v>
      </c>
      <c r="AQ86" s="850"/>
      <c r="AR86" s="850"/>
      <c r="AS86" s="850"/>
      <c r="AT86" s="850"/>
      <c r="AU86" s="850">
        <v>513</v>
      </c>
      <c r="AV86" s="850"/>
      <c r="AW86" s="850"/>
      <c r="AX86" s="850"/>
      <c r="AY86" s="850"/>
      <c r="AZ86" s="896" t="s">
        <v>563</v>
      </c>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901" t="s">
        <v>561</v>
      </c>
      <c r="C87" s="902"/>
      <c r="D87" s="902"/>
      <c r="E87" s="902"/>
      <c r="F87" s="902"/>
      <c r="G87" s="902"/>
      <c r="H87" s="902"/>
      <c r="I87" s="902"/>
      <c r="J87" s="902"/>
      <c r="K87" s="902"/>
      <c r="L87" s="902"/>
      <c r="M87" s="902"/>
      <c r="N87" s="902"/>
      <c r="O87" s="902"/>
      <c r="P87" s="903"/>
      <c r="Q87" s="904">
        <v>464</v>
      </c>
      <c r="R87" s="905"/>
      <c r="S87" s="905"/>
      <c r="T87" s="905"/>
      <c r="U87" s="905"/>
      <c r="V87" s="905">
        <v>387</v>
      </c>
      <c r="W87" s="905"/>
      <c r="X87" s="905"/>
      <c r="Y87" s="905"/>
      <c r="Z87" s="905"/>
      <c r="AA87" s="905">
        <v>77</v>
      </c>
      <c r="AB87" s="905"/>
      <c r="AC87" s="905"/>
      <c r="AD87" s="905"/>
      <c r="AE87" s="905"/>
      <c r="AF87" s="905">
        <v>77</v>
      </c>
      <c r="AG87" s="905"/>
      <c r="AH87" s="905"/>
      <c r="AI87" s="905"/>
      <c r="AJ87" s="905"/>
      <c r="AK87" s="850" t="s">
        <v>536</v>
      </c>
      <c r="AL87" s="850"/>
      <c r="AM87" s="850"/>
      <c r="AN87" s="850"/>
      <c r="AO87" s="850"/>
      <c r="AP87" s="905">
        <v>26</v>
      </c>
      <c r="AQ87" s="905"/>
      <c r="AR87" s="905"/>
      <c r="AS87" s="905"/>
      <c r="AT87" s="905"/>
      <c r="AU87" s="905">
        <v>14</v>
      </c>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369</v>
      </c>
      <c r="B88" s="810" t="s">
        <v>393</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10103</v>
      </c>
      <c r="AG88" s="861"/>
      <c r="AH88" s="861"/>
      <c r="AI88" s="861"/>
      <c r="AJ88" s="861"/>
      <c r="AK88" s="858"/>
      <c r="AL88" s="858"/>
      <c r="AM88" s="858"/>
      <c r="AN88" s="858"/>
      <c r="AO88" s="858"/>
      <c r="AP88" s="861">
        <v>5693</v>
      </c>
      <c r="AQ88" s="861"/>
      <c r="AR88" s="861"/>
      <c r="AS88" s="861"/>
      <c r="AT88" s="861"/>
      <c r="AU88" s="861">
        <v>570</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c r="CS102" s="869"/>
      <c r="CT102" s="869"/>
      <c r="CU102" s="869"/>
      <c r="CV102" s="912"/>
      <c r="CW102" s="911"/>
      <c r="CX102" s="869"/>
      <c r="CY102" s="869"/>
      <c r="CZ102" s="869"/>
      <c r="DA102" s="912"/>
      <c r="DB102" s="911"/>
      <c r="DC102" s="869"/>
      <c r="DD102" s="869"/>
      <c r="DE102" s="869"/>
      <c r="DF102" s="912"/>
      <c r="DG102" s="911"/>
      <c r="DH102" s="869"/>
      <c r="DI102" s="869"/>
      <c r="DJ102" s="869"/>
      <c r="DK102" s="912"/>
      <c r="DL102" s="911"/>
      <c r="DM102" s="869"/>
      <c r="DN102" s="869"/>
      <c r="DO102" s="869"/>
      <c r="DP102" s="912"/>
      <c r="DQ102" s="911"/>
      <c r="DR102" s="869"/>
      <c r="DS102" s="869"/>
      <c r="DT102" s="869"/>
      <c r="DU102" s="912"/>
      <c r="DV102" s="935"/>
      <c r="DW102" s="936"/>
      <c r="DX102" s="936"/>
      <c r="DY102" s="936"/>
      <c r="DZ102" s="93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395</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396</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0" t="s">
        <v>399</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400</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x14ac:dyDescent="0.15">
      <c r="A109" s="933" t="s">
        <v>401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402</v>
      </c>
      <c r="AB109" s="914"/>
      <c r="AC109" s="914"/>
      <c r="AD109" s="914"/>
      <c r="AE109" s="915"/>
      <c r="AF109" s="913" t="s">
        <v>288</v>
      </c>
      <c r="AG109" s="914"/>
      <c r="AH109" s="914"/>
      <c r="AI109" s="914"/>
      <c r="AJ109" s="915"/>
      <c r="AK109" s="913" t="s">
        <v>287</v>
      </c>
      <c r="AL109" s="914"/>
      <c r="AM109" s="914"/>
      <c r="AN109" s="914"/>
      <c r="AO109" s="915"/>
      <c r="AP109" s="913" t="s">
        <v>403</v>
      </c>
      <c r="AQ109" s="914"/>
      <c r="AR109" s="914"/>
      <c r="AS109" s="914"/>
      <c r="AT109" s="916"/>
      <c r="AU109" s="933" t="s">
        <v>401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402</v>
      </c>
      <c r="BR109" s="914"/>
      <c r="BS109" s="914"/>
      <c r="BT109" s="914"/>
      <c r="BU109" s="915"/>
      <c r="BV109" s="913" t="s">
        <v>288</v>
      </c>
      <c r="BW109" s="914"/>
      <c r="BX109" s="914"/>
      <c r="BY109" s="914"/>
      <c r="BZ109" s="915"/>
      <c r="CA109" s="913" t="s">
        <v>287</v>
      </c>
      <c r="CB109" s="914"/>
      <c r="CC109" s="914"/>
      <c r="CD109" s="914"/>
      <c r="CE109" s="915"/>
      <c r="CF109" s="934" t="s">
        <v>403</v>
      </c>
      <c r="CG109" s="934"/>
      <c r="CH109" s="934"/>
      <c r="CI109" s="934"/>
      <c r="CJ109" s="934"/>
      <c r="CK109" s="913" t="s">
        <v>404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402</v>
      </c>
      <c r="DH109" s="914"/>
      <c r="DI109" s="914"/>
      <c r="DJ109" s="914"/>
      <c r="DK109" s="915"/>
      <c r="DL109" s="913" t="s">
        <v>288</v>
      </c>
      <c r="DM109" s="914"/>
      <c r="DN109" s="914"/>
      <c r="DO109" s="914"/>
      <c r="DP109" s="915"/>
      <c r="DQ109" s="913" t="s">
        <v>287</v>
      </c>
      <c r="DR109" s="914"/>
      <c r="DS109" s="914"/>
      <c r="DT109" s="914"/>
      <c r="DU109" s="915"/>
      <c r="DV109" s="913" t="s">
        <v>403</v>
      </c>
      <c r="DW109" s="914"/>
      <c r="DX109" s="914"/>
      <c r="DY109" s="914"/>
      <c r="DZ109" s="916"/>
    </row>
    <row r="110" spans="1:131" s="199" customFormat="1" ht="26.25" customHeight="1" x14ac:dyDescent="0.15">
      <c r="A110" s="917" t="s">
        <v>405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727291</v>
      </c>
      <c r="AB110" s="921"/>
      <c r="AC110" s="921"/>
      <c r="AD110" s="921"/>
      <c r="AE110" s="922"/>
      <c r="AF110" s="923">
        <v>764342</v>
      </c>
      <c r="AG110" s="921"/>
      <c r="AH110" s="921"/>
      <c r="AI110" s="921"/>
      <c r="AJ110" s="922"/>
      <c r="AK110" s="923">
        <v>798035</v>
      </c>
      <c r="AL110" s="921"/>
      <c r="AM110" s="921"/>
      <c r="AN110" s="921"/>
      <c r="AO110" s="922"/>
      <c r="AP110" s="924">
        <v>23.2</v>
      </c>
      <c r="AQ110" s="925"/>
      <c r="AR110" s="925"/>
      <c r="AS110" s="925"/>
      <c r="AT110" s="926"/>
      <c r="AU110" s="927" t="s">
        <v>62</v>
      </c>
      <c r="AV110" s="928"/>
      <c r="AW110" s="928"/>
      <c r="AX110" s="928"/>
      <c r="AY110" s="928"/>
      <c r="AZ110" s="969" t="s">
        <v>406</v>
      </c>
      <c r="BA110" s="918"/>
      <c r="BB110" s="918"/>
      <c r="BC110" s="918"/>
      <c r="BD110" s="918"/>
      <c r="BE110" s="918"/>
      <c r="BF110" s="918"/>
      <c r="BG110" s="918"/>
      <c r="BH110" s="918"/>
      <c r="BI110" s="918"/>
      <c r="BJ110" s="918"/>
      <c r="BK110" s="918"/>
      <c r="BL110" s="918"/>
      <c r="BM110" s="918"/>
      <c r="BN110" s="918"/>
      <c r="BO110" s="918"/>
      <c r="BP110" s="919"/>
      <c r="BQ110" s="955">
        <v>8262831</v>
      </c>
      <c r="BR110" s="956"/>
      <c r="BS110" s="956"/>
      <c r="BT110" s="956"/>
      <c r="BU110" s="956"/>
      <c r="BV110" s="956">
        <v>8162589</v>
      </c>
      <c r="BW110" s="956"/>
      <c r="BX110" s="956"/>
      <c r="BY110" s="956"/>
      <c r="BZ110" s="956"/>
      <c r="CA110" s="956">
        <v>8014597</v>
      </c>
      <c r="CB110" s="956"/>
      <c r="CC110" s="956"/>
      <c r="CD110" s="956"/>
      <c r="CE110" s="956"/>
      <c r="CF110" s="970">
        <v>232.6</v>
      </c>
      <c r="CG110" s="971"/>
      <c r="CH110" s="971"/>
      <c r="CI110" s="971"/>
      <c r="CJ110" s="971"/>
      <c r="CK110" s="972" t="s">
        <v>407</v>
      </c>
      <c r="CL110" s="973"/>
      <c r="CM110" s="952" t="s">
        <v>408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113</v>
      </c>
      <c r="DH110" s="956"/>
      <c r="DI110" s="956"/>
      <c r="DJ110" s="956"/>
      <c r="DK110" s="956"/>
      <c r="DL110" s="956" t="s">
        <v>113</v>
      </c>
      <c r="DM110" s="956"/>
      <c r="DN110" s="956"/>
      <c r="DO110" s="956"/>
      <c r="DP110" s="956"/>
      <c r="DQ110" s="956" t="s">
        <v>113</v>
      </c>
      <c r="DR110" s="956"/>
      <c r="DS110" s="956"/>
      <c r="DT110" s="956"/>
      <c r="DU110" s="956"/>
      <c r="DV110" s="957" t="s">
        <v>113</v>
      </c>
      <c r="DW110" s="957"/>
      <c r="DX110" s="957"/>
      <c r="DY110" s="957"/>
      <c r="DZ110" s="958"/>
    </row>
    <row r="111" spans="1:131" s="199" customFormat="1" ht="26.25" customHeight="1" x14ac:dyDescent="0.15">
      <c r="A111" s="959" t="s">
        <v>409</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113</v>
      </c>
      <c r="AB111" s="963"/>
      <c r="AC111" s="963"/>
      <c r="AD111" s="963"/>
      <c r="AE111" s="964"/>
      <c r="AF111" s="965" t="s">
        <v>113</v>
      </c>
      <c r="AG111" s="963"/>
      <c r="AH111" s="963"/>
      <c r="AI111" s="963"/>
      <c r="AJ111" s="964"/>
      <c r="AK111" s="965" t="s">
        <v>113</v>
      </c>
      <c r="AL111" s="963"/>
      <c r="AM111" s="963"/>
      <c r="AN111" s="963"/>
      <c r="AO111" s="964"/>
      <c r="AP111" s="966" t="s">
        <v>113</v>
      </c>
      <c r="AQ111" s="967"/>
      <c r="AR111" s="967"/>
      <c r="AS111" s="967"/>
      <c r="AT111" s="968"/>
      <c r="AU111" s="929"/>
      <c r="AV111" s="930"/>
      <c r="AW111" s="930"/>
      <c r="AX111" s="930"/>
      <c r="AY111" s="930"/>
      <c r="AZ111" s="978" t="s">
        <v>410</v>
      </c>
      <c r="BA111" s="979"/>
      <c r="BB111" s="979"/>
      <c r="BC111" s="979"/>
      <c r="BD111" s="979"/>
      <c r="BE111" s="979"/>
      <c r="BF111" s="979"/>
      <c r="BG111" s="979"/>
      <c r="BH111" s="979"/>
      <c r="BI111" s="979"/>
      <c r="BJ111" s="979"/>
      <c r="BK111" s="979"/>
      <c r="BL111" s="979"/>
      <c r="BM111" s="979"/>
      <c r="BN111" s="979"/>
      <c r="BO111" s="979"/>
      <c r="BP111" s="980"/>
      <c r="BQ111" s="948" t="s">
        <v>113</v>
      </c>
      <c r="BR111" s="949"/>
      <c r="BS111" s="949"/>
      <c r="BT111" s="949"/>
      <c r="BU111" s="949"/>
      <c r="BV111" s="949" t="s">
        <v>113</v>
      </c>
      <c r="BW111" s="949"/>
      <c r="BX111" s="949"/>
      <c r="BY111" s="949"/>
      <c r="BZ111" s="949"/>
      <c r="CA111" s="949" t="s">
        <v>113</v>
      </c>
      <c r="CB111" s="949"/>
      <c r="CC111" s="949"/>
      <c r="CD111" s="949"/>
      <c r="CE111" s="949"/>
      <c r="CF111" s="943" t="s">
        <v>113</v>
      </c>
      <c r="CG111" s="944"/>
      <c r="CH111" s="944"/>
      <c r="CI111" s="944"/>
      <c r="CJ111" s="944"/>
      <c r="CK111" s="974"/>
      <c r="CL111" s="975"/>
      <c r="CM111" s="945" t="s">
        <v>411</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113</v>
      </c>
      <c r="DH111" s="949"/>
      <c r="DI111" s="949"/>
      <c r="DJ111" s="949"/>
      <c r="DK111" s="949"/>
      <c r="DL111" s="949" t="s">
        <v>113</v>
      </c>
      <c r="DM111" s="949"/>
      <c r="DN111" s="949"/>
      <c r="DO111" s="949"/>
      <c r="DP111" s="949"/>
      <c r="DQ111" s="949" t="s">
        <v>113</v>
      </c>
      <c r="DR111" s="949"/>
      <c r="DS111" s="949"/>
      <c r="DT111" s="949"/>
      <c r="DU111" s="949"/>
      <c r="DV111" s="950" t="s">
        <v>113</v>
      </c>
      <c r="DW111" s="950"/>
      <c r="DX111" s="950"/>
      <c r="DY111" s="950"/>
      <c r="DZ111" s="951"/>
    </row>
    <row r="112" spans="1:131" s="199" customFormat="1" ht="26.25" customHeight="1" x14ac:dyDescent="0.15">
      <c r="A112" s="981" t="s">
        <v>412</v>
      </c>
      <c r="B112" s="982"/>
      <c r="C112" s="979" t="s">
        <v>413</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113</v>
      </c>
      <c r="AB112" s="988"/>
      <c r="AC112" s="988"/>
      <c r="AD112" s="988"/>
      <c r="AE112" s="989"/>
      <c r="AF112" s="990" t="s">
        <v>113</v>
      </c>
      <c r="AG112" s="988"/>
      <c r="AH112" s="988"/>
      <c r="AI112" s="988"/>
      <c r="AJ112" s="989"/>
      <c r="AK112" s="990" t="s">
        <v>113</v>
      </c>
      <c r="AL112" s="988"/>
      <c r="AM112" s="988"/>
      <c r="AN112" s="988"/>
      <c r="AO112" s="989"/>
      <c r="AP112" s="991" t="s">
        <v>113</v>
      </c>
      <c r="AQ112" s="992"/>
      <c r="AR112" s="992"/>
      <c r="AS112" s="992"/>
      <c r="AT112" s="993"/>
      <c r="AU112" s="929"/>
      <c r="AV112" s="930"/>
      <c r="AW112" s="930"/>
      <c r="AX112" s="930"/>
      <c r="AY112" s="930"/>
      <c r="AZ112" s="978" t="s">
        <v>414</v>
      </c>
      <c r="BA112" s="979"/>
      <c r="BB112" s="979"/>
      <c r="BC112" s="979"/>
      <c r="BD112" s="979"/>
      <c r="BE112" s="979"/>
      <c r="BF112" s="979"/>
      <c r="BG112" s="979"/>
      <c r="BH112" s="979"/>
      <c r="BI112" s="979"/>
      <c r="BJ112" s="979"/>
      <c r="BK112" s="979"/>
      <c r="BL112" s="979"/>
      <c r="BM112" s="979"/>
      <c r="BN112" s="979"/>
      <c r="BO112" s="979"/>
      <c r="BP112" s="980"/>
      <c r="BQ112" s="948">
        <v>811241</v>
      </c>
      <c r="BR112" s="949"/>
      <c r="BS112" s="949"/>
      <c r="BT112" s="949"/>
      <c r="BU112" s="949"/>
      <c r="BV112" s="949">
        <v>752941</v>
      </c>
      <c r="BW112" s="949"/>
      <c r="BX112" s="949"/>
      <c r="BY112" s="949"/>
      <c r="BZ112" s="949"/>
      <c r="CA112" s="949">
        <v>479670</v>
      </c>
      <c r="CB112" s="949"/>
      <c r="CC112" s="949"/>
      <c r="CD112" s="949"/>
      <c r="CE112" s="949"/>
      <c r="CF112" s="943">
        <v>13.9</v>
      </c>
      <c r="CG112" s="944"/>
      <c r="CH112" s="944"/>
      <c r="CI112" s="944"/>
      <c r="CJ112" s="944"/>
      <c r="CK112" s="974"/>
      <c r="CL112" s="975"/>
      <c r="CM112" s="945" t="s">
        <v>415</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113</v>
      </c>
      <c r="DH112" s="949"/>
      <c r="DI112" s="949"/>
      <c r="DJ112" s="949"/>
      <c r="DK112" s="949"/>
      <c r="DL112" s="949" t="s">
        <v>113</v>
      </c>
      <c r="DM112" s="949"/>
      <c r="DN112" s="949"/>
      <c r="DO112" s="949"/>
      <c r="DP112" s="949"/>
      <c r="DQ112" s="949" t="s">
        <v>113</v>
      </c>
      <c r="DR112" s="949"/>
      <c r="DS112" s="949"/>
      <c r="DT112" s="949"/>
      <c r="DU112" s="949"/>
      <c r="DV112" s="950" t="s">
        <v>113</v>
      </c>
      <c r="DW112" s="950"/>
      <c r="DX112" s="950"/>
      <c r="DY112" s="950"/>
      <c r="DZ112" s="951"/>
    </row>
    <row r="113" spans="1:130" s="199" customFormat="1" ht="26.25" customHeight="1" x14ac:dyDescent="0.15">
      <c r="A113" s="983"/>
      <c r="B113" s="984"/>
      <c r="C113" s="979" t="s">
        <v>416</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111550</v>
      </c>
      <c r="AB113" s="963"/>
      <c r="AC113" s="963"/>
      <c r="AD113" s="963"/>
      <c r="AE113" s="964"/>
      <c r="AF113" s="965">
        <v>17637</v>
      </c>
      <c r="AG113" s="963"/>
      <c r="AH113" s="963"/>
      <c r="AI113" s="963"/>
      <c r="AJ113" s="964"/>
      <c r="AK113" s="965">
        <v>16845</v>
      </c>
      <c r="AL113" s="963"/>
      <c r="AM113" s="963"/>
      <c r="AN113" s="963"/>
      <c r="AO113" s="964"/>
      <c r="AP113" s="966">
        <v>0.5</v>
      </c>
      <c r="AQ113" s="967"/>
      <c r="AR113" s="967"/>
      <c r="AS113" s="967"/>
      <c r="AT113" s="968"/>
      <c r="AU113" s="929"/>
      <c r="AV113" s="930"/>
      <c r="AW113" s="930"/>
      <c r="AX113" s="930"/>
      <c r="AY113" s="930"/>
      <c r="AZ113" s="978" t="s">
        <v>417</v>
      </c>
      <c r="BA113" s="979"/>
      <c r="BB113" s="979"/>
      <c r="BC113" s="979"/>
      <c r="BD113" s="979"/>
      <c r="BE113" s="979"/>
      <c r="BF113" s="979"/>
      <c r="BG113" s="979"/>
      <c r="BH113" s="979"/>
      <c r="BI113" s="979"/>
      <c r="BJ113" s="979"/>
      <c r="BK113" s="979"/>
      <c r="BL113" s="979"/>
      <c r="BM113" s="979"/>
      <c r="BN113" s="979"/>
      <c r="BO113" s="979"/>
      <c r="BP113" s="980"/>
      <c r="BQ113" s="948">
        <v>648371</v>
      </c>
      <c r="BR113" s="949"/>
      <c r="BS113" s="949"/>
      <c r="BT113" s="949"/>
      <c r="BU113" s="949"/>
      <c r="BV113" s="949">
        <v>666416</v>
      </c>
      <c r="BW113" s="949"/>
      <c r="BX113" s="949"/>
      <c r="BY113" s="949"/>
      <c r="BZ113" s="949"/>
      <c r="CA113" s="949">
        <v>570166</v>
      </c>
      <c r="CB113" s="949"/>
      <c r="CC113" s="949"/>
      <c r="CD113" s="949"/>
      <c r="CE113" s="949"/>
      <c r="CF113" s="943">
        <v>16.5</v>
      </c>
      <c r="CG113" s="944"/>
      <c r="CH113" s="944"/>
      <c r="CI113" s="944"/>
      <c r="CJ113" s="944"/>
      <c r="CK113" s="974"/>
      <c r="CL113" s="975"/>
      <c r="CM113" s="945" t="s">
        <v>418</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113</v>
      </c>
      <c r="DH113" s="988"/>
      <c r="DI113" s="988"/>
      <c r="DJ113" s="988"/>
      <c r="DK113" s="989"/>
      <c r="DL113" s="990" t="s">
        <v>113</v>
      </c>
      <c r="DM113" s="988"/>
      <c r="DN113" s="988"/>
      <c r="DO113" s="988"/>
      <c r="DP113" s="989"/>
      <c r="DQ113" s="990" t="s">
        <v>113</v>
      </c>
      <c r="DR113" s="988"/>
      <c r="DS113" s="988"/>
      <c r="DT113" s="988"/>
      <c r="DU113" s="989"/>
      <c r="DV113" s="991" t="s">
        <v>113</v>
      </c>
      <c r="DW113" s="992"/>
      <c r="DX113" s="992"/>
      <c r="DY113" s="992"/>
      <c r="DZ113" s="993"/>
    </row>
    <row r="114" spans="1:130" s="199" customFormat="1" ht="26.25" customHeight="1" x14ac:dyDescent="0.15">
      <c r="A114" s="983"/>
      <c r="B114" s="984"/>
      <c r="C114" s="979" t="s">
        <v>419</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143544</v>
      </c>
      <c r="AB114" s="988"/>
      <c r="AC114" s="988"/>
      <c r="AD114" s="988"/>
      <c r="AE114" s="989"/>
      <c r="AF114" s="990">
        <v>146811</v>
      </c>
      <c r="AG114" s="988"/>
      <c r="AH114" s="988"/>
      <c r="AI114" s="988"/>
      <c r="AJ114" s="989"/>
      <c r="AK114" s="990">
        <v>120047</v>
      </c>
      <c r="AL114" s="988"/>
      <c r="AM114" s="988"/>
      <c r="AN114" s="988"/>
      <c r="AO114" s="989"/>
      <c r="AP114" s="991">
        <v>3.5</v>
      </c>
      <c r="AQ114" s="992"/>
      <c r="AR114" s="992"/>
      <c r="AS114" s="992"/>
      <c r="AT114" s="993"/>
      <c r="AU114" s="929"/>
      <c r="AV114" s="930"/>
      <c r="AW114" s="930"/>
      <c r="AX114" s="930"/>
      <c r="AY114" s="930"/>
      <c r="AZ114" s="978" t="s">
        <v>420</v>
      </c>
      <c r="BA114" s="979"/>
      <c r="BB114" s="979"/>
      <c r="BC114" s="979"/>
      <c r="BD114" s="979"/>
      <c r="BE114" s="979"/>
      <c r="BF114" s="979"/>
      <c r="BG114" s="979"/>
      <c r="BH114" s="979"/>
      <c r="BI114" s="979"/>
      <c r="BJ114" s="979"/>
      <c r="BK114" s="979"/>
      <c r="BL114" s="979"/>
      <c r="BM114" s="979"/>
      <c r="BN114" s="979"/>
      <c r="BO114" s="979"/>
      <c r="BP114" s="980"/>
      <c r="BQ114" s="948">
        <v>1081847</v>
      </c>
      <c r="BR114" s="949"/>
      <c r="BS114" s="949"/>
      <c r="BT114" s="949"/>
      <c r="BU114" s="949"/>
      <c r="BV114" s="949">
        <v>1050540</v>
      </c>
      <c r="BW114" s="949"/>
      <c r="BX114" s="949"/>
      <c r="BY114" s="949"/>
      <c r="BZ114" s="949"/>
      <c r="CA114" s="949">
        <v>1076708</v>
      </c>
      <c r="CB114" s="949"/>
      <c r="CC114" s="949"/>
      <c r="CD114" s="949"/>
      <c r="CE114" s="949"/>
      <c r="CF114" s="943">
        <v>31.2</v>
      </c>
      <c r="CG114" s="944"/>
      <c r="CH114" s="944"/>
      <c r="CI114" s="944"/>
      <c r="CJ114" s="944"/>
      <c r="CK114" s="974"/>
      <c r="CL114" s="975"/>
      <c r="CM114" s="945" t="s">
        <v>421</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113</v>
      </c>
      <c r="DH114" s="988"/>
      <c r="DI114" s="988"/>
      <c r="DJ114" s="988"/>
      <c r="DK114" s="989"/>
      <c r="DL114" s="990" t="s">
        <v>113</v>
      </c>
      <c r="DM114" s="988"/>
      <c r="DN114" s="988"/>
      <c r="DO114" s="988"/>
      <c r="DP114" s="989"/>
      <c r="DQ114" s="990" t="s">
        <v>113</v>
      </c>
      <c r="DR114" s="988"/>
      <c r="DS114" s="988"/>
      <c r="DT114" s="988"/>
      <c r="DU114" s="989"/>
      <c r="DV114" s="991" t="s">
        <v>113</v>
      </c>
      <c r="DW114" s="992"/>
      <c r="DX114" s="992"/>
      <c r="DY114" s="992"/>
      <c r="DZ114" s="993"/>
    </row>
    <row r="115" spans="1:130" s="199" customFormat="1" ht="26.25" customHeight="1" x14ac:dyDescent="0.15">
      <c r="A115" s="983"/>
      <c r="B115" s="984"/>
      <c r="C115" s="979" t="s">
        <v>422</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t="s">
        <v>113</v>
      </c>
      <c r="AB115" s="963"/>
      <c r="AC115" s="963"/>
      <c r="AD115" s="963"/>
      <c r="AE115" s="964"/>
      <c r="AF115" s="965" t="s">
        <v>113</v>
      </c>
      <c r="AG115" s="963"/>
      <c r="AH115" s="963"/>
      <c r="AI115" s="963"/>
      <c r="AJ115" s="964"/>
      <c r="AK115" s="965" t="s">
        <v>113</v>
      </c>
      <c r="AL115" s="963"/>
      <c r="AM115" s="963"/>
      <c r="AN115" s="963"/>
      <c r="AO115" s="964"/>
      <c r="AP115" s="966" t="s">
        <v>113</v>
      </c>
      <c r="AQ115" s="967"/>
      <c r="AR115" s="967"/>
      <c r="AS115" s="967"/>
      <c r="AT115" s="968"/>
      <c r="AU115" s="929"/>
      <c r="AV115" s="930"/>
      <c r="AW115" s="930"/>
      <c r="AX115" s="930"/>
      <c r="AY115" s="930"/>
      <c r="AZ115" s="978" t="s">
        <v>423</v>
      </c>
      <c r="BA115" s="979"/>
      <c r="BB115" s="979"/>
      <c r="BC115" s="979"/>
      <c r="BD115" s="979"/>
      <c r="BE115" s="979"/>
      <c r="BF115" s="979"/>
      <c r="BG115" s="979"/>
      <c r="BH115" s="979"/>
      <c r="BI115" s="979"/>
      <c r="BJ115" s="979"/>
      <c r="BK115" s="979"/>
      <c r="BL115" s="979"/>
      <c r="BM115" s="979"/>
      <c r="BN115" s="979"/>
      <c r="BO115" s="979"/>
      <c r="BP115" s="980"/>
      <c r="BQ115" s="948" t="s">
        <v>113</v>
      </c>
      <c r="BR115" s="949"/>
      <c r="BS115" s="949"/>
      <c r="BT115" s="949"/>
      <c r="BU115" s="949"/>
      <c r="BV115" s="949" t="s">
        <v>113</v>
      </c>
      <c r="BW115" s="949"/>
      <c r="BX115" s="949"/>
      <c r="BY115" s="949"/>
      <c r="BZ115" s="949"/>
      <c r="CA115" s="949" t="s">
        <v>113</v>
      </c>
      <c r="CB115" s="949"/>
      <c r="CC115" s="949"/>
      <c r="CD115" s="949"/>
      <c r="CE115" s="949"/>
      <c r="CF115" s="943" t="s">
        <v>113</v>
      </c>
      <c r="CG115" s="944"/>
      <c r="CH115" s="944"/>
      <c r="CI115" s="944"/>
      <c r="CJ115" s="944"/>
      <c r="CK115" s="974"/>
      <c r="CL115" s="975"/>
      <c r="CM115" s="978" t="s">
        <v>424</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113</v>
      </c>
      <c r="DH115" s="988"/>
      <c r="DI115" s="988"/>
      <c r="DJ115" s="988"/>
      <c r="DK115" s="989"/>
      <c r="DL115" s="990" t="s">
        <v>113</v>
      </c>
      <c r="DM115" s="988"/>
      <c r="DN115" s="988"/>
      <c r="DO115" s="988"/>
      <c r="DP115" s="989"/>
      <c r="DQ115" s="990" t="s">
        <v>113</v>
      </c>
      <c r="DR115" s="988"/>
      <c r="DS115" s="988"/>
      <c r="DT115" s="988"/>
      <c r="DU115" s="989"/>
      <c r="DV115" s="991" t="s">
        <v>113</v>
      </c>
      <c r="DW115" s="992"/>
      <c r="DX115" s="992"/>
      <c r="DY115" s="992"/>
      <c r="DZ115" s="993"/>
    </row>
    <row r="116" spans="1:130" s="199" customFormat="1" ht="26.25" customHeight="1" x14ac:dyDescent="0.15">
      <c r="A116" s="985"/>
      <c r="B116" s="986"/>
      <c r="C116" s="994" t="s">
        <v>425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113</v>
      </c>
      <c r="AB116" s="988"/>
      <c r="AC116" s="988"/>
      <c r="AD116" s="988"/>
      <c r="AE116" s="989"/>
      <c r="AF116" s="990" t="s">
        <v>113</v>
      </c>
      <c r="AG116" s="988"/>
      <c r="AH116" s="988"/>
      <c r="AI116" s="988"/>
      <c r="AJ116" s="989"/>
      <c r="AK116" s="990" t="s">
        <v>113</v>
      </c>
      <c r="AL116" s="988"/>
      <c r="AM116" s="988"/>
      <c r="AN116" s="988"/>
      <c r="AO116" s="989"/>
      <c r="AP116" s="991" t="s">
        <v>113</v>
      </c>
      <c r="AQ116" s="992"/>
      <c r="AR116" s="992"/>
      <c r="AS116" s="992"/>
      <c r="AT116" s="993"/>
      <c r="AU116" s="929"/>
      <c r="AV116" s="930"/>
      <c r="AW116" s="930"/>
      <c r="AX116" s="930"/>
      <c r="AY116" s="930"/>
      <c r="AZ116" s="996" t="s">
        <v>426</v>
      </c>
      <c r="BA116" s="997"/>
      <c r="BB116" s="997"/>
      <c r="BC116" s="997"/>
      <c r="BD116" s="997"/>
      <c r="BE116" s="997"/>
      <c r="BF116" s="997"/>
      <c r="BG116" s="997"/>
      <c r="BH116" s="997"/>
      <c r="BI116" s="997"/>
      <c r="BJ116" s="997"/>
      <c r="BK116" s="997"/>
      <c r="BL116" s="997"/>
      <c r="BM116" s="997"/>
      <c r="BN116" s="997"/>
      <c r="BO116" s="997"/>
      <c r="BP116" s="998"/>
      <c r="BQ116" s="948" t="s">
        <v>113</v>
      </c>
      <c r="BR116" s="949"/>
      <c r="BS116" s="949"/>
      <c r="BT116" s="949"/>
      <c r="BU116" s="949"/>
      <c r="BV116" s="949" t="s">
        <v>113</v>
      </c>
      <c r="BW116" s="949"/>
      <c r="BX116" s="949"/>
      <c r="BY116" s="949"/>
      <c r="BZ116" s="949"/>
      <c r="CA116" s="949" t="s">
        <v>113</v>
      </c>
      <c r="CB116" s="949"/>
      <c r="CC116" s="949"/>
      <c r="CD116" s="949"/>
      <c r="CE116" s="949"/>
      <c r="CF116" s="943" t="s">
        <v>113</v>
      </c>
      <c r="CG116" s="944"/>
      <c r="CH116" s="944"/>
      <c r="CI116" s="944"/>
      <c r="CJ116" s="944"/>
      <c r="CK116" s="974"/>
      <c r="CL116" s="975"/>
      <c r="CM116" s="945" t="s">
        <v>427</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113</v>
      </c>
      <c r="DH116" s="988"/>
      <c r="DI116" s="988"/>
      <c r="DJ116" s="988"/>
      <c r="DK116" s="989"/>
      <c r="DL116" s="990" t="s">
        <v>113</v>
      </c>
      <c r="DM116" s="988"/>
      <c r="DN116" s="988"/>
      <c r="DO116" s="988"/>
      <c r="DP116" s="989"/>
      <c r="DQ116" s="990" t="s">
        <v>113</v>
      </c>
      <c r="DR116" s="988"/>
      <c r="DS116" s="988"/>
      <c r="DT116" s="988"/>
      <c r="DU116" s="989"/>
      <c r="DV116" s="991" t="s">
        <v>113</v>
      </c>
      <c r="DW116" s="992"/>
      <c r="DX116" s="992"/>
      <c r="DY116" s="992"/>
      <c r="DZ116" s="993"/>
    </row>
    <row r="117" spans="1:130" s="199" customFormat="1" ht="26.25" customHeight="1" x14ac:dyDescent="0.15">
      <c r="A117" s="933" t="s">
        <v>171</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428</v>
      </c>
      <c r="Z117" s="915"/>
      <c r="AA117" s="1005">
        <v>982385</v>
      </c>
      <c r="AB117" s="1006"/>
      <c r="AC117" s="1006"/>
      <c r="AD117" s="1006"/>
      <c r="AE117" s="1007"/>
      <c r="AF117" s="1008">
        <v>928790</v>
      </c>
      <c r="AG117" s="1006"/>
      <c r="AH117" s="1006"/>
      <c r="AI117" s="1006"/>
      <c r="AJ117" s="1007"/>
      <c r="AK117" s="1008">
        <v>934927</v>
      </c>
      <c r="AL117" s="1006"/>
      <c r="AM117" s="1006"/>
      <c r="AN117" s="1006"/>
      <c r="AO117" s="1007"/>
      <c r="AP117" s="1009"/>
      <c r="AQ117" s="1010"/>
      <c r="AR117" s="1010"/>
      <c r="AS117" s="1010"/>
      <c r="AT117" s="1011"/>
      <c r="AU117" s="929"/>
      <c r="AV117" s="930"/>
      <c r="AW117" s="930"/>
      <c r="AX117" s="930"/>
      <c r="AY117" s="930"/>
      <c r="AZ117" s="996" t="s">
        <v>429</v>
      </c>
      <c r="BA117" s="997"/>
      <c r="BB117" s="997"/>
      <c r="BC117" s="997"/>
      <c r="BD117" s="997"/>
      <c r="BE117" s="997"/>
      <c r="BF117" s="997"/>
      <c r="BG117" s="997"/>
      <c r="BH117" s="997"/>
      <c r="BI117" s="997"/>
      <c r="BJ117" s="997"/>
      <c r="BK117" s="997"/>
      <c r="BL117" s="997"/>
      <c r="BM117" s="997"/>
      <c r="BN117" s="997"/>
      <c r="BO117" s="997"/>
      <c r="BP117" s="998"/>
      <c r="BQ117" s="948" t="s">
        <v>113</v>
      </c>
      <c r="BR117" s="949"/>
      <c r="BS117" s="949"/>
      <c r="BT117" s="949"/>
      <c r="BU117" s="949"/>
      <c r="BV117" s="949" t="s">
        <v>113</v>
      </c>
      <c r="BW117" s="949"/>
      <c r="BX117" s="949"/>
      <c r="BY117" s="949"/>
      <c r="BZ117" s="949"/>
      <c r="CA117" s="949" t="s">
        <v>113</v>
      </c>
      <c r="CB117" s="949"/>
      <c r="CC117" s="949"/>
      <c r="CD117" s="949"/>
      <c r="CE117" s="949"/>
      <c r="CF117" s="943" t="s">
        <v>113</v>
      </c>
      <c r="CG117" s="944"/>
      <c r="CH117" s="944"/>
      <c r="CI117" s="944"/>
      <c r="CJ117" s="944"/>
      <c r="CK117" s="974"/>
      <c r="CL117" s="975"/>
      <c r="CM117" s="945" t="s">
        <v>430</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113</v>
      </c>
      <c r="DH117" s="988"/>
      <c r="DI117" s="988"/>
      <c r="DJ117" s="988"/>
      <c r="DK117" s="989"/>
      <c r="DL117" s="990" t="s">
        <v>113</v>
      </c>
      <c r="DM117" s="988"/>
      <c r="DN117" s="988"/>
      <c r="DO117" s="988"/>
      <c r="DP117" s="989"/>
      <c r="DQ117" s="990" t="s">
        <v>113</v>
      </c>
      <c r="DR117" s="988"/>
      <c r="DS117" s="988"/>
      <c r="DT117" s="988"/>
      <c r="DU117" s="989"/>
      <c r="DV117" s="991" t="s">
        <v>113</v>
      </c>
      <c r="DW117" s="992"/>
      <c r="DX117" s="992"/>
      <c r="DY117" s="992"/>
      <c r="DZ117" s="993"/>
    </row>
    <row r="118" spans="1:130" s="199" customFormat="1" ht="26.25" customHeight="1" x14ac:dyDescent="0.15">
      <c r="A118" s="933" t="s">
        <v>404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402</v>
      </c>
      <c r="AB118" s="914"/>
      <c r="AC118" s="914"/>
      <c r="AD118" s="914"/>
      <c r="AE118" s="915"/>
      <c r="AF118" s="913" t="s">
        <v>288</v>
      </c>
      <c r="AG118" s="914"/>
      <c r="AH118" s="914"/>
      <c r="AI118" s="914"/>
      <c r="AJ118" s="915"/>
      <c r="AK118" s="913" t="s">
        <v>287</v>
      </c>
      <c r="AL118" s="914"/>
      <c r="AM118" s="914"/>
      <c r="AN118" s="914"/>
      <c r="AO118" s="915"/>
      <c r="AP118" s="1000" t="s">
        <v>403</v>
      </c>
      <c r="AQ118" s="1001"/>
      <c r="AR118" s="1001"/>
      <c r="AS118" s="1001"/>
      <c r="AT118" s="1002"/>
      <c r="AU118" s="929"/>
      <c r="AV118" s="930"/>
      <c r="AW118" s="930"/>
      <c r="AX118" s="930"/>
      <c r="AY118" s="930"/>
      <c r="AZ118" s="1003" t="s">
        <v>431</v>
      </c>
      <c r="BA118" s="994"/>
      <c r="BB118" s="994"/>
      <c r="BC118" s="994"/>
      <c r="BD118" s="994"/>
      <c r="BE118" s="994"/>
      <c r="BF118" s="994"/>
      <c r="BG118" s="994"/>
      <c r="BH118" s="994"/>
      <c r="BI118" s="994"/>
      <c r="BJ118" s="994"/>
      <c r="BK118" s="994"/>
      <c r="BL118" s="994"/>
      <c r="BM118" s="994"/>
      <c r="BN118" s="994"/>
      <c r="BO118" s="994"/>
      <c r="BP118" s="995"/>
      <c r="BQ118" s="1026" t="s">
        <v>113</v>
      </c>
      <c r="BR118" s="1027"/>
      <c r="BS118" s="1027"/>
      <c r="BT118" s="1027"/>
      <c r="BU118" s="1027"/>
      <c r="BV118" s="1027" t="s">
        <v>113</v>
      </c>
      <c r="BW118" s="1027"/>
      <c r="BX118" s="1027"/>
      <c r="BY118" s="1027"/>
      <c r="BZ118" s="1027"/>
      <c r="CA118" s="1027" t="s">
        <v>113</v>
      </c>
      <c r="CB118" s="1027"/>
      <c r="CC118" s="1027"/>
      <c r="CD118" s="1027"/>
      <c r="CE118" s="1027"/>
      <c r="CF118" s="943" t="s">
        <v>113</v>
      </c>
      <c r="CG118" s="944"/>
      <c r="CH118" s="944"/>
      <c r="CI118" s="944"/>
      <c r="CJ118" s="944"/>
      <c r="CK118" s="974"/>
      <c r="CL118" s="975"/>
      <c r="CM118" s="945" t="s">
        <v>432</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113</v>
      </c>
      <c r="DH118" s="988"/>
      <c r="DI118" s="988"/>
      <c r="DJ118" s="988"/>
      <c r="DK118" s="989"/>
      <c r="DL118" s="990" t="s">
        <v>113</v>
      </c>
      <c r="DM118" s="988"/>
      <c r="DN118" s="988"/>
      <c r="DO118" s="988"/>
      <c r="DP118" s="989"/>
      <c r="DQ118" s="990" t="s">
        <v>113</v>
      </c>
      <c r="DR118" s="988"/>
      <c r="DS118" s="988"/>
      <c r="DT118" s="988"/>
      <c r="DU118" s="989"/>
      <c r="DV118" s="991" t="s">
        <v>113</v>
      </c>
      <c r="DW118" s="992"/>
      <c r="DX118" s="992"/>
      <c r="DY118" s="992"/>
      <c r="DZ118" s="993"/>
    </row>
    <row r="119" spans="1:130" s="199" customFormat="1" ht="26.25" customHeight="1" x14ac:dyDescent="0.15">
      <c r="A119" s="1087" t="s">
        <v>407</v>
      </c>
      <c r="B119" s="973"/>
      <c r="C119" s="952" t="s">
        <v>408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113</v>
      </c>
      <c r="AB119" s="921"/>
      <c r="AC119" s="921"/>
      <c r="AD119" s="921"/>
      <c r="AE119" s="922"/>
      <c r="AF119" s="923" t="s">
        <v>113</v>
      </c>
      <c r="AG119" s="921"/>
      <c r="AH119" s="921"/>
      <c r="AI119" s="921"/>
      <c r="AJ119" s="922"/>
      <c r="AK119" s="923" t="s">
        <v>113</v>
      </c>
      <c r="AL119" s="921"/>
      <c r="AM119" s="921"/>
      <c r="AN119" s="921"/>
      <c r="AO119" s="922"/>
      <c r="AP119" s="924" t="s">
        <v>113</v>
      </c>
      <c r="AQ119" s="925"/>
      <c r="AR119" s="925"/>
      <c r="AS119" s="925"/>
      <c r="AT119" s="926"/>
      <c r="AU119" s="931"/>
      <c r="AV119" s="932"/>
      <c r="AW119" s="932"/>
      <c r="AX119" s="932"/>
      <c r="AY119" s="932"/>
      <c r="AZ119" s="230" t="s">
        <v>171</v>
      </c>
      <c r="BA119" s="230"/>
      <c r="BB119" s="230"/>
      <c r="BC119" s="230"/>
      <c r="BD119" s="230"/>
      <c r="BE119" s="230"/>
      <c r="BF119" s="230"/>
      <c r="BG119" s="230"/>
      <c r="BH119" s="230"/>
      <c r="BI119" s="230"/>
      <c r="BJ119" s="230"/>
      <c r="BK119" s="230"/>
      <c r="BL119" s="230"/>
      <c r="BM119" s="230"/>
      <c r="BN119" s="230"/>
      <c r="BO119" s="1004" t="s">
        <v>433</v>
      </c>
      <c r="BP119" s="1035"/>
      <c r="BQ119" s="1026">
        <v>10804290</v>
      </c>
      <c r="BR119" s="1027"/>
      <c r="BS119" s="1027"/>
      <c r="BT119" s="1027"/>
      <c r="BU119" s="1027"/>
      <c r="BV119" s="1027">
        <v>10632486</v>
      </c>
      <c r="BW119" s="1027"/>
      <c r="BX119" s="1027"/>
      <c r="BY119" s="1027"/>
      <c r="BZ119" s="1027"/>
      <c r="CA119" s="1027">
        <v>10141141</v>
      </c>
      <c r="CB119" s="1027"/>
      <c r="CC119" s="1027"/>
      <c r="CD119" s="1027"/>
      <c r="CE119" s="1027"/>
      <c r="CF119" s="1028"/>
      <c r="CG119" s="1029"/>
      <c r="CH119" s="1029"/>
      <c r="CI119" s="1029"/>
      <c r="CJ119" s="1030"/>
      <c r="CK119" s="976"/>
      <c r="CL119" s="977"/>
      <c r="CM119" s="1031" t="s">
        <v>434</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t="s">
        <v>113</v>
      </c>
      <c r="DH119" s="1013"/>
      <c r="DI119" s="1013"/>
      <c r="DJ119" s="1013"/>
      <c r="DK119" s="1014"/>
      <c r="DL119" s="1012" t="s">
        <v>113</v>
      </c>
      <c r="DM119" s="1013"/>
      <c r="DN119" s="1013"/>
      <c r="DO119" s="1013"/>
      <c r="DP119" s="1014"/>
      <c r="DQ119" s="1012" t="s">
        <v>113</v>
      </c>
      <c r="DR119" s="1013"/>
      <c r="DS119" s="1013"/>
      <c r="DT119" s="1013"/>
      <c r="DU119" s="1014"/>
      <c r="DV119" s="1015" t="s">
        <v>113</v>
      </c>
      <c r="DW119" s="1016"/>
      <c r="DX119" s="1016"/>
      <c r="DY119" s="1016"/>
      <c r="DZ119" s="1017"/>
    </row>
    <row r="120" spans="1:130" s="199" customFormat="1" ht="26.25" customHeight="1" x14ac:dyDescent="0.15">
      <c r="A120" s="1088"/>
      <c r="B120" s="975"/>
      <c r="C120" s="945" t="s">
        <v>411</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113</v>
      </c>
      <c r="AB120" s="988"/>
      <c r="AC120" s="988"/>
      <c r="AD120" s="988"/>
      <c r="AE120" s="989"/>
      <c r="AF120" s="990" t="s">
        <v>113</v>
      </c>
      <c r="AG120" s="988"/>
      <c r="AH120" s="988"/>
      <c r="AI120" s="988"/>
      <c r="AJ120" s="989"/>
      <c r="AK120" s="990" t="s">
        <v>113</v>
      </c>
      <c r="AL120" s="988"/>
      <c r="AM120" s="988"/>
      <c r="AN120" s="988"/>
      <c r="AO120" s="989"/>
      <c r="AP120" s="991" t="s">
        <v>113</v>
      </c>
      <c r="AQ120" s="992"/>
      <c r="AR120" s="992"/>
      <c r="AS120" s="992"/>
      <c r="AT120" s="993"/>
      <c r="AU120" s="1018" t="s">
        <v>435</v>
      </c>
      <c r="AV120" s="1019"/>
      <c r="AW120" s="1019"/>
      <c r="AX120" s="1019"/>
      <c r="AY120" s="1020"/>
      <c r="AZ120" s="969" t="s">
        <v>436</v>
      </c>
      <c r="BA120" s="918"/>
      <c r="BB120" s="918"/>
      <c r="BC120" s="918"/>
      <c r="BD120" s="918"/>
      <c r="BE120" s="918"/>
      <c r="BF120" s="918"/>
      <c r="BG120" s="918"/>
      <c r="BH120" s="918"/>
      <c r="BI120" s="918"/>
      <c r="BJ120" s="918"/>
      <c r="BK120" s="918"/>
      <c r="BL120" s="918"/>
      <c r="BM120" s="918"/>
      <c r="BN120" s="918"/>
      <c r="BO120" s="918"/>
      <c r="BP120" s="919"/>
      <c r="BQ120" s="955">
        <v>2030436</v>
      </c>
      <c r="BR120" s="956"/>
      <c r="BS120" s="956"/>
      <c r="BT120" s="956"/>
      <c r="BU120" s="956"/>
      <c r="BV120" s="956">
        <v>2470527</v>
      </c>
      <c r="BW120" s="956"/>
      <c r="BX120" s="956"/>
      <c r="BY120" s="956"/>
      <c r="BZ120" s="956"/>
      <c r="CA120" s="956">
        <v>2905918</v>
      </c>
      <c r="CB120" s="956"/>
      <c r="CC120" s="956"/>
      <c r="CD120" s="956"/>
      <c r="CE120" s="956"/>
      <c r="CF120" s="970">
        <v>84.3</v>
      </c>
      <c r="CG120" s="971"/>
      <c r="CH120" s="971"/>
      <c r="CI120" s="971"/>
      <c r="CJ120" s="971"/>
      <c r="CK120" s="1036" t="s">
        <v>437</v>
      </c>
      <c r="CL120" s="1037"/>
      <c r="CM120" s="1037"/>
      <c r="CN120" s="1037"/>
      <c r="CO120" s="1038"/>
      <c r="CP120" s="1044" t="s">
        <v>383</v>
      </c>
      <c r="CQ120" s="1045"/>
      <c r="CR120" s="1045"/>
      <c r="CS120" s="1045"/>
      <c r="CT120" s="1045"/>
      <c r="CU120" s="1045"/>
      <c r="CV120" s="1045"/>
      <c r="CW120" s="1045"/>
      <c r="CX120" s="1045"/>
      <c r="CY120" s="1045"/>
      <c r="CZ120" s="1045"/>
      <c r="DA120" s="1045"/>
      <c r="DB120" s="1045"/>
      <c r="DC120" s="1045"/>
      <c r="DD120" s="1045"/>
      <c r="DE120" s="1045"/>
      <c r="DF120" s="1046"/>
      <c r="DG120" s="955">
        <v>742880</v>
      </c>
      <c r="DH120" s="956"/>
      <c r="DI120" s="956"/>
      <c r="DJ120" s="956"/>
      <c r="DK120" s="956"/>
      <c r="DL120" s="956">
        <v>684659</v>
      </c>
      <c r="DM120" s="956"/>
      <c r="DN120" s="956"/>
      <c r="DO120" s="956"/>
      <c r="DP120" s="956"/>
      <c r="DQ120" s="956">
        <v>399329</v>
      </c>
      <c r="DR120" s="956"/>
      <c r="DS120" s="956"/>
      <c r="DT120" s="956"/>
      <c r="DU120" s="956"/>
      <c r="DV120" s="957">
        <v>11.6</v>
      </c>
      <c r="DW120" s="957"/>
      <c r="DX120" s="957"/>
      <c r="DY120" s="957"/>
      <c r="DZ120" s="958"/>
    </row>
    <row r="121" spans="1:130" s="199" customFormat="1" ht="26.25" customHeight="1" x14ac:dyDescent="0.15">
      <c r="A121" s="1088"/>
      <c r="B121" s="975"/>
      <c r="C121" s="996" t="s">
        <v>438</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113</v>
      </c>
      <c r="AB121" s="988"/>
      <c r="AC121" s="988"/>
      <c r="AD121" s="988"/>
      <c r="AE121" s="989"/>
      <c r="AF121" s="990" t="s">
        <v>113</v>
      </c>
      <c r="AG121" s="988"/>
      <c r="AH121" s="988"/>
      <c r="AI121" s="988"/>
      <c r="AJ121" s="989"/>
      <c r="AK121" s="990" t="s">
        <v>113</v>
      </c>
      <c r="AL121" s="988"/>
      <c r="AM121" s="988"/>
      <c r="AN121" s="988"/>
      <c r="AO121" s="989"/>
      <c r="AP121" s="991" t="s">
        <v>113</v>
      </c>
      <c r="AQ121" s="992"/>
      <c r="AR121" s="992"/>
      <c r="AS121" s="992"/>
      <c r="AT121" s="993"/>
      <c r="AU121" s="1021"/>
      <c r="AV121" s="1022"/>
      <c r="AW121" s="1022"/>
      <c r="AX121" s="1022"/>
      <c r="AY121" s="1023"/>
      <c r="AZ121" s="978" t="s">
        <v>439</v>
      </c>
      <c r="BA121" s="979"/>
      <c r="BB121" s="979"/>
      <c r="BC121" s="979"/>
      <c r="BD121" s="979"/>
      <c r="BE121" s="979"/>
      <c r="BF121" s="979"/>
      <c r="BG121" s="979"/>
      <c r="BH121" s="979"/>
      <c r="BI121" s="979"/>
      <c r="BJ121" s="979"/>
      <c r="BK121" s="979"/>
      <c r="BL121" s="979"/>
      <c r="BM121" s="979"/>
      <c r="BN121" s="979"/>
      <c r="BO121" s="979"/>
      <c r="BP121" s="980"/>
      <c r="BQ121" s="948" t="s">
        <v>113</v>
      </c>
      <c r="BR121" s="949"/>
      <c r="BS121" s="949"/>
      <c r="BT121" s="949"/>
      <c r="BU121" s="949"/>
      <c r="BV121" s="949" t="s">
        <v>113</v>
      </c>
      <c r="BW121" s="949"/>
      <c r="BX121" s="949"/>
      <c r="BY121" s="949"/>
      <c r="BZ121" s="949"/>
      <c r="CA121" s="949" t="s">
        <v>113</v>
      </c>
      <c r="CB121" s="949"/>
      <c r="CC121" s="949"/>
      <c r="CD121" s="949"/>
      <c r="CE121" s="949"/>
      <c r="CF121" s="943" t="s">
        <v>113</v>
      </c>
      <c r="CG121" s="944"/>
      <c r="CH121" s="944"/>
      <c r="CI121" s="944"/>
      <c r="CJ121" s="944"/>
      <c r="CK121" s="1039"/>
      <c r="CL121" s="1040"/>
      <c r="CM121" s="1040"/>
      <c r="CN121" s="1040"/>
      <c r="CO121" s="1041"/>
      <c r="CP121" s="1049" t="s">
        <v>385</v>
      </c>
      <c r="CQ121" s="1050"/>
      <c r="CR121" s="1050"/>
      <c r="CS121" s="1050"/>
      <c r="CT121" s="1050"/>
      <c r="CU121" s="1050"/>
      <c r="CV121" s="1050"/>
      <c r="CW121" s="1050"/>
      <c r="CX121" s="1050"/>
      <c r="CY121" s="1050"/>
      <c r="CZ121" s="1050"/>
      <c r="DA121" s="1050"/>
      <c r="DB121" s="1050"/>
      <c r="DC121" s="1050"/>
      <c r="DD121" s="1050"/>
      <c r="DE121" s="1050"/>
      <c r="DF121" s="1051"/>
      <c r="DG121" s="948">
        <v>68361</v>
      </c>
      <c r="DH121" s="949"/>
      <c r="DI121" s="949"/>
      <c r="DJ121" s="949"/>
      <c r="DK121" s="949"/>
      <c r="DL121" s="949">
        <v>68282</v>
      </c>
      <c r="DM121" s="949"/>
      <c r="DN121" s="949"/>
      <c r="DO121" s="949"/>
      <c r="DP121" s="949"/>
      <c r="DQ121" s="949">
        <v>80341</v>
      </c>
      <c r="DR121" s="949"/>
      <c r="DS121" s="949"/>
      <c r="DT121" s="949"/>
      <c r="DU121" s="949"/>
      <c r="DV121" s="950">
        <v>2.2999999999999998</v>
      </c>
      <c r="DW121" s="950"/>
      <c r="DX121" s="950"/>
      <c r="DY121" s="950"/>
      <c r="DZ121" s="951"/>
    </row>
    <row r="122" spans="1:130" s="199" customFormat="1" ht="26.25" customHeight="1" x14ac:dyDescent="0.15">
      <c r="A122" s="1088"/>
      <c r="B122" s="975"/>
      <c r="C122" s="945" t="s">
        <v>421</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113</v>
      </c>
      <c r="AB122" s="988"/>
      <c r="AC122" s="988"/>
      <c r="AD122" s="988"/>
      <c r="AE122" s="989"/>
      <c r="AF122" s="990" t="s">
        <v>113</v>
      </c>
      <c r="AG122" s="988"/>
      <c r="AH122" s="988"/>
      <c r="AI122" s="988"/>
      <c r="AJ122" s="989"/>
      <c r="AK122" s="990" t="s">
        <v>113</v>
      </c>
      <c r="AL122" s="988"/>
      <c r="AM122" s="988"/>
      <c r="AN122" s="988"/>
      <c r="AO122" s="989"/>
      <c r="AP122" s="991" t="s">
        <v>113</v>
      </c>
      <c r="AQ122" s="992"/>
      <c r="AR122" s="992"/>
      <c r="AS122" s="992"/>
      <c r="AT122" s="993"/>
      <c r="AU122" s="1021"/>
      <c r="AV122" s="1022"/>
      <c r="AW122" s="1022"/>
      <c r="AX122" s="1022"/>
      <c r="AY122" s="1023"/>
      <c r="AZ122" s="1003" t="s">
        <v>440</v>
      </c>
      <c r="BA122" s="994"/>
      <c r="BB122" s="994"/>
      <c r="BC122" s="994"/>
      <c r="BD122" s="994"/>
      <c r="BE122" s="994"/>
      <c r="BF122" s="994"/>
      <c r="BG122" s="994"/>
      <c r="BH122" s="994"/>
      <c r="BI122" s="994"/>
      <c r="BJ122" s="994"/>
      <c r="BK122" s="994"/>
      <c r="BL122" s="994"/>
      <c r="BM122" s="994"/>
      <c r="BN122" s="994"/>
      <c r="BO122" s="994"/>
      <c r="BP122" s="995"/>
      <c r="BQ122" s="1026">
        <v>6661921</v>
      </c>
      <c r="BR122" s="1027"/>
      <c r="BS122" s="1027"/>
      <c r="BT122" s="1027"/>
      <c r="BU122" s="1027"/>
      <c r="BV122" s="1027">
        <v>6632872</v>
      </c>
      <c r="BW122" s="1027"/>
      <c r="BX122" s="1027"/>
      <c r="BY122" s="1027"/>
      <c r="BZ122" s="1027"/>
      <c r="CA122" s="1027">
        <v>6496407</v>
      </c>
      <c r="CB122" s="1027"/>
      <c r="CC122" s="1027"/>
      <c r="CD122" s="1027"/>
      <c r="CE122" s="1027"/>
      <c r="CF122" s="1047">
        <v>188.5</v>
      </c>
      <c r="CG122" s="1048"/>
      <c r="CH122" s="1048"/>
      <c r="CI122" s="1048"/>
      <c r="CJ122" s="1048"/>
      <c r="CK122" s="1039"/>
      <c r="CL122" s="1040"/>
      <c r="CM122" s="1040"/>
      <c r="CN122" s="1040"/>
      <c r="CO122" s="1041"/>
      <c r="CP122" s="1049" t="s">
        <v>387</v>
      </c>
      <c r="CQ122" s="1050"/>
      <c r="CR122" s="1050"/>
      <c r="CS122" s="1050"/>
      <c r="CT122" s="1050"/>
      <c r="CU122" s="1050"/>
      <c r="CV122" s="1050"/>
      <c r="CW122" s="1050"/>
      <c r="CX122" s="1050"/>
      <c r="CY122" s="1050"/>
      <c r="CZ122" s="1050"/>
      <c r="DA122" s="1050"/>
      <c r="DB122" s="1050"/>
      <c r="DC122" s="1050"/>
      <c r="DD122" s="1050"/>
      <c r="DE122" s="1050"/>
      <c r="DF122" s="1051"/>
      <c r="DG122" s="948" t="s">
        <v>113</v>
      </c>
      <c r="DH122" s="949"/>
      <c r="DI122" s="949"/>
      <c r="DJ122" s="949"/>
      <c r="DK122" s="949"/>
      <c r="DL122" s="949" t="s">
        <v>113</v>
      </c>
      <c r="DM122" s="949"/>
      <c r="DN122" s="949"/>
      <c r="DO122" s="949"/>
      <c r="DP122" s="949"/>
      <c r="DQ122" s="949" t="s">
        <v>113</v>
      </c>
      <c r="DR122" s="949"/>
      <c r="DS122" s="949"/>
      <c r="DT122" s="949"/>
      <c r="DU122" s="949"/>
      <c r="DV122" s="950" t="s">
        <v>113</v>
      </c>
      <c r="DW122" s="950"/>
      <c r="DX122" s="950"/>
      <c r="DY122" s="950"/>
      <c r="DZ122" s="951"/>
    </row>
    <row r="123" spans="1:130" s="199" customFormat="1" ht="26.25" customHeight="1" x14ac:dyDescent="0.15">
      <c r="A123" s="1088"/>
      <c r="B123" s="975"/>
      <c r="C123" s="945" t="s">
        <v>427</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113</v>
      </c>
      <c r="AB123" s="988"/>
      <c r="AC123" s="988"/>
      <c r="AD123" s="988"/>
      <c r="AE123" s="989"/>
      <c r="AF123" s="990" t="s">
        <v>113</v>
      </c>
      <c r="AG123" s="988"/>
      <c r="AH123" s="988"/>
      <c r="AI123" s="988"/>
      <c r="AJ123" s="989"/>
      <c r="AK123" s="990" t="s">
        <v>113</v>
      </c>
      <c r="AL123" s="988"/>
      <c r="AM123" s="988"/>
      <c r="AN123" s="988"/>
      <c r="AO123" s="989"/>
      <c r="AP123" s="991" t="s">
        <v>113</v>
      </c>
      <c r="AQ123" s="992"/>
      <c r="AR123" s="992"/>
      <c r="AS123" s="992"/>
      <c r="AT123" s="993"/>
      <c r="AU123" s="1024"/>
      <c r="AV123" s="1025"/>
      <c r="AW123" s="1025"/>
      <c r="AX123" s="1025"/>
      <c r="AY123" s="1025"/>
      <c r="AZ123" s="230" t="s">
        <v>171</v>
      </c>
      <c r="BA123" s="230"/>
      <c r="BB123" s="230"/>
      <c r="BC123" s="230"/>
      <c r="BD123" s="230"/>
      <c r="BE123" s="230"/>
      <c r="BF123" s="230"/>
      <c r="BG123" s="230"/>
      <c r="BH123" s="230"/>
      <c r="BI123" s="230"/>
      <c r="BJ123" s="230"/>
      <c r="BK123" s="230"/>
      <c r="BL123" s="230"/>
      <c r="BM123" s="230"/>
      <c r="BN123" s="230"/>
      <c r="BO123" s="1004" t="s">
        <v>441</v>
      </c>
      <c r="BP123" s="1035"/>
      <c r="BQ123" s="1094">
        <v>8692357</v>
      </c>
      <c r="BR123" s="1095"/>
      <c r="BS123" s="1095"/>
      <c r="BT123" s="1095"/>
      <c r="BU123" s="1095"/>
      <c r="BV123" s="1095">
        <v>9103399</v>
      </c>
      <c r="BW123" s="1095"/>
      <c r="BX123" s="1095"/>
      <c r="BY123" s="1095"/>
      <c r="BZ123" s="1095"/>
      <c r="CA123" s="1095">
        <v>9402325</v>
      </c>
      <c r="CB123" s="1095"/>
      <c r="CC123" s="1095"/>
      <c r="CD123" s="1095"/>
      <c r="CE123" s="1095"/>
      <c r="CF123" s="1028"/>
      <c r="CG123" s="1029"/>
      <c r="CH123" s="1029"/>
      <c r="CI123" s="1029"/>
      <c r="CJ123" s="1030"/>
      <c r="CK123" s="1039"/>
      <c r="CL123" s="1040"/>
      <c r="CM123" s="1040"/>
      <c r="CN123" s="1040"/>
      <c r="CO123" s="1041"/>
      <c r="CP123" s="1049" t="s">
        <v>382</v>
      </c>
      <c r="CQ123" s="1050"/>
      <c r="CR123" s="1050"/>
      <c r="CS123" s="1050"/>
      <c r="CT123" s="1050"/>
      <c r="CU123" s="1050"/>
      <c r="CV123" s="1050"/>
      <c r="CW123" s="1050"/>
      <c r="CX123" s="1050"/>
      <c r="CY123" s="1050"/>
      <c r="CZ123" s="1050"/>
      <c r="DA123" s="1050"/>
      <c r="DB123" s="1050"/>
      <c r="DC123" s="1050"/>
      <c r="DD123" s="1050"/>
      <c r="DE123" s="1050"/>
      <c r="DF123" s="1051"/>
      <c r="DG123" s="987" t="s">
        <v>113</v>
      </c>
      <c r="DH123" s="988"/>
      <c r="DI123" s="988"/>
      <c r="DJ123" s="988"/>
      <c r="DK123" s="989"/>
      <c r="DL123" s="990" t="s">
        <v>113</v>
      </c>
      <c r="DM123" s="988"/>
      <c r="DN123" s="988"/>
      <c r="DO123" s="988"/>
      <c r="DP123" s="989"/>
      <c r="DQ123" s="990" t="s">
        <v>113</v>
      </c>
      <c r="DR123" s="988"/>
      <c r="DS123" s="988"/>
      <c r="DT123" s="988"/>
      <c r="DU123" s="989"/>
      <c r="DV123" s="991" t="s">
        <v>113</v>
      </c>
      <c r="DW123" s="992"/>
      <c r="DX123" s="992"/>
      <c r="DY123" s="992"/>
      <c r="DZ123" s="993"/>
    </row>
    <row r="124" spans="1:130" s="199" customFormat="1" ht="26.25" customHeight="1" thickBot="1" x14ac:dyDescent="0.2">
      <c r="A124" s="1088"/>
      <c r="B124" s="975"/>
      <c r="C124" s="945" t="s">
        <v>430</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113</v>
      </c>
      <c r="AB124" s="988"/>
      <c r="AC124" s="988"/>
      <c r="AD124" s="988"/>
      <c r="AE124" s="989"/>
      <c r="AF124" s="990" t="s">
        <v>113</v>
      </c>
      <c r="AG124" s="988"/>
      <c r="AH124" s="988"/>
      <c r="AI124" s="988"/>
      <c r="AJ124" s="989"/>
      <c r="AK124" s="990" t="s">
        <v>113</v>
      </c>
      <c r="AL124" s="988"/>
      <c r="AM124" s="988"/>
      <c r="AN124" s="988"/>
      <c r="AO124" s="989"/>
      <c r="AP124" s="991" t="s">
        <v>113</v>
      </c>
      <c r="AQ124" s="992"/>
      <c r="AR124" s="992"/>
      <c r="AS124" s="992"/>
      <c r="AT124" s="993"/>
      <c r="AU124" s="1090" t="s">
        <v>442</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62.2</v>
      </c>
      <c r="BR124" s="1057"/>
      <c r="BS124" s="1057"/>
      <c r="BT124" s="1057"/>
      <c r="BU124" s="1057"/>
      <c r="BV124" s="1057">
        <v>43.3</v>
      </c>
      <c r="BW124" s="1057"/>
      <c r="BX124" s="1057"/>
      <c r="BY124" s="1057"/>
      <c r="BZ124" s="1057"/>
      <c r="CA124" s="1057">
        <v>21.4</v>
      </c>
      <c r="CB124" s="1057"/>
      <c r="CC124" s="1057"/>
      <c r="CD124" s="1057"/>
      <c r="CE124" s="1057"/>
      <c r="CF124" s="1058"/>
      <c r="CG124" s="1059"/>
      <c r="CH124" s="1059"/>
      <c r="CI124" s="1059"/>
      <c r="CJ124" s="1060"/>
      <c r="CK124" s="1042"/>
      <c r="CL124" s="1042"/>
      <c r="CM124" s="1042"/>
      <c r="CN124" s="1042"/>
      <c r="CO124" s="1043"/>
      <c r="CP124" s="1049" t="s">
        <v>443</v>
      </c>
      <c r="CQ124" s="1050"/>
      <c r="CR124" s="1050"/>
      <c r="CS124" s="1050"/>
      <c r="CT124" s="1050"/>
      <c r="CU124" s="1050"/>
      <c r="CV124" s="1050"/>
      <c r="CW124" s="1050"/>
      <c r="CX124" s="1050"/>
      <c r="CY124" s="1050"/>
      <c r="CZ124" s="1050"/>
      <c r="DA124" s="1050"/>
      <c r="DB124" s="1050"/>
      <c r="DC124" s="1050"/>
      <c r="DD124" s="1050"/>
      <c r="DE124" s="1050"/>
      <c r="DF124" s="1051"/>
      <c r="DG124" s="1034" t="s">
        <v>113</v>
      </c>
      <c r="DH124" s="1013"/>
      <c r="DI124" s="1013"/>
      <c r="DJ124" s="1013"/>
      <c r="DK124" s="1014"/>
      <c r="DL124" s="1012" t="s">
        <v>113</v>
      </c>
      <c r="DM124" s="1013"/>
      <c r="DN124" s="1013"/>
      <c r="DO124" s="1013"/>
      <c r="DP124" s="1014"/>
      <c r="DQ124" s="1012" t="s">
        <v>113</v>
      </c>
      <c r="DR124" s="1013"/>
      <c r="DS124" s="1013"/>
      <c r="DT124" s="1013"/>
      <c r="DU124" s="1014"/>
      <c r="DV124" s="1015" t="s">
        <v>113</v>
      </c>
      <c r="DW124" s="1016"/>
      <c r="DX124" s="1016"/>
      <c r="DY124" s="1016"/>
      <c r="DZ124" s="1017"/>
    </row>
    <row r="125" spans="1:130" s="199" customFormat="1" ht="26.25" customHeight="1" x14ac:dyDescent="0.15">
      <c r="A125" s="1088"/>
      <c r="B125" s="975"/>
      <c r="C125" s="945" t="s">
        <v>432</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113</v>
      </c>
      <c r="AB125" s="988"/>
      <c r="AC125" s="988"/>
      <c r="AD125" s="988"/>
      <c r="AE125" s="989"/>
      <c r="AF125" s="990" t="s">
        <v>113</v>
      </c>
      <c r="AG125" s="988"/>
      <c r="AH125" s="988"/>
      <c r="AI125" s="988"/>
      <c r="AJ125" s="989"/>
      <c r="AK125" s="990" t="s">
        <v>113</v>
      </c>
      <c r="AL125" s="988"/>
      <c r="AM125" s="988"/>
      <c r="AN125" s="988"/>
      <c r="AO125" s="989"/>
      <c r="AP125" s="991" t="s">
        <v>113</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444</v>
      </c>
      <c r="CL125" s="1037"/>
      <c r="CM125" s="1037"/>
      <c r="CN125" s="1037"/>
      <c r="CO125" s="1038"/>
      <c r="CP125" s="969" t="s">
        <v>445</v>
      </c>
      <c r="CQ125" s="918"/>
      <c r="CR125" s="918"/>
      <c r="CS125" s="918"/>
      <c r="CT125" s="918"/>
      <c r="CU125" s="918"/>
      <c r="CV125" s="918"/>
      <c r="CW125" s="918"/>
      <c r="CX125" s="918"/>
      <c r="CY125" s="918"/>
      <c r="CZ125" s="918"/>
      <c r="DA125" s="918"/>
      <c r="DB125" s="918"/>
      <c r="DC125" s="918"/>
      <c r="DD125" s="918"/>
      <c r="DE125" s="918"/>
      <c r="DF125" s="919"/>
      <c r="DG125" s="955" t="s">
        <v>113</v>
      </c>
      <c r="DH125" s="956"/>
      <c r="DI125" s="956"/>
      <c r="DJ125" s="956"/>
      <c r="DK125" s="956"/>
      <c r="DL125" s="956" t="s">
        <v>113</v>
      </c>
      <c r="DM125" s="956"/>
      <c r="DN125" s="956"/>
      <c r="DO125" s="956"/>
      <c r="DP125" s="956"/>
      <c r="DQ125" s="956" t="s">
        <v>113</v>
      </c>
      <c r="DR125" s="956"/>
      <c r="DS125" s="956"/>
      <c r="DT125" s="956"/>
      <c r="DU125" s="956"/>
      <c r="DV125" s="957" t="s">
        <v>113</v>
      </c>
      <c r="DW125" s="957"/>
      <c r="DX125" s="957"/>
      <c r="DY125" s="957"/>
      <c r="DZ125" s="958"/>
    </row>
    <row r="126" spans="1:130" s="199" customFormat="1" ht="26.25" customHeight="1" thickBot="1" x14ac:dyDescent="0.2">
      <c r="A126" s="1088"/>
      <c r="B126" s="975"/>
      <c r="C126" s="945" t="s">
        <v>434</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113</v>
      </c>
      <c r="AB126" s="988"/>
      <c r="AC126" s="988"/>
      <c r="AD126" s="988"/>
      <c r="AE126" s="989"/>
      <c r="AF126" s="990" t="s">
        <v>113</v>
      </c>
      <c r="AG126" s="988"/>
      <c r="AH126" s="988"/>
      <c r="AI126" s="988"/>
      <c r="AJ126" s="989"/>
      <c r="AK126" s="990" t="s">
        <v>113</v>
      </c>
      <c r="AL126" s="988"/>
      <c r="AM126" s="988"/>
      <c r="AN126" s="988"/>
      <c r="AO126" s="989"/>
      <c r="AP126" s="991" t="s">
        <v>113</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446</v>
      </c>
      <c r="CQ126" s="979"/>
      <c r="CR126" s="979"/>
      <c r="CS126" s="979"/>
      <c r="CT126" s="979"/>
      <c r="CU126" s="979"/>
      <c r="CV126" s="979"/>
      <c r="CW126" s="979"/>
      <c r="CX126" s="979"/>
      <c r="CY126" s="979"/>
      <c r="CZ126" s="979"/>
      <c r="DA126" s="979"/>
      <c r="DB126" s="979"/>
      <c r="DC126" s="979"/>
      <c r="DD126" s="979"/>
      <c r="DE126" s="979"/>
      <c r="DF126" s="980"/>
      <c r="DG126" s="948" t="s">
        <v>113</v>
      </c>
      <c r="DH126" s="949"/>
      <c r="DI126" s="949"/>
      <c r="DJ126" s="949"/>
      <c r="DK126" s="949"/>
      <c r="DL126" s="949" t="s">
        <v>113</v>
      </c>
      <c r="DM126" s="949"/>
      <c r="DN126" s="949"/>
      <c r="DO126" s="949"/>
      <c r="DP126" s="949"/>
      <c r="DQ126" s="949" t="s">
        <v>113</v>
      </c>
      <c r="DR126" s="949"/>
      <c r="DS126" s="949"/>
      <c r="DT126" s="949"/>
      <c r="DU126" s="949"/>
      <c r="DV126" s="950" t="s">
        <v>113</v>
      </c>
      <c r="DW126" s="950"/>
      <c r="DX126" s="950"/>
      <c r="DY126" s="950"/>
      <c r="DZ126" s="951"/>
    </row>
    <row r="127" spans="1:130" s="199" customFormat="1" ht="26.25" customHeight="1" x14ac:dyDescent="0.15">
      <c r="A127" s="1089"/>
      <c r="B127" s="977"/>
      <c r="C127" s="1031" t="s">
        <v>447</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t="s">
        <v>113</v>
      </c>
      <c r="AB127" s="988"/>
      <c r="AC127" s="988"/>
      <c r="AD127" s="988"/>
      <c r="AE127" s="989"/>
      <c r="AF127" s="990" t="s">
        <v>113</v>
      </c>
      <c r="AG127" s="988"/>
      <c r="AH127" s="988"/>
      <c r="AI127" s="988"/>
      <c r="AJ127" s="989"/>
      <c r="AK127" s="990" t="s">
        <v>113</v>
      </c>
      <c r="AL127" s="988"/>
      <c r="AM127" s="988"/>
      <c r="AN127" s="988"/>
      <c r="AO127" s="989"/>
      <c r="AP127" s="991" t="s">
        <v>113</v>
      </c>
      <c r="AQ127" s="992"/>
      <c r="AR127" s="992"/>
      <c r="AS127" s="992"/>
      <c r="AT127" s="993"/>
      <c r="AU127" s="235"/>
      <c r="AV127" s="235"/>
      <c r="AW127" s="235"/>
      <c r="AX127" s="1061" t="s">
        <v>448</v>
      </c>
      <c r="AY127" s="1062"/>
      <c r="AZ127" s="1062"/>
      <c r="BA127" s="1062"/>
      <c r="BB127" s="1062"/>
      <c r="BC127" s="1062"/>
      <c r="BD127" s="1062"/>
      <c r="BE127" s="1063"/>
      <c r="BF127" s="1064" t="s">
        <v>449</v>
      </c>
      <c r="BG127" s="1062"/>
      <c r="BH127" s="1062"/>
      <c r="BI127" s="1062"/>
      <c r="BJ127" s="1062"/>
      <c r="BK127" s="1062"/>
      <c r="BL127" s="1063"/>
      <c r="BM127" s="1064" t="s">
        <v>450</v>
      </c>
      <c r="BN127" s="1062"/>
      <c r="BO127" s="1062"/>
      <c r="BP127" s="1062"/>
      <c r="BQ127" s="1062"/>
      <c r="BR127" s="1062"/>
      <c r="BS127" s="1063"/>
      <c r="BT127" s="1064" t="s">
        <v>451</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452</v>
      </c>
      <c r="CQ127" s="979"/>
      <c r="CR127" s="979"/>
      <c r="CS127" s="979"/>
      <c r="CT127" s="979"/>
      <c r="CU127" s="979"/>
      <c r="CV127" s="979"/>
      <c r="CW127" s="979"/>
      <c r="CX127" s="979"/>
      <c r="CY127" s="979"/>
      <c r="CZ127" s="979"/>
      <c r="DA127" s="979"/>
      <c r="DB127" s="979"/>
      <c r="DC127" s="979"/>
      <c r="DD127" s="979"/>
      <c r="DE127" s="979"/>
      <c r="DF127" s="980"/>
      <c r="DG127" s="948" t="s">
        <v>113</v>
      </c>
      <c r="DH127" s="949"/>
      <c r="DI127" s="949"/>
      <c r="DJ127" s="949"/>
      <c r="DK127" s="949"/>
      <c r="DL127" s="949" t="s">
        <v>113</v>
      </c>
      <c r="DM127" s="949"/>
      <c r="DN127" s="949"/>
      <c r="DO127" s="949"/>
      <c r="DP127" s="949"/>
      <c r="DQ127" s="949" t="s">
        <v>113</v>
      </c>
      <c r="DR127" s="949"/>
      <c r="DS127" s="949"/>
      <c r="DT127" s="949"/>
      <c r="DU127" s="949"/>
      <c r="DV127" s="950" t="s">
        <v>113</v>
      </c>
      <c r="DW127" s="950"/>
      <c r="DX127" s="950"/>
      <c r="DY127" s="950"/>
      <c r="DZ127" s="951"/>
    </row>
    <row r="128" spans="1:130" s="199" customFormat="1" ht="26.25" customHeight="1" thickBot="1" x14ac:dyDescent="0.2">
      <c r="A128" s="1072" t="s">
        <v>453</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454</v>
      </c>
      <c r="X128" s="1074"/>
      <c r="Y128" s="1074"/>
      <c r="Z128" s="1075"/>
      <c r="AA128" s="1076">
        <v>2700</v>
      </c>
      <c r="AB128" s="1077"/>
      <c r="AC128" s="1077"/>
      <c r="AD128" s="1077"/>
      <c r="AE128" s="1078"/>
      <c r="AF128" s="1079">
        <v>3200</v>
      </c>
      <c r="AG128" s="1077"/>
      <c r="AH128" s="1077"/>
      <c r="AI128" s="1077"/>
      <c r="AJ128" s="1078"/>
      <c r="AK128" s="1079">
        <v>1490</v>
      </c>
      <c r="AL128" s="1077"/>
      <c r="AM128" s="1077"/>
      <c r="AN128" s="1077"/>
      <c r="AO128" s="1078"/>
      <c r="AP128" s="1080"/>
      <c r="AQ128" s="1081"/>
      <c r="AR128" s="1081"/>
      <c r="AS128" s="1081"/>
      <c r="AT128" s="1082"/>
      <c r="AU128" s="235"/>
      <c r="AV128" s="235"/>
      <c r="AW128" s="235"/>
      <c r="AX128" s="917" t="s">
        <v>455</v>
      </c>
      <c r="AY128" s="918"/>
      <c r="AZ128" s="918"/>
      <c r="BA128" s="918"/>
      <c r="BB128" s="918"/>
      <c r="BC128" s="918"/>
      <c r="BD128" s="918"/>
      <c r="BE128" s="919"/>
      <c r="BF128" s="1083" t="s">
        <v>113</v>
      </c>
      <c r="BG128" s="1084"/>
      <c r="BH128" s="1084"/>
      <c r="BI128" s="1084"/>
      <c r="BJ128" s="1084"/>
      <c r="BK128" s="1084"/>
      <c r="BL128" s="1085"/>
      <c r="BM128" s="1083">
        <v>15</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456</v>
      </c>
      <c r="CQ128" s="1066"/>
      <c r="CR128" s="1066"/>
      <c r="CS128" s="1066"/>
      <c r="CT128" s="1066"/>
      <c r="CU128" s="1066"/>
      <c r="CV128" s="1066"/>
      <c r="CW128" s="1066"/>
      <c r="CX128" s="1066"/>
      <c r="CY128" s="1066"/>
      <c r="CZ128" s="1066"/>
      <c r="DA128" s="1066"/>
      <c r="DB128" s="1066"/>
      <c r="DC128" s="1066"/>
      <c r="DD128" s="1066"/>
      <c r="DE128" s="1066"/>
      <c r="DF128" s="1067"/>
      <c r="DG128" s="1068" t="s">
        <v>113</v>
      </c>
      <c r="DH128" s="1069"/>
      <c r="DI128" s="1069"/>
      <c r="DJ128" s="1069"/>
      <c r="DK128" s="1069"/>
      <c r="DL128" s="1069" t="s">
        <v>113</v>
      </c>
      <c r="DM128" s="1069"/>
      <c r="DN128" s="1069"/>
      <c r="DO128" s="1069"/>
      <c r="DP128" s="1069"/>
      <c r="DQ128" s="1069" t="s">
        <v>113</v>
      </c>
      <c r="DR128" s="1069"/>
      <c r="DS128" s="1069"/>
      <c r="DT128" s="1069"/>
      <c r="DU128" s="1069"/>
      <c r="DV128" s="1070" t="s">
        <v>113</v>
      </c>
      <c r="DW128" s="1070"/>
      <c r="DX128" s="1070"/>
      <c r="DY128" s="1070"/>
      <c r="DZ128" s="1071"/>
    </row>
    <row r="129" spans="1:131" s="199" customFormat="1" ht="26.25" customHeight="1" x14ac:dyDescent="0.15">
      <c r="A129" s="959" t="s">
        <v>92</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457</v>
      </c>
      <c r="X129" s="1103"/>
      <c r="Y129" s="1103"/>
      <c r="Z129" s="1104"/>
      <c r="AA129" s="987">
        <v>3965592</v>
      </c>
      <c r="AB129" s="988"/>
      <c r="AC129" s="988"/>
      <c r="AD129" s="988"/>
      <c r="AE129" s="989"/>
      <c r="AF129" s="990">
        <v>4154221</v>
      </c>
      <c r="AG129" s="988"/>
      <c r="AH129" s="988"/>
      <c r="AI129" s="988"/>
      <c r="AJ129" s="989"/>
      <c r="AK129" s="990">
        <v>4090987</v>
      </c>
      <c r="AL129" s="988"/>
      <c r="AM129" s="988"/>
      <c r="AN129" s="988"/>
      <c r="AO129" s="989"/>
      <c r="AP129" s="1105"/>
      <c r="AQ129" s="1106"/>
      <c r="AR129" s="1106"/>
      <c r="AS129" s="1106"/>
      <c r="AT129" s="1107"/>
      <c r="AU129" s="237"/>
      <c r="AV129" s="237"/>
      <c r="AW129" s="237"/>
      <c r="AX129" s="1096" t="s">
        <v>458</v>
      </c>
      <c r="AY129" s="979"/>
      <c r="AZ129" s="979"/>
      <c r="BA129" s="979"/>
      <c r="BB129" s="979"/>
      <c r="BC129" s="979"/>
      <c r="BD129" s="979"/>
      <c r="BE129" s="980"/>
      <c r="BF129" s="1097" t="s">
        <v>113</v>
      </c>
      <c r="BG129" s="1098"/>
      <c r="BH129" s="1098"/>
      <c r="BI129" s="1098"/>
      <c r="BJ129" s="1098"/>
      <c r="BK129" s="1098"/>
      <c r="BL129" s="1099"/>
      <c r="BM129" s="1097">
        <v>20</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9" t="s">
        <v>459</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460</v>
      </c>
      <c r="X130" s="1103"/>
      <c r="Y130" s="1103"/>
      <c r="Z130" s="1104"/>
      <c r="AA130" s="987">
        <v>572945</v>
      </c>
      <c r="AB130" s="988"/>
      <c r="AC130" s="988"/>
      <c r="AD130" s="988"/>
      <c r="AE130" s="989"/>
      <c r="AF130" s="990">
        <v>623326</v>
      </c>
      <c r="AG130" s="988"/>
      <c r="AH130" s="988"/>
      <c r="AI130" s="988"/>
      <c r="AJ130" s="989"/>
      <c r="AK130" s="990">
        <v>645414</v>
      </c>
      <c r="AL130" s="988"/>
      <c r="AM130" s="988"/>
      <c r="AN130" s="988"/>
      <c r="AO130" s="989"/>
      <c r="AP130" s="1105"/>
      <c r="AQ130" s="1106"/>
      <c r="AR130" s="1106"/>
      <c r="AS130" s="1106"/>
      <c r="AT130" s="1107"/>
      <c r="AU130" s="237"/>
      <c r="AV130" s="237"/>
      <c r="AW130" s="237"/>
      <c r="AX130" s="1096" t="s">
        <v>461</v>
      </c>
      <c r="AY130" s="979"/>
      <c r="AZ130" s="979"/>
      <c r="BA130" s="979"/>
      <c r="BB130" s="979"/>
      <c r="BC130" s="979"/>
      <c r="BD130" s="979"/>
      <c r="BE130" s="980"/>
      <c r="BF130" s="1133">
        <v>9.6</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462</v>
      </c>
      <c r="X131" s="1141"/>
      <c r="Y131" s="1141"/>
      <c r="Z131" s="1142"/>
      <c r="AA131" s="1034">
        <v>3392647</v>
      </c>
      <c r="AB131" s="1013"/>
      <c r="AC131" s="1013"/>
      <c r="AD131" s="1013"/>
      <c r="AE131" s="1014"/>
      <c r="AF131" s="1012">
        <v>3530895</v>
      </c>
      <c r="AG131" s="1013"/>
      <c r="AH131" s="1013"/>
      <c r="AI131" s="1013"/>
      <c r="AJ131" s="1014"/>
      <c r="AK131" s="1012">
        <v>3445573</v>
      </c>
      <c r="AL131" s="1013"/>
      <c r="AM131" s="1013"/>
      <c r="AN131" s="1013"/>
      <c r="AO131" s="1014"/>
      <c r="AP131" s="1143"/>
      <c r="AQ131" s="1144"/>
      <c r="AR131" s="1144"/>
      <c r="AS131" s="1144"/>
      <c r="AT131" s="1145"/>
      <c r="AU131" s="237"/>
      <c r="AV131" s="237"/>
      <c r="AW131" s="237"/>
      <c r="AX131" s="1115" t="s">
        <v>463</v>
      </c>
      <c r="AY131" s="1066"/>
      <c r="AZ131" s="1066"/>
      <c r="BA131" s="1066"/>
      <c r="BB131" s="1066"/>
      <c r="BC131" s="1066"/>
      <c r="BD131" s="1066"/>
      <c r="BE131" s="1067"/>
      <c r="BF131" s="1116">
        <v>21.4</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2" t="s">
        <v>464</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465</v>
      </c>
      <c r="W132" s="1126"/>
      <c r="X132" s="1126"/>
      <c r="Y132" s="1126"/>
      <c r="Z132" s="1127"/>
      <c r="AA132" s="1128">
        <v>11.988868869999999</v>
      </c>
      <c r="AB132" s="1129"/>
      <c r="AC132" s="1129"/>
      <c r="AD132" s="1129"/>
      <c r="AE132" s="1130"/>
      <c r="AF132" s="1131">
        <v>8.5605490960000008</v>
      </c>
      <c r="AG132" s="1129"/>
      <c r="AH132" s="1129"/>
      <c r="AI132" s="1129"/>
      <c r="AJ132" s="1130"/>
      <c r="AK132" s="1131">
        <v>8.3592192070000007</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466</v>
      </c>
      <c r="W133" s="1109"/>
      <c r="X133" s="1109"/>
      <c r="Y133" s="1109"/>
      <c r="Z133" s="1110"/>
      <c r="AA133" s="1111">
        <v>10.6</v>
      </c>
      <c r="AB133" s="1112"/>
      <c r="AC133" s="1112"/>
      <c r="AD133" s="1112"/>
      <c r="AE133" s="1113"/>
      <c r="AF133" s="1111">
        <v>10.3</v>
      </c>
      <c r="AG133" s="1112"/>
      <c r="AH133" s="1112"/>
      <c r="AI133" s="1112"/>
      <c r="AJ133" s="1113"/>
      <c r="AK133" s="1111">
        <v>9.6</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12" scale="33"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39" zoomScale="70" zoomScaleNormal="85" zoomScaleSheetLayoutView="70" workbookViewId="0">
      <selection activeCell="Q31" sqref="Q3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12" scale="5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25" zoomScale="65" zoomScaleNormal="6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12" scale="5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7"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49" t="s">
        <v>469</v>
      </c>
      <c r="L7" s="256"/>
      <c r="M7" s="257" t="s">
        <v>470</v>
      </c>
      <c r="N7" s="258"/>
    </row>
    <row r="8" spans="1:16" x14ac:dyDescent="0.15">
      <c r="A8" s="250"/>
      <c r="B8" s="246"/>
      <c r="C8" s="246"/>
      <c r="D8" s="246"/>
      <c r="E8" s="246"/>
      <c r="F8" s="246"/>
      <c r="G8" s="259"/>
      <c r="H8" s="260"/>
      <c r="I8" s="260"/>
      <c r="J8" s="261"/>
      <c r="K8" s="1150"/>
      <c r="L8" s="262" t="s">
        <v>471</v>
      </c>
      <c r="M8" s="263" t="s">
        <v>472</v>
      </c>
      <c r="N8" s="264" t="s">
        <v>473</v>
      </c>
    </row>
    <row r="9" spans="1:16" x14ac:dyDescent="0.15">
      <c r="A9" s="250"/>
      <c r="B9" s="246"/>
      <c r="C9" s="246"/>
      <c r="D9" s="246"/>
      <c r="E9" s="246"/>
      <c r="F9" s="246"/>
      <c r="G9" s="1151" t="s">
        <v>474</v>
      </c>
      <c r="H9" s="1152"/>
      <c r="I9" s="1152"/>
      <c r="J9" s="1153"/>
      <c r="K9" s="265">
        <v>1047516</v>
      </c>
      <c r="L9" s="266">
        <v>92000</v>
      </c>
      <c r="M9" s="267">
        <v>85687</v>
      </c>
      <c r="N9" s="268">
        <v>7.4</v>
      </c>
    </row>
    <row r="10" spans="1:16" x14ac:dyDescent="0.15">
      <c r="A10" s="250"/>
      <c r="B10" s="246"/>
      <c r="C10" s="246"/>
      <c r="D10" s="246"/>
      <c r="E10" s="246"/>
      <c r="F10" s="246"/>
      <c r="G10" s="1151" t="s">
        <v>475</v>
      </c>
      <c r="H10" s="1152"/>
      <c r="I10" s="1152"/>
      <c r="J10" s="1153"/>
      <c r="K10" s="269">
        <v>195126</v>
      </c>
      <c r="L10" s="270">
        <v>17137</v>
      </c>
      <c r="M10" s="271">
        <v>10096</v>
      </c>
      <c r="N10" s="272">
        <v>69.7</v>
      </c>
    </row>
    <row r="11" spans="1:16" ht="13.5" customHeight="1" x14ac:dyDescent="0.15">
      <c r="A11" s="250"/>
      <c r="B11" s="246"/>
      <c r="C11" s="246"/>
      <c r="D11" s="246"/>
      <c r="E11" s="246"/>
      <c r="F11" s="246"/>
      <c r="G11" s="1151" t="s">
        <v>476</v>
      </c>
      <c r="H11" s="1152"/>
      <c r="I11" s="1152"/>
      <c r="J11" s="1153"/>
      <c r="K11" s="269">
        <v>37544</v>
      </c>
      <c r="L11" s="270">
        <v>3297</v>
      </c>
      <c r="M11" s="271">
        <v>13592</v>
      </c>
      <c r="N11" s="272">
        <v>-75.7</v>
      </c>
    </row>
    <row r="12" spans="1:16" ht="13.5" customHeight="1" x14ac:dyDescent="0.15">
      <c r="A12" s="250"/>
      <c r="B12" s="246"/>
      <c r="C12" s="246"/>
      <c r="D12" s="246"/>
      <c r="E12" s="246"/>
      <c r="F12" s="246"/>
      <c r="G12" s="1151" t="s">
        <v>477</v>
      </c>
      <c r="H12" s="1152"/>
      <c r="I12" s="1152"/>
      <c r="J12" s="1153"/>
      <c r="K12" s="269">
        <v>47565</v>
      </c>
      <c r="L12" s="270">
        <v>4177</v>
      </c>
      <c r="M12" s="271">
        <v>962</v>
      </c>
      <c r="N12" s="272">
        <v>334.2</v>
      </c>
    </row>
    <row r="13" spans="1:16" ht="13.5" customHeight="1" x14ac:dyDescent="0.15">
      <c r="A13" s="250"/>
      <c r="B13" s="246"/>
      <c r="C13" s="246"/>
      <c r="D13" s="246"/>
      <c r="E13" s="246"/>
      <c r="F13" s="246"/>
      <c r="G13" s="1151" t="s">
        <v>478</v>
      </c>
      <c r="H13" s="1152"/>
      <c r="I13" s="1152"/>
      <c r="J13" s="1153"/>
      <c r="K13" s="269" t="s">
        <v>479</v>
      </c>
      <c r="L13" s="270" t="s">
        <v>479</v>
      </c>
      <c r="M13" s="271">
        <v>34</v>
      </c>
      <c r="N13" s="272" t="s">
        <v>479</v>
      </c>
    </row>
    <row r="14" spans="1:16" ht="13.5" customHeight="1" x14ac:dyDescent="0.15">
      <c r="A14" s="250"/>
      <c r="B14" s="246"/>
      <c r="C14" s="246"/>
      <c r="D14" s="246"/>
      <c r="E14" s="246"/>
      <c r="F14" s="246"/>
      <c r="G14" s="1151" t="s">
        <v>480</v>
      </c>
      <c r="H14" s="1152"/>
      <c r="I14" s="1152"/>
      <c r="J14" s="1153"/>
      <c r="K14" s="269">
        <v>21122</v>
      </c>
      <c r="L14" s="270">
        <v>1855</v>
      </c>
      <c r="M14" s="271">
        <v>3922</v>
      </c>
      <c r="N14" s="272">
        <v>-52.7</v>
      </c>
    </row>
    <row r="15" spans="1:16" ht="13.5" customHeight="1" x14ac:dyDescent="0.15">
      <c r="A15" s="250"/>
      <c r="B15" s="246"/>
      <c r="C15" s="246"/>
      <c r="D15" s="246"/>
      <c r="E15" s="246"/>
      <c r="F15" s="246"/>
      <c r="G15" s="1151" t="s">
        <v>481</v>
      </c>
      <c r="H15" s="1152"/>
      <c r="I15" s="1152"/>
      <c r="J15" s="1153"/>
      <c r="K15" s="269">
        <v>26862</v>
      </c>
      <c r="L15" s="270">
        <v>2359</v>
      </c>
      <c r="M15" s="271">
        <v>1815</v>
      </c>
      <c r="N15" s="272">
        <v>30</v>
      </c>
    </row>
    <row r="16" spans="1:16" x14ac:dyDescent="0.15">
      <c r="A16" s="250"/>
      <c r="B16" s="246"/>
      <c r="C16" s="246"/>
      <c r="D16" s="246"/>
      <c r="E16" s="246"/>
      <c r="F16" s="246"/>
      <c r="G16" s="1154" t="s">
        <v>482</v>
      </c>
      <c r="H16" s="1155"/>
      <c r="I16" s="1155"/>
      <c r="J16" s="1156"/>
      <c r="K16" s="270">
        <v>-104207</v>
      </c>
      <c r="L16" s="270">
        <v>-9152</v>
      </c>
      <c r="M16" s="271">
        <v>-9409</v>
      </c>
      <c r="N16" s="272">
        <v>-2.7</v>
      </c>
    </row>
    <row r="17" spans="1:16" x14ac:dyDescent="0.15">
      <c r="A17" s="250"/>
      <c r="B17" s="246"/>
      <c r="C17" s="246"/>
      <c r="D17" s="246"/>
      <c r="E17" s="246"/>
      <c r="F17" s="246"/>
      <c r="G17" s="1154" t="s">
        <v>171</v>
      </c>
      <c r="H17" s="1155"/>
      <c r="I17" s="1155"/>
      <c r="J17" s="1156"/>
      <c r="K17" s="270">
        <v>1271528</v>
      </c>
      <c r="L17" s="270">
        <v>111675</v>
      </c>
      <c r="M17" s="271">
        <v>106699</v>
      </c>
      <c r="N17" s="272">
        <v>4.7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6" t="s">
        <v>487</v>
      </c>
      <c r="H21" s="1147"/>
      <c r="I21" s="1147"/>
      <c r="J21" s="1148"/>
      <c r="K21" s="282">
        <v>10.01</v>
      </c>
      <c r="L21" s="283">
        <v>9.99</v>
      </c>
      <c r="M21" s="284">
        <v>0.02</v>
      </c>
      <c r="N21" s="251"/>
      <c r="O21" s="285"/>
      <c r="P21" s="281"/>
    </row>
    <row r="22" spans="1:16" s="286" customFormat="1" x14ac:dyDescent="0.15">
      <c r="A22" s="281"/>
      <c r="B22" s="251"/>
      <c r="C22" s="251"/>
      <c r="D22" s="251"/>
      <c r="E22" s="251"/>
      <c r="F22" s="251"/>
      <c r="G22" s="1146" t="s">
        <v>488</v>
      </c>
      <c r="H22" s="1147"/>
      <c r="I22" s="1147"/>
      <c r="J22" s="1148"/>
      <c r="K22" s="287">
        <v>98.3</v>
      </c>
      <c r="L22" s="288">
        <v>96.4</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49" t="s">
        <v>469</v>
      </c>
      <c r="L30" s="256"/>
      <c r="M30" s="257" t="s">
        <v>470</v>
      </c>
      <c r="N30" s="258"/>
    </row>
    <row r="31" spans="1:16" x14ac:dyDescent="0.15">
      <c r="A31" s="250"/>
      <c r="B31" s="246"/>
      <c r="C31" s="246"/>
      <c r="D31" s="246"/>
      <c r="E31" s="246"/>
      <c r="F31" s="246"/>
      <c r="G31" s="259"/>
      <c r="H31" s="260"/>
      <c r="I31" s="260"/>
      <c r="J31" s="261"/>
      <c r="K31" s="1150"/>
      <c r="L31" s="262" t="s">
        <v>471</v>
      </c>
      <c r="M31" s="263" t="s">
        <v>472</v>
      </c>
      <c r="N31" s="264" t="s">
        <v>473</v>
      </c>
    </row>
    <row r="32" spans="1:16" ht="27" customHeight="1" x14ac:dyDescent="0.15">
      <c r="A32" s="250"/>
      <c r="B32" s="246"/>
      <c r="C32" s="246"/>
      <c r="D32" s="246"/>
      <c r="E32" s="246"/>
      <c r="F32" s="246"/>
      <c r="G32" s="1162" t="s">
        <v>492</v>
      </c>
      <c r="H32" s="1163"/>
      <c r="I32" s="1163"/>
      <c r="J32" s="1164"/>
      <c r="K32" s="296">
        <v>798035</v>
      </c>
      <c r="L32" s="296">
        <v>70089</v>
      </c>
      <c r="M32" s="297">
        <v>51894</v>
      </c>
      <c r="N32" s="298">
        <v>35.1</v>
      </c>
    </row>
    <row r="33" spans="1:16" ht="13.5" customHeight="1" x14ac:dyDescent="0.15">
      <c r="A33" s="250"/>
      <c r="B33" s="246"/>
      <c r="C33" s="246"/>
      <c r="D33" s="246"/>
      <c r="E33" s="246"/>
      <c r="F33" s="246"/>
      <c r="G33" s="1162" t="s">
        <v>493</v>
      </c>
      <c r="H33" s="1163"/>
      <c r="I33" s="1163"/>
      <c r="J33" s="1164"/>
      <c r="K33" s="296" t="s">
        <v>479</v>
      </c>
      <c r="L33" s="296" t="s">
        <v>479</v>
      </c>
      <c r="M33" s="297" t="s">
        <v>479</v>
      </c>
      <c r="N33" s="298" t="s">
        <v>479</v>
      </c>
    </row>
    <row r="34" spans="1:16" ht="27" customHeight="1" x14ac:dyDescent="0.15">
      <c r="A34" s="250"/>
      <c r="B34" s="246"/>
      <c r="C34" s="246"/>
      <c r="D34" s="246"/>
      <c r="E34" s="246"/>
      <c r="F34" s="246"/>
      <c r="G34" s="1162" t="s">
        <v>494</v>
      </c>
      <c r="H34" s="1163"/>
      <c r="I34" s="1163"/>
      <c r="J34" s="1164"/>
      <c r="K34" s="296" t="s">
        <v>479</v>
      </c>
      <c r="L34" s="296" t="s">
        <v>479</v>
      </c>
      <c r="M34" s="297">
        <v>10</v>
      </c>
      <c r="N34" s="298" t="s">
        <v>479</v>
      </c>
    </row>
    <row r="35" spans="1:16" ht="27" customHeight="1" x14ac:dyDescent="0.15">
      <c r="A35" s="250"/>
      <c r="B35" s="246"/>
      <c r="C35" s="246"/>
      <c r="D35" s="246"/>
      <c r="E35" s="246"/>
      <c r="F35" s="246"/>
      <c r="G35" s="1162" t="s">
        <v>495</v>
      </c>
      <c r="H35" s="1163"/>
      <c r="I35" s="1163"/>
      <c r="J35" s="1164"/>
      <c r="K35" s="296">
        <v>16845</v>
      </c>
      <c r="L35" s="296">
        <v>1479</v>
      </c>
      <c r="M35" s="297">
        <v>15077</v>
      </c>
      <c r="N35" s="298">
        <v>-90.2</v>
      </c>
    </row>
    <row r="36" spans="1:16" ht="27" customHeight="1" x14ac:dyDescent="0.15">
      <c r="A36" s="250"/>
      <c r="B36" s="246"/>
      <c r="C36" s="246"/>
      <c r="D36" s="246"/>
      <c r="E36" s="246"/>
      <c r="F36" s="246"/>
      <c r="G36" s="1162" t="s">
        <v>496</v>
      </c>
      <c r="H36" s="1163"/>
      <c r="I36" s="1163"/>
      <c r="J36" s="1164"/>
      <c r="K36" s="296">
        <v>120047</v>
      </c>
      <c r="L36" s="296">
        <v>10543</v>
      </c>
      <c r="M36" s="297">
        <v>4066</v>
      </c>
      <c r="N36" s="298">
        <v>159.30000000000001</v>
      </c>
    </row>
    <row r="37" spans="1:16" ht="13.5" customHeight="1" x14ac:dyDescent="0.15">
      <c r="A37" s="250"/>
      <c r="B37" s="246"/>
      <c r="C37" s="246"/>
      <c r="D37" s="246"/>
      <c r="E37" s="246"/>
      <c r="F37" s="246"/>
      <c r="G37" s="1162" t="s">
        <v>497</v>
      </c>
      <c r="H37" s="1163"/>
      <c r="I37" s="1163"/>
      <c r="J37" s="1164"/>
      <c r="K37" s="296" t="s">
        <v>479</v>
      </c>
      <c r="L37" s="296" t="s">
        <v>479</v>
      </c>
      <c r="M37" s="297">
        <v>901</v>
      </c>
      <c r="N37" s="298" t="s">
        <v>479</v>
      </c>
    </row>
    <row r="38" spans="1:16" ht="27" customHeight="1" x14ac:dyDescent="0.15">
      <c r="A38" s="250"/>
      <c r="B38" s="246"/>
      <c r="C38" s="246"/>
      <c r="D38" s="246"/>
      <c r="E38" s="246"/>
      <c r="F38" s="246"/>
      <c r="G38" s="1165" t="s">
        <v>498</v>
      </c>
      <c r="H38" s="1166"/>
      <c r="I38" s="1166"/>
      <c r="J38" s="1167"/>
      <c r="K38" s="299" t="s">
        <v>479</v>
      </c>
      <c r="L38" s="299" t="s">
        <v>479</v>
      </c>
      <c r="M38" s="300">
        <v>5</v>
      </c>
      <c r="N38" s="301" t="s">
        <v>479</v>
      </c>
      <c r="O38" s="295"/>
    </row>
    <row r="39" spans="1:16" x14ac:dyDescent="0.15">
      <c r="A39" s="250"/>
      <c r="B39" s="246"/>
      <c r="C39" s="246"/>
      <c r="D39" s="246"/>
      <c r="E39" s="246"/>
      <c r="F39" s="246"/>
      <c r="G39" s="1165" t="s">
        <v>499</v>
      </c>
      <c r="H39" s="1166"/>
      <c r="I39" s="1166"/>
      <c r="J39" s="1167"/>
      <c r="K39" s="302">
        <v>-1490</v>
      </c>
      <c r="L39" s="302">
        <v>-131</v>
      </c>
      <c r="M39" s="303">
        <v>-2383</v>
      </c>
      <c r="N39" s="304">
        <v>-94.5</v>
      </c>
      <c r="O39" s="295"/>
    </row>
    <row r="40" spans="1:16" ht="27" customHeight="1" x14ac:dyDescent="0.15">
      <c r="A40" s="250"/>
      <c r="B40" s="246"/>
      <c r="C40" s="246"/>
      <c r="D40" s="246"/>
      <c r="E40" s="246"/>
      <c r="F40" s="246"/>
      <c r="G40" s="1162" t="s">
        <v>500</v>
      </c>
      <c r="H40" s="1163"/>
      <c r="I40" s="1163"/>
      <c r="J40" s="1164"/>
      <c r="K40" s="302">
        <v>-645414</v>
      </c>
      <c r="L40" s="302">
        <v>-56685</v>
      </c>
      <c r="M40" s="303">
        <v>-48190</v>
      </c>
      <c r="N40" s="304">
        <v>17.600000000000001</v>
      </c>
      <c r="O40" s="295"/>
    </row>
    <row r="41" spans="1:16" x14ac:dyDescent="0.15">
      <c r="A41" s="250"/>
      <c r="B41" s="246"/>
      <c r="C41" s="246"/>
      <c r="D41" s="246"/>
      <c r="E41" s="246"/>
      <c r="F41" s="246"/>
      <c r="G41" s="1168" t="s">
        <v>282</v>
      </c>
      <c r="H41" s="1169"/>
      <c r="I41" s="1169"/>
      <c r="J41" s="1170"/>
      <c r="K41" s="296">
        <v>288023</v>
      </c>
      <c r="L41" s="302">
        <v>25296</v>
      </c>
      <c r="M41" s="303">
        <v>21380</v>
      </c>
      <c r="N41" s="304">
        <v>18.3</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7" t="s">
        <v>469</v>
      </c>
      <c r="J49" s="1159" t="s">
        <v>504</v>
      </c>
      <c r="K49" s="1160"/>
      <c r="L49" s="1160"/>
      <c r="M49" s="1160"/>
      <c r="N49" s="1161"/>
    </row>
    <row r="50" spans="1:14" x14ac:dyDescent="0.15">
      <c r="A50" s="250"/>
      <c r="B50" s="246"/>
      <c r="C50" s="246"/>
      <c r="D50" s="246"/>
      <c r="E50" s="246"/>
      <c r="F50" s="246"/>
      <c r="G50" s="314"/>
      <c r="H50" s="315"/>
      <c r="I50" s="1158"/>
      <c r="J50" s="316" t="s">
        <v>505</v>
      </c>
      <c r="K50" s="317" t="s">
        <v>506</v>
      </c>
      <c r="L50" s="318" t="s">
        <v>507</v>
      </c>
      <c r="M50" s="319" t="s">
        <v>508</v>
      </c>
      <c r="N50" s="320" t="s">
        <v>509</v>
      </c>
    </row>
    <row r="51" spans="1:14" x14ac:dyDescent="0.15">
      <c r="A51" s="250"/>
      <c r="B51" s="246"/>
      <c r="C51" s="246"/>
      <c r="D51" s="246"/>
      <c r="E51" s="246"/>
      <c r="F51" s="246"/>
      <c r="G51" s="312" t="s">
        <v>510</v>
      </c>
      <c r="H51" s="313"/>
      <c r="I51" s="321">
        <v>837478</v>
      </c>
      <c r="J51" s="322">
        <v>70667</v>
      </c>
      <c r="K51" s="323">
        <v>0</v>
      </c>
      <c r="L51" s="324">
        <v>66496</v>
      </c>
      <c r="M51" s="325">
        <v>-6.2</v>
      </c>
      <c r="N51" s="326">
        <v>6.2</v>
      </c>
    </row>
    <row r="52" spans="1:14" x14ac:dyDescent="0.15">
      <c r="A52" s="250"/>
      <c r="B52" s="246"/>
      <c r="C52" s="246"/>
      <c r="D52" s="246"/>
      <c r="E52" s="246"/>
      <c r="F52" s="246"/>
      <c r="G52" s="327"/>
      <c r="H52" s="328" t="s">
        <v>511</v>
      </c>
      <c r="I52" s="329">
        <v>227556</v>
      </c>
      <c r="J52" s="330">
        <v>19201</v>
      </c>
      <c r="K52" s="331">
        <v>-31.8</v>
      </c>
      <c r="L52" s="332">
        <v>36530</v>
      </c>
      <c r="M52" s="333">
        <v>-8.4</v>
      </c>
      <c r="N52" s="334">
        <v>-23.4</v>
      </c>
    </row>
    <row r="53" spans="1:14" x14ac:dyDescent="0.15">
      <c r="A53" s="250"/>
      <c r="B53" s="246"/>
      <c r="C53" s="246"/>
      <c r="D53" s="246"/>
      <c r="E53" s="246"/>
      <c r="F53" s="246"/>
      <c r="G53" s="312" t="s">
        <v>512</v>
      </c>
      <c r="H53" s="313"/>
      <c r="I53" s="321">
        <v>1725667</v>
      </c>
      <c r="J53" s="322">
        <v>146330</v>
      </c>
      <c r="K53" s="323">
        <v>107.1</v>
      </c>
      <c r="L53" s="324">
        <v>82748</v>
      </c>
      <c r="M53" s="325">
        <v>24.4</v>
      </c>
      <c r="N53" s="326">
        <v>82.7</v>
      </c>
    </row>
    <row r="54" spans="1:14" x14ac:dyDescent="0.15">
      <c r="A54" s="250"/>
      <c r="B54" s="246"/>
      <c r="C54" s="246"/>
      <c r="D54" s="246"/>
      <c r="E54" s="246"/>
      <c r="F54" s="246"/>
      <c r="G54" s="327"/>
      <c r="H54" s="328" t="s">
        <v>511</v>
      </c>
      <c r="I54" s="329">
        <v>500131</v>
      </c>
      <c r="J54" s="330">
        <v>42409</v>
      </c>
      <c r="K54" s="331">
        <v>120.9</v>
      </c>
      <c r="L54" s="332">
        <v>44732</v>
      </c>
      <c r="M54" s="333">
        <v>22.5</v>
      </c>
      <c r="N54" s="334">
        <v>98.4</v>
      </c>
    </row>
    <row r="55" spans="1:14" x14ac:dyDescent="0.15">
      <c r="A55" s="250"/>
      <c r="B55" s="246"/>
      <c r="C55" s="246"/>
      <c r="D55" s="246"/>
      <c r="E55" s="246"/>
      <c r="F55" s="246"/>
      <c r="G55" s="312" t="s">
        <v>513</v>
      </c>
      <c r="H55" s="313"/>
      <c r="I55" s="321">
        <v>1124146</v>
      </c>
      <c r="J55" s="322">
        <v>96435</v>
      </c>
      <c r="K55" s="323">
        <v>-34.1</v>
      </c>
      <c r="L55" s="324">
        <v>91837</v>
      </c>
      <c r="M55" s="325">
        <v>11</v>
      </c>
      <c r="N55" s="326">
        <v>-45.1</v>
      </c>
    </row>
    <row r="56" spans="1:14" x14ac:dyDescent="0.15">
      <c r="A56" s="250"/>
      <c r="B56" s="246"/>
      <c r="C56" s="246"/>
      <c r="D56" s="246"/>
      <c r="E56" s="246"/>
      <c r="F56" s="246"/>
      <c r="G56" s="327"/>
      <c r="H56" s="328" t="s">
        <v>511</v>
      </c>
      <c r="I56" s="329">
        <v>322866</v>
      </c>
      <c r="J56" s="330">
        <v>27697</v>
      </c>
      <c r="K56" s="331">
        <v>-34.700000000000003</v>
      </c>
      <c r="L56" s="332">
        <v>54439</v>
      </c>
      <c r="M56" s="333">
        <v>21.7</v>
      </c>
      <c r="N56" s="334">
        <v>-56.4</v>
      </c>
    </row>
    <row r="57" spans="1:14" x14ac:dyDescent="0.15">
      <c r="A57" s="250"/>
      <c r="B57" s="246"/>
      <c r="C57" s="246"/>
      <c r="D57" s="246"/>
      <c r="E57" s="246"/>
      <c r="F57" s="246"/>
      <c r="G57" s="312" t="s">
        <v>514</v>
      </c>
      <c r="H57" s="313"/>
      <c r="I57" s="321">
        <v>573750</v>
      </c>
      <c r="J57" s="322">
        <v>49731</v>
      </c>
      <c r="K57" s="323">
        <v>-48.4</v>
      </c>
      <c r="L57" s="324">
        <v>75972</v>
      </c>
      <c r="M57" s="325">
        <v>-17.3</v>
      </c>
      <c r="N57" s="326">
        <v>-31.1</v>
      </c>
    </row>
    <row r="58" spans="1:14" x14ac:dyDescent="0.15">
      <c r="A58" s="250"/>
      <c r="B58" s="246"/>
      <c r="C58" s="246"/>
      <c r="D58" s="246"/>
      <c r="E58" s="246"/>
      <c r="F58" s="246"/>
      <c r="G58" s="327"/>
      <c r="H58" s="328" t="s">
        <v>511</v>
      </c>
      <c r="I58" s="329">
        <v>113849</v>
      </c>
      <c r="J58" s="330">
        <v>9868</v>
      </c>
      <c r="K58" s="331">
        <v>-64.400000000000006</v>
      </c>
      <c r="L58" s="332">
        <v>40712</v>
      </c>
      <c r="M58" s="333">
        <v>-25.2</v>
      </c>
      <c r="N58" s="334">
        <v>-39.200000000000003</v>
      </c>
    </row>
    <row r="59" spans="1:14" x14ac:dyDescent="0.15">
      <c r="A59" s="250"/>
      <c r="B59" s="246"/>
      <c r="C59" s="246"/>
      <c r="D59" s="246"/>
      <c r="E59" s="246"/>
      <c r="F59" s="246"/>
      <c r="G59" s="312" t="s">
        <v>515</v>
      </c>
      <c r="H59" s="313"/>
      <c r="I59" s="321">
        <v>736085</v>
      </c>
      <c r="J59" s="322">
        <v>64648</v>
      </c>
      <c r="K59" s="323">
        <v>30</v>
      </c>
      <c r="L59" s="324">
        <v>79466</v>
      </c>
      <c r="M59" s="325">
        <v>4.5999999999999996</v>
      </c>
      <c r="N59" s="326">
        <v>25.4</v>
      </c>
    </row>
    <row r="60" spans="1:14" x14ac:dyDescent="0.15">
      <c r="A60" s="250"/>
      <c r="B60" s="246"/>
      <c r="C60" s="246"/>
      <c r="D60" s="246"/>
      <c r="E60" s="246"/>
      <c r="F60" s="246"/>
      <c r="G60" s="327"/>
      <c r="H60" s="328" t="s">
        <v>511</v>
      </c>
      <c r="I60" s="335">
        <v>239218</v>
      </c>
      <c r="J60" s="330">
        <v>21010</v>
      </c>
      <c r="K60" s="331">
        <v>112.9</v>
      </c>
      <c r="L60" s="332">
        <v>44645</v>
      </c>
      <c r="M60" s="333">
        <v>9.6999999999999993</v>
      </c>
      <c r="N60" s="334">
        <v>103.2</v>
      </c>
    </row>
    <row r="61" spans="1:14" x14ac:dyDescent="0.15">
      <c r="A61" s="250"/>
      <c r="B61" s="246"/>
      <c r="C61" s="246"/>
      <c r="D61" s="246"/>
      <c r="E61" s="246"/>
      <c r="F61" s="246"/>
      <c r="G61" s="312" t="s">
        <v>516</v>
      </c>
      <c r="H61" s="336"/>
      <c r="I61" s="337">
        <v>999425</v>
      </c>
      <c r="J61" s="338">
        <v>85562</v>
      </c>
      <c r="K61" s="339">
        <v>10.9</v>
      </c>
      <c r="L61" s="340">
        <v>79304</v>
      </c>
      <c r="M61" s="341">
        <v>3.3</v>
      </c>
      <c r="N61" s="326">
        <v>7.6</v>
      </c>
    </row>
    <row r="62" spans="1:14" x14ac:dyDescent="0.15">
      <c r="A62" s="250"/>
      <c r="B62" s="246"/>
      <c r="C62" s="246"/>
      <c r="D62" s="246"/>
      <c r="E62" s="246"/>
      <c r="F62" s="246"/>
      <c r="G62" s="327"/>
      <c r="H62" s="328" t="s">
        <v>511</v>
      </c>
      <c r="I62" s="329">
        <v>280724</v>
      </c>
      <c r="J62" s="330">
        <v>24037</v>
      </c>
      <c r="K62" s="331">
        <v>20.6</v>
      </c>
      <c r="L62" s="332">
        <v>44212</v>
      </c>
      <c r="M62" s="333">
        <v>4.0999999999999996</v>
      </c>
      <c r="N62" s="334">
        <v>16.5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12" scale="7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75" zoomScaleNormal="75" zoomScaleSheetLayoutView="55" workbookViewId="0">
      <selection activeCell="Z101" sqref="Z10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12" scale="4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0" zoomScaleNormal="70" zoomScaleSheetLayoutView="55" workbookViewId="0">
      <selection activeCell="AB94" sqref="AB9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12" scale="4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65" zoomScaleNormal="6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1" t="s">
        <v>3</v>
      </c>
      <c r="D47" s="1171"/>
      <c r="E47" s="1172"/>
      <c r="F47" s="11">
        <v>41.65</v>
      </c>
      <c r="G47" s="12">
        <v>47.73</v>
      </c>
      <c r="H47" s="12">
        <v>43.28</v>
      </c>
      <c r="I47" s="12">
        <v>48.84</v>
      </c>
      <c r="J47" s="13">
        <v>55.73</v>
      </c>
    </row>
    <row r="48" spans="2:10" ht="57.75" customHeight="1" x14ac:dyDescent="0.15">
      <c r="B48" s="14"/>
      <c r="C48" s="1173" t="s">
        <v>4</v>
      </c>
      <c r="D48" s="1173"/>
      <c r="E48" s="1174"/>
      <c r="F48" s="15">
        <v>11.35</v>
      </c>
      <c r="G48" s="16">
        <v>7.18</v>
      </c>
      <c r="H48" s="16">
        <v>13.7</v>
      </c>
      <c r="I48" s="16">
        <v>15.34</v>
      </c>
      <c r="J48" s="17">
        <v>4.93</v>
      </c>
    </row>
    <row r="49" spans="2:10" ht="57.75" customHeight="1" thickBot="1" x14ac:dyDescent="0.2">
      <c r="B49" s="18"/>
      <c r="C49" s="1175" t="s">
        <v>5</v>
      </c>
      <c r="D49" s="1175"/>
      <c r="E49" s="1176"/>
      <c r="F49" s="19" t="s">
        <v>523</v>
      </c>
      <c r="G49" s="20" t="s">
        <v>524</v>
      </c>
      <c r="H49" s="20" t="s">
        <v>525</v>
      </c>
      <c r="I49" s="20">
        <v>2.57</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12" scale="78"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2018-04-12T09:00:55Z</cp:lastPrinted>
  <dcterms:created xsi:type="dcterms:W3CDTF">2018-01-24T05:23:30Z</dcterms:created>
  <dcterms:modified xsi:type="dcterms:W3CDTF">2018-10-30T01:23:31Z</dcterms:modified>
  <cp:category/>
</cp:coreProperties>
</file>