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SS140026\e財政第２班\24_財政事情・財政分析\07_財政状況資料集（H22決算～）\28年度決算\19 ホームページ公開（最終）\03_３回目完成分\"/>
    </mc:Choice>
  </mc:AlternateContent>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62913"/>
</workbook>
</file>

<file path=xl/calcChain.xml><?xml version="1.0" encoding="utf-8"?>
<calcChain xmlns="http://schemas.openxmlformats.org/spreadsheetml/2006/main">
  <c r="BG35" i="9" l="1"/>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AM35" i="9"/>
  <c r="C35" i="9"/>
  <c r="C34" i="9"/>
  <c r="U34"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5" i="9" l="1"/>
  <c r="U36" i="9" s="1"/>
  <c r="AM34" i="9"/>
  <c r="BE34" i="9" s="1"/>
  <c r="BE35" i="9" s="1"/>
  <c r="BW34" i="9" l="1"/>
  <c r="BW35" i="9" s="1"/>
  <c r="BW36" i="9" s="1"/>
  <c r="BW37" i="9" s="1"/>
  <c r="BW38" i="9" s="1"/>
  <c r="BW39" i="9" s="1"/>
  <c r="BW40" i="9" s="1"/>
  <c r="BW41" i="9" s="1"/>
  <c r="BW42" i="9" s="1"/>
  <c r="BW43" i="9" s="1"/>
  <c r="CO34" i="9" l="1"/>
  <c r="CO35" i="9" s="1"/>
</calcChain>
</file>

<file path=xl/sharedStrings.xml><?xml version="1.0" encoding="utf-8"?>
<sst xmlns="http://schemas.openxmlformats.org/spreadsheetml/2006/main" count="1096" uniqueCount="568">
  <si>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</si>
  <si>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</si>
  <si>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</si>
  <si>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</si>
  <si>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</si>
  <si>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</si>
  <si>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</si>
  <si>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</si>
  <si>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</si>
  <si>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</si>
  <si>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</si>
  <si>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</si>
  <si>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</si>
  <si>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</si>
  <si>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</si>
  <si>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</si>
  <si>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</si>
  <si>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</si>
  <si>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</si>
  <si>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</si>
  <si>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</si>
  <si>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</si>
  <si>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</si>
  <si>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</si>
  <si>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</si>
  <si>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</si>
  <si>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</si>
  <si>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</si>
  <si>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</si>
  <si>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</si>
  <si>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</si>
  <si>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</si>
  <si>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</si>
  <si>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</si>
  <si>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</si>
  <si>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</si>
  <si>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</si>
  <si>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</si>
  <si>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</si>
  <si>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</si>
  <si>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</si>
  <si>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</si>
  <si>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</si>
  <si>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</si>
  <si>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</si>
  <si>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</si>
  <si>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</si>
  <si>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</si>
  <si>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</si>
  <si>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</si>
  <si>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</si>
  <si>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</si>
  <si>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</si>
  <si>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</si>
  <si>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</si>
  <si>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</si>
  <si>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</si>
  <si>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</si>
  <si>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</si>
  <si>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</si>
  <si>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</si>
  <si>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</si>
  <si>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</si>
  <si>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</si>
  <si>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</si>
  <si>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</si>
  <si>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</si>
  <si>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</si>
  <si>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</si>
  <si>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Ⅰ－２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</si>
  <si>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</si>
  <si>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</si>
  <si>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</si>
  <si>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</si>
  <si>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</si>
  <si>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</si>
  <si>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</si>
  <si>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</si>
  <si>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</si>
  <si>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</si>
  <si>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</si>
  <si>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</si>
  <si>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いなべ市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</si>
  <si>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</si>
  <si>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</si>
  <si>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</si>
  <si>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</si>
  <si>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</si>
  <si>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</si>
  <si>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</si>
  <si>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</si>
  <si>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</si>
  <si>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</si>
  <si>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</si>
  <si>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</si>
  <si>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</si>
  <si>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</si>
  <si>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</si>
  <si>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</si>
  <si>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</si>
  <si>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</si>
  <si>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</si>
  <si>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</si>
  <si>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</si>
  <si>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</si>
  <si>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</si>
  <si>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</si>
  <si>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</si>
  <si>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</si>
  <si>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0.3</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</si>
  <si>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</si>
  <si>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</si>
  <si>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</si>
  <si>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</si>
  <si>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</si>
  <si>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</si>
  <si>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</si>
  <si>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</si>
  <si>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</si>
  <si>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</si>
  <si>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</si>
  <si>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</si>
  <si>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</si>
  <si>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</si>
  <si>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</si>
  <si>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</si>
  <si>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</si>
  <si>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</si>
  <si>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</si>
  <si>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</si>
  <si>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</si>
  <si>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</si>
  <si>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</si>
  <si>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</si>
  <si>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</si>
  <si>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</si>
  <si>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</si>
  <si>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18"/>
  </si>
  <si>
    <t>うち日本人(％)</t>
    <phoneticPr fontId="5"/>
  </si>
  <si>
    <t>-0.7</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</si>
  <si>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</si>
  <si>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</si>
  <si>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</si>
  <si>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</si>
  <si>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</si>
  <si>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</si>
  <si>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</si>
  <si>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</si>
  <si>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</si>
  <si>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</si>
  <si>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</si>
  <si>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</si>
  <si>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</si>
  <si>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</si>
  <si>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</si>
  <si>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</si>
  <si>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</si>
  <si>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</si>
  <si>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</si>
  <si>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</si>
  <si>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</si>
  <si>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</si>
  <si>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</si>
  <si>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</si>
  <si>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</si>
  <si>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</si>
  <si>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</si>
  <si>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</si>
  <si>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</si>
  <si>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</si>
  <si>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</si>
  <si>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</si>
  <si>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</si>
  <si>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</si>
  <si>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</si>
  <si>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</si>
  <si>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</si>
  <si>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</si>
  <si>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</si>
  <si>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</si>
  <si>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</si>
  <si>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</si>
  <si>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</si>
  <si>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</si>
  <si>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</si>
  <si>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</si>
  <si>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</si>
  <si>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</si>
  <si>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</si>
  <si>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</si>
  <si>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</si>
  <si>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</si>
  <si>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</si>
  <si>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</si>
  <si>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</si>
  <si>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</si>
  <si>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</si>
  <si>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</si>
  <si>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三重県いなべ市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</si>
  <si>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</si>
  <si>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</si>
  <si>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</si>
  <si>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</si>
  <si>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</si>
  <si>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</si>
  <si>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</si>
  <si>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</si>
  <si>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</si>
  <si>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</si>
  <si>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</si>
  <si>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</si>
  <si>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</si>
  <si>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</si>
  <si>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</si>
  <si>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</si>
  <si>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</si>
  <si>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</si>
  <si>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</si>
  <si>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</si>
  <si>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</si>
  <si>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</si>
  <si>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</si>
  <si>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</si>
  <si>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</si>
  <si>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</si>
  <si>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</si>
  <si>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</si>
  <si>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</si>
  <si>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</si>
  <si>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</si>
  <si>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</si>
  <si>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</si>
  <si>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</si>
  <si>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</si>
  <si>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</si>
  <si>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</si>
  <si>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</si>
  <si>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</si>
  <si>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</si>
  <si>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</si>
  <si>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</si>
  <si>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</si>
  <si>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</si>
  <si>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</si>
  <si>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</si>
  <si>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</si>
  <si>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</si>
  <si>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</si>
  <si>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</si>
  <si>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</si>
  <si>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</si>
  <si>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</si>
  <si>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</si>
  <si>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</si>
  <si>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</si>
  <si>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</si>
  <si>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</si>
  <si>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</si>
  <si>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</si>
  <si>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</si>
  <si>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</si>
  <si>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</si>
  <si>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</si>
  <si>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</si>
  <si>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</si>
  <si>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</si>
  <si>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</si>
  <si>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</si>
  <si>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</si>
  <si>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</si>
  <si>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</si>
  <si>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</si>
  <si>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</si>
  <si>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</si>
  <si>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</si>
  <si>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</si>
  <si>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</si>
  <si>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</si>
  <si>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</si>
  <si>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</si>
  <si>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</si>
  <si>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</si>
  <si>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</si>
  <si>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</si>
  <si>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</si>
  <si>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</si>
  <si>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</si>
  <si>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</si>
  <si>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</si>
  <si>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</si>
  <si>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</si>
  <si>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</si>
  <si>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</si>
  <si>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</si>
  <si>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</si>
  <si>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</si>
  <si>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</si>
  <si>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</si>
  <si>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</si>
  <si>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</si>
  <si>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</si>
  <si>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</si>
  <si>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</si>
  <si>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</si>
  <si>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</si>
  <si>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</si>
  <si>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</si>
  <si>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</si>
  <si>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</si>
  <si>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</si>
  <si>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</si>
  <si>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</si>
  <si>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</si>
  <si>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</si>
  <si>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</si>
  <si>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</si>
  <si>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</si>
  <si>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</si>
  <si>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</si>
  <si>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</si>
  <si>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</si>
  <si>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</si>
  <si>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</si>
  <si>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</si>
  <si>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</si>
  <si>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</si>
  <si>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</si>
  <si>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</si>
  <si>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</si>
  <si>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</si>
  <si>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</si>
  <si>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</si>
  <si>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</si>
  <si>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</si>
  <si>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</si>
  <si>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</si>
  <si>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</si>
  <si>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</si>
  <si>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</si>
  <si>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</si>
  <si>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</si>
  <si>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</si>
  <si>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</si>
  <si>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</si>
  <si>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</si>
  <si>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</si>
  <si>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</si>
  <si>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</si>
  <si>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三重県いなべ市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</si>
  <si>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</si>
  <si>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</si>
  <si>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</si>
  <si>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</si>
  <si>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</si>
  <si>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</si>
  <si>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</si>
  <si>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</si>
  <si>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</si>
  <si>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</si>
  <si>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</si>
  <si>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</si>
  <si>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</si>
  <si>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</si>
  <si>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</si>
  <si>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</si>
  <si>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</si>
  <si>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</si>
  <si>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</si>
  <si>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</si>
  <si>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</si>
  <si>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</si>
  <si>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</si>
  <si>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</si>
  <si>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</si>
  <si>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</si>
  <si>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</si>
  <si>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</si>
  <si>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</si>
  <si>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</si>
  <si>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</si>
  <si>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</si>
  <si>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</si>
  <si>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</si>
  <si>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</si>
  <si>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</si>
  <si>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</si>
  <si>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</si>
  <si>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下水道事業特別会計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</si>
  <si>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</si>
  <si>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</si>
  <si>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</si>
  <si>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</si>
  <si>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</si>
  <si>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</si>
  <si>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</si>
  <si>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</si>
  <si>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</si>
  <si>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</si>
  <si>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</si>
  <si>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</si>
  <si>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</si>
  <si>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</si>
  <si>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</si>
  <si>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</si>
  <si>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</si>
  <si>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</si>
  <si>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</si>
  <si>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</si>
  <si>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</si>
  <si>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</si>
  <si>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</si>
  <si>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</si>
  <si>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</si>
  <si>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</si>
  <si>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</si>
  <si>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</si>
  <si>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</si>
  <si>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</si>
  <si>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</si>
  <si>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</si>
  <si>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</si>
  <si>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</si>
  <si>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</si>
  <si>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</si>
  <si>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</si>
  <si>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</si>
  <si>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</si>
  <si>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</si>
  <si>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</si>
  <si>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</si>
  <si>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</si>
  <si>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</si>
  <si>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</si>
  <si>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</si>
  <si>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</si>
  <si>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</si>
  <si>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</si>
  <si>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</si>
  <si>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</si>
  <si>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</si>
  <si>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</si>
  <si>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</si>
  <si>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</si>
  <si>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</si>
  <si>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</si>
  <si>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</si>
  <si>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</si>
  <si>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</si>
  <si>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</si>
  <si>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</si>
  <si>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</si>
  <si>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</si>
  <si>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</si>
  <si>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</si>
  <si>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</si>
  <si>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</si>
  <si>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</si>
  <si>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</si>
  <si>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</si>
  <si>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</si>
  <si>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</si>
  <si>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</si>
  <si>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</si>
  <si>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</si>
  <si>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</si>
  <si>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</si>
  <si>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</si>
  <si>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</si>
  <si>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</si>
  <si>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</si>
  <si>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</si>
  <si>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</si>
  <si>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</si>
  <si>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</si>
  <si>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</si>
  <si>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</si>
  <si>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</si>
  <si>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</si>
  <si>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</si>
  <si>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</si>
  <si>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</si>
  <si>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</si>
  <si>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</si>
  <si>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</si>
  <si>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</si>
  <si>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</si>
  <si>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</si>
  <si>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</si>
  <si>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</si>
  <si>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</si>
  <si>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</si>
  <si>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</si>
  <si>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</si>
  <si>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</si>
  <si>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</si>
  <si>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</si>
  <si>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</si>
  <si>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</si>
  <si>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</si>
  <si>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</si>
  <si>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</si>
  <si>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</si>
  <si>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</si>
  <si>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</si>
  <si>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</si>
  <si>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</si>
  <si>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</si>
  <si>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</si>
  <si>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</si>
  <si>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</si>
  <si>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</si>
  <si>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</si>
  <si>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</si>
  <si>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</si>
  <si>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</si>
  <si>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</si>
  <si>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</si>
  <si>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</si>
  <si>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</si>
  <si>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</si>
  <si>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</si>
  <si>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</si>
  <si>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</si>
  <si>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</si>
  <si>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</si>
  <si>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12.72</t>
  </si>
  <si>
    <t>▲ 9.06</t>
  </si>
  <si>
    <t>▲ 0.81</t>
  </si>
  <si>
    <t>水道事業会計</t>
  </si>
  <si>
    <t>一般会計</t>
  </si>
  <si>
    <t>国民健康保険特別会計</t>
  </si>
  <si>
    <t>介護保険特別会計</t>
  </si>
  <si>
    <t>下水道事業特別会計</t>
  </si>
  <si>
    <t>農業集落排水事業特別会計</t>
  </si>
  <si>
    <t>後期高齢者医療特別会計</t>
  </si>
  <si>
    <t>その他会計（赤字）</t>
  </si>
  <si>
    <t>その他会計（黒字）</t>
  </si>
  <si>
    <t>-</t>
    <phoneticPr fontId="2"/>
  </si>
  <si>
    <t>三重県市町総合事務組合（一般会計）</t>
    <rPh sb="0" eb="3">
      <t>ミエケン</t>
    </rPh>
    <rPh sb="3" eb="4">
      <t>シ</t>
    </rPh>
    <rPh sb="4" eb="5">
      <t>マチ</t>
    </rPh>
    <rPh sb="5" eb="7">
      <t>ソウゴウ</t>
    </rPh>
    <rPh sb="7" eb="9">
      <t>ジム</t>
    </rPh>
    <rPh sb="9" eb="11">
      <t>クミアイ</t>
    </rPh>
    <rPh sb="12" eb="14">
      <t>イッパン</t>
    </rPh>
    <rPh sb="14" eb="16">
      <t>カイケイ</t>
    </rPh>
    <phoneticPr fontId="2"/>
  </si>
  <si>
    <t>　（共同研修特別会計）</t>
    <rPh sb="2" eb="4">
      <t>キョウドウ</t>
    </rPh>
    <rPh sb="4" eb="6">
      <t>ケンシュウ</t>
    </rPh>
    <rPh sb="6" eb="8">
      <t>トクベツ</t>
    </rPh>
    <rPh sb="8" eb="10">
      <t>カイケイ</t>
    </rPh>
    <phoneticPr fontId="2"/>
  </si>
  <si>
    <t>　（デジタル地図特別会計）</t>
    <rPh sb="6" eb="8">
      <t>チズ</t>
    </rPh>
    <rPh sb="8" eb="10">
      <t>トクベツ</t>
    </rPh>
    <rPh sb="10" eb="12">
      <t>カイケイ</t>
    </rPh>
    <phoneticPr fontId="2"/>
  </si>
  <si>
    <t>　（物品特別会計）</t>
    <rPh sb="2" eb="4">
      <t>ブッピン</t>
    </rPh>
    <rPh sb="4" eb="6">
      <t>トクベツ</t>
    </rPh>
    <rPh sb="6" eb="8">
      <t>カイケイ</t>
    </rPh>
    <phoneticPr fontId="2"/>
  </si>
  <si>
    <t>　（退職手当特別会計）</t>
    <rPh sb="2" eb="4">
      <t>タイショク</t>
    </rPh>
    <rPh sb="4" eb="6">
      <t>テアテ</t>
    </rPh>
    <rPh sb="6" eb="8">
      <t>トクベツ</t>
    </rPh>
    <rPh sb="8" eb="10">
      <t>カイケイ</t>
    </rPh>
    <phoneticPr fontId="2"/>
  </si>
  <si>
    <t>　（消防救急無線特別会計）</t>
    <rPh sb="2" eb="4">
      <t>ショウボウ</t>
    </rPh>
    <rPh sb="4" eb="6">
      <t>キュウキュウ</t>
    </rPh>
    <rPh sb="6" eb="8">
      <t>ムセン</t>
    </rPh>
    <rPh sb="8" eb="10">
      <t>トクベツ</t>
    </rPh>
    <rPh sb="10" eb="12">
      <t>カイケイ</t>
    </rPh>
    <phoneticPr fontId="2"/>
  </si>
  <si>
    <t>　（公平委員会特別会計）</t>
    <rPh sb="2" eb="4">
      <t>コウヘイ</t>
    </rPh>
    <rPh sb="4" eb="7">
      <t>イインカイ</t>
    </rPh>
    <rPh sb="7" eb="9">
      <t>トクベツ</t>
    </rPh>
    <rPh sb="9" eb="11">
      <t>カイケイ</t>
    </rPh>
    <phoneticPr fontId="2"/>
  </si>
  <si>
    <t>三重地方税管理回収機構（一般会計）</t>
    <rPh sb="0" eb="2">
      <t>ミエ</t>
    </rPh>
    <rPh sb="2" eb="5">
      <t>チホウゼイ</t>
    </rPh>
    <rPh sb="5" eb="7">
      <t>カンリ</t>
    </rPh>
    <rPh sb="7" eb="9">
      <t>カイシュウ</t>
    </rPh>
    <rPh sb="9" eb="11">
      <t>キコウ</t>
    </rPh>
    <rPh sb="12" eb="14">
      <t>イッパン</t>
    </rPh>
    <rPh sb="14" eb="16">
      <t>カイケイ</t>
    </rPh>
    <phoneticPr fontId="2"/>
  </si>
  <si>
    <t>（滞納整理拡充事業特別会計）</t>
    <rPh sb="1" eb="3">
      <t>タイノウ</t>
    </rPh>
    <rPh sb="3" eb="5">
      <t>セイリ</t>
    </rPh>
    <rPh sb="5" eb="7">
      <t>カクジュウ</t>
    </rPh>
    <rPh sb="7" eb="9">
      <t>ジギョウ</t>
    </rPh>
    <rPh sb="9" eb="11">
      <t>トクベツ</t>
    </rPh>
    <rPh sb="11" eb="13">
      <t>カイケイ</t>
    </rPh>
    <phoneticPr fontId="2"/>
  </si>
  <si>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2"/>
  </si>
  <si>
    <t>　（後期高齢者医療特別会計）</t>
    <rPh sb="2" eb="4">
      <t>コウキ</t>
    </rPh>
    <rPh sb="4" eb="7">
      <t>コウレイシャ</t>
    </rPh>
    <rPh sb="7" eb="9">
      <t>イリョウ</t>
    </rPh>
    <rPh sb="9" eb="11">
      <t>トクベツ</t>
    </rPh>
    <rPh sb="11" eb="13">
      <t>カイケイ</t>
    </rPh>
    <phoneticPr fontId="2"/>
  </si>
  <si>
    <t>桑名広域清掃事業組合（一般会計）</t>
    <rPh sb="0" eb="2">
      <t>クワナ</t>
    </rPh>
    <rPh sb="2" eb="4">
      <t>コウイキ</t>
    </rPh>
    <rPh sb="4" eb="6">
      <t>セイソウ</t>
    </rPh>
    <rPh sb="6" eb="8">
      <t>ジギョウ</t>
    </rPh>
    <rPh sb="8" eb="10">
      <t>クミアイ</t>
    </rPh>
    <rPh sb="11" eb="13">
      <t>イッパン</t>
    </rPh>
    <rPh sb="13" eb="15">
      <t>カイケイ</t>
    </rPh>
    <phoneticPr fontId="2"/>
  </si>
  <si>
    <t>　（ごみ処理施設整備事業特別会計）</t>
    <rPh sb="4" eb="6">
      <t>ショリ</t>
    </rPh>
    <rPh sb="6" eb="8">
      <t>シセツ</t>
    </rPh>
    <rPh sb="8" eb="10">
      <t>セイビ</t>
    </rPh>
    <rPh sb="10" eb="12">
      <t>ジギョウ</t>
    </rPh>
    <rPh sb="12" eb="14">
      <t>トクベツ</t>
    </rPh>
    <rPh sb="14" eb="16">
      <t>カイケイ</t>
    </rPh>
    <phoneticPr fontId="2"/>
  </si>
  <si>
    <t>桑名・員弁広域連合（一般会計）</t>
    <rPh sb="0" eb="2">
      <t>クワナ</t>
    </rPh>
    <rPh sb="3" eb="5">
      <t>イナベ</t>
    </rPh>
    <rPh sb="5" eb="7">
      <t>コウイキ</t>
    </rPh>
    <rPh sb="7" eb="9">
      <t>レンゴウ</t>
    </rPh>
    <rPh sb="10" eb="12">
      <t>イッパン</t>
    </rPh>
    <rPh sb="12" eb="14">
      <t>カイケイ</t>
    </rPh>
    <phoneticPr fontId="2"/>
  </si>
  <si>
    <t>財団法人ほくせいふれあい財団</t>
    <rPh sb="0" eb="2">
      <t>ザイダン</t>
    </rPh>
    <rPh sb="2" eb="4">
      <t>ホウジン</t>
    </rPh>
    <rPh sb="12" eb="14">
      <t>ザイダン</t>
    </rPh>
    <phoneticPr fontId="2"/>
  </si>
  <si>
    <t>員弁土地開発公社</t>
    <rPh sb="0" eb="2">
      <t>イナベ</t>
    </rPh>
    <rPh sb="2" eb="4">
      <t>トチ</t>
    </rPh>
    <rPh sb="4" eb="6">
      <t>カイハツ</t>
    </rPh>
    <rPh sb="6" eb="8">
      <t>コウシャ</t>
    </rPh>
    <phoneticPr fontId="2"/>
  </si>
  <si>
    <t>○</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</si>
  <si>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</si>
  <si>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</si>
  <si>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</si>
  <si>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</si>
  <si>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</si>
  <si>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</si>
  <si>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</si>
  <si>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</si>
  <si>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　将来負担比率は、前年度に引続き「-％」を維持しています。
　実質公債比率は、9.4％となり、類似団体内平均値よりも0.6ポイント高くなっています。
　これは、平成25年度に借り入れた市債の短期償還が終了したため公債費が10億6千万円減となったためです。
</t>
    <phoneticPr fontId="5"/>
  </si>
  <si>
    <t>（　参考　）</t>
    <rPh sb="2" eb="4">
      <t>サンコウ</t>
    </rPh>
    <phoneticPr fontId="5"/>
  </si>
  <si>
    <t>実質公債費比率</t>
    <rPh sb="0" eb="2">
      <t>ジッシツ</t>
    </rPh>
    <rPh sb="2" eb="5">
      <t>コウサイヒ</t>
    </rPh>
    <rPh sb="5" eb="7">
      <t>ヒリツ</t>
    </rPh>
    <phoneticPr fontId="5"/>
  </si>
  <si>
    <t>有形固定資産減価償却率</t>
    <phoneticPr fontId="5"/>
  </si>
  <si>
    <t>有形固定資産減価償却率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</si>
</sst>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60245</c:v>
                </c:pt>
                <c:pt idx="1">
                  <c:v>68386</c:v>
                </c:pt>
                <c:pt idx="2">
                  <c:v>81305</c:v>
                </c:pt>
                <c:pt idx="3">
                  <c:v>81768</c:v>
                </c:pt>
                <c:pt idx="4">
                  <c:v>65876</c:v>
                </c:pt>
              </c:numCache>
            </c:numRef>
          </c:val>
          <c:smooth val="0"/>
          <c:extLst>
            <c:ext xmlns:c16="http://schemas.microsoft.com/office/drawing/2014/chart" uri="{C3380CC4-5D6E-409C-BE32-E72D297353CC}">
              <c16:uniqueId val="{00000000-B82F-4312-BCC4-687EF0FB6FD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64668</c:v>
                </c:pt>
                <c:pt idx="1">
                  <c:v>85294</c:v>
                </c:pt>
                <c:pt idx="2">
                  <c:v>50071</c:v>
                </c:pt>
                <c:pt idx="3">
                  <c:v>75089</c:v>
                </c:pt>
                <c:pt idx="4">
                  <c:v>139319</c:v>
                </c:pt>
              </c:numCache>
            </c:numRef>
          </c:val>
          <c:smooth val="0"/>
          <c:extLst>
            <c:ext xmlns:c16="http://schemas.microsoft.com/office/drawing/2014/chart" uri="{C3380CC4-5D6E-409C-BE32-E72D297353CC}">
              <c16:uniqueId val="{00000001-B82F-4312-BCC4-687EF0FB6FD8}"/>
            </c:ext>
          </c:extLst>
        </c:ser>
        <c:dLbls>
          <c:showLegendKey val="0"/>
          <c:showVal val="0"/>
          <c:showCatName val="0"/>
          <c:showSerName val="0"/>
          <c:showPercent val="0"/>
          <c:showBubbleSize val="0"/>
        </c:dLbls>
        <c:marker val="1"/>
        <c:smooth val="0"/>
        <c:axId val="111067904"/>
        <c:axId val="111069824"/>
      </c:lineChart>
      <c:catAx>
        <c:axId val="11106790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1069824"/>
        <c:crosses val="autoZero"/>
        <c:auto val="1"/>
        <c:lblAlgn val="ctr"/>
        <c:lblOffset val="100"/>
        <c:tickLblSkip val="1"/>
        <c:tickMarkSkip val="1"/>
        <c:noMultiLvlLbl val="0"/>
      </c:catAx>
      <c:valAx>
        <c:axId val="111069824"/>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106790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10.49</c:v>
                </c:pt>
                <c:pt idx="1">
                  <c:v>11.29</c:v>
                </c:pt>
                <c:pt idx="2">
                  <c:v>12.92</c:v>
                </c:pt>
                <c:pt idx="3">
                  <c:v>0.96</c:v>
                </c:pt>
                <c:pt idx="4">
                  <c:v>4.45</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55.42</c:v>
                </c:pt>
                <c:pt idx="1">
                  <c:v>37.94</c:v>
                </c:pt>
                <c:pt idx="2">
                  <c:v>38.92</c:v>
                </c:pt>
                <c:pt idx="3">
                  <c:v>43.43</c:v>
                </c:pt>
                <c:pt idx="4">
                  <c:v>43.54</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17354496"/>
        <c:axId val="11735641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11</c:v>
                </c:pt>
                <c:pt idx="1">
                  <c:v>-12.72</c:v>
                </c:pt>
                <c:pt idx="2">
                  <c:v>4.3899999999999997</c:v>
                </c:pt>
                <c:pt idx="3">
                  <c:v>-9.06</c:v>
                </c:pt>
                <c:pt idx="4">
                  <c:v>-0.81</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17354496"/>
        <c:axId val="117356416"/>
      </c:lineChart>
      <c:catAx>
        <c:axId val="1173544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7356416"/>
        <c:crosses val="autoZero"/>
        <c:auto val="1"/>
        <c:lblAlgn val="ctr"/>
        <c:lblOffset val="100"/>
        <c:tickLblSkip val="1"/>
        <c:tickMarkSkip val="1"/>
        <c:noMultiLvlLbl val="0"/>
      </c:catAx>
      <c:valAx>
        <c:axId val="1173564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73544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0.14000000000000001</c:v>
                </c:pt>
                <c:pt idx="2">
                  <c:v>#N/A</c:v>
                </c:pt>
                <c:pt idx="3">
                  <c:v>0.18</c:v>
                </c:pt>
                <c:pt idx="4">
                  <c:v>#N/A</c:v>
                </c:pt>
                <c:pt idx="5">
                  <c:v>0.17</c:v>
                </c:pt>
                <c:pt idx="6">
                  <c:v>0</c:v>
                </c:pt>
                <c:pt idx="7">
                  <c:v>0</c:v>
                </c:pt>
                <c:pt idx="8">
                  <c:v>0</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7.0000000000000007E-2</c:v>
                </c:pt>
                <c:pt idx="2">
                  <c:v>#N/A</c:v>
                </c:pt>
                <c:pt idx="3">
                  <c:v>0.02</c:v>
                </c:pt>
                <c:pt idx="4">
                  <c:v>#N/A</c:v>
                </c:pt>
                <c:pt idx="5">
                  <c:v>0.02</c:v>
                </c:pt>
                <c:pt idx="6">
                  <c:v>#N/A</c:v>
                </c:pt>
                <c:pt idx="7">
                  <c:v>0.02</c:v>
                </c:pt>
                <c:pt idx="8">
                  <c:v>#N/A</c:v>
                </c:pt>
                <c:pt idx="9">
                  <c:v>0.1</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0.19</c:v>
                </c:pt>
                <c:pt idx="2">
                  <c:v>#N/A</c:v>
                </c:pt>
                <c:pt idx="3">
                  <c:v>0.12</c:v>
                </c:pt>
                <c:pt idx="4">
                  <c:v>#N/A</c:v>
                </c:pt>
                <c:pt idx="5">
                  <c:v>0.25</c:v>
                </c:pt>
                <c:pt idx="6">
                  <c:v>#N/A</c:v>
                </c:pt>
                <c:pt idx="7">
                  <c:v>0.17</c:v>
                </c:pt>
                <c:pt idx="8">
                  <c:v>#N/A</c:v>
                </c:pt>
                <c:pt idx="9">
                  <c:v>0.16</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0.85</c:v>
                </c:pt>
                <c:pt idx="2">
                  <c:v>#N/A</c:v>
                </c:pt>
                <c:pt idx="3">
                  <c:v>0.5</c:v>
                </c:pt>
                <c:pt idx="4">
                  <c:v>#N/A</c:v>
                </c:pt>
                <c:pt idx="5">
                  <c:v>0.56999999999999995</c:v>
                </c:pt>
                <c:pt idx="6">
                  <c:v>#N/A</c:v>
                </c:pt>
                <c:pt idx="7">
                  <c:v>0.43</c:v>
                </c:pt>
                <c:pt idx="8">
                  <c:v>#N/A</c:v>
                </c:pt>
                <c:pt idx="9">
                  <c:v>0.57999999999999996</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0.69</c:v>
                </c:pt>
                <c:pt idx="2">
                  <c:v>#N/A</c:v>
                </c:pt>
                <c:pt idx="3">
                  <c:v>0.47</c:v>
                </c:pt>
                <c:pt idx="4">
                  <c:v>#N/A</c:v>
                </c:pt>
                <c:pt idx="5">
                  <c:v>0.78</c:v>
                </c:pt>
                <c:pt idx="6">
                  <c:v>#N/A</c:v>
                </c:pt>
                <c:pt idx="7">
                  <c:v>0.78</c:v>
                </c:pt>
                <c:pt idx="8">
                  <c:v>#N/A</c:v>
                </c:pt>
                <c:pt idx="9">
                  <c:v>1.71</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2.61</c:v>
                </c:pt>
                <c:pt idx="2">
                  <c:v>#N/A</c:v>
                </c:pt>
                <c:pt idx="3">
                  <c:v>2.4900000000000002</c:v>
                </c:pt>
                <c:pt idx="4">
                  <c:v>#N/A</c:v>
                </c:pt>
                <c:pt idx="5">
                  <c:v>2.37</c:v>
                </c:pt>
                <c:pt idx="6">
                  <c:v>#N/A</c:v>
                </c:pt>
                <c:pt idx="7">
                  <c:v>1.92</c:v>
                </c:pt>
                <c:pt idx="8">
                  <c:v>#N/A</c:v>
                </c:pt>
                <c:pt idx="9">
                  <c:v>2.2599999999999998</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10.34</c:v>
                </c:pt>
                <c:pt idx="2">
                  <c:v>#N/A</c:v>
                </c:pt>
                <c:pt idx="3">
                  <c:v>11.1</c:v>
                </c:pt>
                <c:pt idx="4">
                  <c:v>#N/A</c:v>
                </c:pt>
                <c:pt idx="5">
                  <c:v>12.74</c:v>
                </c:pt>
                <c:pt idx="6">
                  <c:v>#N/A</c:v>
                </c:pt>
                <c:pt idx="7">
                  <c:v>0.95</c:v>
                </c:pt>
                <c:pt idx="8">
                  <c:v>#N/A</c:v>
                </c:pt>
                <c:pt idx="9">
                  <c:v>4.4400000000000004</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16.850000000000001</c:v>
                </c:pt>
                <c:pt idx="2">
                  <c:v>#N/A</c:v>
                </c:pt>
                <c:pt idx="3">
                  <c:v>16.850000000000001</c:v>
                </c:pt>
                <c:pt idx="4">
                  <c:v>#N/A</c:v>
                </c:pt>
                <c:pt idx="5">
                  <c:v>16.420000000000002</c:v>
                </c:pt>
                <c:pt idx="6">
                  <c:v>#N/A</c:v>
                </c:pt>
                <c:pt idx="7">
                  <c:v>15.33</c:v>
                </c:pt>
                <c:pt idx="8">
                  <c:v>#N/A</c:v>
                </c:pt>
                <c:pt idx="9">
                  <c:v>17.09</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4306432"/>
        <c:axId val="4307968"/>
      </c:barChart>
      <c:catAx>
        <c:axId val="43064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307968"/>
        <c:crosses val="autoZero"/>
        <c:auto val="1"/>
        <c:lblAlgn val="ctr"/>
        <c:lblOffset val="100"/>
        <c:tickLblSkip val="1"/>
        <c:tickMarkSkip val="1"/>
        <c:noMultiLvlLbl val="0"/>
      </c:catAx>
      <c:valAx>
        <c:axId val="43079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064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2508</c:v>
                </c:pt>
                <c:pt idx="5">
                  <c:v>2989</c:v>
                </c:pt>
                <c:pt idx="8">
                  <c:v>3890</c:v>
                </c:pt>
                <c:pt idx="11">
                  <c:v>3257</c:v>
                </c:pt>
                <c:pt idx="14">
                  <c:v>2473</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13</c:v>
                </c:pt>
                <c:pt idx="3">
                  <c:v>11</c:v>
                </c:pt>
                <c:pt idx="6">
                  <c:v>5</c:v>
                </c:pt>
                <c:pt idx="9">
                  <c:v>0</c:v>
                </c:pt>
                <c:pt idx="12">
                  <c:v>0</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118</c:v>
                </c:pt>
                <c:pt idx="3">
                  <c:v>113</c:v>
                </c:pt>
                <c:pt idx="6">
                  <c:v>117</c:v>
                </c:pt>
                <c:pt idx="9">
                  <c:v>110</c:v>
                </c:pt>
                <c:pt idx="12">
                  <c:v>96</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1004</c:v>
                </c:pt>
                <c:pt idx="3">
                  <c:v>988</c:v>
                </c:pt>
                <c:pt idx="6">
                  <c:v>1030</c:v>
                </c:pt>
                <c:pt idx="9">
                  <c:v>1016</c:v>
                </c:pt>
                <c:pt idx="12">
                  <c:v>1018</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2196</c:v>
                </c:pt>
                <c:pt idx="3">
                  <c:v>2992</c:v>
                </c:pt>
                <c:pt idx="6">
                  <c:v>4237</c:v>
                </c:pt>
                <c:pt idx="9">
                  <c:v>3115</c:v>
                </c:pt>
                <c:pt idx="12">
                  <c:v>2057</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10801280"/>
        <c:axId val="11080320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823</c:v>
                </c:pt>
                <c:pt idx="2">
                  <c:v>#N/A</c:v>
                </c:pt>
                <c:pt idx="3">
                  <c:v>#N/A</c:v>
                </c:pt>
                <c:pt idx="4">
                  <c:v>1115</c:v>
                </c:pt>
                <c:pt idx="5">
                  <c:v>#N/A</c:v>
                </c:pt>
                <c:pt idx="6">
                  <c:v>#N/A</c:v>
                </c:pt>
                <c:pt idx="7">
                  <c:v>1499</c:v>
                </c:pt>
                <c:pt idx="8">
                  <c:v>#N/A</c:v>
                </c:pt>
                <c:pt idx="9">
                  <c:v>#N/A</c:v>
                </c:pt>
                <c:pt idx="10">
                  <c:v>984</c:v>
                </c:pt>
                <c:pt idx="11">
                  <c:v>#N/A</c:v>
                </c:pt>
                <c:pt idx="12">
                  <c:v>#N/A</c:v>
                </c:pt>
                <c:pt idx="13">
                  <c:v>698</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10801280"/>
        <c:axId val="110803200"/>
      </c:lineChart>
      <c:catAx>
        <c:axId val="1108012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0803200"/>
        <c:crosses val="autoZero"/>
        <c:auto val="1"/>
        <c:lblAlgn val="ctr"/>
        <c:lblOffset val="100"/>
        <c:tickLblSkip val="1"/>
        <c:tickMarkSkip val="1"/>
        <c:noMultiLvlLbl val="0"/>
      </c:catAx>
      <c:valAx>
        <c:axId val="1108032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08012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25798</c:v>
                </c:pt>
                <c:pt idx="5">
                  <c:v>26448</c:v>
                </c:pt>
                <c:pt idx="8">
                  <c:v>25511</c:v>
                </c:pt>
                <c:pt idx="11">
                  <c:v>24282</c:v>
                </c:pt>
                <c:pt idx="14">
                  <c:v>24310</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8</c:v>
                </c:pt>
                <c:pt idx="5">
                  <c:v>6</c:v>
                </c:pt>
                <c:pt idx="8">
                  <c:v>5</c:v>
                </c:pt>
                <c:pt idx="11">
                  <c:v>803</c:v>
                </c:pt>
                <c:pt idx="14">
                  <c:v>2</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12215</c:v>
                </c:pt>
                <c:pt idx="5">
                  <c:v>13118</c:v>
                </c:pt>
                <c:pt idx="8">
                  <c:v>13335</c:v>
                </c:pt>
                <c:pt idx="11">
                  <c:v>12980</c:v>
                </c:pt>
                <c:pt idx="14">
                  <c:v>13138</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2072</c:v>
                </c:pt>
                <c:pt idx="3">
                  <c:v>2026</c:v>
                </c:pt>
                <c:pt idx="6">
                  <c:v>1864</c:v>
                </c:pt>
                <c:pt idx="9">
                  <c:v>1841</c:v>
                </c:pt>
                <c:pt idx="12">
                  <c:v>1806</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665</c:v>
                </c:pt>
                <c:pt idx="3">
                  <c:v>554</c:v>
                </c:pt>
                <c:pt idx="6">
                  <c:v>443</c:v>
                </c:pt>
                <c:pt idx="9">
                  <c:v>320</c:v>
                </c:pt>
                <c:pt idx="12">
                  <c:v>220</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13424</c:v>
                </c:pt>
                <c:pt idx="3">
                  <c:v>12029</c:v>
                </c:pt>
                <c:pt idx="6">
                  <c:v>11585</c:v>
                </c:pt>
                <c:pt idx="9">
                  <c:v>10961</c:v>
                </c:pt>
                <c:pt idx="12">
                  <c:v>10350</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231</c:v>
                </c:pt>
                <c:pt idx="3">
                  <c:v>221</c:v>
                </c:pt>
                <c:pt idx="6">
                  <c:v>1851</c:v>
                </c:pt>
                <c:pt idx="9">
                  <c:v>1905</c:v>
                </c:pt>
                <c:pt idx="12">
                  <c:v>1192</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19805</c:v>
                </c:pt>
                <c:pt idx="3">
                  <c:v>20908</c:v>
                </c:pt>
                <c:pt idx="6">
                  <c:v>18828</c:v>
                </c:pt>
                <c:pt idx="9">
                  <c:v>19004</c:v>
                </c:pt>
                <c:pt idx="12">
                  <c:v>21698</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17734400"/>
        <c:axId val="1177447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17734400"/>
        <c:axId val="117744768"/>
      </c:lineChart>
      <c:catAx>
        <c:axId val="1177344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7744768"/>
        <c:crosses val="autoZero"/>
        <c:auto val="1"/>
        <c:lblAlgn val="ctr"/>
        <c:lblOffset val="100"/>
        <c:tickLblSkip val="1"/>
        <c:tickMarkSkip val="1"/>
        <c:noMultiLvlLbl val="0"/>
      </c:catAx>
      <c:valAx>
        <c:axId val="1177447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77344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{7081D5CA-B6E8-43CF-B0FC-9CCCBB727F39}</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51A7-46AE-96F0-67EF1FAC26ED}"/>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{33C2A4B2-B771-492D-B095-3D9F3338A9A8}</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51A7-46AE-96F0-67EF1FAC26ED}"/>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{161C3232-AA3B-449F-A7E3-93917AFA9039}</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51A7-46AE-96F0-67EF1FAC26ED}"/>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{32BFF120-5FD9-40D0-B575-A64E14ED5A01}</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51A7-46AE-96F0-67EF1FAC26ED}"/>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{75BFC36D-BD16-4468-AAB1-5AA53D31AAAC}</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51A7-46AE-96F0-67EF1FAC26E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51A7-46AE-96F0-67EF1FAC26ED}"/>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{95F9F929-5058-4A64-B2B8-8D7B5194F22F}</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51A7-46AE-96F0-67EF1FAC26ED}"/>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{CB72C1A5-8084-4EC1-8F16-6DF7EADFEE06}</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51A7-46AE-96F0-67EF1FAC26ED}"/>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{F2EA88BF-2E00-4AD2-98F7-9DC08221B295}</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51A7-46AE-96F0-67EF1FAC26ED}"/>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{DDC7B5A9-A54C-49E5-B71A-BD60DCCE27C2}</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51A7-46AE-96F0-67EF1FAC26ED}"/>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{55D41E33-BA5F-40F4-96C0-8711A860EF94}</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51A7-46AE-96F0-67EF1FAC26E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c:ext xmlns:c16="http://schemas.microsoft.com/office/drawing/2014/chart" uri="{C3380CC4-5D6E-409C-BE32-E72D297353CC}">
              <c16:uniqueId val="{0000000B-51A7-46AE-96F0-67EF1FAC26ED}"/>
            </c:ext>
          </c:extLst>
        </c:ser>
        <c:dLbls>
          <c:showLegendKey val="0"/>
          <c:showVal val="0"/>
          <c:showCatName val="0"/>
          <c:showSerName val="0"/>
          <c:showPercent val="0"/>
          <c:showBubbleSize val="0"/>
        </c:dLbls>
        <c:axId val="72787840"/>
        <c:axId val="72826880"/>
      </c:scatterChart>
      <c:valAx>
        <c:axId val="7278784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826880"/>
        <c:crosses val="autoZero"/>
        <c:crossBetween val="midCat"/>
      </c:valAx>
      <c:valAx>
        <c:axId val="7282688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787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{2E5E7214-B157-49E6-BA0D-A4A786B62FD4}</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4306-44E4-9F8E-DE6D47CCD26D}"/>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{56C0F0D8-2234-417D-9E10-6AAE3765E3A5}</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4306-44E4-9F8E-DE6D47CCD26D}"/>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{C4D3083D-8376-4D74-A599-EEEB72230957}</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4306-44E4-9F8E-DE6D47CCD26D}"/>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{BDBC552F-9BFF-4245-936D-82C5EA4292A7}</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4306-44E4-9F8E-DE6D47CCD26D}"/>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{7C27B87A-D10B-4AAB-9AA6-AD1E81406D67}</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4306-44E4-9F8E-DE6D47CCD26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8.9</c:v>
                </c:pt>
                <c:pt idx="1">
                  <c:v>8.8000000000000007</c:v>
                </c:pt>
                <c:pt idx="2">
                  <c:v>10.1</c:v>
                </c:pt>
                <c:pt idx="3">
                  <c:v>10.5</c:v>
                </c:pt>
                <c:pt idx="4">
                  <c:v>9.4</c:v>
                </c:pt>
              </c:numCache>
            </c:numRef>
          </c:xVal>
          <c:yVal>
            <c:numRef>
              <c:f>公会計指標分析・財政指標組合せ分析表!$K$73:$O$73</c:f>
              <c:numCache>
                <c:formatCode>#,##0.0;"▲ "#,##0.0</c:formatCode>
                <c:ptCount val="5"/>
              </c:numCache>
            </c:numRef>
          </c:yVal>
          <c:smooth val="0"/>
          <c:extLst>
            <c:ext xmlns:c16="http://schemas.microsoft.com/office/drawing/2014/chart" uri="{C3380CC4-5D6E-409C-BE32-E72D297353CC}">
              <c16:uniqueId val="{00000005-4306-44E4-9F8E-DE6D47CCD26D}"/>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{A7206CEE-D42D-4296-992E-EEA9273AFD4E}</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4306-44E4-9F8E-DE6D47CCD26D}"/>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{30FA3835-7A89-42A0-B42B-E63D70C85B9B}</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4306-44E4-9F8E-DE6D47CCD26D}"/>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{243066D5-1717-4B02-AF83-9967924B0CED}</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4306-44E4-9F8E-DE6D47CCD26D}"/>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{3E583375-F7BC-4E49-9A35-583E987AB8DC}</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4306-44E4-9F8E-DE6D47CCD26D}"/>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{C11164E2-7987-4ECA-8507-5A8C846EAF70}</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4306-44E4-9F8E-DE6D47CCD26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12.3</c:v>
                </c:pt>
                <c:pt idx="1">
                  <c:v>12.5</c:v>
                </c:pt>
                <c:pt idx="2">
                  <c:v>12.2</c:v>
                </c:pt>
                <c:pt idx="3">
                  <c:v>10.199999999999999</c:v>
                </c:pt>
                <c:pt idx="4">
                  <c:v>10</c:v>
                </c:pt>
              </c:numCache>
            </c:numRef>
          </c:xVal>
          <c:yVal>
            <c:numRef>
              <c:f>公会計指標分析・財政指標組合せ分析表!$K$77:$O$77</c:f>
              <c:numCache>
                <c:formatCode>#,##0.0;"▲ "#,##0.0</c:formatCode>
                <c:ptCount val="5"/>
                <c:pt idx="0">
                  <c:v>81.7</c:v>
                </c:pt>
                <c:pt idx="1">
                  <c:v>80.400000000000006</c:v>
                </c:pt>
                <c:pt idx="2">
                  <c:v>83.1</c:v>
                </c:pt>
                <c:pt idx="3">
                  <c:v>56.8</c:v>
                </c:pt>
                <c:pt idx="4">
                  <c:v>52.3</c:v>
                </c:pt>
              </c:numCache>
            </c:numRef>
          </c:yVal>
          <c:smooth val="0"/>
          <c:extLst>
            <c:ext xmlns:c16="http://schemas.microsoft.com/office/drawing/2014/chart" uri="{C3380CC4-5D6E-409C-BE32-E72D297353CC}">
              <c16:uniqueId val="{0000000B-4306-44E4-9F8E-DE6D47CCD26D}"/>
            </c:ext>
          </c:extLst>
        </c:ser>
        <c:dLbls>
          <c:showLegendKey val="0"/>
          <c:showVal val="0"/>
          <c:showCatName val="0"/>
          <c:showSerName val="0"/>
          <c:showPercent val="0"/>
          <c:showBubbleSize val="0"/>
        </c:dLbls>
        <c:axId val="72705536"/>
        <c:axId val="72707456"/>
      </c:scatterChart>
      <c:valAx>
        <c:axId val="72705536"/>
        <c:scaling>
          <c:orientation val="minMax"/>
          <c:max val="12.799999999999999"/>
          <c:min val="9.800000000000000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707456"/>
        <c:crosses val="autoZero"/>
        <c:crossBetween val="midCat"/>
      </c:valAx>
      <c:valAx>
        <c:axId val="72707456"/>
        <c:scaling>
          <c:orientation val="minMax"/>
          <c:max val="89"/>
          <c:min val="4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70553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三重県いなべ市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元利償還金等は、</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億円減となりました。</a:t>
          </a:r>
          <a:endParaRPr lang="ja-JP" altLang="ja-JP" sz="1400">
            <a:effectLst/>
          </a:endParaRPr>
        </a:p>
        <a:p>
          <a:r>
            <a:rPr kumimoji="1" lang="ja-JP" altLang="ja-JP" sz="1100">
              <a:solidFill>
                <a:schemeClr val="dk1"/>
              </a:solidFill>
              <a:effectLst/>
              <a:latin typeface="+mn-lt"/>
              <a:ea typeface="+mn-ea"/>
              <a:cs typeface="+mn-cs"/>
            </a:rPr>
            <a:t>　これは、市債の償還終了により元利償還金が</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億円減となったためです。</a:t>
          </a:r>
          <a:endParaRPr lang="ja-JP" altLang="ja-JP" sz="1400">
            <a:effectLst/>
          </a:endParaRPr>
        </a:p>
        <a:p>
          <a:r>
            <a:rPr kumimoji="1" lang="ja-JP" altLang="ja-JP" sz="1100">
              <a:solidFill>
                <a:schemeClr val="dk1"/>
              </a:solidFill>
              <a:effectLst/>
              <a:latin typeface="+mn-lt"/>
              <a:ea typeface="+mn-ea"/>
              <a:cs typeface="+mn-cs"/>
            </a:rPr>
            <a:t>　算入公債費等は、</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億円の減となりました。</a:t>
          </a:r>
          <a:endParaRPr lang="ja-JP" altLang="ja-JP" sz="1400">
            <a:effectLst/>
          </a:endParaRPr>
        </a:p>
        <a:p>
          <a:r>
            <a:rPr kumimoji="1" lang="ja-JP" altLang="ja-JP" sz="1100">
              <a:solidFill>
                <a:schemeClr val="dk1"/>
              </a:solidFill>
              <a:effectLst/>
              <a:latin typeface="+mn-lt"/>
              <a:ea typeface="+mn-ea"/>
              <a:cs typeface="+mn-cs"/>
            </a:rPr>
            <a:t>　これは、合併特例債の元利償還金減により、交付税算入される公債費も減となったためです。</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三重県いなべ市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将来負担額は、</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となりました。</a:t>
          </a:r>
          <a:endParaRPr lang="ja-JP" altLang="ja-JP" sz="1400">
            <a:effectLst/>
          </a:endParaRPr>
        </a:p>
        <a:p>
          <a:r>
            <a:rPr kumimoji="1" lang="ja-JP" altLang="ja-JP" sz="1100">
              <a:solidFill>
                <a:schemeClr val="dk1"/>
              </a:solidFill>
              <a:effectLst/>
              <a:latin typeface="+mn-lt"/>
              <a:ea typeface="+mn-ea"/>
              <a:cs typeface="+mn-cs"/>
            </a:rPr>
            <a:t>　これは、一般会計等に係る地方債現在高が、</a:t>
          </a:r>
          <a:r>
            <a:rPr kumimoji="1" lang="ja-JP" altLang="en-US" sz="1100">
              <a:solidFill>
                <a:schemeClr val="dk1"/>
              </a:solidFill>
              <a:effectLst/>
              <a:latin typeface="+mn-lt"/>
              <a:ea typeface="+mn-ea"/>
              <a:cs typeface="+mn-cs"/>
            </a:rPr>
            <a:t>合併特例債や</a:t>
          </a:r>
          <a:r>
            <a:rPr kumimoji="1" lang="ja-JP" altLang="ja-JP" sz="1100">
              <a:solidFill>
                <a:schemeClr val="dk1"/>
              </a:solidFill>
              <a:effectLst/>
              <a:latin typeface="+mn-lt"/>
              <a:ea typeface="+mn-ea"/>
              <a:cs typeface="+mn-cs"/>
            </a:rPr>
            <a:t>緊急防災・減災事業債の現在高増により、</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億円増となりましたが、</a:t>
          </a:r>
          <a:r>
            <a:rPr kumimoji="1" lang="ja-JP" altLang="en-US" sz="1100">
              <a:solidFill>
                <a:schemeClr val="dk1"/>
              </a:solidFill>
              <a:effectLst/>
              <a:latin typeface="+mn-lt"/>
              <a:ea typeface="+mn-ea"/>
              <a:cs typeface="+mn-cs"/>
            </a:rPr>
            <a:t>債務負担行為に基づく支出予定額が、事業完了等により</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億円減、</a:t>
          </a:r>
          <a:r>
            <a:rPr kumimoji="1" lang="ja-JP" altLang="ja-JP" sz="1100">
              <a:solidFill>
                <a:schemeClr val="dk1"/>
              </a:solidFill>
              <a:effectLst/>
              <a:latin typeface="+mn-lt"/>
              <a:ea typeface="+mn-ea"/>
              <a:cs typeface="+mn-cs"/>
            </a:rPr>
            <a:t>公営企業債等繰入見込額が、公営企業債現在高の減により、</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億円減となったためです。</a:t>
          </a:r>
          <a:endParaRPr lang="ja-JP" altLang="ja-JP" sz="1400">
            <a:effectLst/>
          </a:endParaRPr>
        </a:p>
        <a:p>
          <a:r>
            <a:rPr kumimoji="1" lang="ja-JP" altLang="ja-JP" sz="1100">
              <a:solidFill>
                <a:schemeClr val="dk1"/>
              </a:solidFill>
              <a:effectLst/>
              <a:latin typeface="+mn-lt"/>
              <a:ea typeface="+mn-ea"/>
              <a:cs typeface="+mn-cs"/>
            </a:rPr>
            <a:t>　充当可能財源等は、</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億円減</a:t>
          </a:r>
          <a:r>
            <a:rPr kumimoji="1" lang="ja-JP" altLang="ja-JP" sz="1100">
              <a:solidFill>
                <a:schemeClr val="dk1"/>
              </a:solidFill>
              <a:effectLst/>
              <a:latin typeface="+mn-lt"/>
              <a:ea typeface="+mn-ea"/>
              <a:cs typeface="+mn-cs"/>
            </a:rPr>
            <a:t>となりました。</a:t>
          </a:r>
          <a:endParaRPr lang="ja-JP" altLang="ja-JP" sz="1400">
            <a:effectLst/>
          </a:endParaRPr>
        </a:p>
        <a:p>
          <a:r>
            <a:rPr kumimoji="1" lang="ja-JP" altLang="ja-JP" sz="1100">
              <a:solidFill>
                <a:schemeClr val="dk1"/>
              </a:solidFill>
              <a:effectLst/>
              <a:latin typeface="+mn-lt"/>
              <a:ea typeface="+mn-ea"/>
              <a:cs typeface="+mn-cs"/>
            </a:rPr>
            <a:t>　これは、充当可能基金が庁舎建設基金</a:t>
          </a:r>
          <a:r>
            <a:rPr kumimoji="1" lang="ja-JP" altLang="en-US" sz="1100">
              <a:solidFill>
                <a:schemeClr val="dk1"/>
              </a:solidFill>
              <a:effectLst/>
              <a:latin typeface="+mn-lt"/>
              <a:ea typeface="+mn-ea"/>
              <a:cs typeface="+mn-cs"/>
            </a:rPr>
            <a:t>や市債管理基金</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増に</a:t>
          </a:r>
          <a:r>
            <a:rPr kumimoji="1" lang="ja-JP" altLang="ja-JP" sz="1100">
              <a:solidFill>
                <a:schemeClr val="dk1"/>
              </a:solidFill>
              <a:effectLst/>
              <a:latin typeface="+mn-lt"/>
              <a:ea typeface="+mn-ea"/>
              <a:cs typeface="+mn-cs"/>
            </a:rPr>
            <a:t>より</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増となりましたが、土地開発公社への貸付金が償還されたことで充当可能特定歳入が</a:t>
          </a:r>
          <a:r>
            <a:rPr kumimoji="1" lang="en-US" altLang="ja-JP" sz="1100">
              <a:solidFill>
                <a:schemeClr val="dk1"/>
              </a:solidFill>
              <a:effectLst/>
              <a:latin typeface="+mn-lt"/>
              <a:ea typeface="+mn-ea"/>
              <a:cs typeface="+mn-cs"/>
            </a:rPr>
            <a:t>8</a:t>
          </a:r>
          <a:r>
            <a:rPr kumimoji="1" lang="ja-JP" altLang="en-US" sz="1100">
              <a:solidFill>
                <a:schemeClr val="dk1"/>
              </a:solidFill>
              <a:effectLst/>
              <a:latin typeface="+mn-lt"/>
              <a:ea typeface="+mn-ea"/>
              <a:cs typeface="+mn-cs"/>
            </a:rPr>
            <a:t>億円減と</a:t>
          </a:r>
          <a:r>
            <a:rPr kumimoji="1" lang="ja-JP" altLang="ja-JP" sz="1100">
              <a:solidFill>
                <a:schemeClr val="dk1"/>
              </a:solidFill>
              <a:effectLst/>
              <a:latin typeface="+mn-lt"/>
              <a:ea typeface="+mn-ea"/>
              <a:cs typeface="+mn-cs"/>
            </a:rPr>
            <a:t>なったためです。</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三重県いなべ市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6" name="正方形/長方形 15"/>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45,758
44,230
219.83
25,955,300
25,297,834
592,138
13,307,060
21,698,068</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9.4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4" name="正方形/長方形 23"/>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3</xdr:row>
      <xdr:rowOff>79375</xdr:rowOff>
    </xdr:to>
    <xdr:sp macro="" textlink="">
      <xdr:nvSpPr>
        <xdr:cNvPr id="25" name="角丸四角形 24"/>
        <xdr:cNvSpPr/>
      </xdr:nvSpPr>
      <xdr:spPr>
        <a:xfrm>
          <a:off x="11074400" y="365125"/>
          <a:ext cx="1524000" cy="228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6" name="正方形/長方形 25"/>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714375</xdr:colOff>
      <xdr:row>2</xdr:row>
      <xdr:rowOff>136525</xdr:rowOff>
    </xdr:from>
    <xdr:to>
      <xdr:col>8</xdr:col>
      <xdr:colOff>815975</xdr:colOff>
      <xdr:row>2</xdr:row>
      <xdr:rowOff>238125</xdr:rowOff>
    </xdr:to>
    <xdr:sp macro="" textlink="">
      <xdr:nvSpPr>
        <xdr:cNvPr id="27" name="フローチャート : 判断 26"/>
        <xdr:cNvSpPr/>
      </xdr:nvSpPr>
      <xdr:spPr>
        <a:xfrm>
          <a:off x="11210925" y="479425"/>
          <a:ext cx="101600" cy="349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1" name="テキスト ボックス 30"/>
        <xdr:cNvSpPr txBox="1"/>
      </xdr:nvSpPr>
      <xdr:spPr>
        <a:xfrm>
          <a:off x="419100" y="214312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2" name="正方形/長方形 41"/>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4" name="テキスト ボックス 43"/>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9" name="正方形/長方形 48"/>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50" name="正方形/長方形 49"/>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1" name="正方形/長方形 50"/>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2" name="テキスト ボックス 51"/>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3" name="正方形/長方形 52"/>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4" name="正方形/長方形 53"/>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5" name="正方形/長方形 54"/>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6" name="正方形/長方形 55"/>
        <xdr:cNvSpPr/>
      </xdr:nvSpPr>
      <xdr:spPr>
        <a:xfrm>
          <a:off x="571500" y="7553325"/>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7" name="正方形/長方形 56"/>
        <xdr:cNvSpPr/>
      </xdr:nvSpPr>
      <xdr:spPr>
        <a:xfrm>
          <a:off x="1270000" y="7680325"/>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8" name="テキスト ボックス 57"/>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9" name="テキスト ボックス 58"/>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三重県いなべ市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45,758
44,230
219.83
25,955,300
25,297,834
592,138
13,307,060
21,698,068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三重県いなべ市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45,758
44,230
219.83
25,955,300
25,297,834
592,138
13,307,060
21,698,068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三重県いなべ市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45,758
44,230
219.83
25,955,300
25,297,834
592,138
13,307,060
21,698,068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9.4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[0.83]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0.59</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財政力指数は、</a:t>
          </a:r>
          <a:r>
            <a:rPr kumimoji="1" lang="en-US" altLang="ja-JP" sz="1100">
              <a:solidFill>
                <a:schemeClr val="dk1"/>
              </a:solidFill>
              <a:effectLst/>
              <a:latin typeface="+mn-lt"/>
              <a:ea typeface="+mn-ea"/>
              <a:cs typeface="+mn-cs"/>
            </a:rPr>
            <a:t>0.017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0.832</a:t>
          </a:r>
          <a:r>
            <a:rPr kumimoji="1" lang="ja-JP" altLang="ja-JP" sz="1100">
              <a:solidFill>
                <a:schemeClr val="dk1"/>
              </a:solidFill>
              <a:effectLst/>
              <a:latin typeface="+mn-lt"/>
              <a:ea typeface="+mn-ea"/>
              <a:cs typeface="+mn-cs"/>
            </a:rPr>
            <a:t>となりました。</a:t>
          </a:r>
          <a:endParaRPr lang="ja-JP" altLang="ja-JP" sz="1400">
            <a:effectLst/>
          </a:endParaRPr>
        </a:p>
        <a:p>
          <a:r>
            <a:rPr kumimoji="1" lang="ja-JP" altLang="ja-JP" sz="1100">
              <a:solidFill>
                <a:schemeClr val="dk1"/>
              </a:solidFill>
              <a:effectLst/>
              <a:latin typeface="+mn-lt"/>
              <a:ea typeface="+mn-ea"/>
              <a:cs typeface="+mn-cs"/>
            </a:rPr>
            <a:t>　これは、基準財政需要額</a:t>
          </a:r>
          <a:r>
            <a:rPr kumimoji="1" lang="ja-JP" altLang="en-US"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億円減、</a:t>
          </a:r>
          <a:r>
            <a:rPr kumimoji="1" lang="ja-JP" altLang="ja-JP" sz="1100">
              <a:solidFill>
                <a:schemeClr val="dk1"/>
              </a:solidFill>
              <a:effectLst/>
              <a:latin typeface="+mn-lt"/>
              <a:ea typeface="+mn-ea"/>
              <a:cs typeface="+mn-cs"/>
            </a:rPr>
            <a:t>基準財政収入額が法人税算入額の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により</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となったためです。</a:t>
          </a:r>
          <a:endParaRPr lang="ja-JP" altLang="ja-JP" sz="1400">
            <a:effectLst/>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28575</xdr:rowOff>
    </xdr:from>
    <xdr:to>
      <xdr:col>7</xdr:col>
      <xdr:colOff>152400</xdr:colOff>
      <xdr:row>45</xdr:row>
      <xdr:rowOff>13758</xdr:rowOff>
    </xdr:to>
    <xdr:cxnSp macro="">
      <xdr:nvCxnSpPr>
        <xdr:cNvPr id="63" name="直線コネクタ 62"/>
        <xdr:cNvCxnSpPr/>
      </xdr:nvCxnSpPr>
      <xdr:spPr>
        <a:xfrm flipV="1">
          <a:off x="4953000" y="6200775"/>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157285</xdr:rowOff>
    </xdr:from>
    <xdr:ext cx="762000" cy="259045"/>
    <xdr:sp macro="" textlink="">
      <xdr:nvSpPr>
        <xdr:cNvPr id="64"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0.23</a:t>
          </a:r>
          <a:endParaRPr kumimoji="1" lang="ja-JP" altLang="en-US" sz="1000" b="1">
            <a:latin typeface="ＭＳ Ｐゴシック"/>
          </a:endParaRPr>
        </a:p>
      </xdr:txBody>
    </xdr:sp>
    <xdr:clientData/>
  </xdr:oneCellAnchor>
  <xdr:twoCellAnchor>
    <xdr:from>
      <xdr:col>7</xdr:col>
      <xdr:colOff>63500</xdr:colOff>
      <xdr:row>45</xdr:row>
      <xdr:rowOff>13758</xdr:rowOff>
    </xdr:from>
    <xdr:to>
      <xdr:col>7</xdr:col>
      <xdr:colOff>241300</xdr:colOff>
      <xdr:row>45</xdr:row>
      <xdr:rowOff>13758</xdr:rowOff>
    </xdr:to>
    <xdr:cxnSp macro="">
      <xdr:nvCxnSpPr>
        <xdr:cNvPr id="65" name="直線コネクタ 64"/>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114952</xdr:rowOff>
    </xdr:from>
    <xdr:ext cx="762000" cy="259045"/>
    <xdr:sp macro="" textlink="">
      <xdr:nvSpPr>
        <xdr:cNvPr id="66" name="財政力最大値テキスト"/>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0.99</a:t>
          </a:r>
          <a:endParaRPr kumimoji="1" lang="ja-JP" altLang="en-US" sz="1000" b="1">
            <a:latin typeface="ＭＳ Ｐゴシック"/>
          </a:endParaRPr>
        </a:p>
      </xdr:txBody>
    </xdr:sp>
    <xdr:clientData/>
  </xdr:oneCellAnchor>
  <xdr:twoCellAnchor>
    <xdr:from>
      <xdr:col>7</xdr:col>
      <xdr:colOff>63500</xdr:colOff>
      <xdr:row>36</xdr:row>
      <xdr:rowOff>28575</xdr:rowOff>
    </xdr:from>
    <xdr:to>
      <xdr:col>7</xdr:col>
      <xdr:colOff>241300</xdr:colOff>
      <xdr:row>36</xdr:row>
      <xdr:rowOff>28575</xdr:rowOff>
    </xdr:to>
    <xdr:cxnSp macro="">
      <xdr:nvCxnSpPr>
        <xdr:cNvPr id="67" name="直線コネクタ 66"/>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37</xdr:row>
      <xdr:rowOff>138642</xdr:rowOff>
    </xdr:from>
    <xdr:to>
      <xdr:col>7</xdr:col>
      <xdr:colOff>152400</xdr:colOff>
      <xdr:row>38</xdr:row>
      <xdr:rowOff>7408</xdr:rowOff>
    </xdr:to>
    <xdr:cxnSp macro="">
      <xdr:nvCxnSpPr>
        <xdr:cNvPr id="68" name="直線コネクタ 67"/>
        <xdr:cNvCxnSpPr/>
      </xdr:nvCxnSpPr>
      <xdr:spPr>
        <a:xfrm>
          <a:off x="4114800" y="6482292"/>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108602</xdr:rowOff>
    </xdr:from>
    <xdr:ext cx="762000" cy="259045"/>
    <xdr:sp macro="" textlink="">
      <xdr:nvSpPr>
        <xdr:cNvPr id="69" name="財政力平均値テキスト"/>
        <xdr:cNvSpPr txBox="1"/>
      </xdr:nvSpPr>
      <xdr:spPr>
        <a:xfrm>
          <a:off x="5041900" y="6966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0.57</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136525</xdr:rowOff>
    </xdr:from>
    <xdr:to>
      <xdr:col>7</xdr:col>
      <xdr:colOff>203200</xdr:colOff>
      <xdr:row>41</xdr:row>
      <xdr:rowOff>66675</xdr:rowOff>
    </xdr:to>
    <xdr:sp macro="" textlink="">
      <xdr:nvSpPr>
        <xdr:cNvPr id="70" name="フローチャート : 判断 69"/>
        <xdr:cNvSpPr/>
      </xdr:nvSpPr>
      <xdr:spPr>
        <a:xfrm>
          <a:off x="49022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37</xdr:row>
      <xdr:rowOff>138642</xdr:rowOff>
    </xdr:from>
    <xdr:to>
      <xdr:col>6</xdr:col>
      <xdr:colOff>0</xdr:colOff>
      <xdr:row>38</xdr:row>
      <xdr:rowOff>7408</xdr:rowOff>
    </xdr:to>
    <xdr:cxnSp macro="">
      <xdr:nvCxnSpPr>
        <xdr:cNvPr id="71" name="直線コネクタ 70"/>
        <xdr:cNvCxnSpPr/>
      </xdr:nvCxnSpPr>
      <xdr:spPr>
        <a:xfrm flipV="1">
          <a:off x="3225800" y="648229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5292</xdr:rowOff>
    </xdr:from>
    <xdr:to>
      <xdr:col>6</xdr:col>
      <xdr:colOff>50800</xdr:colOff>
      <xdr:row>41</xdr:row>
      <xdr:rowOff>106892</xdr:rowOff>
    </xdr:to>
    <xdr:sp macro="" textlink="">
      <xdr:nvSpPr>
        <xdr:cNvPr id="72" name="フローチャート : 判断 71"/>
        <xdr:cNvSpPr/>
      </xdr:nvSpPr>
      <xdr:spPr>
        <a:xfrm>
          <a:off x="4064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91669</xdr:rowOff>
    </xdr:from>
    <xdr:ext cx="736600" cy="259045"/>
    <xdr:sp macro="" textlink="">
      <xdr:nvSpPr>
        <xdr:cNvPr id="73" name="テキスト ボックス 72"/>
        <xdr:cNvSpPr txBox="1"/>
      </xdr:nvSpPr>
      <xdr:spPr>
        <a:xfrm>
          <a:off x="3733800" y="7121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0.55</a:t>
          </a:r>
          <a:endParaRPr kumimoji="1" lang="ja-JP" altLang="en-US" sz="1000" b="1">
            <a:solidFill>
              <a:srgbClr val="000080"/>
            </a:solidFill>
            <a:latin typeface="ＭＳ Ｐゴシック"/>
          </a:endParaRPr>
        </a:p>
      </xdr:txBody>
    </xdr:sp>
    <xdr:clientData/>
  </xdr:oneCellAnchor>
  <xdr:twoCellAnchor>
    <xdr:from>
      <xdr:col>3</xdr:col>
      <xdr:colOff>279400</xdr:colOff>
      <xdr:row>38</xdr:row>
      <xdr:rowOff>7408</xdr:rowOff>
    </xdr:from>
    <xdr:to>
      <xdr:col>4</xdr:col>
      <xdr:colOff>482600</xdr:colOff>
      <xdr:row>38</xdr:row>
      <xdr:rowOff>7408</xdr:rowOff>
    </xdr:to>
    <xdr:cxnSp macro="">
      <xdr:nvCxnSpPr>
        <xdr:cNvPr id="74" name="直線コネクタ 73"/>
        <xdr:cNvCxnSpPr/>
      </xdr:nvCxnSpPr>
      <xdr:spPr>
        <a:xfrm>
          <a:off x="2336800" y="65225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39</xdr:row>
      <xdr:rowOff>147108</xdr:rowOff>
    </xdr:from>
    <xdr:to>
      <xdr:col>4</xdr:col>
      <xdr:colOff>533400</xdr:colOff>
      <xdr:row>40</xdr:row>
      <xdr:rowOff>77258</xdr:rowOff>
    </xdr:to>
    <xdr:sp macro="" textlink="">
      <xdr:nvSpPr>
        <xdr:cNvPr id="75" name="フローチャート : 判断 74"/>
        <xdr:cNvSpPr/>
      </xdr:nvSpPr>
      <xdr:spPr>
        <a:xfrm>
          <a:off x="3175000" y="683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62035</xdr:rowOff>
    </xdr:from>
    <xdr:ext cx="762000" cy="259045"/>
    <xdr:sp macro="" textlink="">
      <xdr:nvSpPr>
        <xdr:cNvPr id="76" name="テキスト ボックス 75"/>
        <xdr:cNvSpPr txBox="1"/>
      </xdr:nvSpPr>
      <xdr:spPr>
        <a:xfrm>
          <a:off x="2844800" y="692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twoCellAnchor>
    <xdr:from>
      <xdr:col>2</xdr:col>
      <xdr:colOff>76200</xdr:colOff>
      <xdr:row>38</xdr:row>
      <xdr:rowOff>7408</xdr:rowOff>
    </xdr:from>
    <xdr:to>
      <xdr:col>3</xdr:col>
      <xdr:colOff>279400</xdr:colOff>
      <xdr:row>38</xdr:row>
      <xdr:rowOff>27517</xdr:rowOff>
    </xdr:to>
    <xdr:cxnSp macro="">
      <xdr:nvCxnSpPr>
        <xdr:cNvPr id="77" name="直線コネクタ 76"/>
        <xdr:cNvCxnSpPr/>
      </xdr:nvCxnSpPr>
      <xdr:spPr>
        <a:xfrm flipV="1">
          <a:off x="1447800" y="65225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39</xdr:row>
      <xdr:rowOff>147108</xdr:rowOff>
    </xdr:from>
    <xdr:to>
      <xdr:col>3</xdr:col>
      <xdr:colOff>330200</xdr:colOff>
      <xdr:row>40</xdr:row>
      <xdr:rowOff>77258</xdr:rowOff>
    </xdr:to>
    <xdr:sp macro="" textlink="">
      <xdr:nvSpPr>
        <xdr:cNvPr id="78" name="フローチャート : 判断 77"/>
        <xdr:cNvSpPr/>
      </xdr:nvSpPr>
      <xdr:spPr>
        <a:xfrm>
          <a:off x="2286000" y="683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62035</xdr:rowOff>
    </xdr:from>
    <xdr:ext cx="762000" cy="259045"/>
    <xdr:sp macro="" textlink="">
      <xdr:nvSpPr>
        <xdr:cNvPr id="79" name="テキスト ボックス 78"/>
        <xdr:cNvSpPr txBox="1"/>
      </xdr:nvSpPr>
      <xdr:spPr>
        <a:xfrm>
          <a:off x="1955800" y="692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twoCellAnchor>
    <xdr:from>
      <xdr:col>2</xdr:col>
      <xdr:colOff>25400</xdr:colOff>
      <xdr:row>39</xdr:row>
      <xdr:rowOff>127000</xdr:rowOff>
    </xdr:from>
    <xdr:to>
      <xdr:col>2</xdr:col>
      <xdr:colOff>127000</xdr:colOff>
      <xdr:row>40</xdr:row>
      <xdr:rowOff>57150</xdr:rowOff>
    </xdr:to>
    <xdr:sp macro="" textlink="">
      <xdr:nvSpPr>
        <xdr:cNvPr id="80" name="フローチャート : 判断 79"/>
        <xdr:cNvSpPr/>
      </xdr:nvSpPr>
      <xdr:spPr>
        <a:xfrm>
          <a:off x="1397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41927</xdr:rowOff>
    </xdr:from>
    <xdr:ext cx="762000" cy="259045"/>
    <xdr:sp macro="" textlink="">
      <xdr:nvSpPr>
        <xdr:cNvPr id="81" name="テキスト ボックス 80"/>
        <xdr:cNvSpPr txBox="1"/>
      </xdr:nvSpPr>
      <xdr:spPr>
        <a:xfrm>
          <a:off x="1066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37</xdr:row>
      <xdr:rowOff>128058</xdr:rowOff>
    </xdr:from>
    <xdr:to>
      <xdr:col>7</xdr:col>
      <xdr:colOff>203200</xdr:colOff>
      <xdr:row>38</xdr:row>
      <xdr:rowOff>58209</xdr:rowOff>
    </xdr:to>
    <xdr:sp macro="" textlink="">
      <xdr:nvSpPr>
        <xdr:cNvPr id="87" name="円/楕円 86"/>
        <xdr:cNvSpPr/>
      </xdr:nvSpPr>
      <xdr:spPr>
        <a:xfrm>
          <a:off x="4902200" y="64717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36</xdr:row>
      <xdr:rowOff>144585</xdr:rowOff>
    </xdr:from>
    <xdr:ext cx="762000" cy="259045"/>
    <xdr:sp macro="" textlink="">
      <xdr:nvSpPr>
        <xdr:cNvPr id="88" name="財政力該当値テキスト"/>
        <xdr:cNvSpPr txBox="1"/>
      </xdr:nvSpPr>
      <xdr:spPr>
        <a:xfrm>
          <a:off x="5041900" y="631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0.83</a:t>
          </a:r>
          <a:endParaRPr kumimoji="1" lang="ja-JP" altLang="en-US" sz="1000" b="1">
            <a:solidFill>
              <a:srgbClr val="FF0000"/>
            </a:solidFill>
            <a:latin typeface="ＭＳ Ｐゴシック"/>
          </a:endParaRPr>
        </a:p>
      </xdr:txBody>
    </xdr:sp>
    <xdr:clientData/>
  </xdr:oneCellAnchor>
  <xdr:twoCellAnchor>
    <xdr:from>
      <xdr:col>5</xdr:col>
      <xdr:colOff>635000</xdr:colOff>
      <xdr:row>37</xdr:row>
      <xdr:rowOff>87842</xdr:rowOff>
    </xdr:from>
    <xdr:to>
      <xdr:col>6</xdr:col>
      <xdr:colOff>50800</xdr:colOff>
      <xdr:row>38</xdr:row>
      <xdr:rowOff>17991</xdr:rowOff>
    </xdr:to>
    <xdr:sp macro="" textlink="">
      <xdr:nvSpPr>
        <xdr:cNvPr id="89" name="円/楕円 88"/>
        <xdr:cNvSpPr/>
      </xdr:nvSpPr>
      <xdr:spPr>
        <a:xfrm>
          <a:off x="4064000" y="64314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36</xdr:row>
      <xdr:rowOff>28169</xdr:rowOff>
    </xdr:from>
    <xdr:ext cx="736600" cy="259045"/>
    <xdr:sp macro="" textlink="">
      <xdr:nvSpPr>
        <xdr:cNvPr id="90" name="テキスト ボックス 89"/>
        <xdr:cNvSpPr txBox="1"/>
      </xdr:nvSpPr>
      <xdr:spPr>
        <a:xfrm>
          <a:off x="3733800" y="6200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0.85</a:t>
          </a:r>
          <a:endParaRPr kumimoji="1" lang="ja-JP" altLang="en-US" sz="1000" b="1">
            <a:solidFill>
              <a:srgbClr val="FF0000"/>
            </a:solidFill>
            <a:latin typeface="ＭＳ Ｐゴシック"/>
          </a:endParaRPr>
        </a:p>
      </xdr:txBody>
    </xdr:sp>
    <xdr:clientData/>
  </xdr:oneCellAnchor>
  <xdr:twoCellAnchor>
    <xdr:from>
      <xdr:col>4</xdr:col>
      <xdr:colOff>431800</xdr:colOff>
      <xdr:row>37</xdr:row>
      <xdr:rowOff>128058</xdr:rowOff>
    </xdr:from>
    <xdr:to>
      <xdr:col>4</xdr:col>
      <xdr:colOff>533400</xdr:colOff>
      <xdr:row>38</xdr:row>
      <xdr:rowOff>58209</xdr:rowOff>
    </xdr:to>
    <xdr:sp macro="" textlink="">
      <xdr:nvSpPr>
        <xdr:cNvPr id="91" name="円/楕円 90"/>
        <xdr:cNvSpPr/>
      </xdr:nvSpPr>
      <xdr:spPr>
        <a:xfrm>
          <a:off x="3175000" y="64717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36</xdr:row>
      <xdr:rowOff>68385</xdr:rowOff>
    </xdr:from>
    <xdr:ext cx="762000" cy="259045"/>
    <xdr:sp macro="" textlink="">
      <xdr:nvSpPr>
        <xdr:cNvPr id="92" name="テキスト ボックス 91"/>
        <xdr:cNvSpPr txBox="1"/>
      </xdr:nvSpPr>
      <xdr:spPr>
        <a:xfrm>
          <a:off x="2844800" y="624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0.83</a:t>
          </a:r>
          <a:endParaRPr kumimoji="1" lang="ja-JP" altLang="en-US" sz="1000" b="1">
            <a:solidFill>
              <a:srgbClr val="FF0000"/>
            </a:solidFill>
            <a:latin typeface="ＭＳ Ｐゴシック"/>
          </a:endParaRPr>
        </a:p>
      </xdr:txBody>
    </xdr:sp>
    <xdr:clientData/>
  </xdr:oneCellAnchor>
  <xdr:twoCellAnchor>
    <xdr:from>
      <xdr:col>3</xdr:col>
      <xdr:colOff>228600</xdr:colOff>
      <xdr:row>37</xdr:row>
      <xdr:rowOff>128058</xdr:rowOff>
    </xdr:from>
    <xdr:to>
      <xdr:col>3</xdr:col>
      <xdr:colOff>330200</xdr:colOff>
      <xdr:row>38</xdr:row>
      <xdr:rowOff>58209</xdr:rowOff>
    </xdr:to>
    <xdr:sp macro="" textlink="">
      <xdr:nvSpPr>
        <xdr:cNvPr id="93" name="円/楕円 92"/>
        <xdr:cNvSpPr/>
      </xdr:nvSpPr>
      <xdr:spPr>
        <a:xfrm>
          <a:off x="2286000" y="64717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36</xdr:row>
      <xdr:rowOff>68385</xdr:rowOff>
    </xdr:from>
    <xdr:ext cx="762000" cy="259045"/>
    <xdr:sp macro="" textlink="">
      <xdr:nvSpPr>
        <xdr:cNvPr id="94" name="テキスト ボックス 93"/>
        <xdr:cNvSpPr txBox="1"/>
      </xdr:nvSpPr>
      <xdr:spPr>
        <a:xfrm>
          <a:off x="1955800" y="624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0.83</a:t>
          </a:r>
          <a:endParaRPr kumimoji="1" lang="ja-JP" altLang="en-US" sz="1000" b="1">
            <a:solidFill>
              <a:srgbClr val="FF0000"/>
            </a:solidFill>
            <a:latin typeface="ＭＳ Ｐゴシック"/>
          </a:endParaRPr>
        </a:p>
      </xdr:txBody>
    </xdr:sp>
    <xdr:clientData/>
  </xdr:oneCellAnchor>
  <xdr:twoCellAnchor>
    <xdr:from>
      <xdr:col>2</xdr:col>
      <xdr:colOff>25400</xdr:colOff>
      <xdr:row>37</xdr:row>
      <xdr:rowOff>148167</xdr:rowOff>
    </xdr:from>
    <xdr:to>
      <xdr:col>2</xdr:col>
      <xdr:colOff>127000</xdr:colOff>
      <xdr:row>38</xdr:row>
      <xdr:rowOff>78316</xdr:rowOff>
    </xdr:to>
    <xdr:sp macro="" textlink="">
      <xdr:nvSpPr>
        <xdr:cNvPr id="95" name="円/楕円 94"/>
        <xdr:cNvSpPr/>
      </xdr:nvSpPr>
      <xdr:spPr>
        <a:xfrm>
          <a:off x="1397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36</xdr:row>
      <xdr:rowOff>88494</xdr:rowOff>
    </xdr:from>
    <xdr:ext cx="762000" cy="259045"/>
    <xdr:sp macro="" textlink="">
      <xdr:nvSpPr>
        <xdr:cNvPr id="96" name="テキスト ボックス 95"/>
        <xdr:cNvSpPr txBox="1"/>
      </xdr:nvSpPr>
      <xdr:spPr>
        <a:xfrm>
          <a:off x="1066800" y="626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0.82</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[87.8%]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経常収支比率は、</a:t>
          </a:r>
          <a:r>
            <a:rPr kumimoji="1" lang="en-US" altLang="ja-JP" sz="1100">
              <a:solidFill>
                <a:schemeClr val="dk1"/>
              </a:solidFill>
              <a:effectLst/>
              <a:latin typeface="+mn-lt"/>
              <a:ea typeface="+mn-ea"/>
              <a:cs typeface="+mn-cs"/>
            </a:rPr>
            <a:t>12.1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87.8</a:t>
          </a:r>
          <a:r>
            <a:rPr kumimoji="1" lang="ja-JP" altLang="ja-JP" sz="1100">
              <a:solidFill>
                <a:schemeClr val="dk1"/>
              </a:solidFill>
              <a:effectLst/>
              <a:latin typeface="+mn-lt"/>
              <a:ea typeface="+mn-ea"/>
              <a:cs typeface="+mn-cs"/>
            </a:rPr>
            <a:t>％となりました。</a:t>
          </a:r>
          <a:endParaRPr lang="ja-JP" altLang="ja-JP" sz="1400">
            <a:effectLst/>
          </a:endParaRPr>
        </a:p>
        <a:p>
          <a:r>
            <a:rPr kumimoji="1" lang="ja-JP" altLang="ja-JP" sz="1100">
              <a:solidFill>
                <a:schemeClr val="dk1"/>
              </a:solidFill>
              <a:effectLst/>
              <a:latin typeface="+mn-lt"/>
              <a:ea typeface="+mn-ea"/>
              <a:cs typeface="+mn-cs"/>
            </a:rPr>
            <a:t>　これは、経常経費充当一般財源</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、公債費の減により</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億円減となり、経常一般財源総額</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、法人市民税の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、普通交付税の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により</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となったためです。</a:t>
          </a:r>
          <a:endParaRPr lang="ja-JP" altLang="ja-JP" sz="1400">
            <a:effectLst/>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102870</xdr:rowOff>
    </xdr:from>
    <xdr:to>
      <xdr:col>7</xdr:col>
      <xdr:colOff>152400</xdr:colOff>
      <xdr:row>65</xdr:row>
      <xdr:rowOff>85090</xdr:rowOff>
    </xdr:to>
    <xdr:cxnSp macro="">
      <xdr:nvCxnSpPr>
        <xdr:cNvPr id="124" name="直線コネクタ 123"/>
        <xdr:cNvCxnSpPr/>
      </xdr:nvCxnSpPr>
      <xdr:spPr>
        <a:xfrm flipV="1">
          <a:off x="4953000" y="10046970"/>
          <a:ext cx="0" cy="1182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57167</xdr:rowOff>
    </xdr:from>
    <xdr:ext cx="762000" cy="259045"/>
    <xdr:sp macro="" textlink="">
      <xdr:nvSpPr>
        <xdr:cNvPr id="125" name="財政構造の弾力性最小値テキスト"/>
        <xdr:cNvSpPr txBox="1"/>
      </xdr:nvSpPr>
      <xdr:spPr>
        <a:xfrm>
          <a:off x="5041900" y="1120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104.0</a:t>
          </a:r>
          <a:endParaRPr kumimoji="1" lang="ja-JP" altLang="en-US" sz="1000" b="1">
            <a:latin typeface="ＭＳ Ｐゴシック"/>
          </a:endParaRPr>
        </a:p>
      </xdr:txBody>
    </xdr:sp>
    <xdr:clientData/>
  </xdr:oneCellAnchor>
  <xdr:twoCellAnchor>
    <xdr:from>
      <xdr:col>7</xdr:col>
      <xdr:colOff>63500</xdr:colOff>
      <xdr:row>65</xdr:row>
      <xdr:rowOff>85090</xdr:rowOff>
    </xdr:from>
    <xdr:to>
      <xdr:col>7</xdr:col>
      <xdr:colOff>241300</xdr:colOff>
      <xdr:row>65</xdr:row>
      <xdr:rowOff>85090</xdr:rowOff>
    </xdr:to>
    <xdr:cxnSp macro="">
      <xdr:nvCxnSpPr>
        <xdr:cNvPr id="126" name="直線コネクタ 125"/>
        <xdr:cNvCxnSpPr/>
      </xdr:nvCxnSpPr>
      <xdr:spPr>
        <a:xfrm>
          <a:off x="4864100" y="1122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17797</xdr:rowOff>
    </xdr:from>
    <xdr:ext cx="762000" cy="259045"/>
    <xdr:sp macro="" textlink="">
      <xdr:nvSpPr>
        <xdr:cNvPr id="127" name="財政構造の弾力性最大値テキスト"/>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79.5</a:t>
          </a:r>
          <a:endParaRPr kumimoji="1" lang="ja-JP" altLang="en-US" sz="1000" b="1">
            <a:latin typeface="ＭＳ Ｐゴシック"/>
          </a:endParaRPr>
        </a:p>
      </xdr:txBody>
    </xdr:sp>
    <xdr:clientData/>
  </xdr:oneCellAnchor>
  <xdr:twoCellAnchor>
    <xdr:from>
      <xdr:col>7</xdr:col>
      <xdr:colOff>63500</xdr:colOff>
      <xdr:row>58</xdr:row>
      <xdr:rowOff>102870</xdr:rowOff>
    </xdr:from>
    <xdr:to>
      <xdr:col>7</xdr:col>
      <xdr:colOff>241300</xdr:colOff>
      <xdr:row>58</xdr:row>
      <xdr:rowOff>102870</xdr:rowOff>
    </xdr:to>
    <xdr:cxnSp macro="">
      <xdr:nvCxnSpPr>
        <xdr:cNvPr id="128" name="直線コネクタ 127"/>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160528</xdr:rowOff>
    </xdr:from>
    <xdr:to>
      <xdr:col>7</xdr:col>
      <xdr:colOff>152400</xdr:colOff>
      <xdr:row>64</xdr:row>
      <xdr:rowOff>58674</xdr:rowOff>
    </xdr:to>
    <xdr:cxnSp macro="">
      <xdr:nvCxnSpPr>
        <xdr:cNvPr id="129" name="直線コネクタ 128"/>
        <xdr:cNvCxnSpPr/>
      </xdr:nvCxnSpPr>
      <xdr:spPr>
        <a:xfrm flipV="1">
          <a:off x="4114800" y="10447528"/>
          <a:ext cx="838200" cy="583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59961</xdr:rowOff>
    </xdr:from>
    <xdr:ext cx="762000" cy="259045"/>
    <xdr:sp macro="" textlink="">
      <xdr:nvSpPr>
        <xdr:cNvPr id="130" name="財政構造の弾力性平均値テキスト"/>
        <xdr:cNvSpPr txBox="1"/>
      </xdr:nvSpPr>
      <xdr:spPr>
        <a:xfrm>
          <a:off x="5041900" y="105184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87884</xdr:rowOff>
    </xdr:from>
    <xdr:to>
      <xdr:col>7</xdr:col>
      <xdr:colOff>203200</xdr:colOff>
      <xdr:row>62</xdr:row>
      <xdr:rowOff>18034</xdr:rowOff>
    </xdr:to>
    <xdr:sp macro="" textlink="">
      <xdr:nvSpPr>
        <xdr:cNvPr id="131" name="フローチャート : 判断 130"/>
        <xdr:cNvSpPr/>
      </xdr:nvSpPr>
      <xdr:spPr>
        <a:xfrm>
          <a:off x="49022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104902</xdr:rowOff>
    </xdr:from>
    <xdr:to>
      <xdr:col>6</xdr:col>
      <xdr:colOff>0</xdr:colOff>
      <xdr:row>64</xdr:row>
      <xdr:rowOff>58674</xdr:rowOff>
    </xdr:to>
    <xdr:cxnSp macro="">
      <xdr:nvCxnSpPr>
        <xdr:cNvPr id="132" name="直線コネクタ 131"/>
        <xdr:cNvCxnSpPr/>
      </xdr:nvCxnSpPr>
      <xdr:spPr>
        <a:xfrm>
          <a:off x="3225800" y="10563352"/>
          <a:ext cx="889000" cy="46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60</xdr:row>
      <xdr:rowOff>133858</xdr:rowOff>
    </xdr:from>
    <xdr:to>
      <xdr:col>6</xdr:col>
      <xdr:colOff>50800</xdr:colOff>
      <xdr:row>61</xdr:row>
      <xdr:rowOff>64008</xdr:rowOff>
    </xdr:to>
    <xdr:sp macro="" textlink="">
      <xdr:nvSpPr>
        <xdr:cNvPr id="133" name="フローチャート : 判断 132"/>
        <xdr:cNvSpPr/>
      </xdr:nvSpPr>
      <xdr:spPr>
        <a:xfrm>
          <a:off x="4064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74185</xdr:rowOff>
    </xdr:from>
    <xdr:ext cx="736600" cy="259045"/>
    <xdr:sp macro="" textlink="">
      <xdr:nvSpPr>
        <xdr:cNvPr id="134" name="テキスト ボックス 133"/>
        <xdr:cNvSpPr txBox="1"/>
      </xdr:nvSpPr>
      <xdr:spPr>
        <a:xfrm>
          <a:off x="3733800" y="101897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49530</xdr:rowOff>
    </xdr:from>
    <xdr:to>
      <xdr:col>4</xdr:col>
      <xdr:colOff>482600</xdr:colOff>
      <xdr:row>61</xdr:row>
      <xdr:rowOff>104902</xdr:rowOff>
    </xdr:to>
    <xdr:cxnSp macro="">
      <xdr:nvCxnSpPr>
        <xdr:cNvPr id="135" name="直線コネクタ 134"/>
        <xdr:cNvCxnSpPr/>
      </xdr:nvCxnSpPr>
      <xdr:spPr>
        <a:xfrm>
          <a:off x="2336800" y="10336530"/>
          <a:ext cx="889000" cy="22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68580</xdr:rowOff>
    </xdr:from>
    <xdr:to>
      <xdr:col>4</xdr:col>
      <xdr:colOff>533400</xdr:colOff>
      <xdr:row>61</xdr:row>
      <xdr:rowOff>170180</xdr:rowOff>
    </xdr:to>
    <xdr:sp macro="" textlink="">
      <xdr:nvSpPr>
        <xdr:cNvPr id="136" name="フローチャート : 判断 135"/>
        <xdr:cNvSpPr/>
      </xdr:nvSpPr>
      <xdr:spPr>
        <a:xfrm>
          <a:off x="3175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154957</xdr:rowOff>
    </xdr:from>
    <xdr:ext cx="762000" cy="259045"/>
    <xdr:sp macro="" textlink="">
      <xdr:nvSpPr>
        <xdr:cNvPr id="137" name="テキスト ボックス 136"/>
        <xdr:cNvSpPr txBox="1"/>
      </xdr:nvSpPr>
      <xdr:spPr>
        <a:xfrm>
          <a:off x="28448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90.5</a:t>
          </a:r>
          <a:endParaRPr kumimoji="1" lang="ja-JP" altLang="en-US" sz="1000" b="1">
            <a:solidFill>
              <a:srgbClr val="000080"/>
            </a:solidFill>
            <a:latin typeface="ＭＳ Ｐゴシック"/>
          </a:endParaRPr>
        </a:p>
      </xdr:txBody>
    </xdr:sp>
    <xdr:clientData/>
  </xdr:oneCellAnchor>
  <xdr:twoCellAnchor>
    <xdr:from>
      <xdr:col>2</xdr:col>
      <xdr:colOff>76200</xdr:colOff>
      <xdr:row>58</xdr:row>
      <xdr:rowOff>107696</xdr:rowOff>
    </xdr:from>
    <xdr:to>
      <xdr:col>3</xdr:col>
      <xdr:colOff>279400</xdr:colOff>
      <xdr:row>60</xdr:row>
      <xdr:rowOff>49530</xdr:rowOff>
    </xdr:to>
    <xdr:cxnSp macro="">
      <xdr:nvCxnSpPr>
        <xdr:cNvPr id="138" name="直線コネクタ 137"/>
        <xdr:cNvCxnSpPr/>
      </xdr:nvCxnSpPr>
      <xdr:spPr>
        <a:xfrm>
          <a:off x="1447800" y="10051796"/>
          <a:ext cx="889000" cy="28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15494</xdr:rowOff>
    </xdr:from>
    <xdr:to>
      <xdr:col>3</xdr:col>
      <xdr:colOff>330200</xdr:colOff>
      <xdr:row>61</xdr:row>
      <xdr:rowOff>117094</xdr:rowOff>
    </xdr:to>
    <xdr:sp macro="" textlink="">
      <xdr:nvSpPr>
        <xdr:cNvPr id="139" name="フローチャート : 判断 138"/>
        <xdr:cNvSpPr/>
      </xdr:nvSpPr>
      <xdr:spPr>
        <a:xfrm>
          <a:off x="22860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101871</xdr:rowOff>
    </xdr:from>
    <xdr:ext cx="762000" cy="259045"/>
    <xdr:sp macro="" textlink="">
      <xdr:nvSpPr>
        <xdr:cNvPr id="140" name="テキスト ボックス 139"/>
        <xdr:cNvSpPr txBox="1"/>
      </xdr:nvSpPr>
      <xdr:spPr>
        <a:xfrm>
          <a:off x="1955800" y="1056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89.4</a:t>
          </a:r>
          <a:endParaRPr kumimoji="1" lang="ja-JP" altLang="en-US" sz="1000" b="1">
            <a:solidFill>
              <a:srgbClr val="000080"/>
            </a:solidFill>
            <a:latin typeface="ＭＳ Ｐゴシック"/>
          </a:endParaRPr>
        </a:p>
      </xdr:txBody>
    </xdr:sp>
    <xdr:clientData/>
  </xdr:oneCellAnchor>
  <xdr:twoCellAnchor>
    <xdr:from>
      <xdr:col>2</xdr:col>
      <xdr:colOff>25400</xdr:colOff>
      <xdr:row>60</xdr:row>
      <xdr:rowOff>153162</xdr:rowOff>
    </xdr:from>
    <xdr:to>
      <xdr:col>2</xdr:col>
      <xdr:colOff>127000</xdr:colOff>
      <xdr:row>61</xdr:row>
      <xdr:rowOff>83312</xdr:rowOff>
    </xdr:to>
    <xdr:sp macro="" textlink="">
      <xdr:nvSpPr>
        <xdr:cNvPr id="141" name="フローチャート : 判断 140"/>
        <xdr:cNvSpPr/>
      </xdr:nvSpPr>
      <xdr:spPr>
        <a:xfrm>
          <a:off x="1397000" y="1044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68089</xdr:rowOff>
    </xdr:from>
    <xdr:ext cx="762000" cy="259045"/>
    <xdr:sp macro="" textlink="">
      <xdr:nvSpPr>
        <xdr:cNvPr id="142" name="テキスト ボックス 141"/>
        <xdr:cNvSpPr txBox="1"/>
      </xdr:nvSpPr>
      <xdr:spPr>
        <a:xfrm>
          <a:off x="1066800" y="1052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60</xdr:row>
      <xdr:rowOff>109728</xdr:rowOff>
    </xdr:from>
    <xdr:to>
      <xdr:col>7</xdr:col>
      <xdr:colOff>203200</xdr:colOff>
      <xdr:row>61</xdr:row>
      <xdr:rowOff>39878</xdr:rowOff>
    </xdr:to>
    <xdr:sp macro="" textlink="">
      <xdr:nvSpPr>
        <xdr:cNvPr id="148" name="円/楕円 147"/>
        <xdr:cNvSpPr/>
      </xdr:nvSpPr>
      <xdr:spPr>
        <a:xfrm>
          <a:off x="4902200" y="1039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59</xdr:row>
      <xdr:rowOff>126255</xdr:rowOff>
    </xdr:from>
    <xdr:ext cx="762000" cy="259045"/>
    <xdr:sp macro="" textlink="">
      <xdr:nvSpPr>
        <xdr:cNvPr id="149" name="財政構造の弾力性該当値テキスト"/>
        <xdr:cNvSpPr txBox="1"/>
      </xdr:nvSpPr>
      <xdr:spPr>
        <a:xfrm>
          <a:off x="5041900" y="10241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87.8</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7874</xdr:rowOff>
    </xdr:from>
    <xdr:to>
      <xdr:col>6</xdr:col>
      <xdr:colOff>50800</xdr:colOff>
      <xdr:row>64</xdr:row>
      <xdr:rowOff>109474</xdr:rowOff>
    </xdr:to>
    <xdr:sp macro="" textlink="">
      <xdr:nvSpPr>
        <xdr:cNvPr id="150" name="円/楕円 149"/>
        <xdr:cNvSpPr/>
      </xdr:nvSpPr>
      <xdr:spPr>
        <a:xfrm>
          <a:off x="4064000" y="109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94251</xdr:rowOff>
    </xdr:from>
    <xdr:ext cx="736600" cy="259045"/>
    <xdr:sp macro="" textlink="">
      <xdr:nvSpPr>
        <xdr:cNvPr id="151" name="テキスト ボックス 150"/>
        <xdr:cNvSpPr txBox="1"/>
      </xdr:nvSpPr>
      <xdr:spPr>
        <a:xfrm>
          <a:off x="3733800" y="11067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99.9</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54102</xdr:rowOff>
    </xdr:from>
    <xdr:to>
      <xdr:col>4</xdr:col>
      <xdr:colOff>533400</xdr:colOff>
      <xdr:row>61</xdr:row>
      <xdr:rowOff>155702</xdr:rowOff>
    </xdr:to>
    <xdr:sp macro="" textlink="">
      <xdr:nvSpPr>
        <xdr:cNvPr id="152" name="円/楕円 151"/>
        <xdr:cNvSpPr/>
      </xdr:nvSpPr>
      <xdr:spPr>
        <a:xfrm>
          <a:off x="3175000" y="1051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165879</xdr:rowOff>
    </xdr:from>
    <xdr:ext cx="762000" cy="259045"/>
    <xdr:sp macro="" textlink="">
      <xdr:nvSpPr>
        <xdr:cNvPr id="153" name="テキスト ボックス 152"/>
        <xdr:cNvSpPr txBox="1"/>
      </xdr:nvSpPr>
      <xdr:spPr>
        <a:xfrm>
          <a:off x="2844800" y="1028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90.2</a:t>
          </a:r>
          <a:endParaRPr kumimoji="1" lang="ja-JP" altLang="en-US" sz="1000" b="1">
            <a:solidFill>
              <a:srgbClr val="FF0000"/>
            </a:solidFill>
            <a:latin typeface="ＭＳ Ｐゴシック"/>
          </a:endParaRPr>
        </a:p>
      </xdr:txBody>
    </xdr:sp>
    <xdr:clientData/>
  </xdr:oneCellAnchor>
  <xdr:twoCellAnchor>
    <xdr:from>
      <xdr:col>3</xdr:col>
      <xdr:colOff>228600</xdr:colOff>
      <xdr:row>59</xdr:row>
      <xdr:rowOff>170180</xdr:rowOff>
    </xdr:from>
    <xdr:to>
      <xdr:col>3</xdr:col>
      <xdr:colOff>330200</xdr:colOff>
      <xdr:row>60</xdr:row>
      <xdr:rowOff>100330</xdr:rowOff>
    </xdr:to>
    <xdr:sp macro="" textlink="">
      <xdr:nvSpPr>
        <xdr:cNvPr id="154" name="円/楕円 153"/>
        <xdr:cNvSpPr/>
      </xdr:nvSpPr>
      <xdr:spPr>
        <a:xfrm>
          <a:off x="2286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110507</xdr:rowOff>
    </xdr:from>
    <xdr:ext cx="762000" cy="259045"/>
    <xdr:sp macro="" textlink="">
      <xdr:nvSpPr>
        <xdr:cNvPr id="155" name="テキスト ボックス 154"/>
        <xdr:cNvSpPr txBox="1"/>
      </xdr:nvSpPr>
      <xdr:spPr>
        <a:xfrm>
          <a:off x="1955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85.5</a:t>
          </a:r>
          <a:endParaRPr kumimoji="1" lang="ja-JP" altLang="en-US" sz="1000" b="1">
            <a:solidFill>
              <a:srgbClr val="FF0000"/>
            </a:solidFill>
            <a:latin typeface="ＭＳ Ｐゴシック"/>
          </a:endParaRPr>
        </a:p>
      </xdr:txBody>
    </xdr:sp>
    <xdr:clientData/>
  </xdr:oneCellAnchor>
  <xdr:twoCellAnchor>
    <xdr:from>
      <xdr:col>2</xdr:col>
      <xdr:colOff>25400</xdr:colOff>
      <xdr:row>58</xdr:row>
      <xdr:rowOff>56896</xdr:rowOff>
    </xdr:from>
    <xdr:to>
      <xdr:col>2</xdr:col>
      <xdr:colOff>127000</xdr:colOff>
      <xdr:row>58</xdr:row>
      <xdr:rowOff>158496</xdr:rowOff>
    </xdr:to>
    <xdr:sp macro="" textlink="">
      <xdr:nvSpPr>
        <xdr:cNvPr id="156" name="円/楕円 155"/>
        <xdr:cNvSpPr/>
      </xdr:nvSpPr>
      <xdr:spPr>
        <a:xfrm>
          <a:off x="1397000" y="1000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56</xdr:row>
      <xdr:rowOff>168673</xdr:rowOff>
    </xdr:from>
    <xdr:ext cx="762000" cy="259045"/>
    <xdr:sp macro="" textlink="">
      <xdr:nvSpPr>
        <xdr:cNvPr id="157" name="テキスト ボックス 156"/>
        <xdr:cNvSpPr txBox="1"/>
      </xdr:nvSpPr>
      <xdr:spPr>
        <a:xfrm>
          <a:off x="1066800" y="976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79.6</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[140,344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125,848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人口１人当たり人件費・物件費等は、</a:t>
          </a:r>
          <a:r>
            <a:rPr kumimoji="1" lang="en-US" altLang="ja-JP" sz="1100">
              <a:solidFill>
                <a:schemeClr val="dk1"/>
              </a:solidFill>
              <a:effectLst/>
              <a:latin typeface="+mn-lt"/>
              <a:ea typeface="+mn-ea"/>
              <a:cs typeface="+mn-cs"/>
            </a:rPr>
            <a:t>105</a:t>
          </a:r>
          <a:r>
            <a:rPr kumimoji="1" lang="ja-JP" altLang="ja-JP" sz="1100">
              <a:solidFill>
                <a:schemeClr val="dk1"/>
              </a:solidFill>
              <a:effectLst/>
              <a:latin typeface="+mn-lt"/>
              <a:ea typeface="+mn-ea"/>
              <a:cs typeface="+mn-cs"/>
            </a:rPr>
            <a:t>円増の</a:t>
          </a:r>
          <a:r>
            <a:rPr kumimoji="1" lang="en-US" altLang="ja-JP" sz="1100">
              <a:solidFill>
                <a:schemeClr val="dk1"/>
              </a:solidFill>
              <a:effectLst/>
              <a:latin typeface="+mn-lt"/>
              <a:ea typeface="+mn-ea"/>
              <a:cs typeface="+mn-cs"/>
            </a:rPr>
            <a:t>140,344</a:t>
          </a:r>
          <a:r>
            <a:rPr kumimoji="1" lang="ja-JP" altLang="ja-JP" sz="1100">
              <a:solidFill>
                <a:schemeClr val="dk1"/>
              </a:solidFill>
              <a:effectLst/>
              <a:latin typeface="+mn-lt"/>
              <a:ea typeface="+mn-ea"/>
              <a:cs typeface="+mn-cs"/>
            </a:rPr>
            <a:t>円となりました。</a:t>
          </a:r>
          <a:endParaRPr lang="ja-JP" altLang="ja-JP" sz="1400">
            <a:effectLst/>
          </a:endParaRPr>
        </a:p>
        <a:p>
          <a:r>
            <a:rPr kumimoji="1" lang="ja-JP" altLang="ja-JP" sz="1100">
              <a:solidFill>
                <a:schemeClr val="dk1"/>
              </a:solidFill>
              <a:effectLst/>
              <a:latin typeface="+mn-lt"/>
              <a:ea typeface="+mn-ea"/>
              <a:cs typeface="+mn-cs"/>
            </a:rPr>
            <a:t>　これは、物件費が臨時雇賃金の増や</a:t>
          </a:r>
          <a:r>
            <a:rPr kumimoji="1" lang="ja-JP" altLang="en-US" sz="1100">
              <a:solidFill>
                <a:schemeClr val="dk1"/>
              </a:solidFill>
              <a:effectLst/>
              <a:latin typeface="+mn-lt"/>
              <a:ea typeface="+mn-ea"/>
              <a:cs typeface="+mn-cs"/>
            </a:rPr>
            <a:t>財務会計</a:t>
          </a:r>
          <a:r>
            <a:rPr kumimoji="1" lang="ja-JP" altLang="ja-JP" sz="1100">
              <a:solidFill>
                <a:schemeClr val="dk1"/>
              </a:solidFill>
              <a:effectLst/>
              <a:latin typeface="+mn-lt"/>
              <a:ea typeface="+mn-ea"/>
              <a:cs typeface="+mn-cs"/>
            </a:rPr>
            <a:t>システム再構築業務などの委託料の増により増加したためです。</a:t>
          </a:r>
          <a:endParaRPr lang="ja-JP" altLang="ja-JP" sz="1400">
            <a:effectLst/>
          </a:endParaRPr>
        </a:p>
        <a:p>
          <a:r>
            <a:rPr kumimoji="1" lang="ja-JP" altLang="ja-JP" sz="1100">
              <a:solidFill>
                <a:schemeClr val="dk1"/>
              </a:solidFill>
              <a:effectLst/>
              <a:latin typeface="+mn-lt"/>
              <a:ea typeface="+mn-ea"/>
              <a:cs typeface="+mn-cs"/>
            </a:rPr>
            <a:t>　類似団体平均に比べ高くなっているのは、主に物件費が要因となっています。これは、合併以前の旧庁舎で整備した重複施設が多く、維持管理費が多額となっているためです。今後は公共施設等総合管理計画に基づき統廃合や再配置を行い、物件費を抑制します。</a:t>
          </a:r>
          <a:endParaRPr lang="ja-JP" altLang="ja-JP" sz="1400">
            <a:effectLst/>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88294</xdr:rowOff>
    </xdr:from>
    <xdr:to>
      <xdr:col>7</xdr:col>
      <xdr:colOff>152400</xdr:colOff>
      <xdr:row>89</xdr:row>
      <xdr:rowOff>36869</xdr:rowOff>
    </xdr:to>
    <xdr:cxnSp macro="">
      <xdr:nvCxnSpPr>
        <xdr:cNvPr id="187" name="直線コネクタ 186"/>
        <xdr:cNvCxnSpPr/>
      </xdr:nvCxnSpPr>
      <xdr:spPr>
        <a:xfrm flipV="1">
          <a:off x="4953000" y="13804294"/>
          <a:ext cx="0" cy="14916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8946</xdr:rowOff>
    </xdr:from>
    <xdr:ext cx="762000" cy="259045"/>
    <xdr:sp macro="" textlink="">
      <xdr:nvSpPr>
        <xdr:cNvPr id="188" name="人件費・物件費等の状況最小値テキスト"/>
        <xdr:cNvSpPr txBox="1"/>
      </xdr:nvSpPr>
      <xdr:spPr>
        <a:xfrm>
          <a:off x="5041900" y="1526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471,799</a:t>
          </a:r>
          <a:endParaRPr kumimoji="1" lang="ja-JP" altLang="en-US" sz="1000" b="1">
            <a:latin typeface="ＭＳ Ｐゴシック"/>
          </a:endParaRPr>
        </a:p>
      </xdr:txBody>
    </xdr:sp>
    <xdr:clientData/>
  </xdr:oneCellAnchor>
  <xdr:twoCellAnchor>
    <xdr:from>
      <xdr:col>7</xdr:col>
      <xdr:colOff>63500</xdr:colOff>
      <xdr:row>89</xdr:row>
      <xdr:rowOff>36869</xdr:rowOff>
    </xdr:from>
    <xdr:to>
      <xdr:col>7</xdr:col>
      <xdr:colOff>241300</xdr:colOff>
      <xdr:row>89</xdr:row>
      <xdr:rowOff>36869</xdr:rowOff>
    </xdr:to>
    <xdr:cxnSp macro="">
      <xdr:nvCxnSpPr>
        <xdr:cNvPr id="189" name="直線コネクタ 188"/>
        <xdr:cNvCxnSpPr/>
      </xdr:nvCxnSpPr>
      <xdr:spPr>
        <a:xfrm>
          <a:off x="4864100" y="1529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3221</xdr:rowOff>
    </xdr:from>
    <xdr:ext cx="762000" cy="259045"/>
    <xdr:sp macro="" textlink="">
      <xdr:nvSpPr>
        <xdr:cNvPr id="190" name="人件費・物件費等の状況最大値テキスト"/>
        <xdr:cNvSpPr txBox="1"/>
      </xdr:nvSpPr>
      <xdr:spPr>
        <a:xfrm>
          <a:off x="5041900" y="13547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100,902</a:t>
          </a:r>
          <a:endParaRPr kumimoji="1" lang="ja-JP" altLang="en-US" sz="1000" b="1">
            <a:latin typeface="ＭＳ Ｐゴシック"/>
          </a:endParaRPr>
        </a:p>
      </xdr:txBody>
    </xdr:sp>
    <xdr:clientData/>
  </xdr:oneCellAnchor>
  <xdr:twoCellAnchor>
    <xdr:from>
      <xdr:col>7</xdr:col>
      <xdr:colOff>63500</xdr:colOff>
      <xdr:row>80</xdr:row>
      <xdr:rowOff>88294</xdr:rowOff>
    </xdr:from>
    <xdr:to>
      <xdr:col>7</xdr:col>
      <xdr:colOff>241300</xdr:colOff>
      <xdr:row>80</xdr:row>
      <xdr:rowOff>88294</xdr:rowOff>
    </xdr:to>
    <xdr:cxnSp macro="">
      <xdr:nvCxnSpPr>
        <xdr:cNvPr id="191" name="直線コネクタ 190"/>
        <xdr:cNvCxnSpPr/>
      </xdr:nvCxnSpPr>
      <xdr:spPr>
        <a:xfrm>
          <a:off x="4864100" y="13804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75045</xdr:rowOff>
    </xdr:from>
    <xdr:to>
      <xdr:col>7</xdr:col>
      <xdr:colOff>152400</xdr:colOff>
      <xdr:row>81</xdr:row>
      <xdr:rowOff>75467</xdr:rowOff>
    </xdr:to>
    <xdr:cxnSp macro="">
      <xdr:nvCxnSpPr>
        <xdr:cNvPr id="192" name="直線コネクタ 191"/>
        <xdr:cNvCxnSpPr/>
      </xdr:nvCxnSpPr>
      <xdr:spPr>
        <a:xfrm>
          <a:off x="4114800" y="13962495"/>
          <a:ext cx="838200" cy="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32808</xdr:rowOff>
    </xdr:from>
    <xdr:ext cx="762000" cy="259045"/>
    <xdr:sp macro="" textlink="">
      <xdr:nvSpPr>
        <xdr:cNvPr id="193" name="人件費・物件費等の状況平均値テキスト"/>
        <xdr:cNvSpPr txBox="1"/>
      </xdr:nvSpPr>
      <xdr:spPr>
        <a:xfrm>
          <a:off x="5041900" y="137488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138,259</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16281</xdr:rowOff>
    </xdr:from>
    <xdr:to>
      <xdr:col>7</xdr:col>
      <xdr:colOff>203200</xdr:colOff>
      <xdr:row>81</xdr:row>
      <xdr:rowOff>117881</xdr:rowOff>
    </xdr:to>
    <xdr:sp macro="" textlink="">
      <xdr:nvSpPr>
        <xdr:cNvPr id="194" name="フローチャート : 判断 193"/>
        <xdr:cNvSpPr/>
      </xdr:nvSpPr>
      <xdr:spPr>
        <a:xfrm>
          <a:off x="4902200" y="1390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72134</xdr:rowOff>
    </xdr:from>
    <xdr:to>
      <xdr:col>6</xdr:col>
      <xdr:colOff>0</xdr:colOff>
      <xdr:row>81</xdr:row>
      <xdr:rowOff>75045</xdr:rowOff>
    </xdr:to>
    <xdr:cxnSp macro="">
      <xdr:nvCxnSpPr>
        <xdr:cNvPr id="195" name="直線コネクタ 194"/>
        <xdr:cNvCxnSpPr/>
      </xdr:nvCxnSpPr>
      <xdr:spPr>
        <a:xfrm>
          <a:off x="3225800" y="13959584"/>
          <a:ext cx="889000" cy="2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30618</xdr:rowOff>
    </xdr:from>
    <xdr:to>
      <xdr:col>6</xdr:col>
      <xdr:colOff>50800</xdr:colOff>
      <xdr:row>81</xdr:row>
      <xdr:rowOff>132218</xdr:rowOff>
    </xdr:to>
    <xdr:sp macro="" textlink="">
      <xdr:nvSpPr>
        <xdr:cNvPr id="196" name="フローチャート : 判断 195"/>
        <xdr:cNvSpPr/>
      </xdr:nvSpPr>
      <xdr:spPr>
        <a:xfrm>
          <a:off x="4064000" y="1391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116995</xdr:rowOff>
    </xdr:from>
    <xdr:ext cx="736600" cy="259045"/>
    <xdr:sp macro="" textlink="">
      <xdr:nvSpPr>
        <xdr:cNvPr id="197" name="テキスト ボックス 196"/>
        <xdr:cNvSpPr txBox="1"/>
      </xdr:nvSpPr>
      <xdr:spPr>
        <a:xfrm>
          <a:off x="3733800" y="14004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141,824</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61351</xdr:rowOff>
    </xdr:from>
    <xdr:to>
      <xdr:col>4</xdr:col>
      <xdr:colOff>482600</xdr:colOff>
      <xdr:row>81</xdr:row>
      <xdr:rowOff>72134</xdr:rowOff>
    </xdr:to>
    <xdr:cxnSp macro="">
      <xdr:nvCxnSpPr>
        <xdr:cNvPr id="198" name="直線コネクタ 197"/>
        <xdr:cNvCxnSpPr/>
      </xdr:nvCxnSpPr>
      <xdr:spPr>
        <a:xfrm>
          <a:off x="2336800" y="13948801"/>
          <a:ext cx="889000" cy="10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80</xdr:row>
      <xdr:rowOff>130913</xdr:rowOff>
    </xdr:from>
    <xdr:to>
      <xdr:col>4</xdr:col>
      <xdr:colOff>533400</xdr:colOff>
      <xdr:row>81</xdr:row>
      <xdr:rowOff>61063</xdr:rowOff>
    </xdr:to>
    <xdr:sp macro="" textlink="">
      <xdr:nvSpPr>
        <xdr:cNvPr id="199" name="フローチャート : 判断 198"/>
        <xdr:cNvSpPr/>
      </xdr:nvSpPr>
      <xdr:spPr>
        <a:xfrm>
          <a:off x="3175000" y="1384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71240</xdr:rowOff>
    </xdr:from>
    <xdr:ext cx="762000" cy="259045"/>
    <xdr:sp macro="" textlink="">
      <xdr:nvSpPr>
        <xdr:cNvPr id="200" name="テキスト ボックス 199"/>
        <xdr:cNvSpPr txBox="1"/>
      </xdr:nvSpPr>
      <xdr:spPr>
        <a:xfrm>
          <a:off x="2844800" y="1361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124,131</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37443</xdr:rowOff>
    </xdr:from>
    <xdr:to>
      <xdr:col>3</xdr:col>
      <xdr:colOff>279400</xdr:colOff>
      <xdr:row>81</xdr:row>
      <xdr:rowOff>61351</xdr:rowOff>
    </xdr:to>
    <xdr:cxnSp macro="">
      <xdr:nvCxnSpPr>
        <xdr:cNvPr id="201" name="直線コネクタ 200"/>
        <xdr:cNvCxnSpPr/>
      </xdr:nvCxnSpPr>
      <xdr:spPr>
        <a:xfrm>
          <a:off x="1447800" y="13924893"/>
          <a:ext cx="889000" cy="2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112125</xdr:rowOff>
    </xdr:from>
    <xdr:to>
      <xdr:col>3</xdr:col>
      <xdr:colOff>330200</xdr:colOff>
      <xdr:row>81</xdr:row>
      <xdr:rowOff>42275</xdr:rowOff>
    </xdr:to>
    <xdr:sp macro="" textlink="">
      <xdr:nvSpPr>
        <xdr:cNvPr id="202" name="フローチャート : 判断 201"/>
        <xdr:cNvSpPr/>
      </xdr:nvSpPr>
      <xdr:spPr>
        <a:xfrm>
          <a:off x="2286000" y="1382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52452</xdr:rowOff>
    </xdr:from>
    <xdr:ext cx="762000" cy="259045"/>
    <xdr:sp macro="" textlink="">
      <xdr:nvSpPr>
        <xdr:cNvPr id="203" name="テキスト ボックス 202"/>
        <xdr:cNvSpPr txBox="1"/>
      </xdr:nvSpPr>
      <xdr:spPr>
        <a:xfrm>
          <a:off x="1955800" y="13597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119,459</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127495</xdr:rowOff>
    </xdr:from>
    <xdr:to>
      <xdr:col>2</xdr:col>
      <xdr:colOff>127000</xdr:colOff>
      <xdr:row>81</xdr:row>
      <xdr:rowOff>57645</xdr:rowOff>
    </xdr:to>
    <xdr:sp macro="" textlink="">
      <xdr:nvSpPr>
        <xdr:cNvPr id="204" name="フローチャート : 判断 203"/>
        <xdr:cNvSpPr/>
      </xdr:nvSpPr>
      <xdr:spPr>
        <a:xfrm>
          <a:off x="1397000" y="1384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67822</xdr:rowOff>
    </xdr:from>
    <xdr:ext cx="762000" cy="259045"/>
    <xdr:sp macro="" textlink="">
      <xdr:nvSpPr>
        <xdr:cNvPr id="205" name="テキスト ボックス 204"/>
        <xdr:cNvSpPr txBox="1"/>
      </xdr:nvSpPr>
      <xdr:spPr>
        <a:xfrm>
          <a:off x="1066800" y="1361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123,281</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24667</xdr:rowOff>
    </xdr:from>
    <xdr:to>
      <xdr:col>7</xdr:col>
      <xdr:colOff>203200</xdr:colOff>
      <xdr:row>81</xdr:row>
      <xdr:rowOff>126267</xdr:rowOff>
    </xdr:to>
    <xdr:sp macro="" textlink="">
      <xdr:nvSpPr>
        <xdr:cNvPr id="211" name="円/楕円 210"/>
        <xdr:cNvSpPr/>
      </xdr:nvSpPr>
      <xdr:spPr>
        <a:xfrm>
          <a:off x="4902200" y="1391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168194</xdr:rowOff>
    </xdr:from>
    <xdr:ext cx="762000" cy="259045"/>
    <xdr:sp macro="" textlink="">
      <xdr:nvSpPr>
        <xdr:cNvPr id="212" name="人件費・物件費等の状況該当値テキスト"/>
        <xdr:cNvSpPr txBox="1"/>
      </xdr:nvSpPr>
      <xdr:spPr>
        <a:xfrm>
          <a:off x="5041900" y="13884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140,344</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24245</xdr:rowOff>
    </xdr:from>
    <xdr:to>
      <xdr:col>6</xdr:col>
      <xdr:colOff>50800</xdr:colOff>
      <xdr:row>81</xdr:row>
      <xdr:rowOff>125845</xdr:rowOff>
    </xdr:to>
    <xdr:sp macro="" textlink="">
      <xdr:nvSpPr>
        <xdr:cNvPr id="213" name="円/楕円 212"/>
        <xdr:cNvSpPr/>
      </xdr:nvSpPr>
      <xdr:spPr>
        <a:xfrm>
          <a:off x="4064000" y="1391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136022</xdr:rowOff>
    </xdr:from>
    <xdr:ext cx="736600" cy="259045"/>
    <xdr:sp macro="" textlink="">
      <xdr:nvSpPr>
        <xdr:cNvPr id="214" name="テキスト ボックス 213"/>
        <xdr:cNvSpPr txBox="1"/>
      </xdr:nvSpPr>
      <xdr:spPr>
        <a:xfrm>
          <a:off x="3733800" y="13680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140,239</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21334</xdr:rowOff>
    </xdr:from>
    <xdr:to>
      <xdr:col>4</xdr:col>
      <xdr:colOff>533400</xdr:colOff>
      <xdr:row>81</xdr:row>
      <xdr:rowOff>122934</xdr:rowOff>
    </xdr:to>
    <xdr:sp macro="" textlink="">
      <xdr:nvSpPr>
        <xdr:cNvPr id="215" name="円/楕円 214"/>
        <xdr:cNvSpPr/>
      </xdr:nvSpPr>
      <xdr:spPr>
        <a:xfrm>
          <a:off x="3175000" y="1390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107711</xdr:rowOff>
    </xdr:from>
    <xdr:ext cx="762000" cy="259045"/>
    <xdr:sp macro="" textlink="">
      <xdr:nvSpPr>
        <xdr:cNvPr id="216" name="テキスト ボックス 215"/>
        <xdr:cNvSpPr txBox="1"/>
      </xdr:nvSpPr>
      <xdr:spPr>
        <a:xfrm>
          <a:off x="2844800" y="13995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139,515</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10551</xdr:rowOff>
    </xdr:from>
    <xdr:to>
      <xdr:col>3</xdr:col>
      <xdr:colOff>330200</xdr:colOff>
      <xdr:row>81</xdr:row>
      <xdr:rowOff>112151</xdr:rowOff>
    </xdr:to>
    <xdr:sp macro="" textlink="">
      <xdr:nvSpPr>
        <xdr:cNvPr id="217" name="円/楕円 216"/>
        <xdr:cNvSpPr/>
      </xdr:nvSpPr>
      <xdr:spPr>
        <a:xfrm>
          <a:off x="2286000" y="1389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96928</xdr:rowOff>
    </xdr:from>
    <xdr:ext cx="762000" cy="259045"/>
    <xdr:sp macro="" textlink="">
      <xdr:nvSpPr>
        <xdr:cNvPr id="218" name="テキスト ボックス 217"/>
        <xdr:cNvSpPr txBox="1"/>
      </xdr:nvSpPr>
      <xdr:spPr>
        <a:xfrm>
          <a:off x="1955800" y="13984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136,834</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158093</xdr:rowOff>
    </xdr:from>
    <xdr:to>
      <xdr:col>2</xdr:col>
      <xdr:colOff>127000</xdr:colOff>
      <xdr:row>81</xdr:row>
      <xdr:rowOff>88243</xdr:rowOff>
    </xdr:to>
    <xdr:sp macro="" textlink="">
      <xdr:nvSpPr>
        <xdr:cNvPr id="219" name="円/楕円 218"/>
        <xdr:cNvSpPr/>
      </xdr:nvSpPr>
      <xdr:spPr>
        <a:xfrm>
          <a:off x="1397000" y="1387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73020</xdr:rowOff>
    </xdr:from>
    <xdr:ext cx="762000" cy="259045"/>
    <xdr:sp macro="" textlink="">
      <xdr:nvSpPr>
        <xdr:cNvPr id="220" name="テキスト ボックス 219"/>
        <xdr:cNvSpPr txBox="1"/>
      </xdr:nvSpPr>
      <xdr:spPr>
        <a:xfrm>
          <a:off x="1066800" y="13960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130,889</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70/73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ラスパイレス指数は</a:t>
          </a:r>
          <a:r>
            <a:rPr lang="en-US" altLang="ja-JP" sz="1100">
              <a:solidFill>
                <a:schemeClr val="dk1"/>
              </a:solidFill>
              <a:effectLst/>
              <a:latin typeface="+mn-lt"/>
              <a:ea typeface="+mn-ea"/>
              <a:cs typeface="+mn-cs"/>
            </a:rPr>
            <a:t>0.2</a:t>
          </a:r>
          <a:r>
            <a:rPr lang="ja-JP" altLang="ja-JP" sz="1100">
              <a:solidFill>
                <a:schemeClr val="dk1"/>
              </a:solidFill>
              <a:effectLst/>
              <a:latin typeface="+mn-lt"/>
              <a:ea typeface="+mn-ea"/>
              <a:cs typeface="+mn-cs"/>
            </a:rPr>
            <a:t>ポイント増の</a:t>
          </a:r>
          <a:r>
            <a:rPr lang="en-US" altLang="ja-JP" sz="1100">
              <a:solidFill>
                <a:schemeClr val="dk1"/>
              </a:solidFill>
              <a:effectLst/>
              <a:latin typeface="+mn-lt"/>
              <a:ea typeface="+mn-ea"/>
              <a:cs typeface="+mn-cs"/>
            </a:rPr>
            <a:t>101.4</a:t>
          </a:r>
          <a:r>
            <a:rPr lang="ja-JP" altLang="ja-JP" sz="1100">
              <a:solidFill>
                <a:schemeClr val="dk1"/>
              </a:solidFill>
              <a:effectLst/>
              <a:latin typeface="+mn-lt"/>
              <a:ea typeface="+mn-ea"/>
              <a:cs typeface="+mn-cs"/>
            </a:rPr>
            <a:t>となりました。</a:t>
          </a:r>
          <a:endParaRPr lang="ja-JP" altLang="ja-JP" sz="1400">
            <a:effectLst/>
          </a:endParaRPr>
        </a:p>
        <a:p>
          <a:r>
            <a:rPr lang="ja-JP" altLang="ja-JP" sz="1100">
              <a:solidFill>
                <a:schemeClr val="dk1"/>
              </a:solidFill>
              <a:effectLst/>
              <a:latin typeface="+mn-lt"/>
              <a:ea typeface="+mn-ea"/>
              <a:cs typeface="+mn-cs"/>
            </a:rPr>
            <a:t>　類似団体平均を上回っているのは、独自の給料表を使用しているためです。</a:t>
          </a:r>
          <a:endParaRPr lang="ja-JP" altLang="ja-JP" sz="1400">
            <a:effectLst/>
          </a:endParaRPr>
        </a:p>
        <a:p>
          <a:r>
            <a:rPr lang="ja-JP" altLang="ja-JP" sz="1100">
              <a:solidFill>
                <a:schemeClr val="dk1"/>
              </a:solidFill>
              <a:effectLst/>
              <a:latin typeface="+mn-lt"/>
              <a:ea typeface="+mn-ea"/>
              <a:cs typeface="+mn-cs"/>
            </a:rPr>
            <a:t>　今後は、時間外勤務の縮減に取り組み、給与制度の適正化を行うことで、人件費を抑制していきます。</a:t>
          </a:r>
          <a:endParaRPr lang="ja-JP" altLang="ja-JP" sz="1400">
            <a:effectLst/>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6" name="直線コネクタ 235"/>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7" name="テキスト ボックス 236"/>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8" name="直線コネクタ 237"/>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9" name="テキスト ボックス 238"/>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0" name="直線コネクタ 23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1" name="テキスト ボックス 24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2" name="直線コネクタ 241"/>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3" name="テキスト ボックス 242"/>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4" name="直線コネクタ 243"/>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5" name="テキスト ボックス 244"/>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165100</xdr:rowOff>
    </xdr:from>
    <xdr:to>
      <xdr:col>24</xdr:col>
      <xdr:colOff>558800</xdr:colOff>
      <xdr:row>86</xdr:row>
      <xdr:rowOff>61384</xdr:rowOff>
    </xdr:to>
    <xdr:cxnSp macro="">
      <xdr:nvCxnSpPr>
        <xdr:cNvPr id="249" name="直線コネクタ 248"/>
        <xdr:cNvCxnSpPr/>
      </xdr:nvCxnSpPr>
      <xdr:spPr>
        <a:xfrm flipV="1">
          <a:off x="17018000" y="13881100"/>
          <a:ext cx="0" cy="9249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33461</xdr:rowOff>
    </xdr:from>
    <xdr:ext cx="762000" cy="259045"/>
    <xdr:sp macro="" textlink="">
      <xdr:nvSpPr>
        <xdr:cNvPr id="250" name="給与水準   （国との比較）最小値テキスト"/>
        <xdr:cNvSpPr txBox="1"/>
      </xdr:nvSpPr>
      <xdr:spPr>
        <a:xfrm>
          <a:off x="17106900" y="14778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102.5</a:t>
          </a:r>
          <a:endParaRPr kumimoji="1" lang="ja-JP" altLang="en-US" sz="1000" b="1">
            <a:latin typeface="ＭＳ Ｐゴシック"/>
          </a:endParaRPr>
        </a:p>
      </xdr:txBody>
    </xdr:sp>
    <xdr:clientData/>
  </xdr:oneCellAnchor>
  <xdr:twoCellAnchor>
    <xdr:from>
      <xdr:col>24</xdr:col>
      <xdr:colOff>469900</xdr:colOff>
      <xdr:row>86</xdr:row>
      <xdr:rowOff>61384</xdr:rowOff>
    </xdr:from>
    <xdr:to>
      <xdr:col>24</xdr:col>
      <xdr:colOff>647700</xdr:colOff>
      <xdr:row>86</xdr:row>
      <xdr:rowOff>61384</xdr:rowOff>
    </xdr:to>
    <xdr:cxnSp macro="">
      <xdr:nvCxnSpPr>
        <xdr:cNvPr id="251" name="直線コネクタ 250"/>
        <xdr:cNvCxnSpPr/>
      </xdr:nvCxnSpPr>
      <xdr:spPr>
        <a:xfrm>
          <a:off x="16929100" y="1480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80027</xdr:rowOff>
    </xdr:from>
    <xdr:ext cx="762000" cy="259045"/>
    <xdr:sp macro="" textlink="">
      <xdr:nvSpPr>
        <xdr:cNvPr id="252"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91.0</a:t>
          </a:r>
          <a:endParaRPr kumimoji="1" lang="ja-JP" altLang="en-US" sz="1000" b="1">
            <a:latin typeface="ＭＳ Ｐゴシック"/>
          </a:endParaRPr>
        </a:p>
      </xdr:txBody>
    </xdr:sp>
    <xdr:clientData/>
  </xdr:oneCellAnchor>
  <xdr:twoCellAnchor>
    <xdr:from>
      <xdr:col>24</xdr:col>
      <xdr:colOff>469900</xdr:colOff>
      <xdr:row>80</xdr:row>
      <xdr:rowOff>165100</xdr:rowOff>
    </xdr:from>
    <xdr:to>
      <xdr:col>24</xdr:col>
      <xdr:colOff>647700</xdr:colOff>
      <xdr:row>80</xdr:row>
      <xdr:rowOff>165100</xdr:rowOff>
    </xdr:to>
    <xdr:cxnSp macro="">
      <xdr:nvCxnSpPr>
        <xdr:cNvPr id="253" name="直線コネクタ 252"/>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128270</xdr:rowOff>
    </xdr:from>
    <xdr:to>
      <xdr:col>24</xdr:col>
      <xdr:colOff>558800</xdr:colOff>
      <xdr:row>85</xdr:row>
      <xdr:rowOff>144357</xdr:rowOff>
    </xdr:to>
    <xdr:cxnSp macro="">
      <xdr:nvCxnSpPr>
        <xdr:cNvPr id="254" name="直線コネクタ 253"/>
        <xdr:cNvCxnSpPr/>
      </xdr:nvCxnSpPr>
      <xdr:spPr>
        <a:xfrm>
          <a:off x="16179800" y="1470152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147338</xdr:rowOff>
    </xdr:from>
    <xdr:ext cx="762000" cy="259045"/>
    <xdr:sp macro="" textlink="">
      <xdr:nvSpPr>
        <xdr:cNvPr id="255" name="給与水準   （国との比較）平均値テキスト"/>
        <xdr:cNvSpPr txBox="1"/>
      </xdr:nvSpPr>
      <xdr:spPr>
        <a:xfrm>
          <a:off x="17106900" y="14206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97.6</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130811</xdr:rowOff>
    </xdr:from>
    <xdr:to>
      <xdr:col>24</xdr:col>
      <xdr:colOff>609600</xdr:colOff>
      <xdr:row>84</xdr:row>
      <xdr:rowOff>60961</xdr:rowOff>
    </xdr:to>
    <xdr:sp macro="" textlink="">
      <xdr:nvSpPr>
        <xdr:cNvPr id="256" name="フローチャート : 判断 255"/>
        <xdr:cNvSpPr/>
      </xdr:nvSpPr>
      <xdr:spPr>
        <a:xfrm>
          <a:off x="16967200" y="1436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31750</xdr:rowOff>
    </xdr:from>
    <xdr:to>
      <xdr:col>23</xdr:col>
      <xdr:colOff>406400</xdr:colOff>
      <xdr:row>85</xdr:row>
      <xdr:rowOff>128270</xdr:rowOff>
    </xdr:to>
    <xdr:cxnSp macro="">
      <xdr:nvCxnSpPr>
        <xdr:cNvPr id="257" name="直線コネクタ 256"/>
        <xdr:cNvCxnSpPr/>
      </xdr:nvCxnSpPr>
      <xdr:spPr>
        <a:xfrm>
          <a:off x="15290800" y="1460500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82550</xdr:rowOff>
    </xdr:from>
    <xdr:to>
      <xdr:col>23</xdr:col>
      <xdr:colOff>457200</xdr:colOff>
      <xdr:row>84</xdr:row>
      <xdr:rowOff>12700</xdr:rowOff>
    </xdr:to>
    <xdr:sp macro="" textlink="">
      <xdr:nvSpPr>
        <xdr:cNvPr id="258" name="フローチャート : 判断 257"/>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22877</xdr:rowOff>
    </xdr:from>
    <xdr:ext cx="736600" cy="259045"/>
    <xdr:sp macro="" textlink="">
      <xdr:nvSpPr>
        <xdr:cNvPr id="259" name="テキスト ボックス 258"/>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31750</xdr:rowOff>
    </xdr:from>
    <xdr:to>
      <xdr:col>22</xdr:col>
      <xdr:colOff>203200</xdr:colOff>
      <xdr:row>85</xdr:row>
      <xdr:rowOff>104139</xdr:rowOff>
    </xdr:to>
    <xdr:cxnSp macro="">
      <xdr:nvCxnSpPr>
        <xdr:cNvPr id="260" name="直線コネクタ 259"/>
        <xdr:cNvCxnSpPr/>
      </xdr:nvCxnSpPr>
      <xdr:spPr>
        <a:xfrm flipV="1">
          <a:off x="14401800" y="14605000"/>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130811</xdr:rowOff>
    </xdr:from>
    <xdr:to>
      <xdr:col>22</xdr:col>
      <xdr:colOff>254000</xdr:colOff>
      <xdr:row>84</xdr:row>
      <xdr:rowOff>60961</xdr:rowOff>
    </xdr:to>
    <xdr:sp macro="" textlink="">
      <xdr:nvSpPr>
        <xdr:cNvPr id="261" name="フローチャート : 判断 260"/>
        <xdr:cNvSpPr/>
      </xdr:nvSpPr>
      <xdr:spPr>
        <a:xfrm>
          <a:off x="15240000" y="1436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71138</xdr:rowOff>
    </xdr:from>
    <xdr:ext cx="762000" cy="259045"/>
    <xdr:sp macro="" textlink="">
      <xdr:nvSpPr>
        <xdr:cNvPr id="262" name="テキスト ボックス 261"/>
        <xdr:cNvSpPr txBox="1"/>
      </xdr:nvSpPr>
      <xdr:spPr>
        <a:xfrm>
          <a:off x="14909800" y="14130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97.6</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104139</xdr:rowOff>
    </xdr:from>
    <xdr:to>
      <xdr:col>21</xdr:col>
      <xdr:colOff>0</xdr:colOff>
      <xdr:row>89</xdr:row>
      <xdr:rowOff>45720</xdr:rowOff>
    </xdr:to>
    <xdr:cxnSp macro="">
      <xdr:nvCxnSpPr>
        <xdr:cNvPr id="263" name="直線コネクタ 262"/>
        <xdr:cNvCxnSpPr/>
      </xdr:nvCxnSpPr>
      <xdr:spPr>
        <a:xfrm flipV="1">
          <a:off x="13512800" y="14677389"/>
          <a:ext cx="889000" cy="62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98637</xdr:rowOff>
    </xdr:from>
    <xdr:to>
      <xdr:col>21</xdr:col>
      <xdr:colOff>50800</xdr:colOff>
      <xdr:row>84</xdr:row>
      <xdr:rowOff>28787</xdr:rowOff>
    </xdr:to>
    <xdr:sp macro="" textlink="">
      <xdr:nvSpPr>
        <xdr:cNvPr id="264" name="フローチャート : 判断 263"/>
        <xdr:cNvSpPr/>
      </xdr:nvSpPr>
      <xdr:spPr>
        <a:xfrm>
          <a:off x="14351000" y="143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38964</xdr:rowOff>
    </xdr:from>
    <xdr:ext cx="762000" cy="259045"/>
    <xdr:sp macro="" textlink="">
      <xdr:nvSpPr>
        <xdr:cNvPr id="265" name="テキスト ボックス 264"/>
        <xdr:cNvSpPr txBox="1"/>
      </xdr:nvSpPr>
      <xdr:spPr>
        <a:xfrm>
          <a:off x="14020800" y="1409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24130</xdr:rowOff>
    </xdr:from>
    <xdr:to>
      <xdr:col>19</xdr:col>
      <xdr:colOff>533400</xdr:colOff>
      <xdr:row>87</xdr:row>
      <xdr:rowOff>125730</xdr:rowOff>
    </xdr:to>
    <xdr:sp macro="" textlink="">
      <xdr:nvSpPr>
        <xdr:cNvPr id="266" name="フローチャート : 判断 265"/>
        <xdr:cNvSpPr/>
      </xdr:nvSpPr>
      <xdr:spPr>
        <a:xfrm>
          <a:off x="13462000" y="1494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135907</xdr:rowOff>
    </xdr:from>
    <xdr:ext cx="762000" cy="259045"/>
    <xdr:sp macro="" textlink="">
      <xdr:nvSpPr>
        <xdr:cNvPr id="267" name="テキスト ボックス 266"/>
        <xdr:cNvSpPr txBox="1"/>
      </xdr:nvSpPr>
      <xdr:spPr>
        <a:xfrm>
          <a:off x="13131800" y="1470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104.8</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93557</xdr:rowOff>
    </xdr:from>
    <xdr:to>
      <xdr:col>24</xdr:col>
      <xdr:colOff>609600</xdr:colOff>
      <xdr:row>86</xdr:row>
      <xdr:rowOff>23707</xdr:rowOff>
    </xdr:to>
    <xdr:sp macro="" textlink="">
      <xdr:nvSpPr>
        <xdr:cNvPr id="273" name="円/楕円 272"/>
        <xdr:cNvSpPr/>
      </xdr:nvSpPr>
      <xdr:spPr>
        <a:xfrm>
          <a:off x="16967200" y="1466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160884</xdr:rowOff>
    </xdr:from>
    <xdr:ext cx="762000" cy="259045"/>
    <xdr:sp macro="" textlink="">
      <xdr:nvSpPr>
        <xdr:cNvPr id="274" name="給与水準   （国との比較）該当値テキスト"/>
        <xdr:cNvSpPr txBox="1"/>
      </xdr:nvSpPr>
      <xdr:spPr>
        <a:xfrm>
          <a:off x="17106900" y="1456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101.4</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77470</xdr:rowOff>
    </xdr:from>
    <xdr:to>
      <xdr:col>23</xdr:col>
      <xdr:colOff>457200</xdr:colOff>
      <xdr:row>86</xdr:row>
      <xdr:rowOff>7620</xdr:rowOff>
    </xdr:to>
    <xdr:sp macro="" textlink="">
      <xdr:nvSpPr>
        <xdr:cNvPr id="275" name="円/楕円 274"/>
        <xdr:cNvSpPr/>
      </xdr:nvSpPr>
      <xdr:spPr>
        <a:xfrm>
          <a:off x="16129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163847</xdr:rowOff>
    </xdr:from>
    <xdr:ext cx="736600" cy="259045"/>
    <xdr:sp macro="" textlink="">
      <xdr:nvSpPr>
        <xdr:cNvPr id="276" name="テキスト ボックス 275"/>
        <xdr:cNvSpPr txBox="1"/>
      </xdr:nvSpPr>
      <xdr:spPr>
        <a:xfrm>
          <a:off x="15798800" y="1473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101.2</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152400</xdr:rowOff>
    </xdr:from>
    <xdr:to>
      <xdr:col>22</xdr:col>
      <xdr:colOff>254000</xdr:colOff>
      <xdr:row>85</xdr:row>
      <xdr:rowOff>82550</xdr:rowOff>
    </xdr:to>
    <xdr:sp macro="" textlink="">
      <xdr:nvSpPr>
        <xdr:cNvPr id="277" name="円/楕円 276"/>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67327</xdr:rowOff>
    </xdr:from>
    <xdr:ext cx="762000" cy="259045"/>
    <xdr:sp macro="" textlink="">
      <xdr:nvSpPr>
        <xdr:cNvPr id="278" name="テキスト ボックス 277"/>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53339</xdr:rowOff>
    </xdr:from>
    <xdr:to>
      <xdr:col>21</xdr:col>
      <xdr:colOff>50800</xdr:colOff>
      <xdr:row>85</xdr:row>
      <xdr:rowOff>154939</xdr:rowOff>
    </xdr:to>
    <xdr:sp macro="" textlink="">
      <xdr:nvSpPr>
        <xdr:cNvPr id="279" name="円/楕円 278"/>
        <xdr:cNvSpPr/>
      </xdr:nvSpPr>
      <xdr:spPr>
        <a:xfrm>
          <a:off x="14351000" y="146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139716</xdr:rowOff>
    </xdr:from>
    <xdr:ext cx="762000" cy="259045"/>
    <xdr:sp macro="" textlink="">
      <xdr:nvSpPr>
        <xdr:cNvPr id="280" name="テキスト ボックス 279"/>
        <xdr:cNvSpPr txBox="1"/>
      </xdr:nvSpPr>
      <xdr:spPr>
        <a:xfrm>
          <a:off x="14020800" y="1471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100.9</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166370</xdr:rowOff>
    </xdr:from>
    <xdr:to>
      <xdr:col>19</xdr:col>
      <xdr:colOff>533400</xdr:colOff>
      <xdr:row>89</xdr:row>
      <xdr:rowOff>96520</xdr:rowOff>
    </xdr:to>
    <xdr:sp macro="" textlink="">
      <xdr:nvSpPr>
        <xdr:cNvPr id="281" name="円/楕円 280"/>
        <xdr:cNvSpPr/>
      </xdr:nvSpPr>
      <xdr:spPr>
        <a:xfrm>
          <a:off x="13462000" y="1525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81297</xdr:rowOff>
    </xdr:from>
    <xdr:ext cx="762000" cy="259045"/>
    <xdr:sp macro="" textlink="">
      <xdr:nvSpPr>
        <xdr:cNvPr id="282" name="テキスト ボックス 281"/>
        <xdr:cNvSpPr txBox="1"/>
      </xdr:nvSpPr>
      <xdr:spPr>
        <a:xfrm>
          <a:off x="13131800" y="1534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[7.30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人口千人当たり職員数は</a:t>
          </a:r>
          <a:r>
            <a:rPr kumimoji="1" lang="en-US" altLang="ja-JP" sz="1100">
              <a:solidFill>
                <a:schemeClr val="dk1"/>
              </a:solidFill>
              <a:effectLst/>
              <a:latin typeface="+mn-lt"/>
              <a:ea typeface="+mn-ea"/>
              <a:cs typeface="+mn-cs"/>
            </a:rPr>
            <a:t>0.12</a:t>
          </a:r>
          <a:r>
            <a:rPr kumimoji="1" lang="ja-JP" altLang="ja-JP" sz="1100">
              <a:solidFill>
                <a:schemeClr val="dk1"/>
              </a:solidFill>
              <a:effectLst/>
              <a:latin typeface="+mn-lt"/>
              <a:ea typeface="+mn-ea"/>
              <a:cs typeface="+mn-cs"/>
            </a:rPr>
            <a:t>人増の</a:t>
          </a:r>
          <a:r>
            <a:rPr kumimoji="1" lang="en-US" altLang="ja-JP" sz="1100">
              <a:solidFill>
                <a:schemeClr val="dk1"/>
              </a:solidFill>
              <a:effectLst/>
              <a:latin typeface="+mn-lt"/>
              <a:ea typeface="+mn-ea"/>
              <a:cs typeface="+mn-cs"/>
            </a:rPr>
            <a:t>7.30</a:t>
          </a:r>
          <a:r>
            <a:rPr kumimoji="1" lang="ja-JP" altLang="ja-JP" sz="1100">
              <a:solidFill>
                <a:schemeClr val="dk1"/>
              </a:solidFill>
              <a:effectLst/>
              <a:latin typeface="+mn-lt"/>
              <a:ea typeface="+mn-ea"/>
              <a:cs typeface="+mn-cs"/>
            </a:rPr>
            <a:t>人となりました。</a:t>
          </a:r>
          <a:endParaRPr lang="ja-JP" altLang="ja-JP" sz="1400">
            <a:effectLst/>
          </a:endParaRPr>
        </a:p>
        <a:p>
          <a:r>
            <a:rPr kumimoji="1" lang="ja-JP" altLang="ja-JP" sz="1100">
              <a:solidFill>
                <a:schemeClr val="dk1"/>
              </a:solidFill>
              <a:effectLst/>
              <a:latin typeface="+mn-lt"/>
              <a:ea typeface="+mn-ea"/>
              <a:cs typeface="+mn-cs"/>
            </a:rPr>
            <a:t>　職員数は増となりましたが、定員適正化計画に基づき適正な職員採用を行ってきたことなどから、類似団体平均以下を維持しています。</a:t>
          </a:r>
          <a:endParaRPr lang="ja-JP" altLang="ja-JP" sz="1400">
            <a:effectLst/>
          </a:endParaRPr>
        </a:p>
        <a:p>
          <a:r>
            <a:rPr kumimoji="1" lang="ja-JP" altLang="ja-JP" sz="1100">
              <a:solidFill>
                <a:schemeClr val="dk1"/>
              </a:solidFill>
              <a:effectLst/>
              <a:latin typeface="+mn-lt"/>
              <a:ea typeface="+mn-ea"/>
              <a:cs typeface="+mn-cs"/>
            </a:rPr>
            <a:t>　今後も適正な職員採用、再任用職員及び非常勤職員の活用により、現状の職員数を維持しながら、人件費を抑制していきます。</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106317</xdr:rowOff>
    </xdr:from>
    <xdr:to>
      <xdr:col>24</xdr:col>
      <xdr:colOff>558800</xdr:colOff>
      <xdr:row>67</xdr:row>
      <xdr:rowOff>12791</xdr:rowOff>
    </xdr:to>
    <xdr:cxnSp macro="">
      <xdr:nvCxnSpPr>
        <xdr:cNvPr id="314" name="直線コネクタ 313"/>
        <xdr:cNvCxnSpPr/>
      </xdr:nvCxnSpPr>
      <xdr:spPr>
        <a:xfrm flipV="1">
          <a:off x="17018000" y="10050417"/>
          <a:ext cx="0" cy="14495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156318</xdr:rowOff>
    </xdr:from>
    <xdr:ext cx="762000" cy="259045"/>
    <xdr:sp macro="" textlink="">
      <xdr:nvSpPr>
        <xdr:cNvPr id="315" name="定員管理の状況最小値テキスト"/>
        <xdr:cNvSpPr txBox="1"/>
      </xdr:nvSpPr>
      <xdr:spPr>
        <a:xfrm>
          <a:off x="17106900" y="11472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13.09</a:t>
          </a:r>
          <a:endParaRPr kumimoji="1" lang="ja-JP" altLang="en-US" sz="1000" b="1">
            <a:latin typeface="ＭＳ Ｐゴシック"/>
          </a:endParaRPr>
        </a:p>
      </xdr:txBody>
    </xdr:sp>
    <xdr:clientData/>
  </xdr:oneCellAnchor>
  <xdr:twoCellAnchor>
    <xdr:from>
      <xdr:col>24</xdr:col>
      <xdr:colOff>469900</xdr:colOff>
      <xdr:row>67</xdr:row>
      <xdr:rowOff>12791</xdr:rowOff>
    </xdr:from>
    <xdr:to>
      <xdr:col>24</xdr:col>
      <xdr:colOff>647700</xdr:colOff>
      <xdr:row>67</xdr:row>
      <xdr:rowOff>12791</xdr:rowOff>
    </xdr:to>
    <xdr:cxnSp macro="">
      <xdr:nvCxnSpPr>
        <xdr:cNvPr id="316" name="直線コネクタ 315"/>
        <xdr:cNvCxnSpPr/>
      </xdr:nvCxnSpPr>
      <xdr:spPr>
        <a:xfrm>
          <a:off x="16929100" y="11499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21244</xdr:rowOff>
    </xdr:from>
    <xdr:ext cx="762000" cy="259045"/>
    <xdr:sp macro="" textlink="">
      <xdr:nvSpPr>
        <xdr:cNvPr id="317" name="定員管理の状況最大値テキスト"/>
        <xdr:cNvSpPr txBox="1"/>
      </xdr:nvSpPr>
      <xdr:spPr>
        <a:xfrm>
          <a:off x="17106900" y="9793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4.68</a:t>
          </a:r>
          <a:endParaRPr kumimoji="1" lang="ja-JP" altLang="en-US" sz="1000" b="1">
            <a:latin typeface="ＭＳ Ｐゴシック"/>
          </a:endParaRPr>
        </a:p>
      </xdr:txBody>
    </xdr:sp>
    <xdr:clientData/>
  </xdr:oneCellAnchor>
  <xdr:twoCellAnchor>
    <xdr:from>
      <xdr:col>24</xdr:col>
      <xdr:colOff>469900</xdr:colOff>
      <xdr:row>58</xdr:row>
      <xdr:rowOff>106317</xdr:rowOff>
    </xdr:from>
    <xdr:to>
      <xdr:col>24</xdr:col>
      <xdr:colOff>647700</xdr:colOff>
      <xdr:row>58</xdr:row>
      <xdr:rowOff>106317</xdr:rowOff>
    </xdr:to>
    <xdr:cxnSp macro="">
      <xdr:nvCxnSpPr>
        <xdr:cNvPr id="318" name="直線コネクタ 317"/>
        <xdr:cNvCxnSpPr/>
      </xdr:nvCxnSpPr>
      <xdr:spPr>
        <a:xfrm>
          <a:off x="16929100" y="10050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22860</xdr:rowOff>
    </xdr:from>
    <xdr:to>
      <xdr:col>24</xdr:col>
      <xdr:colOff>558800</xdr:colOff>
      <xdr:row>61</xdr:row>
      <xdr:rowOff>43543</xdr:rowOff>
    </xdr:to>
    <xdr:cxnSp macro="">
      <xdr:nvCxnSpPr>
        <xdr:cNvPr id="319" name="直線コネクタ 318"/>
        <xdr:cNvCxnSpPr/>
      </xdr:nvCxnSpPr>
      <xdr:spPr>
        <a:xfrm>
          <a:off x="16179800" y="10481310"/>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90640</xdr:rowOff>
    </xdr:from>
    <xdr:ext cx="762000" cy="259045"/>
    <xdr:sp macro="" textlink="">
      <xdr:nvSpPr>
        <xdr:cNvPr id="320" name="定員管理の状況平均値テキスト"/>
        <xdr:cNvSpPr txBox="1"/>
      </xdr:nvSpPr>
      <xdr:spPr>
        <a:xfrm>
          <a:off x="17106900" y="10549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8.03</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118563</xdr:rowOff>
    </xdr:from>
    <xdr:to>
      <xdr:col>24</xdr:col>
      <xdr:colOff>609600</xdr:colOff>
      <xdr:row>62</xdr:row>
      <xdr:rowOff>48713</xdr:rowOff>
    </xdr:to>
    <xdr:sp macro="" textlink="">
      <xdr:nvSpPr>
        <xdr:cNvPr id="321" name="フローチャート : 判断 320"/>
        <xdr:cNvSpPr/>
      </xdr:nvSpPr>
      <xdr:spPr>
        <a:xfrm>
          <a:off x="169672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159838</xdr:rowOff>
    </xdr:from>
    <xdr:to>
      <xdr:col>23</xdr:col>
      <xdr:colOff>406400</xdr:colOff>
      <xdr:row>61</xdr:row>
      <xdr:rowOff>22860</xdr:rowOff>
    </xdr:to>
    <xdr:cxnSp macro="">
      <xdr:nvCxnSpPr>
        <xdr:cNvPr id="322" name="直線コネクタ 321"/>
        <xdr:cNvCxnSpPr/>
      </xdr:nvCxnSpPr>
      <xdr:spPr>
        <a:xfrm>
          <a:off x="15290800" y="1044683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149588</xdr:rowOff>
    </xdr:from>
    <xdr:to>
      <xdr:col>23</xdr:col>
      <xdr:colOff>457200</xdr:colOff>
      <xdr:row>62</xdr:row>
      <xdr:rowOff>79738</xdr:rowOff>
    </xdr:to>
    <xdr:sp macro="" textlink="">
      <xdr:nvSpPr>
        <xdr:cNvPr id="323" name="フローチャート : 判断 322"/>
        <xdr:cNvSpPr/>
      </xdr:nvSpPr>
      <xdr:spPr>
        <a:xfrm>
          <a:off x="16129000" y="106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64515</xdr:rowOff>
    </xdr:from>
    <xdr:ext cx="736600" cy="259045"/>
    <xdr:sp macro="" textlink="">
      <xdr:nvSpPr>
        <xdr:cNvPr id="324" name="テキスト ボックス 323"/>
        <xdr:cNvSpPr txBox="1"/>
      </xdr:nvSpPr>
      <xdr:spPr>
        <a:xfrm>
          <a:off x="15798800" y="10694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8.21</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144326</xdr:rowOff>
    </xdr:from>
    <xdr:to>
      <xdr:col>22</xdr:col>
      <xdr:colOff>203200</xdr:colOff>
      <xdr:row>60</xdr:row>
      <xdr:rowOff>159838</xdr:rowOff>
    </xdr:to>
    <xdr:cxnSp macro="">
      <xdr:nvCxnSpPr>
        <xdr:cNvPr id="325" name="直線コネクタ 324"/>
        <xdr:cNvCxnSpPr/>
      </xdr:nvCxnSpPr>
      <xdr:spPr>
        <a:xfrm>
          <a:off x="14401800" y="10431326"/>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77198</xdr:rowOff>
    </xdr:from>
    <xdr:to>
      <xdr:col>22</xdr:col>
      <xdr:colOff>254000</xdr:colOff>
      <xdr:row>62</xdr:row>
      <xdr:rowOff>7348</xdr:rowOff>
    </xdr:to>
    <xdr:sp macro="" textlink="">
      <xdr:nvSpPr>
        <xdr:cNvPr id="326" name="フローチャート : 判断 325"/>
        <xdr:cNvSpPr/>
      </xdr:nvSpPr>
      <xdr:spPr>
        <a:xfrm>
          <a:off x="15240000" y="10535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163575</xdr:rowOff>
    </xdr:from>
    <xdr:ext cx="762000" cy="259045"/>
    <xdr:sp macro="" textlink="">
      <xdr:nvSpPr>
        <xdr:cNvPr id="327" name="テキスト ボックス 326"/>
        <xdr:cNvSpPr txBox="1"/>
      </xdr:nvSpPr>
      <xdr:spPr>
        <a:xfrm>
          <a:off x="14909800" y="1062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7.79</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144326</xdr:rowOff>
    </xdr:from>
    <xdr:to>
      <xdr:col>21</xdr:col>
      <xdr:colOff>0</xdr:colOff>
      <xdr:row>61</xdr:row>
      <xdr:rowOff>10795</xdr:rowOff>
    </xdr:to>
    <xdr:cxnSp macro="">
      <xdr:nvCxnSpPr>
        <xdr:cNvPr id="328" name="直線コネクタ 327"/>
        <xdr:cNvCxnSpPr/>
      </xdr:nvCxnSpPr>
      <xdr:spPr>
        <a:xfrm flipV="1">
          <a:off x="13512800" y="10431326"/>
          <a:ext cx="8890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73751</xdr:rowOff>
    </xdr:from>
    <xdr:to>
      <xdr:col>21</xdr:col>
      <xdr:colOff>50800</xdr:colOff>
      <xdr:row>62</xdr:row>
      <xdr:rowOff>3901</xdr:rowOff>
    </xdr:to>
    <xdr:sp macro="" textlink="">
      <xdr:nvSpPr>
        <xdr:cNvPr id="329" name="フローチャート : 判断 328"/>
        <xdr:cNvSpPr/>
      </xdr:nvSpPr>
      <xdr:spPr>
        <a:xfrm>
          <a:off x="14351000" y="10532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160128</xdr:rowOff>
    </xdr:from>
    <xdr:ext cx="762000" cy="259045"/>
    <xdr:sp macro="" textlink="">
      <xdr:nvSpPr>
        <xdr:cNvPr id="330" name="テキスト ボックス 329"/>
        <xdr:cNvSpPr txBox="1"/>
      </xdr:nvSpPr>
      <xdr:spPr>
        <a:xfrm>
          <a:off x="14020800" y="10618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7.77</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56515</xdr:rowOff>
    </xdr:from>
    <xdr:to>
      <xdr:col>19</xdr:col>
      <xdr:colOff>533400</xdr:colOff>
      <xdr:row>61</xdr:row>
      <xdr:rowOff>158115</xdr:rowOff>
    </xdr:to>
    <xdr:sp macro="" textlink="">
      <xdr:nvSpPr>
        <xdr:cNvPr id="331" name="フローチャート : 判断 330"/>
        <xdr:cNvSpPr/>
      </xdr:nvSpPr>
      <xdr:spPr>
        <a:xfrm>
          <a:off x="13462000" y="1051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142892</xdr:rowOff>
    </xdr:from>
    <xdr:ext cx="762000" cy="259045"/>
    <xdr:sp macro="" textlink="">
      <xdr:nvSpPr>
        <xdr:cNvPr id="332" name="テキスト ボックス 331"/>
        <xdr:cNvSpPr txBox="1"/>
      </xdr:nvSpPr>
      <xdr:spPr>
        <a:xfrm>
          <a:off x="13131800" y="1060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164193</xdr:rowOff>
    </xdr:from>
    <xdr:to>
      <xdr:col>24</xdr:col>
      <xdr:colOff>609600</xdr:colOff>
      <xdr:row>61</xdr:row>
      <xdr:rowOff>94343</xdr:rowOff>
    </xdr:to>
    <xdr:sp macro="" textlink="">
      <xdr:nvSpPr>
        <xdr:cNvPr id="338" name="円/楕円 337"/>
        <xdr:cNvSpPr/>
      </xdr:nvSpPr>
      <xdr:spPr>
        <a:xfrm>
          <a:off x="16967200" y="1045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9270</xdr:rowOff>
    </xdr:from>
    <xdr:ext cx="762000" cy="259045"/>
    <xdr:sp macro="" textlink="">
      <xdr:nvSpPr>
        <xdr:cNvPr id="339" name="定員管理の状況該当値テキスト"/>
        <xdr:cNvSpPr txBox="1"/>
      </xdr:nvSpPr>
      <xdr:spPr>
        <a:xfrm>
          <a:off x="17106900" y="10296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7.30</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143510</xdr:rowOff>
    </xdr:from>
    <xdr:to>
      <xdr:col>23</xdr:col>
      <xdr:colOff>457200</xdr:colOff>
      <xdr:row>61</xdr:row>
      <xdr:rowOff>73660</xdr:rowOff>
    </xdr:to>
    <xdr:sp macro="" textlink="">
      <xdr:nvSpPr>
        <xdr:cNvPr id="340" name="円/楕円 339"/>
        <xdr:cNvSpPr/>
      </xdr:nvSpPr>
      <xdr:spPr>
        <a:xfrm>
          <a:off x="16129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83837</xdr:rowOff>
    </xdr:from>
    <xdr:ext cx="736600" cy="259045"/>
    <xdr:sp macro="" textlink="">
      <xdr:nvSpPr>
        <xdr:cNvPr id="341" name="テキスト ボックス 340"/>
        <xdr:cNvSpPr txBox="1"/>
      </xdr:nvSpPr>
      <xdr:spPr>
        <a:xfrm>
          <a:off x="15798800" y="10199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7.18</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109038</xdr:rowOff>
    </xdr:from>
    <xdr:to>
      <xdr:col>22</xdr:col>
      <xdr:colOff>254000</xdr:colOff>
      <xdr:row>61</xdr:row>
      <xdr:rowOff>39188</xdr:rowOff>
    </xdr:to>
    <xdr:sp macro="" textlink="">
      <xdr:nvSpPr>
        <xdr:cNvPr id="342" name="円/楕円 341"/>
        <xdr:cNvSpPr/>
      </xdr:nvSpPr>
      <xdr:spPr>
        <a:xfrm>
          <a:off x="15240000" y="1039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49365</xdr:rowOff>
    </xdr:from>
    <xdr:ext cx="762000" cy="259045"/>
    <xdr:sp macro="" textlink="">
      <xdr:nvSpPr>
        <xdr:cNvPr id="343" name="テキスト ボックス 342"/>
        <xdr:cNvSpPr txBox="1"/>
      </xdr:nvSpPr>
      <xdr:spPr>
        <a:xfrm>
          <a:off x="14909800" y="1016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6.98</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93526</xdr:rowOff>
    </xdr:from>
    <xdr:to>
      <xdr:col>21</xdr:col>
      <xdr:colOff>50800</xdr:colOff>
      <xdr:row>61</xdr:row>
      <xdr:rowOff>23676</xdr:rowOff>
    </xdr:to>
    <xdr:sp macro="" textlink="">
      <xdr:nvSpPr>
        <xdr:cNvPr id="344" name="円/楕円 343"/>
        <xdr:cNvSpPr/>
      </xdr:nvSpPr>
      <xdr:spPr>
        <a:xfrm>
          <a:off x="14351000" y="1038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33853</xdr:rowOff>
    </xdr:from>
    <xdr:ext cx="762000" cy="259045"/>
    <xdr:sp macro="" textlink="">
      <xdr:nvSpPr>
        <xdr:cNvPr id="345" name="テキスト ボックス 344"/>
        <xdr:cNvSpPr txBox="1"/>
      </xdr:nvSpPr>
      <xdr:spPr>
        <a:xfrm>
          <a:off x="14020800" y="1014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6.89</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131445</xdr:rowOff>
    </xdr:from>
    <xdr:to>
      <xdr:col>19</xdr:col>
      <xdr:colOff>533400</xdr:colOff>
      <xdr:row>61</xdr:row>
      <xdr:rowOff>61595</xdr:rowOff>
    </xdr:to>
    <xdr:sp macro="" textlink="">
      <xdr:nvSpPr>
        <xdr:cNvPr id="346" name="円/楕円 345"/>
        <xdr:cNvSpPr/>
      </xdr:nvSpPr>
      <xdr:spPr>
        <a:xfrm>
          <a:off x="13462000" y="1041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71772</xdr:rowOff>
    </xdr:from>
    <xdr:ext cx="762000" cy="259045"/>
    <xdr:sp macro="" textlink="">
      <xdr:nvSpPr>
        <xdr:cNvPr id="347" name="テキスト ボックス 346"/>
        <xdr:cNvSpPr txBox="1"/>
      </xdr:nvSpPr>
      <xdr:spPr>
        <a:xfrm>
          <a:off x="13131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7.11</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32/73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実質公債比率は、単年度としては</a:t>
          </a:r>
          <a:r>
            <a:rPr kumimoji="1" lang="en-US" altLang="ja-JP" sz="1300">
              <a:latin typeface="ＭＳ Ｐゴシック"/>
            </a:rPr>
            <a:t>2.2</a:t>
          </a:r>
          <a:r>
            <a:rPr kumimoji="1" lang="ja-JP" altLang="en-US" sz="1300">
              <a:latin typeface="ＭＳ Ｐゴシック"/>
            </a:rPr>
            <a:t>ポイント減の</a:t>
          </a:r>
          <a:r>
            <a:rPr kumimoji="1" lang="en-US" altLang="ja-JP" sz="1300">
              <a:latin typeface="ＭＳ Ｐゴシック"/>
            </a:rPr>
            <a:t>6.4</a:t>
          </a:r>
          <a:r>
            <a:rPr kumimoji="1" lang="ja-JP" altLang="en-US" sz="1300">
              <a:latin typeface="ＭＳ Ｐゴシック"/>
            </a:rPr>
            <a:t>％、</a:t>
          </a:r>
          <a:r>
            <a:rPr kumimoji="1" lang="en-US" altLang="ja-JP" sz="1300">
              <a:latin typeface="ＭＳ Ｐゴシック"/>
            </a:rPr>
            <a:t>3</a:t>
          </a:r>
          <a:r>
            <a:rPr kumimoji="1" lang="ja-JP" altLang="en-US" sz="1300">
              <a:latin typeface="ＭＳ Ｐゴシック"/>
            </a:rPr>
            <a:t>か年平均では</a:t>
          </a:r>
          <a:r>
            <a:rPr kumimoji="1" lang="en-US" altLang="ja-JP" sz="1300">
              <a:latin typeface="ＭＳ Ｐゴシック"/>
            </a:rPr>
            <a:t>1.1</a:t>
          </a:r>
          <a:r>
            <a:rPr kumimoji="1" lang="ja-JP" altLang="en-US" sz="1300">
              <a:latin typeface="ＭＳ Ｐゴシック"/>
            </a:rPr>
            <a:t>ポイント減の</a:t>
          </a:r>
          <a:r>
            <a:rPr kumimoji="1" lang="en-US" altLang="ja-JP" sz="1300">
              <a:latin typeface="ＭＳ Ｐゴシック"/>
            </a:rPr>
            <a:t>9.4</a:t>
          </a:r>
          <a:r>
            <a:rPr kumimoji="1" lang="ja-JP" altLang="en-US" sz="1300">
              <a:latin typeface="ＭＳ Ｐゴシック"/>
            </a:rPr>
            <a:t>％となりました。</a:t>
          </a:r>
        </a:p>
        <a:p>
          <a:r>
            <a:rPr kumimoji="1" lang="ja-JP" altLang="en-US" sz="1300">
              <a:latin typeface="ＭＳ Ｐゴシック"/>
            </a:rPr>
            <a:t>　</a:t>
          </a:r>
          <a:r>
            <a:rPr kumimoji="1" lang="en-US" altLang="ja-JP" sz="1300">
              <a:latin typeface="ＭＳ Ｐゴシック"/>
            </a:rPr>
            <a:t>3</a:t>
          </a:r>
          <a:r>
            <a:rPr kumimoji="1" lang="ja-JP" altLang="en-US" sz="1300">
              <a:latin typeface="ＭＳ Ｐゴシック"/>
            </a:rPr>
            <a:t>か年平均、単年度ともに実質公債費比率が減に転じ、数値が改善しており、今後も健全な財政運営を行います。</a:t>
          </a: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147743</xdr:rowOff>
    </xdr:from>
    <xdr:to>
      <xdr:col>24</xdr:col>
      <xdr:colOff>558800</xdr:colOff>
      <xdr:row>44</xdr:row>
      <xdr:rowOff>68580</xdr:rowOff>
    </xdr:to>
    <xdr:cxnSp macro="">
      <xdr:nvCxnSpPr>
        <xdr:cNvPr id="376" name="直線コネクタ 375"/>
        <xdr:cNvCxnSpPr/>
      </xdr:nvCxnSpPr>
      <xdr:spPr>
        <a:xfrm flipV="1">
          <a:off x="17018000" y="6148493"/>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40657</xdr:rowOff>
    </xdr:from>
    <xdr:ext cx="762000" cy="259045"/>
    <xdr:sp macro="" textlink="">
      <xdr:nvSpPr>
        <xdr:cNvPr id="377" name="公債費負担の状況最小値テキスト"/>
        <xdr:cNvSpPr txBox="1"/>
      </xdr:nvSpPr>
      <xdr:spPr>
        <a:xfrm>
          <a:off x="17106900" y="758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17.8</a:t>
          </a:r>
          <a:endParaRPr kumimoji="1" lang="ja-JP" altLang="en-US" sz="1000" b="1">
            <a:latin typeface="ＭＳ Ｐゴシック"/>
          </a:endParaRPr>
        </a:p>
      </xdr:txBody>
    </xdr:sp>
    <xdr:clientData/>
  </xdr:oneCellAnchor>
  <xdr:twoCellAnchor>
    <xdr:from>
      <xdr:col>24</xdr:col>
      <xdr:colOff>469900</xdr:colOff>
      <xdr:row>44</xdr:row>
      <xdr:rowOff>68580</xdr:rowOff>
    </xdr:from>
    <xdr:to>
      <xdr:col>24</xdr:col>
      <xdr:colOff>647700</xdr:colOff>
      <xdr:row>44</xdr:row>
      <xdr:rowOff>68580</xdr:rowOff>
    </xdr:to>
    <xdr:cxnSp macro="">
      <xdr:nvCxnSpPr>
        <xdr:cNvPr id="378" name="直線コネクタ 377"/>
        <xdr:cNvCxnSpPr/>
      </xdr:nvCxnSpPr>
      <xdr:spPr>
        <a:xfrm>
          <a:off x="16929100" y="761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62670</xdr:rowOff>
    </xdr:from>
    <xdr:ext cx="762000" cy="259045"/>
    <xdr:sp macro="" textlink="">
      <xdr:nvSpPr>
        <xdr:cNvPr id="379" name="公債費負担の状況最大値テキスト"/>
        <xdr:cNvSpPr txBox="1"/>
      </xdr:nvSpPr>
      <xdr:spPr>
        <a:xfrm>
          <a:off x="17106900" y="5891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0.4</a:t>
          </a:r>
          <a:endParaRPr kumimoji="1" lang="ja-JP" altLang="en-US" sz="1000" b="1">
            <a:latin typeface="ＭＳ Ｐゴシック"/>
          </a:endParaRPr>
        </a:p>
      </xdr:txBody>
    </xdr:sp>
    <xdr:clientData/>
  </xdr:oneCellAnchor>
  <xdr:twoCellAnchor>
    <xdr:from>
      <xdr:col>24</xdr:col>
      <xdr:colOff>469900</xdr:colOff>
      <xdr:row>35</xdr:row>
      <xdr:rowOff>147743</xdr:rowOff>
    </xdr:from>
    <xdr:to>
      <xdr:col>24</xdr:col>
      <xdr:colOff>647700</xdr:colOff>
      <xdr:row>35</xdr:row>
      <xdr:rowOff>147743</xdr:rowOff>
    </xdr:to>
    <xdr:cxnSp macro="">
      <xdr:nvCxnSpPr>
        <xdr:cNvPr id="380" name="直線コネクタ 379"/>
        <xdr:cNvCxnSpPr/>
      </xdr:nvCxnSpPr>
      <xdr:spPr>
        <a:xfrm>
          <a:off x="16929100" y="614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78740</xdr:rowOff>
    </xdr:from>
    <xdr:to>
      <xdr:col>24</xdr:col>
      <xdr:colOff>558800</xdr:colOff>
      <xdr:row>40</xdr:row>
      <xdr:rowOff>167217</xdr:rowOff>
    </xdr:to>
    <xdr:cxnSp macro="">
      <xdr:nvCxnSpPr>
        <xdr:cNvPr id="381" name="直線コネクタ 380"/>
        <xdr:cNvCxnSpPr/>
      </xdr:nvCxnSpPr>
      <xdr:spPr>
        <a:xfrm flipV="1">
          <a:off x="16179800" y="6936740"/>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48277</xdr:rowOff>
    </xdr:from>
    <xdr:ext cx="762000" cy="259045"/>
    <xdr:sp macro="" textlink="">
      <xdr:nvSpPr>
        <xdr:cNvPr id="382" name="公債費負担の状況平均値テキスト"/>
        <xdr:cNvSpPr txBox="1"/>
      </xdr:nvSpPr>
      <xdr:spPr>
        <a:xfrm>
          <a:off x="17106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76200</xdr:rowOff>
    </xdr:from>
    <xdr:to>
      <xdr:col>24</xdr:col>
      <xdr:colOff>609600</xdr:colOff>
      <xdr:row>41</xdr:row>
      <xdr:rowOff>6350</xdr:rowOff>
    </xdr:to>
    <xdr:sp macro="" textlink="">
      <xdr:nvSpPr>
        <xdr:cNvPr id="383" name="フローチャート : 判断 382"/>
        <xdr:cNvSpPr/>
      </xdr:nvSpPr>
      <xdr:spPr>
        <a:xfrm>
          <a:off x="16967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135044</xdr:rowOff>
    </xdr:from>
    <xdr:to>
      <xdr:col>23</xdr:col>
      <xdr:colOff>406400</xdr:colOff>
      <xdr:row>40</xdr:row>
      <xdr:rowOff>167217</xdr:rowOff>
    </xdr:to>
    <xdr:cxnSp macro="">
      <xdr:nvCxnSpPr>
        <xdr:cNvPr id="384" name="直線コネクタ 383"/>
        <xdr:cNvCxnSpPr/>
      </xdr:nvCxnSpPr>
      <xdr:spPr>
        <a:xfrm>
          <a:off x="15290800" y="699304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92287</xdr:rowOff>
    </xdr:from>
    <xdr:to>
      <xdr:col>23</xdr:col>
      <xdr:colOff>457200</xdr:colOff>
      <xdr:row>41</xdr:row>
      <xdr:rowOff>22437</xdr:rowOff>
    </xdr:to>
    <xdr:sp macro="" textlink="">
      <xdr:nvSpPr>
        <xdr:cNvPr id="385" name="フローチャート : 判断 384"/>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32614</xdr:rowOff>
    </xdr:from>
    <xdr:ext cx="736600" cy="259045"/>
    <xdr:sp macro="" textlink="">
      <xdr:nvSpPr>
        <xdr:cNvPr id="386" name="テキスト ボックス 385"/>
        <xdr:cNvSpPr txBox="1"/>
      </xdr:nvSpPr>
      <xdr:spPr>
        <a:xfrm>
          <a:off x="15798800" y="671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30480</xdr:rowOff>
    </xdr:from>
    <xdr:to>
      <xdr:col>22</xdr:col>
      <xdr:colOff>203200</xdr:colOff>
      <xdr:row>40</xdr:row>
      <xdr:rowOff>135044</xdr:rowOff>
    </xdr:to>
    <xdr:cxnSp macro="">
      <xdr:nvCxnSpPr>
        <xdr:cNvPr id="387" name="直線コネクタ 386"/>
        <xdr:cNvCxnSpPr/>
      </xdr:nvCxnSpPr>
      <xdr:spPr>
        <a:xfrm>
          <a:off x="14401800" y="6888480"/>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81704</xdr:rowOff>
    </xdr:from>
    <xdr:to>
      <xdr:col>22</xdr:col>
      <xdr:colOff>254000</xdr:colOff>
      <xdr:row>42</xdr:row>
      <xdr:rowOff>11854</xdr:rowOff>
    </xdr:to>
    <xdr:sp macro="" textlink="">
      <xdr:nvSpPr>
        <xdr:cNvPr id="388" name="フローチャート : 判断 387"/>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168081</xdr:rowOff>
    </xdr:from>
    <xdr:ext cx="762000" cy="259045"/>
    <xdr:sp macro="" textlink="">
      <xdr:nvSpPr>
        <xdr:cNvPr id="389" name="テキスト ボックス 388"/>
        <xdr:cNvSpPr txBox="1"/>
      </xdr:nvSpPr>
      <xdr:spPr>
        <a:xfrm>
          <a:off x="14909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30480</xdr:rowOff>
    </xdr:from>
    <xdr:to>
      <xdr:col>21</xdr:col>
      <xdr:colOff>0</xdr:colOff>
      <xdr:row>40</xdr:row>
      <xdr:rowOff>38523</xdr:rowOff>
    </xdr:to>
    <xdr:cxnSp macro="">
      <xdr:nvCxnSpPr>
        <xdr:cNvPr id="390" name="直線コネクタ 389"/>
        <xdr:cNvCxnSpPr/>
      </xdr:nvCxnSpPr>
      <xdr:spPr>
        <a:xfrm flipV="1">
          <a:off x="13512800" y="688848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105833</xdr:rowOff>
    </xdr:from>
    <xdr:to>
      <xdr:col>21</xdr:col>
      <xdr:colOff>50800</xdr:colOff>
      <xdr:row>42</xdr:row>
      <xdr:rowOff>35983</xdr:rowOff>
    </xdr:to>
    <xdr:sp macro="" textlink="">
      <xdr:nvSpPr>
        <xdr:cNvPr id="391" name="フローチャート : 判断 390"/>
        <xdr:cNvSpPr/>
      </xdr:nvSpPr>
      <xdr:spPr>
        <a:xfrm>
          <a:off x="14351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20760</xdr:rowOff>
    </xdr:from>
    <xdr:ext cx="762000" cy="259045"/>
    <xdr:sp macro="" textlink="">
      <xdr:nvSpPr>
        <xdr:cNvPr id="392" name="テキスト ボックス 391"/>
        <xdr:cNvSpPr txBox="1"/>
      </xdr:nvSpPr>
      <xdr:spPr>
        <a:xfrm>
          <a:off x="14020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89746</xdr:rowOff>
    </xdr:from>
    <xdr:to>
      <xdr:col>19</xdr:col>
      <xdr:colOff>533400</xdr:colOff>
      <xdr:row>42</xdr:row>
      <xdr:rowOff>19896</xdr:rowOff>
    </xdr:to>
    <xdr:sp macro="" textlink="">
      <xdr:nvSpPr>
        <xdr:cNvPr id="393" name="フローチャート : 判断 392"/>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4673</xdr:rowOff>
    </xdr:from>
    <xdr:ext cx="762000" cy="259045"/>
    <xdr:sp macro="" textlink="">
      <xdr:nvSpPr>
        <xdr:cNvPr id="394" name="テキスト ボックス 393"/>
        <xdr:cNvSpPr txBox="1"/>
      </xdr:nvSpPr>
      <xdr:spPr>
        <a:xfrm>
          <a:off x="13131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27940</xdr:rowOff>
    </xdr:from>
    <xdr:to>
      <xdr:col>24</xdr:col>
      <xdr:colOff>609600</xdr:colOff>
      <xdr:row>40</xdr:row>
      <xdr:rowOff>129540</xdr:rowOff>
    </xdr:to>
    <xdr:sp macro="" textlink="">
      <xdr:nvSpPr>
        <xdr:cNvPr id="400" name="円/楕円 399"/>
        <xdr:cNvSpPr/>
      </xdr:nvSpPr>
      <xdr:spPr>
        <a:xfrm>
          <a:off x="169672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44467</xdr:rowOff>
    </xdr:from>
    <xdr:ext cx="762000" cy="259045"/>
    <xdr:sp macro="" textlink="">
      <xdr:nvSpPr>
        <xdr:cNvPr id="401" name="公債費負担の状況該当値テキスト"/>
        <xdr:cNvSpPr txBox="1"/>
      </xdr:nvSpPr>
      <xdr:spPr>
        <a:xfrm>
          <a:off x="17106900" y="67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116417</xdr:rowOff>
    </xdr:from>
    <xdr:to>
      <xdr:col>23</xdr:col>
      <xdr:colOff>457200</xdr:colOff>
      <xdr:row>41</xdr:row>
      <xdr:rowOff>46567</xdr:rowOff>
    </xdr:to>
    <xdr:sp macro="" textlink="">
      <xdr:nvSpPr>
        <xdr:cNvPr id="402" name="円/楕円 401"/>
        <xdr:cNvSpPr/>
      </xdr:nvSpPr>
      <xdr:spPr>
        <a:xfrm>
          <a:off x="16129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31344</xdr:rowOff>
    </xdr:from>
    <xdr:ext cx="736600" cy="259045"/>
    <xdr:sp macro="" textlink="">
      <xdr:nvSpPr>
        <xdr:cNvPr id="403" name="テキスト ボックス 402"/>
        <xdr:cNvSpPr txBox="1"/>
      </xdr:nvSpPr>
      <xdr:spPr>
        <a:xfrm>
          <a:off x="15798800" y="706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84244</xdr:rowOff>
    </xdr:from>
    <xdr:to>
      <xdr:col>22</xdr:col>
      <xdr:colOff>254000</xdr:colOff>
      <xdr:row>41</xdr:row>
      <xdr:rowOff>14394</xdr:rowOff>
    </xdr:to>
    <xdr:sp macro="" textlink="">
      <xdr:nvSpPr>
        <xdr:cNvPr id="404" name="円/楕円 403"/>
        <xdr:cNvSpPr/>
      </xdr:nvSpPr>
      <xdr:spPr>
        <a:xfrm>
          <a:off x="152400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24571</xdr:rowOff>
    </xdr:from>
    <xdr:ext cx="762000" cy="259045"/>
    <xdr:sp macro="" textlink="">
      <xdr:nvSpPr>
        <xdr:cNvPr id="405" name="テキスト ボックス 404"/>
        <xdr:cNvSpPr txBox="1"/>
      </xdr:nvSpPr>
      <xdr:spPr>
        <a:xfrm>
          <a:off x="14909800" y="671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20</xdr:col>
      <xdr:colOff>635000</xdr:colOff>
      <xdr:row>39</xdr:row>
      <xdr:rowOff>151130</xdr:rowOff>
    </xdr:from>
    <xdr:to>
      <xdr:col>21</xdr:col>
      <xdr:colOff>50800</xdr:colOff>
      <xdr:row>40</xdr:row>
      <xdr:rowOff>81280</xdr:rowOff>
    </xdr:to>
    <xdr:sp macro="" textlink="">
      <xdr:nvSpPr>
        <xdr:cNvPr id="406" name="円/楕円 405"/>
        <xdr:cNvSpPr/>
      </xdr:nvSpPr>
      <xdr:spPr>
        <a:xfrm>
          <a:off x="14351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91457</xdr:rowOff>
    </xdr:from>
    <xdr:ext cx="762000" cy="259045"/>
    <xdr:sp macro="" textlink="">
      <xdr:nvSpPr>
        <xdr:cNvPr id="407" name="テキスト ボックス 406"/>
        <xdr:cNvSpPr txBox="1"/>
      </xdr:nvSpPr>
      <xdr:spPr>
        <a:xfrm>
          <a:off x="14020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19</xdr:col>
      <xdr:colOff>431800</xdr:colOff>
      <xdr:row>39</xdr:row>
      <xdr:rowOff>159173</xdr:rowOff>
    </xdr:from>
    <xdr:to>
      <xdr:col>19</xdr:col>
      <xdr:colOff>533400</xdr:colOff>
      <xdr:row>40</xdr:row>
      <xdr:rowOff>89323</xdr:rowOff>
    </xdr:to>
    <xdr:sp macro="" textlink="">
      <xdr:nvSpPr>
        <xdr:cNvPr id="408" name="円/楕円 407"/>
        <xdr:cNvSpPr/>
      </xdr:nvSpPr>
      <xdr:spPr>
        <a:xfrm>
          <a:off x="13462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99500</xdr:rowOff>
    </xdr:from>
    <xdr:ext cx="762000" cy="259045"/>
    <xdr:sp macro="" textlink="">
      <xdr:nvSpPr>
        <xdr:cNvPr id="409" name="テキスト ボックス 408"/>
        <xdr:cNvSpPr txBox="1"/>
      </xdr:nvSpPr>
      <xdr:spPr>
        <a:xfrm>
          <a:off x="13131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将来負担比率は、前年度に引続き「</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％」を維持しています。</a:t>
          </a:r>
          <a:endParaRPr lang="ja-JP" altLang="ja-JP" sz="1400">
            <a:effectLst/>
          </a:endParaRPr>
        </a:p>
        <a:p>
          <a:r>
            <a:rPr kumimoji="1" lang="ja-JP" altLang="ja-JP" sz="1100">
              <a:solidFill>
                <a:schemeClr val="dk1"/>
              </a:solidFill>
              <a:effectLst/>
              <a:latin typeface="+mn-lt"/>
              <a:ea typeface="+mn-ea"/>
              <a:cs typeface="+mn-cs"/>
            </a:rPr>
            <a:t>　これは、将来負担額に対して、充当可能</a:t>
          </a:r>
          <a:r>
            <a:rPr kumimoji="1" lang="ja-JP" altLang="en-US" sz="1100">
              <a:solidFill>
                <a:schemeClr val="dk1"/>
              </a:solidFill>
              <a:effectLst/>
              <a:latin typeface="+mn-lt"/>
              <a:ea typeface="+mn-ea"/>
              <a:cs typeface="+mn-cs"/>
            </a:rPr>
            <a:t>財源</a:t>
          </a:r>
          <a:r>
            <a:rPr kumimoji="1" lang="ja-JP" altLang="ja-JP" sz="1100">
              <a:solidFill>
                <a:schemeClr val="dk1"/>
              </a:solidFill>
              <a:effectLst/>
              <a:latin typeface="+mn-lt"/>
              <a:ea typeface="+mn-ea"/>
              <a:cs typeface="+mn-cs"/>
            </a:rPr>
            <a:t>等が</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億円多くなっているためです。　将来負担額は</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、充当可能基金等は</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億円減となりました。</a:t>
          </a:r>
          <a:endParaRPr lang="ja-JP" altLang="ja-JP" sz="1400">
            <a:effectLst/>
          </a:endParaRPr>
        </a:p>
        <a:p>
          <a:r>
            <a:rPr kumimoji="1" lang="ja-JP" altLang="ja-JP" sz="1100">
              <a:solidFill>
                <a:schemeClr val="dk1"/>
              </a:solidFill>
              <a:effectLst/>
              <a:latin typeface="+mn-lt"/>
              <a:ea typeface="+mn-ea"/>
              <a:cs typeface="+mn-cs"/>
            </a:rPr>
            <a:t>　今後も、将来の財政状況を見越し、基金残高や起債残高の推移に留意しながら、現役世代負担と後世負担のバランスを考え、健全な財政運営を行います。</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141478</xdr:rowOff>
    </xdr:to>
    <xdr:cxnSp macro="">
      <xdr:nvCxnSpPr>
        <xdr:cNvPr id="438" name="直線コネクタ 437"/>
        <xdr:cNvCxnSpPr/>
      </xdr:nvCxnSpPr>
      <xdr:spPr>
        <a:xfrm flipV="1">
          <a:off x="17018000" y="2370667"/>
          <a:ext cx="0" cy="15427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113555</xdr:rowOff>
    </xdr:from>
    <xdr:ext cx="762000" cy="259045"/>
    <xdr:sp macro="" textlink="">
      <xdr:nvSpPr>
        <xdr:cNvPr id="439" name="将来負担の状況最小値テキスト"/>
        <xdr:cNvSpPr txBox="1"/>
      </xdr:nvSpPr>
      <xdr:spPr>
        <a:xfrm>
          <a:off x="17106900" y="388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191.8</a:t>
          </a:r>
          <a:endParaRPr kumimoji="1" lang="ja-JP" altLang="en-US" sz="1000" b="1">
            <a:latin typeface="ＭＳ Ｐゴシック"/>
          </a:endParaRPr>
        </a:p>
      </xdr:txBody>
    </xdr:sp>
    <xdr:clientData/>
  </xdr:oneCellAnchor>
  <xdr:twoCellAnchor>
    <xdr:from>
      <xdr:col>24</xdr:col>
      <xdr:colOff>469900</xdr:colOff>
      <xdr:row>22</xdr:row>
      <xdr:rowOff>141478</xdr:rowOff>
    </xdr:from>
    <xdr:to>
      <xdr:col>24</xdr:col>
      <xdr:colOff>647700</xdr:colOff>
      <xdr:row>22</xdr:row>
      <xdr:rowOff>141478</xdr:rowOff>
    </xdr:to>
    <xdr:cxnSp macro="">
      <xdr:nvCxnSpPr>
        <xdr:cNvPr id="440" name="直線コネクタ 439"/>
        <xdr:cNvCxnSpPr/>
      </xdr:nvCxnSpPr>
      <xdr:spPr>
        <a:xfrm>
          <a:off x="16929100" y="3913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140860</xdr:rowOff>
    </xdr:from>
    <xdr:ext cx="762000" cy="259045"/>
    <xdr:sp macro="" textlink="">
      <xdr:nvSpPr>
        <xdr:cNvPr id="443" name="将来負担の状況平均値テキスト"/>
        <xdr:cNvSpPr txBox="1"/>
      </xdr:nvSpPr>
      <xdr:spPr>
        <a:xfrm>
          <a:off x="17106900" y="27126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52.3</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168783</xdr:rowOff>
    </xdr:from>
    <xdr:to>
      <xdr:col>24</xdr:col>
      <xdr:colOff>609600</xdr:colOff>
      <xdr:row>16</xdr:row>
      <xdr:rowOff>98933</xdr:rowOff>
    </xdr:to>
    <xdr:sp macro="" textlink="">
      <xdr:nvSpPr>
        <xdr:cNvPr id="444" name="フローチャート : 判断 443"/>
        <xdr:cNvSpPr/>
      </xdr:nvSpPr>
      <xdr:spPr>
        <a:xfrm>
          <a:off x="16967200" y="274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16</xdr:row>
      <xdr:rowOff>33528</xdr:rowOff>
    </xdr:from>
    <xdr:to>
      <xdr:col>23</xdr:col>
      <xdr:colOff>457200</xdr:colOff>
      <xdr:row>16</xdr:row>
      <xdr:rowOff>135128</xdr:rowOff>
    </xdr:to>
    <xdr:sp macro="" textlink="">
      <xdr:nvSpPr>
        <xdr:cNvPr id="445" name="フローチャート : 判断 444"/>
        <xdr:cNvSpPr/>
      </xdr:nvSpPr>
      <xdr:spPr>
        <a:xfrm>
          <a:off x="16129000" y="277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145305</xdr:rowOff>
    </xdr:from>
    <xdr:ext cx="736600" cy="259045"/>
    <xdr:sp macro="" textlink="">
      <xdr:nvSpPr>
        <xdr:cNvPr id="446" name="テキスト ボックス 445"/>
        <xdr:cNvSpPr txBox="1"/>
      </xdr:nvSpPr>
      <xdr:spPr>
        <a:xfrm>
          <a:off x="15798800" y="2545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56.8</a:t>
          </a:r>
          <a:endParaRPr kumimoji="1" lang="ja-JP" altLang="en-US" sz="1000" b="1">
            <a:solidFill>
              <a:srgbClr val="000080"/>
            </a:solidFill>
            <a:latin typeface="ＭＳ Ｐゴシック"/>
          </a:endParaRPr>
        </a:p>
      </xdr:txBody>
    </xdr:sp>
    <xdr:clientData/>
  </xdr:oneCellAnchor>
  <xdr:twoCellAnchor>
    <xdr:from>
      <xdr:col>22</xdr:col>
      <xdr:colOff>152400</xdr:colOff>
      <xdr:row>17</xdr:row>
      <xdr:rowOff>73618</xdr:rowOff>
    </xdr:from>
    <xdr:to>
      <xdr:col>22</xdr:col>
      <xdr:colOff>254000</xdr:colOff>
      <xdr:row>18</xdr:row>
      <xdr:rowOff>3768</xdr:rowOff>
    </xdr:to>
    <xdr:sp macro="" textlink="">
      <xdr:nvSpPr>
        <xdr:cNvPr id="447" name="フローチャート : 判断 446"/>
        <xdr:cNvSpPr/>
      </xdr:nvSpPr>
      <xdr:spPr>
        <a:xfrm>
          <a:off x="15240000" y="2988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13945</xdr:rowOff>
    </xdr:from>
    <xdr:ext cx="762000" cy="259045"/>
    <xdr:sp macro="" textlink="">
      <xdr:nvSpPr>
        <xdr:cNvPr id="448" name="テキスト ボックス 447"/>
        <xdr:cNvSpPr txBox="1"/>
      </xdr:nvSpPr>
      <xdr:spPr>
        <a:xfrm>
          <a:off x="14909800" y="275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83.1</a:t>
          </a:r>
          <a:endParaRPr kumimoji="1" lang="ja-JP" altLang="en-US" sz="1000" b="1">
            <a:solidFill>
              <a:srgbClr val="000080"/>
            </a:solidFill>
            <a:latin typeface="ＭＳ Ｐゴシック"/>
          </a:endParaRPr>
        </a:p>
      </xdr:txBody>
    </xdr:sp>
    <xdr:clientData/>
  </xdr:oneCellAnchor>
  <xdr:twoCellAnchor>
    <xdr:from>
      <xdr:col>20</xdr:col>
      <xdr:colOff>635000</xdr:colOff>
      <xdr:row>17</xdr:row>
      <xdr:rowOff>51901</xdr:rowOff>
    </xdr:from>
    <xdr:to>
      <xdr:col>21</xdr:col>
      <xdr:colOff>50800</xdr:colOff>
      <xdr:row>17</xdr:row>
      <xdr:rowOff>153501</xdr:rowOff>
    </xdr:to>
    <xdr:sp macro="" textlink="">
      <xdr:nvSpPr>
        <xdr:cNvPr id="449" name="フローチャート : 判断 448"/>
        <xdr:cNvSpPr/>
      </xdr:nvSpPr>
      <xdr:spPr>
        <a:xfrm>
          <a:off x="14351000" y="296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163678</xdr:rowOff>
    </xdr:from>
    <xdr:ext cx="762000" cy="259045"/>
    <xdr:sp macro="" textlink="">
      <xdr:nvSpPr>
        <xdr:cNvPr id="450" name="テキスト ボックス 449"/>
        <xdr:cNvSpPr txBox="1"/>
      </xdr:nvSpPr>
      <xdr:spPr>
        <a:xfrm>
          <a:off x="14020800" y="2735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80.4</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62357</xdr:rowOff>
    </xdr:from>
    <xdr:to>
      <xdr:col>19</xdr:col>
      <xdr:colOff>533400</xdr:colOff>
      <xdr:row>17</xdr:row>
      <xdr:rowOff>163957</xdr:rowOff>
    </xdr:to>
    <xdr:sp macro="" textlink="">
      <xdr:nvSpPr>
        <xdr:cNvPr id="451" name="フローチャート : 判断 450"/>
        <xdr:cNvSpPr/>
      </xdr:nvSpPr>
      <xdr:spPr>
        <a:xfrm>
          <a:off x="13462000" y="2977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2684</xdr:rowOff>
    </xdr:from>
    <xdr:ext cx="762000" cy="259045"/>
    <xdr:sp macro="" textlink="">
      <xdr:nvSpPr>
        <xdr:cNvPr id="452" name="テキスト ボックス 451"/>
        <xdr:cNvSpPr txBox="1"/>
      </xdr:nvSpPr>
      <xdr:spPr>
        <a:xfrm>
          <a:off x="13131800" y="2745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三重県いなべ市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45,758
44,230
219.83
25,955,300
25,297,834
592,138
13,307,060
21,698,068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9.4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人件費は、</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19.9</a:t>
          </a:r>
          <a:r>
            <a:rPr kumimoji="1" lang="ja-JP" altLang="ja-JP" sz="1100">
              <a:solidFill>
                <a:schemeClr val="dk1"/>
              </a:solidFill>
              <a:effectLst/>
              <a:latin typeface="+mn-lt"/>
              <a:ea typeface="+mn-ea"/>
              <a:cs typeface="+mn-cs"/>
            </a:rPr>
            <a:t>％となり、類似団体に比べ</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ポイント少なくなっています。</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経常経費充当一般財源は</a:t>
          </a:r>
          <a:r>
            <a:rPr kumimoji="1" lang="en-US" altLang="ja-JP" sz="1100">
              <a:solidFill>
                <a:sysClr val="windowText" lastClr="000000"/>
              </a:solidFill>
              <a:effectLst/>
              <a:latin typeface="+mn-lt"/>
              <a:ea typeface="+mn-ea"/>
              <a:cs typeface="+mn-cs"/>
            </a:rPr>
            <a:t>8</a:t>
          </a:r>
          <a:r>
            <a:rPr kumimoji="1" lang="ja-JP" altLang="ja-JP" sz="1100">
              <a:solidFill>
                <a:sysClr val="windowText" lastClr="000000"/>
              </a:solidFill>
              <a:effectLst/>
              <a:latin typeface="+mn-lt"/>
              <a:ea typeface="+mn-ea"/>
              <a:cs typeface="+mn-cs"/>
            </a:rPr>
            <a:t>千万円増（＋</a:t>
          </a:r>
          <a:r>
            <a:rPr kumimoji="1" lang="en-US" altLang="ja-JP" sz="1100">
              <a:solidFill>
                <a:sysClr val="windowText" lastClr="000000"/>
              </a:solidFill>
              <a:effectLst/>
              <a:latin typeface="+mn-lt"/>
              <a:ea typeface="+mn-ea"/>
              <a:cs typeface="+mn-cs"/>
            </a:rPr>
            <a:t>2.9</a:t>
          </a:r>
          <a:r>
            <a:rPr kumimoji="1" lang="ja-JP" altLang="ja-JP" sz="1100">
              <a:solidFill>
                <a:sysClr val="windowText" lastClr="000000"/>
              </a:solidFill>
              <a:effectLst/>
              <a:latin typeface="+mn-lt"/>
              <a:ea typeface="+mn-ea"/>
              <a:cs typeface="+mn-cs"/>
            </a:rPr>
            <a:t>％）となりました。これは、人事院勧告に基づき給与及び期末勤勉手当が増となったためです。勤務実績や職場と職責に応じた給与体系の転換を進め、人件費を抑制していきます。</a:t>
          </a:r>
          <a:endParaRPr lang="ja-JP" altLang="ja-JP" sz="1400">
            <a:solidFill>
              <a:sysClr val="windowText" lastClr="000000"/>
            </a:solidFill>
            <a:effectLst/>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127000</xdr:rowOff>
    </xdr:from>
    <xdr:to>
      <xdr:col>7</xdr:col>
      <xdr:colOff>15875</xdr:colOff>
      <xdr:row>40</xdr:row>
      <xdr:rowOff>35560</xdr:rowOff>
    </xdr:to>
    <xdr:cxnSp macro="">
      <xdr:nvCxnSpPr>
        <xdr:cNvPr id="61" name="直線コネクタ 60"/>
        <xdr:cNvCxnSpPr/>
      </xdr:nvCxnSpPr>
      <xdr:spPr>
        <a:xfrm flipV="1">
          <a:off x="4826000" y="56134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7637</xdr:rowOff>
    </xdr:from>
    <xdr:ext cx="762000" cy="259045"/>
    <xdr:sp macro="" textlink="">
      <xdr:nvSpPr>
        <xdr:cNvPr id="62" name="人件費最小値テキスト"/>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31.3</a:t>
          </a:r>
          <a:endParaRPr kumimoji="1" lang="ja-JP" altLang="en-US" sz="1000" b="1">
            <a:latin typeface="ＭＳ Ｐゴシック"/>
          </a:endParaRPr>
        </a:p>
      </xdr:txBody>
    </xdr:sp>
    <xdr:clientData/>
  </xdr:oneCellAnchor>
  <xdr:twoCellAnchor>
    <xdr:from>
      <xdr:col>6</xdr:col>
      <xdr:colOff>612775</xdr:colOff>
      <xdr:row>40</xdr:row>
      <xdr:rowOff>35560</xdr:rowOff>
    </xdr:from>
    <xdr:to>
      <xdr:col>7</xdr:col>
      <xdr:colOff>104775</xdr:colOff>
      <xdr:row>40</xdr:row>
      <xdr:rowOff>35560</xdr:rowOff>
    </xdr:to>
    <xdr:cxnSp macro="">
      <xdr:nvCxnSpPr>
        <xdr:cNvPr id="63" name="直線コネクタ 62"/>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41927</xdr:rowOff>
    </xdr:from>
    <xdr:ext cx="762000" cy="259045"/>
    <xdr:sp macro="" textlink="">
      <xdr:nvSpPr>
        <xdr:cNvPr id="64" name="人件費最大値テキスト"/>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14.5</a:t>
          </a:r>
          <a:endParaRPr kumimoji="1" lang="ja-JP" altLang="en-US" sz="1000" b="1">
            <a:latin typeface="ＭＳ Ｐゴシック"/>
          </a:endParaRPr>
        </a:p>
      </xdr:txBody>
    </xdr:sp>
    <xdr:clientData/>
  </xdr:oneCellAnchor>
  <xdr:twoCellAnchor>
    <xdr:from>
      <xdr:col>6</xdr:col>
      <xdr:colOff>612775</xdr:colOff>
      <xdr:row>32</xdr:row>
      <xdr:rowOff>127000</xdr:rowOff>
    </xdr:from>
    <xdr:to>
      <xdr:col>7</xdr:col>
      <xdr:colOff>104775</xdr:colOff>
      <xdr:row>32</xdr:row>
      <xdr:rowOff>127000</xdr:rowOff>
    </xdr:to>
    <xdr:cxnSp macro="">
      <xdr:nvCxnSpPr>
        <xdr:cNvPr id="65" name="直線コネクタ 64"/>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24130</xdr:rowOff>
    </xdr:from>
    <xdr:to>
      <xdr:col>7</xdr:col>
      <xdr:colOff>15875</xdr:colOff>
      <xdr:row>35</xdr:row>
      <xdr:rowOff>69850</xdr:rowOff>
    </xdr:to>
    <xdr:cxnSp macro="">
      <xdr:nvCxnSpPr>
        <xdr:cNvPr id="66" name="直線コネクタ 65"/>
        <xdr:cNvCxnSpPr/>
      </xdr:nvCxnSpPr>
      <xdr:spPr>
        <a:xfrm flipV="1">
          <a:off x="3987800" y="60248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97807</xdr:rowOff>
    </xdr:from>
    <xdr:ext cx="762000" cy="259045"/>
    <xdr:sp macro="" textlink="">
      <xdr:nvSpPr>
        <xdr:cNvPr id="67" name="人件費平均値テキスト"/>
        <xdr:cNvSpPr txBox="1"/>
      </xdr:nvSpPr>
      <xdr:spPr>
        <a:xfrm>
          <a:off x="4914900" y="6098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21.9</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125730</xdr:rowOff>
    </xdr:from>
    <xdr:to>
      <xdr:col>7</xdr:col>
      <xdr:colOff>66675</xdr:colOff>
      <xdr:row>36</xdr:row>
      <xdr:rowOff>55880</xdr:rowOff>
    </xdr:to>
    <xdr:sp macro="" textlink="">
      <xdr:nvSpPr>
        <xdr:cNvPr id="68" name="フローチャート : 判断 67"/>
        <xdr:cNvSpPr/>
      </xdr:nvSpPr>
      <xdr:spPr>
        <a:xfrm>
          <a:off x="47752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33</xdr:row>
      <xdr:rowOff>115570</xdr:rowOff>
    </xdr:from>
    <xdr:to>
      <xdr:col>5</xdr:col>
      <xdr:colOff>549275</xdr:colOff>
      <xdr:row>35</xdr:row>
      <xdr:rowOff>69850</xdr:rowOff>
    </xdr:to>
    <xdr:cxnSp macro="">
      <xdr:nvCxnSpPr>
        <xdr:cNvPr id="69" name="直線コネクタ 68"/>
        <xdr:cNvCxnSpPr/>
      </xdr:nvCxnSpPr>
      <xdr:spPr>
        <a:xfrm>
          <a:off x="3098800" y="577342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133350</xdr:rowOff>
    </xdr:from>
    <xdr:to>
      <xdr:col>5</xdr:col>
      <xdr:colOff>600075</xdr:colOff>
      <xdr:row>36</xdr:row>
      <xdr:rowOff>63500</xdr:rowOff>
    </xdr:to>
    <xdr:sp macro="" textlink="">
      <xdr:nvSpPr>
        <xdr:cNvPr id="70" name="フローチャート : 判断 69"/>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48277</xdr:rowOff>
    </xdr:from>
    <xdr:ext cx="736600" cy="259045"/>
    <xdr:sp macro="" textlink="">
      <xdr:nvSpPr>
        <xdr:cNvPr id="71" name="テキスト ボックス 70"/>
        <xdr:cNvSpPr txBox="1"/>
      </xdr:nvSpPr>
      <xdr:spPr>
        <a:xfrm>
          <a:off x="3606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3</xdr:col>
      <xdr:colOff>142875</xdr:colOff>
      <xdr:row>33</xdr:row>
      <xdr:rowOff>115570</xdr:rowOff>
    </xdr:from>
    <xdr:to>
      <xdr:col>4</xdr:col>
      <xdr:colOff>346075</xdr:colOff>
      <xdr:row>34</xdr:row>
      <xdr:rowOff>73660</xdr:rowOff>
    </xdr:to>
    <xdr:cxnSp macro="">
      <xdr:nvCxnSpPr>
        <xdr:cNvPr id="72" name="直線コネクタ 71"/>
        <xdr:cNvCxnSpPr/>
      </xdr:nvCxnSpPr>
      <xdr:spPr>
        <a:xfrm flipV="1">
          <a:off x="2209800" y="577342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156210</xdr:rowOff>
    </xdr:from>
    <xdr:to>
      <xdr:col>4</xdr:col>
      <xdr:colOff>396875</xdr:colOff>
      <xdr:row>36</xdr:row>
      <xdr:rowOff>86360</xdr:rowOff>
    </xdr:to>
    <xdr:sp macro="" textlink="">
      <xdr:nvSpPr>
        <xdr:cNvPr id="73" name="フローチャート : 判断 72"/>
        <xdr:cNvSpPr/>
      </xdr:nvSpPr>
      <xdr:spPr>
        <a:xfrm>
          <a:off x="3048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71137</xdr:rowOff>
    </xdr:from>
    <xdr:ext cx="762000" cy="259045"/>
    <xdr:sp macro="" textlink="">
      <xdr:nvSpPr>
        <xdr:cNvPr id="74" name="テキスト ボックス 73"/>
        <xdr:cNvSpPr txBox="1"/>
      </xdr:nvSpPr>
      <xdr:spPr>
        <a:xfrm>
          <a:off x="2717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xdr:col>
      <xdr:colOff>625475</xdr:colOff>
      <xdr:row>34</xdr:row>
      <xdr:rowOff>73660</xdr:rowOff>
    </xdr:from>
    <xdr:to>
      <xdr:col>3</xdr:col>
      <xdr:colOff>142875</xdr:colOff>
      <xdr:row>34</xdr:row>
      <xdr:rowOff>119380</xdr:rowOff>
    </xdr:to>
    <xdr:cxnSp macro="">
      <xdr:nvCxnSpPr>
        <xdr:cNvPr id="75" name="直線コネクタ 74"/>
        <xdr:cNvCxnSpPr/>
      </xdr:nvCxnSpPr>
      <xdr:spPr>
        <a:xfrm flipV="1">
          <a:off x="1320800" y="59029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148590</xdr:rowOff>
    </xdr:from>
    <xdr:to>
      <xdr:col>3</xdr:col>
      <xdr:colOff>193675</xdr:colOff>
      <xdr:row>36</xdr:row>
      <xdr:rowOff>78740</xdr:rowOff>
    </xdr:to>
    <xdr:sp macro="" textlink="">
      <xdr:nvSpPr>
        <xdr:cNvPr id="76" name="フローチャート : 判断 75"/>
        <xdr:cNvSpPr/>
      </xdr:nvSpPr>
      <xdr:spPr>
        <a:xfrm>
          <a:off x="2159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63517</xdr:rowOff>
    </xdr:from>
    <xdr:ext cx="762000" cy="259045"/>
    <xdr:sp macro="" textlink="">
      <xdr:nvSpPr>
        <xdr:cNvPr id="77" name="テキスト ボックス 76"/>
        <xdr:cNvSpPr txBox="1"/>
      </xdr:nvSpPr>
      <xdr:spPr>
        <a:xfrm>
          <a:off x="1828800" y="623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22.2</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83820</xdr:rowOff>
    </xdr:from>
    <xdr:to>
      <xdr:col>1</xdr:col>
      <xdr:colOff>676275</xdr:colOff>
      <xdr:row>37</xdr:row>
      <xdr:rowOff>13970</xdr:rowOff>
    </xdr:to>
    <xdr:sp macro="" textlink="">
      <xdr:nvSpPr>
        <xdr:cNvPr id="78" name="フローチャート : 判断 77"/>
        <xdr:cNvSpPr/>
      </xdr:nvSpPr>
      <xdr:spPr>
        <a:xfrm>
          <a:off x="1270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170197</xdr:rowOff>
    </xdr:from>
    <xdr:ext cx="762000" cy="259045"/>
    <xdr:sp macro="" textlink="">
      <xdr:nvSpPr>
        <xdr:cNvPr id="79" name="テキスト ボックス 78"/>
        <xdr:cNvSpPr txBox="1"/>
      </xdr:nvSpPr>
      <xdr:spPr>
        <a:xfrm>
          <a:off x="939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34</xdr:row>
      <xdr:rowOff>144780</xdr:rowOff>
    </xdr:from>
    <xdr:to>
      <xdr:col>7</xdr:col>
      <xdr:colOff>66675</xdr:colOff>
      <xdr:row>35</xdr:row>
      <xdr:rowOff>74930</xdr:rowOff>
    </xdr:to>
    <xdr:sp macro="" textlink="">
      <xdr:nvSpPr>
        <xdr:cNvPr id="85" name="円/楕円 84"/>
        <xdr:cNvSpPr/>
      </xdr:nvSpPr>
      <xdr:spPr>
        <a:xfrm>
          <a:off x="47752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33</xdr:row>
      <xdr:rowOff>161307</xdr:rowOff>
    </xdr:from>
    <xdr:ext cx="762000" cy="259045"/>
    <xdr:sp macro="" textlink="">
      <xdr:nvSpPr>
        <xdr:cNvPr id="86" name="人件費該当値テキスト"/>
        <xdr:cNvSpPr txBox="1"/>
      </xdr:nvSpPr>
      <xdr:spPr>
        <a:xfrm>
          <a:off x="49149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19050</xdr:rowOff>
    </xdr:from>
    <xdr:to>
      <xdr:col>5</xdr:col>
      <xdr:colOff>600075</xdr:colOff>
      <xdr:row>35</xdr:row>
      <xdr:rowOff>120650</xdr:rowOff>
    </xdr:to>
    <xdr:sp macro="" textlink="">
      <xdr:nvSpPr>
        <xdr:cNvPr id="87" name="円/楕円 86"/>
        <xdr:cNvSpPr/>
      </xdr:nvSpPr>
      <xdr:spPr>
        <a:xfrm>
          <a:off x="3937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130827</xdr:rowOff>
    </xdr:from>
    <xdr:ext cx="736600" cy="259045"/>
    <xdr:sp macro="" textlink="">
      <xdr:nvSpPr>
        <xdr:cNvPr id="88" name="テキスト ボックス 87"/>
        <xdr:cNvSpPr txBox="1"/>
      </xdr:nvSpPr>
      <xdr:spPr>
        <a:xfrm>
          <a:off x="3606800" y="578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4</xdr:col>
      <xdr:colOff>295275</xdr:colOff>
      <xdr:row>33</xdr:row>
      <xdr:rowOff>64770</xdr:rowOff>
    </xdr:from>
    <xdr:to>
      <xdr:col>4</xdr:col>
      <xdr:colOff>396875</xdr:colOff>
      <xdr:row>33</xdr:row>
      <xdr:rowOff>166370</xdr:rowOff>
    </xdr:to>
    <xdr:sp macro="" textlink="">
      <xdr:nvSpPr>
        <xdr:cNvPr id="89" name="円/楕円 88"/>
        <xdr:cNvSpPr/>
      </xdr:nvSpPr>
      <xdr:spPr>
        <a:xfrm>
          <a:off x="30480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32</xdr:row>
      <xdr:rowOff>5097</xdr:rowOff>
    </xdr:from>
    <xdr:ext cx="762000" cy="259045"/>
    <xdr:sp macro="" textlink="">
      <xdr:nvSpPr>
        <xdr:cNvPr id="90" name="テキスト ボックス 89"/>
        <xdr:cNvSpPr txBox="1"/>
      </xdr:nvSpPr>
      <xdr:spPr>
        <a:xfrm>
          <a:off x="2717800" y="549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3</xdr:col>
      <xdr:colOff>92075</xdr:colOff>
      <xdr:row>34</xdr:row>
      <xdr:rowOff>22860</xdr:rowOff>
    </xdr:from>
    <xdr:to>
      <xdr:col>3</xdr:col>
      <xdr:colOff>193675</xdr:colOff>
      <xdr:row>34</xdr:row>
      <xdr:rowOff>124460</xdr:rowOff>
    </xdr:to>
    <xdr:sp macro="" textlink="">
      <xdr:nvSpPr>
        <xdr:cNvPr id="91" name="円/楕円 90"/>
        <xdr:cNvSpPr/>
      </xdr:nvSpPr>
      <xdr:spPr>
        <a:xfrm>
          <a:off x="21590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32</xdr:row>
      <xdr:rowOff>134637</xdr:rowOff>
    </xdr:from>
    <xdr:ext cx="762000" cy="259045"/>
    <xdr:sp macro="" textlink="">
      <xdr:nvSpPr>
        <xdr:cNvPr id="92" name="テキスト ボックス 91"/>
        <xdr:cNvSpPr txBox="1"/>
      </xdr:nvSpPr>
      <xdr:spPr>
        <a:xfrm>
          <a:off x="1828800" y="562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1</xdr:col>
      <xdr:colOff>574675</xdr:colOff>
      <xdr:row>34</xdr:row>
      <xdr:rowOff>68580</xdr:rowOff>
    </xdr:from>
    <xdr:to>
      <xdr:col>1</xdr:col>
      <xdr:colOff>676275</xdr:colOff>
      <xdr:row>34</xdr:row>
      <xdr:rowOff>170180</xdr:rowOff>
    </xdr:to>
    <xdr:sp macro="" textlink="">
      <xdr:nvSpPr>
        <xdr:cNvPr id="93" name="円/楕円 92"/>
        <xdr:cNvSpPr/>
      </xdr:nvSpPr>
      <xdr:spPr>
        <a:xfrm>
          <a:off x="12700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8907</xdr:rowOff>
    </xdr:from>
    <xdr:ext cx="762000" cy="259045"/>
    <xdr:sp macro="" textlink="">
      <xdr:nvSpPr>
        <xdr:cNvPr id="94" name="テキスト ボックス 93"/>
        <xdr:cNvSpPr txBox="1"/>
      </xdr:nvSpPr>
      <xdr:spPr>
        <a:xfrm>
          <a:off x="939800" y="566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72/73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物件費は、</a:t>
          </a:r>
          <a:r>
            <a:rPr kumimoji="1" lang="en-US" altLang="ja-JP" sz="1100">
              <a:solidFill>
                <a:sysClr val="windowText" lastClr="000000"/>
              </a:solidFill>
              <a:effectLst/>
              <a:latin typeface="+mn-lt"/>
              <a:ea typeface="+mn-ea"/>
              <a:cs typeface="+mn-cs"/>
            </a:rPr>
            <a:t>1.3</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の</a:t>
          </a:r>
          <a:r>
            <a:rPr kumimoji="1" lang="en-US" altLang="ja-JP" sz="1100">
              <a:solidFill>
                <a:sysClr val="windowText" lastClr="000000"/>
              </a:solidFill>
              <a:effectLst/>
              <a:latin typeface="+mn-lt"/>
              <a:ea typeface="+mn-ea"/>
              <a:cs typeface="+mn-cs"/>
            </a:rPr>
            <a:t>20.6</a:t>
          </a:r>
          <a:r>
            <a:rPr kumimoji="1" lang="ja-JP" altLang="ja-JP" sz="1100">
              <a:solidFill>
                <a:sysClr val="windowText" lastClr="000000"/>
              </a:solidFill>
              <a:effectLst/>
              <a:latin typeface="+mn-lt"/>
              <a:ea typeface="+mn-ea"/>
              <a:cs typeface="+mn-cs"/>
            </a:rPr>
            <a:t>％となり、類似団体に比べ</a:t>
          </a:r>
          <a:r>
            <a:rPr kumimoji="1" lang="en-US" altLang="ja-JP" sz="1100">
              <a:solidFill>
                <a:sysClr val="windowText" lastClr="000000"/>
              </a:solidFill>
              <a:effectLst/>
              <a:latin typeface="+mn-lt"/>
              <a:ea typeface="+mn-ea"/>
              <a:cs typeface="+mn-cs"/>
            </a:rPr>
            <a:t>6.4</a:t>
          </a:r>
          <a:r>
            <a:rPr kumimoji="1" lang="ja-JP" altLang="ja-JP" sz="1100">
              <a:solidFill>
                <a:sysClr val="windowText" lastClr="000000"/>
              </a:solidFill>
              <a:effectLst/>
              <a:latin typeface="+mn-lt"/>
              <a:ea typeface="+mn-ea"/>
              <a:cs typeface="+mn-cs"/>
            </a:rPr>
            <a:t>ポイント多くなっています。</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経常経費充当一般財源は</a:t>
          </a:r>
          <a:r>
            <a:rPr kumimoji="1" lang="ja-JP" altLang="en-US" sz="1100">
              <a:solidFill>
                <a:sysClr val="windowText" lastClr="000000"/>
              </a:solidFill>
              <a:effectLst/>
              <a:latin typeface="+mn-lt"/>
              <a:ea typeface="+mn-ea"/>
              <a:cs typeface="+mn-cs"/>
            </a:rPr>
            <a:t>昨年度と同程度</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0.0</a:t>
          </a:r>
          <a:r>
            <a:rPr kumimoji="1" lang="ja-JP" altLang="ja-JP" sz="1100">
              <a:solidFill>
                <a:sysClr val="windowText" lastClr="000000"/>
              </a:solidFill>
              <a:effectLst/>
              <a:latin typeface="+mn-lt"/>
              <a:ea typeface="+mn-ea"/>
              <a:cs typeface="+mn-cs"/>
            </a:rPr>
            <a:t>％）でしたが経常一般財源総額が</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となったため、数値が</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しています。公共施設等総合管理計画に基づき統廃合や再配置を行い、物件費を抑制していきます。</a:t>
          </a:r>
          <a:endParaRPr lang="ja-JP" altLang="ja-JP" sz="1400">
            <a:solidFill>
              <a:sysClr val="windowText" lastClr="000000"/>
            </a:solidFill>
            <a:effectLst/>
          </a:endParaRP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165100</xdr:rowOff>
    </xdr:from>
    <xdr:to>
      <xdr:col>24</xdr:col>
      <xdr:colOff>31750</xdr:colOff>
      <xdr:row>20</xdr:row>
      <xdr:rowOff>1814</xdr:rowOff>
    </xdr:to>
    <xdr:cxnSp macro="">
      <xdr:nvCxnSpPr>
        <xdr:cNvPr id="124" name="直線コネクタ 123"/>
        <xdr:cNvCxnSpPr/>
      </xdr:nvCxnSpPr>
      <xdr:spPr>
        <a:xfrm flipV="1">
          <a:off x="16510000" y="2222500"/>
          <a:ext cx="0" cy="1208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19</xdr:row>
      <xdr:rowOff>145341</xdr:rowOff>
    </xdr:from>
    <xdr:ext cx="762000" cy="259045"/>
    <xdr:sp macro="" textlink="">
      <xdr:nvSpPr>
        <xdr:cNvPr id="125" name="物件費最小値テキスト"/>
        <xdr:cNvSpPr txBox="1"/>
      </xdr:nvSpPr>
      <xdr:spPr>
        <a:xfrm>
          <a:off x="16598900" y="3402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20.6</a:t>
          </a:r>
          <a:endParaRPr kumimoji="1" lang="ja-JP" altLang="en-US" sz="1000" b="1">
            <a:latin typeface="ＭＳ Ｐゴシック"/>
          </a:endParaRPr>
        </a:p>
      </xdr:txBody>
    </xdr:sp>
    <xdr:clientData/>
  </xdr:oneCellAnchor>
  <xdr:twoCellAnchor>
    <xdr:from>
      <xdr:col>23</xdr:col>
      <xdr:colOff>628650</xdr:colOff>
      <xdr:row>20</xdr:row>
      <xdr:rowOff>1814</xdr:rowOff>
    </xdr:from>
    <xdr:to>
      <xdr:col>24</xdr:col>
      <xdr:colOff>120650</xdr:colOff>
      <xdr:row>20</xdr:row>
      <xdr:rowOff>1814</xdr:rowOff>
    </xdr:to>
    <xdr:cxnSp macro="">
      <xdr:nvCxnSpPr>
        <xdr:cNvPr id="126" name="直線コネクタ 125"/>
        <xdr:cNvCxnSpPr/>
      </xdr:nvCxnSpPr>
      <xdr:spPr>
        <a:xfrm>
          <a:off x="16421100" y="3430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80027</xdr:rowOff>
    </xdr:from>
    <xdr:ext cx="762000" cy="259045"/>
    <xdr:sp macro="" textlink="">
      <xdr:nvSpPr>
        <xdr:cNvPr id="127" name="物件費最大値テキスト"/>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a:t>
          </a:r>
          <a:endParaRPr kumimoji="1" lang="ja-JP" altLang="en-US" sz="1000" b="1">
            <a:latin typeface="ＭＳ Ｐゴシック"/>
          </a:endParaRPr>
        </a:p>
      </xdr:txBody>
    </xdr:sp>
    <xdr:clientData/>
  </xdr:oneCellAnchor>
  <xdr:twoCellAnchor>
    <xdr:from>
      <xdr:col>23</xdr:col>
      <xdr:colOff>628650</xdr:colOff>
      <xdr:row>12</xdr:row>
      <xdr:rowOff>165100</xdr:rowOff>
    </xdr:from>
    <xdr:to>
      <xdr:col>24</xdr:col>
      <xdr:colOff>120650</xdr:colOff>
      <xdr:row>12</xdr:row>
      <xdr:rowOff>165100</xdr:rowOff>
    </xdr:to>
    <xdr:cxnSp macro="">
      <xdr:nvCxnSpPr>
        <xdr:cNvPr id="128" name="直線コネクタ 127"/>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20</xdr:row>
      <xdr:rowOff>1814</xdr:rowOff>
    </xdr:from>
    <xdr:to>
      <xdr:col>24</xdr:col>
      <xdr:colOff>31750</xdr:colOff>
      <xdr:row>20</xdr:row>
      <xdr:rowOff>143328</xdr:rowOff>
    </xdr:to>
    <xdr:cxnSp macro="">
      <xdr:nvCxnSpPr>
        <xdr:cNvPr id="129" name="直線コネクタ 128"/>
        <xdr:cNvCxnSpPr/>
      </xdr:nvCxnSpPr>
      <xdr:spPr>
        <a:xfrm flipV="1">
          <a:off x="15671800" y="3430814"/>
          <a:ext cx="8382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14</xdr:row>
      <xdr:rowOff>128106</xdr:rowOff>
    </xdr:from>
    <xdr:ext cx="762000" cy="259045"/>
    <xdr:sp macro="" textlink="">
      <xdr:nvSpPr>
        <xdr:cNvPr id="130" name="物件費平均値テキスト"/>
        <xdr:cNvSpPr txBox="1"/>
      </xdr:nvSpPr>
      <xdr:spPr>
        <a:xfrm>
          <a:off x="16598900" y="25284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111579</xdr:rowOff>
    </xdr:from>
    <xdr:to>
      <xdr:col>24</xdr:col>
      <xdr:colOff>82550</xdr:colOff>
      <xdr:row>16</xdr:row>
      <xdr:rowOff>41729</xdr:rowOff>
    </xdr:to>
    <xdr:sp macro="" textlink="">
      <xdr:nvSpPr>
        <xdr:cNvPr id="131" name="フローチャート : 判断 130"/>
        <xdr:cNvSpPr/>
      </xdr:nvSpPr>
      <xdr:spPr>
        <a:xfrm>
          <a:off x="164592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18</xdr:row>
      <xdr:rowOff>72571</xdr:rowOff>
    </xdr:from>
    <xdr:to>
      <xdr:col>22</xdr:col>
      <xdr:colOff>565150</xdr:colOff>
      <xdr:row>20</xdr:row>
      <xdr:rowOff>143328</xdr:rowOff>
    </xdr:to>
    <xdr:cxnSp macro="">
      <xdr:nvCxnSpPr>
        <xdr:cNvPr id="132" name="直線コネクタ 131"/>
        <xdr:cNvCxnSpPr/>
      </xdr:nvCxnSpPr>
      <xdr:spPr>
        <a:xfrm>
          <a:off x="14782800" y="3158671"/>
          <a:ext cx="889000" cy="41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68036</xdr:rowOff>
    </xdr:from>
    <xdr:to>
      <xdr:col>22</xdr:col>
      <xdr:colOff>615950</xdr:colOff>
      <xdr:row>15</xdr:row>
      <xdr:rowOff>169636</xdr:rowOff>
    </xdr:to>
    <xdr:sp macro="" textlink="">
      <xdr:nvSpPr>
        <xdr:cNvPr id="133" name="フローチャート : 判断 132"/>
        <xdr:cNvSpPr/>
      </xdr:nvSpPr>
      <xdr:spPr>
        <a:xfrm>
          <a:off x="15621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8363</xdr:rowOff>
    </xdr:from>
    <xdr:ext cx="736600" cy="259045"/>
    <xdr:sp macro="" textlink="">
      <xdr:nvSpPr>
        <xdr:cNvPr id="134" name="テキスト ボックス 133"/>
        <xdr:cNvSpPr txBox="1"/>
      </xdr:nvSpPr>
      <xdr:spPr>
        <a:xfrm>
          <a:off x="15290800" y="2408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20</xdr:col>
      <xdr:colOff>158750</xdr:colOff>
      <xdr:row>18</xdr:row>
      <xdr:rowOff>72571</xdr:rowOff>
    </xdr:from>
    <xdr:to>
      <xdr:col>21</xdr:col>
      <xdr:colOff>361950</xdr:colOff>
      <xdr:row>19</xdr:row>
      <xdr:rowOff>9978</xdr:rowOff>
    </xdr:to>
    <xdr:cxnSp macro="">
      <xdr:nvCxnSpPr>
        <xdr:cNvPr id="135" name="直線コネクタ 134"/>
        <xdr:cNvCxnSpPr/>
      </xdr:nvCxnSpPr>
      <xdr:spPr>
        <a:xfrm flipV="1">
          <a:off x="13893800" y="3158671"/>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16329</xdr:rowOff>
    </xdr:from>
    <xdr:to>
      <xdr:col>21</xdr:col>
      <xdr:colOff>412750</xdr:colOff>
      <xdr:row>16</xdr:row>
      <xdr:rowOff>117929</xdr:rowOff>
    </xdr:to>
    <xdr:sp macro="" textlink="">
      <xdr:nvSpPr>
        <xdr:cNvPr id="136" name="フローチャート : 判断 135"/>
        <xdr:cNvSpPr/>
      </xdr:nvSpPr>
      <xdr:spPr>
        <a:xfrm>
          <a:off x="14732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128106</xdr:rowOff>
    </xdr:from>
    <xdr:ext cx="762000" cy="259045"/>
    <xdr:sp macro="" textlink="">
      <xdr:nvSpPr>
        <xdr:cNvPr id="137" name="テキスト ボックス 136"/>
        <xdr:cNvSpPr txBox="1"/>
      </xdr:nvSpPr>
      <xdr:spPr>
        <a:xfrm>
          <a:off x="14401800" y="252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18</xdr:col>
      <xdr:colOff>641350</xdr:colOff>
      <xdr:row>18</xdr:row>
      <xdr:rowOff>170543</xdr:rowOff>
    </xdr:from>
    <xdr:to>
      <xdr:col>20</xdr:col>
      <xdr:colOff>158750</xdr:colOff>
      <xdr:row>19</xdr:row>
      <xdr:rowOff>9978</xdr:rowOff>
    </xdr:to>
    <xdr:cxnSp macro="">
      <xdr:nvCxnSpPr>
        <xdr:cNvPr id="138" name="直線コネクタ 137"/>
        <xdr:cNvCxnSpPr/>
      </xdr:nvCxnSpPr>
      <xdr:spPr>
        <a:xfrm>
          <a:off x="13004800" y="32566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122464</xdr:rowOff>
    </xdr:from>
    <xdr:to>
      <xdr:col>20</xdr:col>
      <xdr:colOff>209550</xdr:colOff>
      <xdr:row>16</xdr:row>
      <xdr:rowOff>52614</xdr:rowOff>
    </xdr:to>
    <xdr:sp macro="" textlink="">
      <xdr:nvSpPr>
        <xdr:cNvPr id="139" name="フローチャート : 判断 138"/>
        <xdr:cNvSpPr/>
      </xdr:nvSpPr>
      <xdr:spPr>
        <a:xfrm>
          <a:off x="13843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62791</xdr:rowOff>
    </xdr:from>
    <xdr:ext cx="762000" cy="259045"/>
    <xdr:sp macro="" textlink="">
      <xdr:nvSpPr>
        <xdr:cNvPr id="140" name="テキスト ボックス 139"/>
        <xdr:cNvSpPr txBox="1"/>
      </xdr:nvSpPr>
      <xdr:spPr>
        <a:xfrm>
          <a:off x="13512800" y="246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5443</xdr:rowOff>
    </xdr:from>
    <xdr:to>
      <xdr:col>19</xdr:col>
      <xdr:colOff>6350</xdr:colOff>
      <xdr:row>16</xdr:row>
      <xdr:rowOff>107043</xdr:rowOff>
    </xdr:to>
    <xdr:sp macro="" textlink="">
      <xdr:nvSpPr>
        <xdr:cNvPr id="141" name="フローチャート : 判断 140"/>
        <xdr:cNvSpPr/>
      </xdr:nvSpPr>
      <xdr:spPr>
        <a:xfrm>
          <a:off x="12954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117220</xdr:rowOff>
    </xdr:from>
    <xdr:ext cx="762000" cy="259045"/>
    <xdr:sp macro="" textlink="">
      <xdr:nvSpPr>
        <xdr:cNvPr id="142" name="テキスト ボックス 141"/>
        <xdr:cNvSpPr txBox="1"/>
      </xdr:nvSpPr>
      <xdr:spPr>
        <a:xfrm>
          <a:off x="12623800" y="251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19</xdr:row>
      <xdr:rowOff>122464</xdr:rowOff>
    </xdr:from>
    <xdr:to>
      <xdr:col>24</xdr:col>
      <xdr:colOff>82550</xdr:colOff>
      <xdr:row>20</xdr:row>
      <xdr:rowOff>52614</xdr:rowOff>
    </xdr:to>
    <xdr:sp macro="" textlink="">
      <xdr:nvSpPr>
        <xdr:cNvPr id="148" name="円/楕円 147"/>
        <xdr:cNvSpPr/>
      </xdr:nvSpPr>
      <xdr:spPr>
        <a:xfrm>
          <a:off x="16459200" y="338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19</xdr:row>
      <xdr:rowOff>31041</xdr:rowOff>
    </xdr:from>
    <xdr:ext cx="762000" cy="259045"/>
    <xdr:sp macro="" textlink="">
      <xdr:nvSpPr>
        <xdr:cNvPr id="149" name="物件費該当値テキスト"/>
        <xdr:cNvSpPr txBox="1"/>
      </xdr:nvSpPr>
      <xdr:spPr>
        <a:xfrm>
          <a:off x="16598900" y="3288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22</xdr:col>
      <xdr:colOff>514350</xdr:colOff>
      <xdr:row>20</xdr:row>
      <xdr:rowOff>92528</xdr:rowOff>
    </xdr:from>
    <xdr:to>
      <xdr:col>22</xdr:col>
      <xdr:colOff>615950</xdr:colOff>
      <xdr:row>21</xdr:row>
      <xdr:rowOff>22678</xdr:rowOff>
    </xdr:to>
    <xdr:sp macro="" textlink="">
      <xdr:nvSpPr>
        <xdr:cNvPr id="150" name="円/楕円 149"/>
        <xdr:cNvSpPr/>
      </xdr:nvSpPr>
      <xdr:spPr>
        <a:xfrm>
          <a:off x="15621000" y="352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21</xdr:row>
      <xdr:rowOff>7455</xdr:rowOff>
    </xdr:from>
    <xdr:ext cx="736600" cy="259045"/>
    <xdr:sp macro="" textlink="">
      <xdr:nvSpPr>
        <xdr:cNvPr id="151" name="テキスト ボックス 150"/>
        <xdr:cNvSpPr txBox="1"/>
      </xdr:nvSpPr>
      <xdr:spPr>
        <a:xfrm>
          <a:off x="15290800" y="3607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a:t>
          </a:r>
          <a:endParaRPr kumimoji="1" lang="ja-JP" altLang="en-US" sz="1000" b="1">
            <a:solidFill>
              <a:srgbClr val="FF0000"/>
            </a:solidFill>
            <a:latin typeface="ＭＳ Ｐゴシック"/>
          </a:endParaRPr>
        </a:p>
      </xdr:txBody>
    </xdr:sp>
    <xdr:clientData/>
  </xdr:oneCellAnchor>
  <xdr:twoCellAnchor>
    <xdr:from>
      <xdr:col>21</xdr:col>
      <xdr:colOff>311150</xdr:colOff>
      <xdr:row>18</xdr:row>
      <xdr:rowOff>21771</xdr:rowOff>
    </xdr:from>
    <xdr:to>
      <xdr:col>21</xdr:col>
      <xdr:colOff>412750</xdr:colOff>
      <xdr:row>18</xdr:row>
      <xdr:rowOff>123371</xdr:rowOff>
    </xdr:to>
    <xdr:sp macro="" textlink="">
      <xdr:nvSpPr>
        <xdr:cNvPr id="152" name="円/楕円 151"/>
        <xdr:cNvSpPr/>
      </xdr:nvSpPr>
      <xdr:spPr>
        <a:xfrm>
          <a:off x="14732000" y="310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108149</xdr:rowOff>
    </xdr:from>
    <xdr:ext cx="762000" cy="259045"/>
    <xdr:sp macro="" textlink="">
      <xdr:nvSpPr>
        <xdr:cNvPr id="153" name="テキスト ボックス 152"/>
        <xdr:cNvSpPr txBox="1"/>
      </xdr:nvSpPr>
      <xdr:spPr>
        <a:xfrm>
          <a:off x="14401800" y="319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20</xdr:col>
      <xdr:colOff>107950</xdr:colOff>
      <xdr:row>18</xdr:row>
      <xdr:rowOff>130629</xdr:rowOff>
    </xdr:from>
    <xdr:to>
      <xdr:col>20</xdr:col>
      <xdr:colOff>209550</xdr:colOff>
      <xdr:row>19</xdr:row>
      <xdr:rowOff>60778</xdr:rowOff>
    </xdr:to>
    <xdr:sp macro="" textlink="">
      <xdr:nvSpPr>
        <xdr:cNvPr id="154" name="円/楕円 153"/>
        <xdr:cNvSpPr/>
      </xdr:nvSpPr>
      <xdr:spPr>
        <a:xfrm>
          <a:off x="13843000" y="32167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19</xdr:row>
      <xdr:rowOff>45555</xdr:rowOff>
    </xdr:from>
    <xdr:ext cx="762000" cy="259045"/>
    <xdr:sp macro="" textlink="">
      <xdr:nvSpPr>
        <xdr:cNvPr id="155" name="テキスト ボックス 154"/>
        <xdr:cNvSpPr txBox="1"/>
      </xdr:nvSpPr>
      <xdr:spPr>
        <a:xfrm>
          <a:off x="13512800" y="330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18</xdr:col>
      <xdr:colOff>590550</xdr:colOff>
      <xdr:row>18</xdr:row>
      <xdr:rowOff>119743</xdr:rowOff>
    </xdr:from>
    <xdr:to>
      <xdr:col>19</xdr:col>
      <xdr:colOff>6350</xdr:colOff>
      <xdr:row>19</xdr:row>
      <xdr:rowOff>49893</xdr:rowOff>
    </xdr:to>
    <xdr:sp macro="" textlink="">
      <xdr:nvSpPr>
        <xdr:cNvPr id="156" name="円/楕円 155"/>
        <xdr:cNvSpPr/>
      </xdr:nvSpPr>
      <xdr:spPr>
        <a:xfrm>
          <a:off x="12954000" y="320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19</xdr:row>
      <xdr:rowOff>34670</xdr:rowOff>
    </xdr:from>
    <xdr:ext cx="762000" cy="259045"/>
    <xdr:sp macro="" textlink="">
      <xdr:nvSpPr>
        <xdr:cNvPr id="157" name="テキスト ボックス 156"/>
        <xdr:cNvSpPr txBox="1"/>
      </xdr:nvSpPr>
      <xdr:spPr>
        <a:xfrm>
          <a:off x="12623800" y="329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扶助費は、</a:t>
          </a:r>
          <a:r>
            <a:rPr kumimoji="1" lang="en-US" altLang="ja-JP" sz="1100">
              <a:solidFill>
                <a:sysClr val="windowText" lastClr="000000"/>
              </a:solidFill>
              <a:effectLst/>
              <a:latin typeface="+mn-lt"/>
              <a:ea typeface="+mn-ea"/>
              <a:cs typeface="+mn-cs"/>
            </a:rPr>
            <a:t>1.4</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の</a:t>
          </a:r>
          <a:r>
            <a:rPr kumimoji="1" lang="en-US" altLang="ja-JP" sz="1100">
              <a:solidFill>
                <a:sysClr val="windowText" lastClr="000000"/>
              </a:solidFill>
              <a:effectLst/>
              <a:latin typeface="+mn-lt"/>
              <a:ea typeface="+mn-ea"/>
              <a:cs typeface="+mn-cs"/>
            </a:rPr>
            <a:t>7.0</a:t>
          </a:r>
          <a:r>
            <a:rPr kumimoji="1" lang="ja-JP" altLang="ja-JP" sz="1100">
              <a:solidFill>
                <a:sysClr val="windowText" lastClr="000000"/>
              </a:solidFill>
              <a:effectLst/>
              <a:latin typeface="+mn-lt"/>
              <a:ea typeface="+mn-ea"/>
              <a:cs typeface="+mn-cs"/>
            </a:rPr>
            <a:t>％となり、類似団体に比べ</a:t>
          </a:r>
          <a:r>
            <a:rPr kumimoji="1" lang="en-US" altLang="ja-JP" sz="1100">
              <a:solidFill>
                <a:sysClr val="windowText" lastClr="000000"/>
              </a:solidFill>
              <a:effectLst/>
              <a:latin typeface="+mn-lt"/>
              <a:ea typeface="+mn-ea"/>
              <a:cs typeface="+mn-cs"/>
            </a:rPr>
            <a:t>1.6</a:t>
          </a:r>
          <a:r>
            <a:rPr kumimoji="1" lang="ja-JP" altLang="ja-JP" sz="1100">
              <a:solidFill>
                <a:sysClr val="windowText" lastClr="000000"/>
              </a:solidFill>
              <a:effectLst/>
              <a:latin typeface="+mn-lt"/>
              <a:ea typeface="+mn-ea"/>
              <a:cs typeface="+mn-cs"/>
            </a:rPr>
            <a:t>ポイント少なくなっています。</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経常経費充当一般財源は</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億</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千万円</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32.8</a:t>
          </a:r>
          <a:r>
            <a:rPr kumimoji="1" lang="ja-JP" altLang="ja-JP" sz="1100">
              <a:solidFill>
                <a:sysClr val="windowText" lastClr="000000"/>
              </a:solidFill>
              <a:effectLst/>
              <a:latin typeface="+mn-lt"/>
              <a:ea typeface="+mn-ea"/>
              <a:cs typeface="+mn-cs"/>
            </a:rPr>
            <a:t>％）となりました。障がい者自立支援福祉サービス事業などの社会保障関係経費は増加しています。</a:t>
          </a:r>
          <a:r>
            <a:rPr kumimoji="1" lang="ja-JP" altLang="en-US" sz="1100">
              <a:solidFill>
                <a:sysClr val="windowText" lastClr="000000"/>
              </a:solidFill>
              <a:effectLst/>
              <a:latin typeface="+mn-lt"/>
              <a:ea typeface="+mn-ea"/>
              <a:cs typeface="+mn-cs"/>
            </a:rPr>
            <a:t>少子高齢化の進行により</a:t>
          </a:r>
          <a:r>
            <a:rPr kumimoji="1" lang="ja-JP" altLang="ja-JP" sz="1100">
              <a:solidFill>
                <a:sysClr val="windowText" lastClr="000000"/>
              </a:solidFill>
              <a:effectLst/>
              <a:latin typeface="+mn-lt"/>
              <a:ea typeface="+mn-ea"/>
              <a:cs typeface="+mn-cs"/>
            </a:rPr>
            <a:t>今後も</a:t>
          </a:r>
          <a:r>
            <a:rPr kumimoji="1" lang="ja-JP" altLang="en-US" sz="1100">
              <a:solidFill>
                <a:sysClr val="windowText" lastClr="000000"/>
              </a:solidFill>
              <a:effectLst/>
              <a:latin typeface="+mn-lt"/>
              <a:ea typeface="+mn-ea"/>
              <a:cs typeface="+mn-cs"/>
            </a:rPr>
            <a:t>扶助費の</a:t>
          </a:r>
          <a:r>
            <a:rPr kumimoji="1" lang="ja-JP" altLang="ja-JP" sz="1100">
              <a:solidFill>
                <a:sysClr val="windowText" lastClr="000000"/>
              </a:solidFill>
              <a:effectLst/>
              <a:latin typeface="+mn-lt"/>
              <a:ea typeface="+mn-ea"/>
              <a:cs typeface="+mn-cs"/>
            </a:rPr>
            <a:t>増加が見込まれるため、経常収支比率の上昇につながらないよう、人件費や物件費を抑制していきます。</a:t>
          </a:r>
          <a:endParaRPr lang="ja-JP" altLang="ja-JP" sz="1400">
            <a:solidFill>
              <a:sysClr val="windowText" lastClr="000000"/>
            </a:solidFill>
            <a:effectLst/>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102507</xdr:rowOff>
    </xdr:from>
    <xdr:to>
      <xdr:col>7</xdr:col>
      <xdr:colOff>15875</xdr:colOff>
      <xdr:row>62</xdr:row>
      <xdr:rowOff>45357</xdr:rowOff>
    </xdr:to>
    <xdr:cxnSp macro="">
      <xdr:nvCxnSpPr>
        <xdr:cNvPr id="187" name="直線コネクタ 186"/>
        <xdr:cNvCxnSpPr/>
      </xdr:nvCxnSpPr>
      <xdr:spPr>
        <a:xfrm flipV="1">
          <a:off x="4826000" y="9189357"/>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17434</xdr:rowOff>
    </xdr:from>
    <xdr:ext cx="762000" cy="259045"/>
    <xdr:sp macro="" textlink="">
      <xdr:nvSpPr>
        <xdr:cNvPr id="188" name="扶助費最小値テキスト"/>
        <xdr:cNvSpPr txBox="1"/>
      </xdr:nvSpPr>
      <xdr:spPr>
        <a:xfrm>
          <a:off x="4914900" y="1064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14.1</a:t>
          </a:r>
          <a:endParaRPr kumimoji="1" lang="ja-JP" altLang="en-US" sz="1000" b="1">
            <a:latin typeface="ＭＳ Ｐゴシック"/>
          </a:endParaRPr>
        </a:p>
      </xdr:txBody>
    </xdr:sp>
    <xdr:clientData/>
  </xdr:oneCellAnchor>
  <xdr:twoCellAnchor>
    <xdr:from>
      <xdr:col>6</xdr:col>
      <xdr:colOff>612775</xdr:colOff>
      <xdr:row>62</xdr:row>
      <xdr:rowOff>45357</xdr:rowOff>
    </xdr:from>
    <xdr:to>
      <xdr:col>7</xdr:col>
      <xdr:colOff>104775</xdr:colOff>
      <xdr:row>62</xdr:row>
      <xdr:rowOff>45357</xdr:rowOff>
    </xdr:to>
    <xdr:cxnSp macro="">
      <xdr:nvCxnSpPr>
        <xdr:cNvPr id="189" name="直線コネクタ 188"/>
        <xdr:cNvCxnSpPr/>
      </xdr:nvCxnSpPr>
      <xdr:spPr>
        <a:xfrm>
          <a:off x="4737100" y="1067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17434</xdr:rowOff>
    </xdr:from>
    <xdr:ext cx="762000" cy="259045"/>
    <xdr:sp macro="" textlink="">
      <xdr:nvSpPr>
        <xdr:cNvPr id="190" name="扶助費最大値テキスト"/>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a:t>
          </a:r>
          <a:endParaRPr kumimoji="1" lang="ja-JP" altLang="en-US" sz="1000" b="1">
            <a:latin typeface="ＭＳ Ｐゴシック"/>
          </a:endParaRPr>
        </a:p>
      </xdr:txBody>
    </xdr:sp>
    <xdr:clientData/>
  </xdr:oneCellAnchor>
  <xdr:twoCellAnchor>
    <xdr:from>
      <xdr:col>6</xdr:col>
      <xdr:colOff>612775</xdr:colOff>
      <xdr:row>53</xdr:row>
      <xdr:rowOff>102507</xdr:rowOff>
    </xdr:from>
    <xdr:to>
      <xdr:col>7</xdr:col>
      <xdr:colOff>104775</xdr:colOff>
      <xdr:row>53</xdr:row>
      <xdr:rowOff>102507</xdr:rowOff>
    </xdr:to>
    <xdr:cxnSp macro="">
      <xdr:nvCxnSpPr>
        <xdr:cNvPr id="191" name="直線コネクタ 190"/>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29028</xdr:rowOff>
    </xdr:from>
    <xdr:to>
      <xdr:col>7</xdr:col>
      <xdr:colOff>15875</xdr:colOff>
      <xdr:row>55</xdr:row>
      <xdr:rowOff>86178</xdr:rowOff>
    </xdr:to>
    <xdr:cxnSp macro="">
      <xdr:nvCxnSpPr>
        <xdr:cNvPr id="192" name="直線コネクタ 191"/>
        <xdr:cNvCxnSpPr/>
      </xdr:nvCxnSpPr>
      <xdr:spPr>
        <a:xfrm>
          <a:off x="3987800" y="9287328"/>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97262</xdr:rowOff>
    </xdr:from>
    <xdr:ext cx="762000" cy="259045"/>
    <xdr:sp macro="" textlink="">
      <xdr:nvSpPr>
        <xdr:cNvPr id="193" name="扶助費平均値テキスト"/>
        <xdr:cNvSpPr txBox="1"/>
      </xdr:nvSpPr>
      <xdr:spPr>
        <a:xfrm>
          <a:off x="4914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125185</xdr:rowOff>
    </xdr:from>
    <xdr:to>
      <xdr:col>7</xdr:col>
      <xdr:colOff>66675</xdr:colOff>
      <xdr:row>57</xdr:row>
      <xdr:rowOff>55335</xdr:rowOff>
    </xdr:to>
    <xdr:sp macro="" textlink="">
      <xdr:nvSpPr>
        <xdr:cNvPr id="194" name="フローチャート : 判断 193"/>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29028</xdr:rowOff>
    </xdr:from>
    <xdr:to>
      <xdr:col>5</xdr:col>
      <xdr:colOff>549275</xdr:colOff>
      <xdr:row>54</xdr:row>
      <xdr:rowOff>110672</xdr:rowOff>
    </xdr:to>
    <xdr:cxnSp macro="">
      <xdr:nvCxnSpPr>
        <xdr:cNvPr id="195" name="直線コネクタ 194"/>
        <xdr:cNvCxnSpPr/>
      </xdr:nvCxnSpPr>
      <xdr:spPr>
        <a:xfrm flipV="1">
          <a:off x="3098800" y="9287328"/>
          <a:ext cx="8890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43543</xdr:rowOff>
    </xdr:from>
    <xdr:to>
      <xdr:col>5</xdr:col>
      <xdr:colOff>600075</xdr:colOff>
      <xdr:row>56</xdr:row>
      <xdr:rowOff>145143</xdr:rowOff>
    </xdr:to>
    <xdr:sp macro="" textlink="">
      <xdr:nvSpPr>
        <xdr:cNvPr id="196" name="フローチャート : 判断 195"/>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129920</xdr:rowOff>
    </xdr:from>
    <xdr:ext cx="736600" cy="259045"/>
    <xdr:sp macro="" textlink="">
      <xdr:nvSpPr>
        <xdr:cNvPr id="197" name="テキスト ボックス 196"/>
        <xdr:cNvSpPr txBox="1"/>
      </xdr:nvSpPr>
      <xdr:spPr>
        <a:xfrm>
          <a:off x="3606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102507</xdr:rowOff>
    </xdr:from>
    <xdr:to>
      <xdr:col>4</xdr:col>
      <xdr:colOff>346075</xdr:colOff>
      <xdr:row>54</xdr:row>
      <xdr:rowOff>110672</xdr:rowOff>
    </xdr:to>
    <xdr:cxnSp macro="">
      <xdr:nvCxnSpPr>
        <xdr:cNvPr id="198" name="直線コネクタ 197"/>
        <xdr:cNvCxnSpPr/>
      </xdr:nvCxnSpPr>
      <xdr:spPr>
        <a:xfrm>
          <a:off x="2209800" y="9189357"/>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10885</xdr:rowOff>
    </xdr:from>
    <xdr:to>
      <xdr:col>4</xdr:col>
      <xdr:colOff>396875</xdr:colOff>
      <xdr:row>56</xdr:row>
      <xdr:rowOff>112485</xdr:rowOff>
    </xdr:to>
    <xdr:sp macro="" textlink="">
      <xdr:nvSpPr>
        <xdr:cNvPr id="199" name="フローチャート : 判断 198"/>
        <xdr:cNvSpPr/>
      </xdr:nvSpPr>
      <xdr:spPr>
        <a:xfrm>
          <a:off x="3048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97262</xdr:rowOff>
    </xdr:from>
    <xdr:ext cx="762000" cy="259045"/>
    <xdr:sp macro="" textlink="">
      <xdr:nvSpPr>
        <xdr:cNvPr id="200" name="テキスト ボックス 199"/>
        <xdr:cNvSpPr txBox="1"/>
      </xdr:nvSpPr>
      <xdr:spPr>
        <a:xfrm>
          <a:off x="2717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53522</xdr:rowOff>
    </xdr:from>
    <xdr:to>
      <xdr:col>3</xdr:col>
      <xdr:colOff>142875</xdr:colOff>
      <xdr:row>53</xdr:row>
      <xdr:rowOff>102507</xdr:rowOff>
    </xdr:to>
    <xdr:cxnSp macro="">
      <xdr:nvCxnSpPr>
        <xdr:cNvPr id="201" name="直線コネクタ 200"/>
        <xdr:cNvCxnSpPr/>
      </xdr:nvCxnSpPr>
      <xdr:spPr>
        <a:xfrm>
          <a:off x="1320800" y="91403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10885</xdr:rowOff>
    </xdr:from>
    <xdr:to>
      <xdr:col>3</xdr:col>
      <xdr:colOff>193675</xdr:colOff>
      <xdr:row>56</xdr:row>
      <xdr:rowOff>112485</xdr:rowOff>
    </xdr:to>
    <xdr:sp macro="" textlink="">
      <xdr:nvSpPr>
        <xdr:cNvPr id="202" name="フローチャート : 判断 201"/>
        <xdr:cNvSpPr/>
      </xdr:nvSpPr>
      <xdr:spPr>
        <a:xfrm>
          <a:off x="2159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97262</xdr:rowOff>
    </xdr:from>
    <xdr:ext cx="762000" cy="259045"/>
    <xdr:sp macro="" textlink="">
      <xdr:nvSpPr>
        <xdr:cNvPr id="203" name="テキスト ボックス 202"/>
        <xdr:cNvSpPr txBox="1"/>
      </xdr:nvSpPr>
      <xdr:spPr>
        <a:xfrm>
          <a:off x="1828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117022</xdr:rowOff>
    </xdr:from>
    <xdr:to>
      <xdr:col>1</xdr:col>
      <xdr:colOff>676275</xdr:colOff>
      <xdr:row>56</xdr:row>
      <xdr:rowOff>47172</xdr:rowOff>
    </xdr:to>
    <xdr:sp macro="" textlink="">
      <xdr:nvSpPr>
        <xdr:cNvPr id="204" name="フローチャート : 判断 203"/>
        <xdr:cNvSpPr/>
      </xdr:nvSpPr>
      <xdr:spPr>
        <a:xfrm>
          <a:off x="1270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31949</xdr:rowOff>
    </xdr:from>
    <xdr:ext cx="762000" cy="259045"/>
    <xdr:sp macro="" textlink="">
      <xdr:nvSpPr>
        <xdr:cNvPr id="205" name="テキスト ボックス 204"/>
        <xdr:cNvSpPr txBox="1"/>
      </xdr:nvSpPr>
      <xdr:spPr>
        <a:xfrm>
          <a:off x="9398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35378</xdr:rowOff>
    </xdr:from>
    <xdr:to>
      <xdr:col>7</xdr:col>
      <xdr:colOff>66675</xdr:colOff>
      <xdr:row>55</xdr:row>
      <xdr:rowOff>136978</xdr:rowOff>
    </xdr:to>
    <xdr:sp macro="" textlink="">
      <xdr:nvSpPr>
        <xdr:cNvPr id="211" name="円/楕円 210"/>
        <xdr:cNvSpPr/>
      </xdr:nvSpPr>
      <xdr:spPr>
        <a:xfrm>
          <a:off x="47752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51905</xdr:rowOff>
    </xdr:from>
    <xdr:ext cx="762000" cy="259045"/>
    <xdr:sp macro="" textlink="">
      <xdr:nvSpPr>
        <xdr:cNvPr id="212" name="扶助費該当値テキスト"/>
        <xdr:cNvSpPr txBox="1"/>
      </xdr:nvSpPr>
      <xdr:spPr>
        <a:xfrm>
          <a:off x="49149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149678</xdr:rowOff>
    </xdr:from>
    <xdr:to>
      <xdr:col>5</xdr:col>
      <xdr:colOff>600075</xdr:colOff>
      <xdr:row>54</xdr:row>
      <xdr:rowOff>79828</xdr:rowOff>
    </xdr:to>
    <xdr:sp macro="" textlink="">
      <xdr:nvSpPr>
        <xdr:cNvPr id="213" name="円/楕円 212"/>
        <xdr:cNvSpPr/>
      </xdr:nvSpPr>
      <xdr:spPr>
        <a:xfrm>
          <a:off x="3937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90005</xdr:rowOff>
    </xdr:from>
    <xdr:ext cx="736600" cy="259045"/>
    <xdr:sp macro="" textlink="">
      <xdr:nvSpPr>
        <xdr:cNvPr id="214" name="テキスト ボックス 213"/>
        <xdr:cNvSpPr txBox="1"/>
      </xdr:nvSpPr>
      <xdr:spPr>
        <a:xfrm>
          <a:off x="3606800" y="9005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59872</xdr:rowOff>
    </xdr:from>
    <xdr:to>
      <xdr:col>4</xdr:col>
      <xdr:colOff>396875</xdr:colOff>
      <xdr:row>54</xdr:row>
      <xdr:rowOff>161472</xdr:rowOff>
    </xdr:to>
    <xdr:sp macro="" textlink="">
      <xdr:nvSpPr>
        <xdr:cNvPr id="215" name="円/楕円 214"/>
        <xdr:cNvSpPr/>
      </xdr:nvSpPr>
      <xdr:spPr>
        <a:xfrm>
          <a:off x="3048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199</xdr:rowOff>
    </xdr:from>
    <xdr:ext cx="762000" cy="259045"/>
    <xdr:sp macro="" textlink="">
      <xdr:nvSpPr>
        <xdr:cNvPr id="216" name="テキスト ボックス 215"/>
        <xdr:cNvSpPr txBox="1"/>
      </xdr:nvSpPr>
      <xdr:spPr>
        <a:xfrm>
          <a:off x="2717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51707</xdr:rowOff>
    </xdr:from>
    <xdr:to>
      <xdr:col>3</xdr:col>
      <xdr:colOff>193675</xdr:colOff>
      <xdr:row>53</xdr:row>
      <xdr:rowOff>153307</xdr:rowOff>
    </xdr:to>
    <xdr:sp macro="" textlink="">
      <xdr:nvSpPr>
        <xdr:cNvPr id="217" name="円/楕円 216"/>
        <xdr:cNvSpPr/>
      </xdr:nvSpPr>
      <xdr:spPr>
        <a:xfrm>
          <a:off x="2159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51</xdr:row>
      <xdr:rowOff>163484</xdr:rowOff>
    </xdr:from>
    <xdr:ext cx="762000" cy="259045"/>
    <xdr:sp macro="" textlink="">
      <xdr:nvSpPr>
        <xdr:cNvPr id="218" name="テキスト ボックス 217"/>
        <xdr:cNvSpPr txBox="1"/>
      </xdr:nvSpPr>
      <xdr:spPr>
        <a:xfrm>
          <a:off x="1828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2722</xdr:rowOff>
    </xdr:from>
    <xdr:to>
      <xdr:col>1</xdr:col>
      <xdr:colOff>676275</xdr:colOff>
      <xdr:row>53</xdr:row>
      <xdr:rowOff>104322</xdr:rowOff>
    </xdr:to>
    <xdr:sp macro="" textlink="">
      <xdr:nvSpPr>
        <xdr:cNvPr id="219" name="円/楕円 218"/>
        <xdr:cNvSpPr/>
      </xdr:nvSpPr>
      <xdr:spPr>
        <a:xfrm>
          <a:off x="1270000" y="908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51</xdr:row>
      <xdr:rowOff>114499</xdr:rowOff>
    </xdr:from>
    <xdr:ext cx="762000" cy="259045"/>
    <xdr:sp macro="" textlink="">
      <xdr:nvSpPr>
        <xdr:cNvPr id="220" name="テキスト ボックス 219"/>
        <xdr:cNvSpPr txBox="1"/>
      </xdr:nvSpPr>
      <xdr:spPr>
        <a:xfrm>
          <a:off x="939800" y="885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その他は、</a:t>
          </a:r>
          <a:r>
            <a:rPr kumimoji="1" lang="en-US" altLang="ja-JP" sz="1100">
              <a:solidFill>
                <a:sysClr val="windowText" lastClr="000000"/>
              </a:solidFill>
              <a:effectLst/>
              <a:latin typeface="+mn-lt"/>
              <a:ea typeface="+mn-ea"/>
              <a:cs typeface="+mn-cs"/>
            </a:rPr>
            <a:t>1.4</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の</a:t>
          </a:r>
          <a:r>
            <a:rPr kumimoji="1" lang="en-US" altLang="ja-JP" sz="1100">
              <a:solidFill>
                <a:sysClr val="windowText" lastClr="000000"/>
              </a:solidFill>
              <a:effectLst/>
              <a:latin typeface="+mn-lt"/>
              <a:ea typeface="+mn-ea"/>
              <a:cs typeface="+mn-cs"/>
            </a:rPr>
            <a:t>14.8</a:t>
          </a:r>
          <a:r>
            <a:rPr kumimoji="1" lang="ja-JP" altLang="ja-JP" sz="1100">
              <a:solidFill>
                <a:sysClr val="windowText" lastClr="000000"/>
              </a:solidFill>
              <a:effectLst/>
              <a:latin typeface="+mn-lt"/>
              <a:ea typeface="+mn-ea"/>
              <a:cs typeface="+mn-cs"/>
            </a:rPr>
            <a:t>％となり、類似団体に比べ</a:t>
          </a:r>
          <a:r>
            <a:rPr kumimoji="1" lang="en-US" altLang="ja-JP" sz="1100">
              <a:solidFill>
                <a:sysClr val="windowText" lastClr="000000"/>
              </a:solidFill>
              <a:effectLst/>
              <a:latin typeface="+mn-lt"/>
              <a:ea typeface="+mn-ea"/>
              <a:cs typeface="+mn-cs"/>
            </a:rPr>
            <a:t>1.3</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少なく</a:t>
          </a:r>
          <a:r>
            <a:rPr kumimoji="1" lang="ja-JP" altLang="ja-JP" sz="1100">
              <a:solidFill>
                <a:sysClr val="windowText" lastClr="000000"/>
              </a:solidFill>
              <a:effectLst/>
              <a:latin typeface="+mn-lt"/>
              <a:ea typeface="+mn-ea"/>
              <a:cs typeface="+mn-cs"/>
            </a:rPr>
            <a:t>なっています。</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経常経費充当一般財源は</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千万円</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1.6</a:t>
          </a:r>
          <a:r>
            <a:rPr kumimoji="1" lang="ja-JP" altLang="ja-JP" sz="1100">
              <a:solidFill>
                <a:sysClr val="windowText" lastClr="000000"/>
              </a:solidFill>
              <a:effectLst/>
              <a:latin typeface="+mn-lt"/>
              <a:ea typeface="+mn-ea"/>
              <a:cs typeface="+mn-cs"/>
            </a:rPr>
            <a:t>％）となりました。これは、国民健康保険特別会計や後期高齢者医療特別会計への繰出金が</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となったためです。</a:t>
          </a:r>
          <a:r>
            <a:rPr kumimoji="1" lang="ja-JP" altLang="en-US" sz="1100">
              <a:solidFill>
                <a:sysClr val="windowText" lastClr="000000"/>
              </a:solidFill>
              <a:effectLst/>
              <a:latin typeface="+mn-lt"/>
              <a:ea typeface="+mn-ea"/>
              <a:cs typeface="+mn-cs"/>
            </a:rPr>
            <a:t>今後も</a:t>
          </a:r>
          <a:r>
            <a:rPr kumimoji="1" lang="ja-JP" altLang="ja-JP" sz="1100">
              <a:solidFill>
                <a:sysClr val="windowText" lastClr="000000"/>
              </a:solidFill>
              <a:effectLst/>
              <a:latin typeface="+mn-lt"/>
              <a:ea typeface="+mn-ea"/>
              <a:cs typeface="+mn-cs"/>
            </a:rPr>
            <a:t>医療費を抑制</a:t>
          </a:r>
          <a:r>
            <a:rPr kumimoji="1" lang="ja-JP" altLang="en-US" sz="1100">
              <a:solidFill>
                <a:sysClr val="windowText" lastClr="000000"/>
              </a:solidFill>
              <a:effectLst/>
              <a:latin typeface="+mn-lt"/>
              <a:ea typeface="+mn-ea"/>
              <a:cs typeface="+mn-cs"/>
            </a:rPr>
            <a:t>する取り組みを通じて</a:t>
          </a:r>
          <a:r>
            <a:rPr kumimoji="1" lang="ja-JP" altLang="ja-JP" sz="1100">
              <a:solidFill>
                <a:sysClr val="windowText" lastClr="000000"/>
              </a:solidFill>
              <a:effectLst/>
              <a:latin typeface="+mn-lt"/>
              <a:ea typeface="+mn-ea"/>
              <a:cs typeface="+mn-cs"/>
            </a:rPr>
            <a:t>、経費を縮減していきます。</a:t>
          </a:r>
          <a:endParaRPr lang="ja-JP" altLang="ja-JP" sz="1400">
            <a:solidFill>
              <a:sysClr val="windowText" lastClr="000000"/>
            </a:solidFill>
            <a:effectLst/>
          </a:endParaRP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62</xdr:row>
      <xdr:rowOff>29028</xdr:rowOff>
    </xdr:from>
    <xdr:to>
      <xdr:col>24</xdr:col>
      <xdr:colOff>590550</xdr:colOff>
      <xdr:row>62</xdr:row>
      <xdr:rowOff>29028</xdr:rowOff>
    </xdr:to>
    <xdr:cxnSp macro="">
      <xdr:nvCxnSpPr>
        <xdr:cNvPr id="235" name="直線コネクタ 234"/>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58255</xdr:rowOff>
    </xdr:from>
    <xdr:ext cx="508000" cy="259045"/>
    <xdr:sp macro="" textlink="">
      <xdr:nvSpPr>
        <xdr:cNvPr id="236" name="テキスト ボックス 235"/>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60</xdr:row>
      <xdr:rowOff>45357</xdr:rowOff>
    </xdr:from>
    <xdr:to>
      <xdr:col>24</xdr:col>
      <xdr:colOff>590550</xdr:colOff>
      <xdr:row>60</xdr:row>
      <xdr:rowOff>45357</xdr:rowOff>
    </xdr:to>
    <xdr:cxnSp macro="">
      <xdr:nvCxnSpPr>
        <xdr:cNvPr id="237" name="直線コネクタ 236"/>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74584</xdr:rowOff>
    </xdr:from>
    <xdr:ext cx="508000" cy="259045"/>
    <xdr:sp macro="" textlink="">
      <xdr:nvSpPr>
        <xdr:cNvPr id="238" name="テキスト ボックス 237"/>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58</xdr:row>
      <xdr:rowOff>61685</xdr:rowOff>
    </xdr:from>
    <xdr:to>
      <xdr:col>24</xdr:col>
      <xdr:colOff>590550</xdr:colOff>
      <xdr:row>58</xdr:row>
      <xdr:rowOff>61685</xdr:rowOff>
    </xdr:to>
    <xdr:cxnSp macro="">
      <xdr:nvCxnSpPr>
        <xdr:cNvPr id="239" name="直線コネクタ 238"/>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90912</xdr:rowOff>
    </xdr:from>
    <xdr:ext cx="508000" cy="259045"/>
    <xdr:sp macro="" textlink="">
      <xdr:nvSpPr>
        <xdr:cNvPr id="240" name="テキスト ボックス 239"/>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78015</xdr:rowOff>
    </xdr:from>
    <xdr:to>
      <xdr:col>24</xdr:col>
      <xdr:colOff>590550</xdr:colOff>
      <xdr:row>56</xdr:row>
      <xdr:rowOff>78015</xdr:rowOff>
    </xdr:to>
    <xdr:cxnSp macro="">
      <xdr:nvCxnSpPr>
        <xdr:cNvPr id="241" name="直線コネクタ 240"/>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107242</xdr:rowOff>
    </xdr:from>
    <xdr:ext cx="508000" cy="259045"/>
    <xdr:sp macro="" textlink="">
      <xdr:nvSpPr>
        <xdr:cNvPr id="242" name="テキスト ボックス 241"/>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54</xdr:row>
      <xdr:rowOff>94343</xdr:rowOff>
    </xdr:from>
    <xdr:to>
      <xdr:col>24</xdr:col>
      <xdr:colOff>590550</xdr:colOff>
      <xdr:row>54</xdr:row>
      <xdr:rowOff>94343</xdr:rowOff>
    </xdr:to>
    <xdr:cxnSp macro="">
      <xdr:nvCxnSpPr>
        <xdr:cNvPr id="243" name="直線コネクタ 242"/>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123570</xdr:rowOff>
    </xdr:from>
    <xdr:ext cx="508000" cy="259045"/>
    <xdr:sp macro="" textlink="">
      <xdr:nvSpPr>
        <xdr:cNvPr id="244" name="テキスト ボックス 243"/>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110672</xdr:rowOff>
    </xdr:from>
    <xdr:to>
      <xdr:col>24</xdr:col>
      <xdr:colOff>590550</xdr:colOff>
      <xdr:row>52</xdr:row>
      <xdr:rowOff>110672</xdr:rowOff>
    </xdr:to>
    <xdr:cxnSp macro="">
      <xdr:nvCxnSpPr>
        <xdr:cNvPr id="245" name="直線コネクタ 244"/>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139899</xdr:rowOff>
    </xdr:from>
    <xdr:ext cx="508000" cy="259045"/>
    <xdr:sp macro="" textlink="">
      <xdr:nvSpPr>
        <xdr:cNvPr id="246" name="テキスト ボックス 245"/>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69850</xdr:rowOff>
    </xdr:from>
    <xdr:to>
      <xdr:col>24</xdr:col>
      <xdr:colOff>31750</xdr:colOff>
      <xdr:row>60</xdr:row>
      <xdr:rowOff>143328</xdr:rowOff>
    </xdr:to>
    <xdr:cxnSp macro="">
      <xdr:nvCxnSpPr>
        <xdr:cNvPr id="250" name="直線コネクタ 249"/>
        <xdr:cNvCxnSpPr/>
      </xdr:nvCxnSpPr>
      <xdr:spPr>
        <a:xfrm flipV="1">
          <a:off x="16510000" y="9156700"/>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115405</xdr:rowOff>
    </xdr:from>
    <xdr:ext cx="762000" cy="259045"/>
    <xdr:sp macro="" textlink="">
      <xdr:nvSpPr>
        <xdr:cNvPr id="251" name="その他最小値テキスト"/>
        <xdr:cNvSpPr txBox="1"/>
      </xdr:nvSpPr>
      <xdr:spPr>
        <a:xfrm>
          <a:off x="16598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26.5</a:t>
          </a:r>
          <a:endParaRPr kumimoji="1" lang="ja-JP" altLang="en-US" sz="1000" b="1">
            <a:latin typeface="ＭＳ Ｐゴシック"/>
          </a:endParaRPr>
        </a:p>
      </xdr:txBody>
    </xdr:sp>
    <xdr:clientData/>
  </xdr:oneCellAnchor>
  <xdr:twoCellAnchor>
    <xdr:from>
      <xdr:col>23</xdr:col>
      <xdr:colOff>628650</xdr:colOff>
      <xdr:row>60</xdr:row>
      <xdr:rowOff>143328</xdr:rowOff>
    </xdr:from>
    <xdr:to>
      <xdr:col>24</xdr:col>
      <xdr:colOff>120650</xdr:colOff>
      <xdr:row>60</xdr:row>
      <xdr:rowOff>143328</xdr:rowOff>
    </xdr:to>
    <xdr:cxnSp macro="">
      <xdr:nvCxnSpPr>
        <xdr:cNvPr id="252" name="直線コネクタ 251"/>
        <xdr:cNvCxnSpPr/>
      </xdr:nvCxnSpPr>
      <xdr:spPr>
        <a:xfrm>
          <a:off x="16421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156227</xdr:rowOff>
    </xdr:from>
    <xdr:ext cx="762000" cy="259045"/>
    <xdr:sp macro="" textlink="">
      <xdr:nvSpPr>
        <xdr:cNvPr id="253"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628650</xdr:colOff>
      <xdr:row>53</xdr:row>
      <xdr:rowOff>69850</xdr:rowOff>
    </xdr:from>
    <xdr:to>
      <xdr:col>24</xdr:col>
      <xdr:colOff>120650</xdr:colOff>
      <xdr:row>53</xdr:row>
      <xdr:rowOff>69850</xdr:rowOff>
    </xdr:to>
    <xdr:cxnSp macro="">
      <xdr:nvCxnSpPr>
        <xdr:cNvPr id="254" name="直線コネクタ 253"/>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64951</xdr:rowOff>
    </xdr:from>
    <xdr:to>
      <xdr:col>24</xdr:col>
      <xdr:colOff>31750</xdr:colOff>
      <xdr:row>56</xdr:row>
      <xdr:rowOff>156391</xdr:rowOff>
    </xdr:to>
    <xdr:cxnSp macro="">
      <xdr:nvCxnSpPr>
        <xdr:cNvPr id="255" name="直線コネクタ 254"/>
        <xdr:cNvCxnSpPr/>
      </xdr:nvCxnSpPr>
      <xdr:spPr>
        <a:xfrm flipV="1">
          <a:off x="15671800" y="9666151"/>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71137</xdr:rowOff>
    </xdr:from>
    <xdr:ext cx="762000" cy="259045"/>
    <xdr:sp macro="" textlink="">
      <xdr:nvSpPr>
        <xdr:cNvPr id="256" name="その他平均値テキスト"/>
        <xdr:cNvSpPr txBox="1"/>
      </xdr:nvSpPr>
      <xdr:spPr>
        <a:xfrm>
          <a:off x="16598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99060</xdr:rowOff>
    </xdr:from>
    <xdr:to>
      <xdr:col>24</xdr:col>
      <xdr:colOff>82550</xdr:colOff>
      <xdr:row>57</xdr:row>
      <xdr:rowOff>29210</xdr:rowOff>
    </xdr:to>
    <xdr:sp macro="" textlink="">
      <xdr:nvSpPr>
        <xdr:cNvPr id="257" name="フローチャート : 判断 256"/>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118835</xdr:rowOff>
    </xdr:from>
    <xdr:to>
      <xdr:col>22</xdr:col>
      <xdr:colOff>565150</xdr:colOff>
      <xdr:row>56</xdr:row>
      <xdr:rowOff>156391</xdr:rowOff>
    </xdr:to>
    <xdr:cxnSp macro="">
      <xdr:nvCxnSpPr>
        <xdr:cNvPr id="258" name="直線コネクタ 257"/>
        <xdr:cNvCxnSpPr/>
      </xdr:nvCxnSpPr>
      <xdr:spPr>
        <a:xfrm>
          <a:off x="14782800" y="9548585"/>
          <a:ext cx="889000" cy="20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40277</xdr:rowOff>
    </xdr:from>
    <xdr:to>
      <xdr:col>22</xdr:col>
      <xdr:colOff>615950</xdr:colOff>
      <xdr:row>56</xdr:row>
      <xdr:rowOff>141877</xdr:rowOff>
    </xdr:to>
    <xdr:sp macro="" textlink="">
      <xdr:nvSpPr>
        <xdr:cNvPr id="259" name="フローチャート : 判断 258"/>
        <xdr:cNvSpPr/>
      </xdr:nvSpPr>
      <xdr:spPr>
        <a:xfrm>
          <a:off x="15621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152054</xdr:rowOff>
    </xdr:from>
    <xdr:ext cx="736600" cy="259045"/>
    <xdr:sp macro="" textlink="">
      <xdr:nvSpPr>
        <xdr:cNvPr id="260" name="テキスト ボックス 259"/>
        <xdr:cNvSpPr txBox="1"/>
      </xdr:nvSpPr>
      <xdr:spPr>
        <a:xfrm>
          <a:off x="15290800" y="9410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118835</xdr:rowOff>
    </xdr:from>
    <xdr:to>
      <xdr:col>21</xdr:col>
      <xdr:colOff>361950</xdr:colOff>
      <xdr:row>55</xdr:row>
      <xdr:rowOff>125367</xdr:rowOff>
    </xdr:to>
    <xdr:cxnSp macro="">
      <xdr:nvCxnSpPr>
        <xdr:cNvPr id="261" name="直線コネクタ 260"/>
        <xdr:cNvCxnSpPr/>
      </xdr:nvCxnSpPr>
      <xdr:spPr>
        <a:xfrm flipV="1">
          <a:off x="13893800" y="9548585"/>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1088</xdr:rowOff>
    </xdr:from>
    <xdr:to>
      <xdr:col>21</xdr:col>
      <xdr:colOff>412750</xdr:colOff>
      <xdr:row>56</xdr:row>
      <xdr:rowOff>102688</xdr:rowOff>
    </xdr:to>
    <xdr:sp macro="" textlink="">
      <xdr:nvSpPr>
        <xdr:cNvPr id="262" name="フローチャート : 判断 261"/>
        <xdr:cNvSpPr/>
      </xdr:nvSpPr>
      <xdr:spPr>
        <a:xfrm>
          <a:off x="14732000" y="960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87465</xdr:rowOff>
    </xdr:from>
    <xdr:ext cx="762000" cy="259045"/>
    <xdr:sp macro="" textlink="">
      <xdr:nvSpPr>
        <xdr:cNvPr id="263" name="テキスト ボックス 262"/>
        <xdr:cNvSpPr txBox="1"/>
      </xdr:nvSpPr>
      <xdr:spPr>
        <a:xfrm>
          <a:off x="14401800" y="9688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33927</xdr:rowOff>
    </xdr:from>
    <xdr:to>
      <xdr:col>20</xdr:col>
      <xdr:colOff>158750</xdr:colOff>
      <xdr:row>55</xdr:row>
      <xdr:rowOff>125367</xdr:rowOff>
    </xdr:to>
    <xdr:cxnSp macro="">
      <xdr:nvCxnSpPr>
        <xdr:cNvPr id="264" name="直線コネクタ 263"/>
        <xdr:cNvCxnSpPr/>
      </xdr:nvCxnSpPr>
      <xdr:spPr>
        <a:xfrm>
          <a:off x="13004800" y="9463677"/>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139881</xdr:rowOff>
    </xdr:from>
    <xdr:to>
      <xdr:col>20</xdr:col>
      <xdr:colOff>209550</xdr:colOff>
      <xdr:row>56</xdr:row>
      <xdr:rowOff>70031</xdr:rowOff>
    </xdr:to>
    <xdr:sp macro="" textlink="">
      <xdr:nvSpPr>
        <xdr:cNvPr id="265" name="フローチャート : 判断 264"/>
        <xdr:cNvSpPr/>
      </xdr:nvSpPr>
      <xdr:spPr>
        <a:xfrm>
          <a:off x="13843000" y="956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54808</xdr:rowOff>
    </xdr:from>
    <xdr:ext cx="762000" cy="259045"/>
    <xdr:sp macro="" textlink="">
      <xdr:nvSpPr>
        <xdr:cNvPr id="266" name="テキスト ボックス 265"/>
        <xdr:cNvSpPr txBox="1"/>
      </xdr:nvSpPr>
      <xdr:spPr>
        <a:xfrm>
          <a:off x="13512800" y="965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87630</xdr:rowOff>
    </xdr:from>
    <xdr:to>
      <xdr:col>19</xdr:col>
      <xdr:colOff>6350</xdr:colOff>
      <xdr:row>56</xdr:row>
      <xdr:rowOff>17780</xdr:rowOff>
    </xdr:to>
    <xdr:sp macro="" textlink="">
      <xdr:nvSpPr>
        <xdr:cNvPr id="267" name="フローチャート : 判断 266"/>
        <xdr:cNvSpPr/>
      </xdr:nvSpPr>
      <xdr:spPr>
        <a:xfrm>
          <a:off x="12954000" y="95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2557</xdr:rowOff>
    </xdr:from>
    <xdr:ext cx="762000" cy="259045"/>
    <xdr:sp macro="" textlink="">
      <xdr:nvSpPr>
        <xdr:cNvPr id="268" name="テキスト ボックス 267"/>
        <xdr:cNvSpPr txBox="1"/>
      </xdr:nvSpPr>
      <xdr:spPr>
        <a:xfrm>
          <a:off x="12623800" y="960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14151</xdr:rowOff>
    </xdr:from>
    <xdr:to>
      <xdr:col>24</xdr:col>
      <xdr:colOff>82550</xdr:colOff>
      <xdr:row>56</xdr:row>
      <xdr:rowOff>115751</xdr:rowOff>
    </xdr:to>
    <xdr:sp macro="" textlink="">
      <xdr:nvSpPr>
        <xdr:cNvPr id="274" name="円/楕円 273"/>
        <xdr:cNvSpPr/>
      </xdr:nvSpPr>
      <xdr:spPr>
        <a:xfrm>
          <a:off x="16459200" y="961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30678</xdr:rowOff>
    </xdr:from>
    <xdr:ext cx="762000" cy="259045"/>
    <xdr:sp macro="" textlink="">
      <xdr:nvSpPr>
        <xdr:cNvPr id="275" name="その他該当値テキスト"/>
        <xdr:cNvSpPr txBox="1"/>
      </xdr:nvSpPr>
      <xdr:spPr>
        <a:xfrm>
          <a:off x="16598900" y="9460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105591</xdr:rowOff>
    </xdr:from>
    <xdr:to>
      <xdr:col>22</xdr:col>
      <xdr:colOff>615950</xdr:colOff>
      <xdr:row>57</xdr:row>
      <xdr:rowOff>35741</xdr:rowOff>
    </xdr:to>
    <xdr:sp macro="" textlink="">
      <xdr:nvSpPr>
        <xdr:cNvPr id="276" name="円/楕円 275"/>
        <xdr:cNvSpPr/>
      </xdr:nvSpPr>
      <xdr:spPr>
        <a:xfrm>
          <a:off x="15621000" y="970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20518</xdr:rowOff>
    </xdr:from>
    <xdr:ext cx="736600" cy="259045"/>
    <xdr:sp macro="" textlink="">
      <xdr:nvSpPr>
        <xdr:cNvPr id="277" name="テキスト ボックス 276"/>
        <xdr:cNvSpPr txBox="1"/>
      </xdr:nvSpPr>
      <xdr:spPr>
        <a:xfrm>
          <a:off x="15290800" y="97931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68035</xdr:rowOff>
    </xdr:from>
    <xdr:to>
      <xdr:col>21</xdr:col>
      <xdr:colOff>412750</xdr:colOff>
      <xdr:row>55</xdr:row>
      <xdr:rowOff>169635</xdr:rowOff>
    </xdr:to>
    <xdr:sp macro="" textlink="">
      <xdr:nvSpPr>
        <xdr:cNvPr id="278" name="円/楕円 277"/>
        <xdr:cNvSpPr/>
      </xdr:nvSpPr>
      <xdr:spPr>
        <a:xfrm>
          <a:off x="14732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8362</xdr:rowOff>
    </xdr:from>
    <xdr:ext cx="762000" cy="259045"/>
    <xdr:sp macro="" textlink="">
      <xdr:nvSpPr>
        <xdr:cNvPr id="279" name="テキスト ボックス 278"/>
        <xdr:cNvSpPr txBox="1"/>
      </xdr:nvSpPr>
      <xdr:spPr>
        <a:xfrm>
          <a:off x="14401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74567</xdr:rowOff>
    </xdr:from>
    <xdr:to>
      <xdr:col>20</xdr:col>
      <xdr:colOff>209550</xdr:colOff>
      <xdr:row>56</xdr:row>
      <xdr:rowOff>4717</xdr:rowOff>
    </xdr:to>
    <xdr:sp macro="" textlink="">
      <xdr:nvSpPr>
        <xdr:cNvPr id="280" name="円/楕円 279"/>
        <xdr:cNvSpPr/>
      </xdr:nvSpPr>
      <xdr:spPr>
        <a:xfrm>
          <a:off x="13843000" y="950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14894</xdr:rowOff>
    </xdr:from>
    <xdr:ext cx="762000" cy="259045"/>
    <xdr:sp macro="" textlink="">
      <xdr:nvSpPr>
        <xdr:cNvPr id="281" name="テキスト ボックス 280"/>
        <xdr:cNvSpPr txBox="1"/>
      </xdr:nvSpPr>
      <xdr:spPr>
        <a:xfrm>
          <a:off x="13512800" y="9273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154577</xdr:rowOff>
    </xdr:from>
    <xdr:to>
      <xdr:col>19</xdr:col>
      <xdr:colOff>6350</xdr:colOff>
      <xdr:row>55</xdr:row>
      <xdr:rowOff>84727</xdr:rowOff>
    </xdr:to>
    <xdr:sp macro="" textlink="">
      <xdr:nvSpPr>
        <xdr:cNvPr id="282" name="円/楕円 281"/>
        <xdr:cNvSpPr/>
      </xdr:nvSpPr>
      <xdr:spPr>
        <a:xfrm>
          <a:off x="12954000" y="941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94904</xdr:rowOff>
    </xdr:from>
    <xdr:ext cx="762000" cy="259045"/>
    <xdr:sp macro="" textlink="">
      <xdr:nvSpPr>
        <xdr:cNvPr id="283" name="テキスト ボックス 282"/>
        <xdr:cNvSpPr txBox="1"/>
      </xdr:nvSpPr>
      <xdr:spPr>
        <a:xfrm>
          <a:off x="12623800" y="9181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22/73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補助費等は、</a:t>
          </a:r>
          <a:r>
            <a:rPr kumimoji="1" lang="en-US" altLang="ja-JP" sz="1100">
              <a:solidFill>
                <a:sysClr val="windowText" lastClr="000000"/>
              </a:solidFill>
              <a:effectLst/>
              <a:latin typeface="+mn-lt"/>
              <a:ea typeface="+mn-ea"/>
              <a:cs typeface="+mn-cs"/>
            </a:rPr>
            <a:t>1.3</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の</a:t>
          </a:r>
          <a:r>
            <a:rPr kumimoji="1" lang="en-US" altLang="ja-JP" sz="1100">
              <a:solidFill>
                <a:sysClr val="windowText" lastClr="000000"/>
              </a:solidFill>
              <a:effectLst/>
              <a:latin typeface="+mn-lt"/>
              <a:ea typeface="+mn-ea"/>
              <a:cs typeface="+mn-cs"/>
            </a:rPr>
            <a:t>10.8</a:t>
          </a:r>
          <a:r>
            <a:rPr kumimoji="1" lang="ja-JP" altLang="ja-JP" sz="1100">
              <a:solidFill>
                <a:sysClr val="windowText" lastClr="000000"/>
              </a:solidFill>
              <a:effectLst/>
              <a:latin typeface="+mn-lt"/>
              <a:ea typeface="+mn-ea"/>
              <a:cs typeface="+mn-cs"/>
            </a:rPr>
            <a:t>％となり、類似団体に比べ</a:t>
          </a:r>
          <a:r>
            <a:rPr kumimoji="1" lang="ja-JP" altLang="en-US" sz="1100">
              <a:solidFill>
                <a:sysClr val="windowText" lastClr="000000"/>
              </a:solidFill>
              <a:effectLst/>
              <a:latin typeface="+mn-lt"/>
              <a:ea typeface="+mn-ea"/>
              <a:cs typeface="+mn-cs"/>
            </a:rPr>
            <a:t>て</a:t>
          </a:r>
          <a:r>
            <a:rPr kumimoji="1" lang="en-US" altLang="ja-JP" sz="1100">
              <a:solidFill>
                <a:sysClr val="windowText" lastClr="000000"/>
              </a:solidFill>
              <a:effectLst/>
              <a:latin typeface="+mn-lt"/>
              <a:ea typeface="+mn-ea"/>
              <a:cs typeface="+mn-cs"/>
            </a:rPr>
            <a:t>1.9</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少なく</a:t>
          </a:r>
          <a:r>
            <a:rPr kumimoji="1" lang="ja-JP" altLang="ja-JP" sz="1100">
              <a:solidFill>
                <a:sysClr val="windowText" lastClr="000000"/>
              </a:solidFill>
              <a:effectLst/>
              <a:latin typeface="+mn-lt"/>
              <a:ea typeface="+mn-ea"/>
              <a:cs typeface="+mn-cs"/>
            </a:rPr>
            <a:t>なっています。</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経常経費充当一般財源は</a:t>
          </a:r>
          <a:r>
            <a:rPr kumimoji="1" lang="en-US" altLang="ja-JP" sz="1100">
              <a:solidFill>
                <a:sysClr val="windowText" lastClr="000000"/>
              </a:solidFill>
              <a:effectLst/>
              <a:latin typeface="+mn-lt"/>
              <a:ea typeface="+mn-ea"/>
              <a:cs typeface="+mn-cs"/>
            </a:rPr>
            <a:t>8</a:t>
          </a:r>
          <a:r>
            <a:rPr kumimoji="1" lang="ja-JP" altLang="ja-JP" sz="1100">
              <a:solidFill>
                <a:sysClr val="windowText" lastClr="000000"/>
              </a:solidFill>
              <a:effectLst/>
              <a:latin typeface="+mn-lt"/>
              <a:ea typeface="+mn-ea"/>
              <a:cs typeface="+mn-cs"/>
            </a:rPr>
            <a:t>千万円</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5.1</a:t>
          </a:r>
          <a:r>
            <a:rPr kumimoji="1" lang="ja-JP" altLang="ja-JP" sz="1100">
              <a:solidFill>
                <a:sysClr val="windowText" lastClr="000000"/>
              </a:solidFill>
              <a:effectLst/>
              <a:latin typeface="+mn-lt"/>
              <a:ea typeface="+mn-ea"/>
              <a:cs typeface="+mn-cs"/>
            </a:rPr>
            <a:t>％）となりました。これは、市税過年度還付金や生活保護費等国庫負担金返還などが</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となったためです。市単独補助金を見直すなどの行政改革を進め、経費を縮減していきます。</a:t>
          </a:r>
          <a:endParaRPr lang="ja-JP" altLang="ja-JP" sz="1400">
            <a:solidFill>
              <a:sysClr val="windowText" lastClr="000000"/>
            </a:solidFill>
            <a:effectLst/>
          </a:endParaRP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8" name="直線コネクタ 29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9" name="テキスト ボックス 29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300" name="直線コネクタ 29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301" name="テキスト ボックス 30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2" name="直線コネクタ 30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3" name="テキスト ボックス 30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4" name="直線コネクタ 30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5" name="テキスト ボックス 30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161290</xdr:rowOff>
    </xdr:from>
    <xdr:to>
      <xdr:col>24</xdr:col>
      <xdr:colOff>31750</xdr:colOff>
      <xdr:row>41</xdr:row>
      <xdr:rowOff>69850</xdr:rowOff>
    </xdr:to>
    <xdr:cxnSp macro="">
      <xdr:nvCxnSpPr>
        <xdr:cNvPr id="308" name="直線コネクタ 307"/>
        <xdr:cNvCxnSpPr/>
      </xdr:nvCxnSpPr>
      <xdr:spPr>
        <a:xfrm flipV="1">
          <a:off x="16510000" y="58191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41927</xdr:rowOff>
    </xdr:from>
    <xdr:ext cx="762000" cy="259045"/>
    <xdr:sp macro="" textlink="">
      <xdr:nvSpPr>
        <xdr:cNvPr id="309" name="補助費等最小値テキスト"/>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30.0</a:t>
          </a:r>
          <a:endParaRPr kumimoji="1" lang="ja-JP" altLang="en-US" sz="1000" b="1">
            <a:latin typeface="ＭＳ Ｐゴシック"/>
          </a:endParaRPr>
        </a:p>
      </xdr:txBody>
    </xdr:sp>
    <xdr:clientData/>
  </xdr:oneCellAnchor>
  <xdr:twoCellAnchor>
    <xdr:from>
      <xdr:col>23</xdr:col>
      <xdr:colOff>628650</xdr:colOff>
      <xdr:row>41</xdr:row>
      <xdr:rowOff>69850</xdr:rowOff>
    </xdr:from>
    <xdr:to>
      <xdr:col>24</xdr:col>
      <xdr:colOff>120650</xdr:colOff>
      <xdr:row>41</xdr:row>
      <xdr:rowOff>69850</xdr:rowOff>
    </xdr:to>
    <xdr:cxnSp macro="">
      <xdr:nvCxnSpPr>
        <xdr:cNvPr id="310" name="直線コネクタ 309"/>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76217</xdr:rowOff>
    </xdr:from>
    <xdr:ext cx="762000" cy="259045"/>
    <xdr:sp macro="" textlink="">
      <xdr:nvSpPr>
        <xdr:cNvPr id="311" name="補助費等最大値テキスト"/>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628650</xdr:colOff>
      <xdr:row>33</xdr:row>
      <xdr:rowOff>161290</xdr:rowOff>
    </xdr:from>
    <xdr:to>
      <xdr:col>24</xdr:col>
      <xdr:colOff>120650</xdr:colOff>
      <xdr:row>33</xdr:row>
      <xdr:rowOff>161290</xdr:rowOff>
    </xdr:to>
    <xdr:cxnSp macro="">
      <xdr:nvCxnSpPr>
        <xdr:cNvPr id="312" name="直線コネクタ 311"/>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49276</xdr:rowOff>
    </xdr:from>
    <xdr:to>
      <xdr:col>24</xdr:col>
      <xdr:colOff>31750</xdr:colOff>
      <xdr:row>36</xdr:row>
      <xdr:rowOff>108712</xdr:rowOff>
    </xdr:to>
    <xdr:cxnSp macro="">
      <xdr:nvCxnSpPr>
        <xdr:cNvPr id="313" name="直線コネクタ 312"/>
        <xdr:cNvCxnSpPr/>
      </xdr:nvCxnSpPr>
      <xdr:spPr>
        <a:xfrm flipV="1">
          <a:off x="15671800" y="622147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57421</xdr:rowOff>
    </xdr:from>
    <xdr:ext cx="762000" cy="259045"/>
    <xdr:sp macro="" textlink="">
      <xdr:nvSpPr>
        <xdr:cNvPr id="314" name="補助費等平均値テキスト"/>
        <xdr:cNvSpPr txBox="1"/>
      </xdr:nvSpPr>
      <xdr:spPr>
        <a:xfrm>
          <a:off x="16598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85344</xdr:rowOff>
    </xdr:from>
    <xdr:to>
      <xdr:col>24</xdr:col>
      <xdr:colOff>82550</xdr:colOff>
      <xdr:row>37</xdr:row>
      <xdr:rowOff>15494</xdr:rowOff>
    </xdr:to>
    <xdr:sp macro="" textlink="">
      <xdr:nvSpPr>
        <xdr:cNvPr id="315" name="フローチャート : 判断 314"/>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165862</xdr:rowOff>
    </xdr:from>
    <xdr:to>
      <xdr:col>22</xdr:col>
      <xdr:colOff>565150</xdr:colOff>
      <xdr:row>36</xdr:row>
      <xdr:rowOff>108712</xdr:rowOff>
    </xdr:to>
    <xdr:cxnSp macro="">
      <xdr:nvCxnSpPr>
        <xdr:cNvPr id="316" name="直線コネクタ 315"/>
        <xdr:cNvCxnSpPr/>
      </xdr:nvCxnSpPr>
      <xdr:spPr>
        <a:xfrm>
          <a:off x="14782800" y="616661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48768</xdr:rowOff>
    </xdr:from>
    <xdr:to>
      <xdr:col>22</xdr:col>
      <xdr:colOff>615950</xdr:colOff>
      <xdr:row>36</xdr:row>
      <xdr:rowOff>150368</xdr:rowOff>
    </xdr:to>
    <xdr:sp macro="" textlink="">
      <xdr:nvSpPr>
        <xdr:cNvPr id="317" name="フローチャート : 判断 316"/>
        <xdr:cNvSpPr/>
      </xdr:nvSpPr>
      <xdr:spPr>
        <a:xfrm>
          <a:off x="15621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160545</xdr:rowOff>
    </xdr:from>
    <xdr:ext cx="736600" cy="259045"/>
    <xdr:sp macro="" textlink="">
      <xdr:nvSpPr>
        <xdr:cNvPr id="318" name="テキスト ボックス 317"/>
        <xdr:cNvSpPr txBox="1"/>
      </xdr:nvSpPr>
      <xdr:spPr>
        <a:xfrm>
          <a:off x="15290800" y="5989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165862</xdr:rowOff>
    </xdr:from>
    <xdr:to>
      <xdr:col>21</xdr:col>
      <xdr:colOff>361950</xdr:colOff>
      <xdr:row>36</xdr:row>
      <xdr:rowOff>3556</xdr:rowOff>
    </xdr:to>
    <xdr:cxnSp macro="">
      <xdr:nvCxnSpPr>
        <xdr:cNvPr id="319" name="直線コネクタ 318"/>
        <xdr:cNvCxnSpPr/>
      </xdr:nvCxnSpPr>
      <xdr:spPr>
        <a:xfrm flipV="1">
          <a:off x="13893800" y="61666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57912</xdr:rowOff>
    </xdr:from>
    <xdr:to>
      <xdr:col>21</xdr:col>
      <xdr:colOff>412750</xdr:colOff>
      <xdr:row>36</xdr:row>
      <xdr:rowOff>159512</xdr:rowOff>
    </xdr:to>
    <xdr:sp macro="" textlink="">
      <xdr:nvSpPr>
        <xdr:cNvPr id="320" name="フローチャート : 判断 319"/>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144289</xdr:rowOff>
    </xdr:from>
    <xdr:ext cx="762000" cy="259045"/>
    <xdr:sp macro="" textlink="">
      <xdr:nvSpPr>
        <xdr:cNvPr id="321" name="テキスト ボックス 320"/>
        <xdr:cNvSpPr txBox="1"/>
      </xdr:nvSpPr>
      <xdr:spPr>
        <a:xfrm>
          <a:off x="14401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3556</xdr:rowOff>
    </xdr:from>
    <xdr:to>
      <xdr:col>20</xdr:col>
      <xdr:colOff>158750</xdr:colOff>
      <xdr:row>36</xdr:row>
      <xdr:rowOff>35560</xdr:rowOff>
    </xdr:to>
    <xdr:cxnSp macro="">
      <xdr:nvCxnSpPr>
        <xdr:cNvPr id="322" name="直線コネクタ 321"/>
        <xdr:cNvCxnSpPr/>
      </xdr:nvCxnSpPr>
      <xdr:spPr>
        <a:xfrm flipV="1">
          <a:off x="13004800" y="617575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48768</xdr:rowOff>
    </xdr:from>
    <xdr:to>
      <xdr:col>20</xdr:col>
      <xdr:colOff>209550</xdr:colOff>
      <xdr:row>36</xdr:row>
      <xdr:rowOff>150368</xdr:rowOff>
    </xdr:to>
    <xdr:sp macro="" textlink="">
      <xdr:nvSpPr>
        <xdr:cNvPr id="323" name="フローチャート : 判断 322"/>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135145</xdr:rowOff>
    </xdr:from>
    <xdr:ext cx="762000" cy="259045"/>
    <xdr:sp macro="" textlink="">
      <xdr:nvSpPr>
        <xdr:cNvPr id="324" name="テキスト ボックス 323"/>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21336</xdr:rowOff>
    </xdr:from>
    <xdr:to>
      <xdr:col>19</xdr:col>
      <xdr:colOff>6350</xdr:colOff>
      <xdr:row>36</xdr:row>
      <xdr:rowOff>122936</xdr:rowOff>
    </xdr:to>
    <xdr:sp macro="" textlink="">
      <xdr:nvSpPr>
        <xdr:cNvPr id="325" name="フローチャート : 判断 324"/>
        <xdr:cNvSpPr/>
      </xdr:nvSpPr>
      <xdr:spPr>
        <a:xfrm>
          <a:off x="12954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107713</xdr:rowOff>
    </xdr:from>
    <xdr:ext cx="762000" cy="259045"/>
    <xdr:sp macro="" textlink="">
      <xdr:nvSpPr>
        <xdr:cNvPr id="326" name="テキスト ボックス 325"/>
        <xdr:cNvSpPr txBox="1"/>
      </xdr:nvSpPr>
      <xdr:spPr>
        <a:xfrm>
          <a:off x="12623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169926</xdr:rowOff>
    </xdr:from>
    <xdr:to>
      <xdr:col>24</xdr:col>
      <xdr:colOff>82550</xdr:colOff>
      <xdr:row>36</xdr:row>
      <xdr:rowOff>100076</xdr:rowOff>
    </xdr:to>
    <xdr:sp macro="" textlink="">
      <xdr:nvSpPr>
        <xdr:cNvPr id="332" name="円/楕円 331"/>
        <xdr:cNvSpPr/>
      </xdr:nvSpPr>
      <xdr:spPr>
        <a:xfrm>
          <a:off x="164592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15003</xdr:rowOff>
    </xdr:from>
    <xdr:ext cx="762000" cy="259045"/>
    <xdr:sp macro="" textlink="">
      <xdr:nvSpPr>
        <xdr:cNvPr id="333" name="補助費等該当値テキスト"/>
        <xdr:cNvSpPr txBox="1"/>
      </xdr:nvSpPr>
      <xdr:spPr>
        <a:xfrm>
          <a:off x="16598900" y="60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57912</xdr:rowOff>
    </xdr:from>
    <xdr:to>
      <xdr:col>22</xdr:col>
      <xdr:colOff>615950</xdr:colOff>
      <xdr:row>36</xdr:row>
      <xdr:rowOff>159512</xdr:rowOff>
    </xdr:to>
    <xdr:sp macro="" textlink="">
      <xdr:nvSpPr>
        <xdr:cNvPr id="334" name="円/楕円 333"/>
        <xdr:cNvSpPr/>
      </xdr:nvSpPr>
      <xdr:spPr>
        <a:xfrm>
          <a:off x="15621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144289</xdr:rowOff>
    </xdr:from>
    <xdr:ext cx="736600" cy="259045"/>
    <xdr:sp macro="" textlink="">
      <xdr:nvSpPr>
        <xdr:cNvPr id="335" name="テキスト ボックス 334"/>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115062</xdr:rowOff>
    </xdr:from>
    <xdr:to>
      <xdr:col>21</xdr:col>
      <xdr:colOff>412750</xdr:colOff>
      <xdr:row>36</xdr:row>
      <xdr:rowOff>45212</xdr:rowOff>
    </xdr:to>
    <xdr:sp macro="" textlink="">
      <xdr:nvSpPr>
        <xdr:cNvPr id="336" name="円/楕円 335"/>
        <xdr:cNvSpPr/>
      </xdr:nvSpPr>
      <xdr:spPr>
        <a:xfrm>
          <a:off x="14732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55389</xdr:rowOff>
    </xdr:from>
    <xdr:ext cx="762000" cy="259045"/>
    <xdr:sp macro="" textlink="">
      <xdr:nvSpPr>
        <xdr:cNvPr id="337" name="テキスト ボックス 336"/>
        <xdr:cNvSpPr txBox="1"/>
      </xdr:nvSpPr>
      <xdr:spPr>
        <a:xfrm>
          <a:off x="14401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124206</xdr:rowOff>
    </xdr:from>
    <xdr:to>
      <xdr:col>20</xdr:col>
      <xdr:colOff>209550</xdr:colOff>
      <xdr:row>36</xdr:row>
      <xdr:rowOff>54356</xdr:rowOff>
    </xdr:to>
    <xdr:sp macro="" textlink="">
      <xdr:nvSpPr>
        <xdr:cNvPr id="338" name="円/楕円 337"/>
        <xdr:cNvSpPr/>
      </xdr:nvSpPr>
      <xdr:spPr>
        <a:xfrm>
          <a:off x="13843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64533</xdr:rowOff>
    </xdr:from>
    <xdr:ext cx="762000" cy="259045"/>
    <xdr:sp macro="" textlink="">
      <xdr:nvSpPr>
        <xdr:cNvPr id="339" name="テキスト ボックス 338"/>
        <xdr:cNvSpPr txBox="1"/>
      </xdr:nvSpPr>
      <xdr:spPr>
        <a:xfrm>
          <a:off x="13512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156210</xdr:rowOff>
    </xdr:from>
    <xdr:to>
      <xdr:col>19</xdr:col>
      <xdr:colOff>6350</xdr:colOff>
      <xdr:row>36</xdr:row>
      <xdr:rowOff>86360</xdr:rowOff>
    </xdr:to>
    <xdr:sp macro="" textlink="">
      <xdr:nvSpPr>
        <xdr:cNvPr id="340" name="円/楕円 339"/>
        <xdr:cNvSpPr/>
      </xdr:nvSpPr>
      <xdr:spPr>
        <a:xfrm>
          <a:off x="12954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96537</xdr:rowOff>
    </xdr:from>
    <xdr:ext cx="762000" cy="259045"/>
    <xdr:sp macro="" textlink="">
      <xdr:nvSpPr>
        <xdr:cNvPr id="341" name="テキスト ボックス 340"/>
        <xdr:cNvSpPr txBox="1"/>
      </xdr:nvSpPr>
      <xdr:spPr>
        <a:xfrm>
          <a:off x="12623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公債費は、</a:t>
          </a:r>
          <a:r>
            <a:rPr kumimoji="1" lang="en-US" altLang="ja-JP" sz="1100">
              <a:solidFill>
                <a:sysClr val="windowText" lastClr="000000"/>
              </a:solidFill>
              <a:effectLst/>
              <a:latin typeface="+mn-lt"/>
              <a:ea typeface="+mn-ea"/>
              <a:cs typeface="+mn-cs"/>
            </a:rPr>
            <a:t>8.9</a:t>
          </a:r>
          <a:r>
            <a:rPr kumimoji="1" lang="ja-JP" altLang="ja-JP" sz="1100">
              <a:solidFill>
                <a:sysClr val="windowText" lastClr="000000"/>
              </a:solidFill>
              <a:effectLst/>
              <a:latin typeface="+mn-lt"/>
              <a:ea typeface="+mn-ea"/>
              <a:cs typeface="+mn-cs"/>
            </a:rPr>
            <a:t>ポイント減の</a:t>
          </a:r>
          <a:r>
            <a:rPr kumimoji="1" lang="en-US" altLang="ja-JP" sz="1100">
              <a:solidFill>
                <a:sysClr val="windowText" lastClr="000000"/>
              </a:solidFill>
              <a:effectLst/>
              <a:latin typeface="+mn-lt"/>
              <a:ea typeface="+mn-ea"/>
              <a:cs typeface="+mn-cs"/>
            </a:rPr>
            <a:t>14.7</a:t>
          </a:r>
          <a:r>
            <a:rPr kumimoji="1" lang="ja-JP" altLang="ja-JP" sz="1100">
              <a:solidFill>
                <a:sysClr val="windowText" lastClr="000000"/>
              </a:solidFill>
              <a:effectLst/>
              <a:latin typeface="+mn-lt"/>
              <a:ea typeface="+mn-ea"/>
              <a:cs typeface="+mn-cs"/>
            </a:rPr>
            <a:t>％となり、類似団体に比べ</a:t>
          </a:r>
          <a:r>
            <a:rPr kumimoji="1" lang="ja-JP" altLang="en-US" sz="1100">
              <a:solidFill>
                <a:sysClr val="windowText" lastClr="000000"/>
              </a:solidFill>
              <a:effectLst/>
              <a:latin typeface="+mn-lt"/>
              <a:ea typeface="+mn-ea"/>
              <a:cs typeface="+mn-cs"/>
            </a:rPr>
            <a:t>て</a:t>
          </a:r>
          <a:r>
            <a:rPr kumimoji="1" lang="en-US" altLang="ja-JP" sz="1100">
              <a:solidFill>
                <a:sysClr val="windowText" lastClr="000000"/>
              </a:solidFill>
              <a:effectLst/>
              <a:latin typeface="+mn-lt"/>
              <a:ea typeface="+mn-ea"/>
              <a:cs typeface="+mn-cs"/>
            </a:rPr>
            <a:t>2.7</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少なく</a:t>
          </a:r>
          <a:r>
            <a:rPr kumimoji="1" lang="ja-JP" altLang="ja-JP" sz="1100">
              <a:solidFill>
                <a:sysClr val="windowText" lastClr="000000"/>
              </a:solidFill>
              <a:effectLst/>
              <a:latin typeface="+mn-lt"/>
              <a:ea typeface="+mn-ea"/>
              <a:cs typeface="+mn-cs"/>
            </a:rPr>
            <a:t>なっています。</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経常経費充当一般財源は</a:t>
          </a:r>
          <a:r>
            <a:rPr kumimoji="1" lang="en-US" altLang="ja-JP" sz="1100">
              <a:solidFill>
                <a:sysClr val="windowText" lastClr="000000"/>
              </a:solidFill>
              <a:effectLst/>
              <a:latin typeface="+mn-lt"/>
              <a:ea typeface="+mn-ea"/>
              <a:cs typeface="+mn-cs"/>
            </a:rPr>
            <a:t>10</a:t>
          </a:r>
          <a:r>
            <a:rPr kumimoji="1" lang="ja-JP" altLang="ja-JP" sz="1100">
              <a:solidFill>
                <a:sysClr val="windowText" lastClr="000000"/>
              </a:solidFill>
              <a:effectLst/>
              <a:latin typeface="+mn-lt"/>
              <a:ea typeface="+mn-ea"/>
              <a:cs typeface="+mn-cs"/>
            </a:rPr>
            <a:t>億</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千万円減（</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33.9</a:t>
          </a:r>
          <a:r>
            <a:rPr kumimoji="1" lang="ja-JP" altLang="ja-JP" sz="1100">
              <a:solidFill>
                <a:sysClr val="windowText" lastClr="000000"/>
              </a:solidFill>
              <a:effectLst/>
              <a:latin typeface="+mn-lt"/>
              <a:ea typeface="+mn-ea"/>
              <a:cs typeface="+mn-cs"/>
            </a:rPr>
            <a:t>％）となりました。市債の</a:t>
          </a:r>
          <a:r>
            <a:rPr kumimoji="1" lang="ja-JP" altLang="en-US" sz="1100">
              <a:solidFill>
                <a:sysClr val="windowText" lastClr="000000"/>
              </a:solidFill>
              <a:effectLst/>
              <a:latin typeface="+mn-lt"/>
              <a:ea typeface="+mn-ea"/>
              <a:cs typeface="+mn-cs"/>
            </a:rPr>
            <a:t>短期償還分を返済し終わったことにより、</a:t>
          </a:r>
          <a:r>
            <a:rPr kumimoji="1" lang="ja-JP" altLang="ja-JP" sz="1100">
              <a:solidFill>
                <a:sysClr val="windowText" lastClr="000000"/>
              </a:solidFill>
              <a:effectLst/>
              <a:latin typeface="+mn-lt"/>
              <a:ea typeface="+mn-ea"/>
              <a:cs typeface="+mn-cs"/>
            </a:rPr>
            <a:t>元利償還金が</a:t>
          </a:r>
          <a:r>
            <a:rPr kumimoji="1" lang="en-US" altLang="ja-JP" sz="1100">
              <a:solidFill>
                <a:sysClr val="windowText" lastClr="000000"/>
              </a:solidFill>
              <a:effectLst/>
              <a:latin typeface="+mn-lt"/>
              <a:ea typeface="+mn-ea"/>
              <a:cs typeface="+mn-cs"/>
            </a:rPr>
            <a:t>11</a:t>
          </a:r>
          <a:r>
            <a:rPr kumimoji="1" lang="ja-JP" altLang="ja-JP" sz="1100">
              <a:solidFill>
                <a:sysClr val="windowText" lastClr="000000"/>
              </a:solidFill>
              <a:effectLst/>
              <a:latin typeface="+mn-lt"/>
              <a:ea typeface="+mn-ea"/>
              <a:cs typeface="+mn-cs"/>
            </a:rPr>
            <a:t>億円減となったため数値は改善しました。</a:t>
          </a:r>
          <a:endParaRPr lang="ja-JP" altLang="ja-JP" sz="1400">
            <a:solidFill>
              <a:sysClr val="windowText" lastClr="000000"/>
            </a:solidFill>
            <a:effectLst/>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6" name="直線コネクタ 35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7" name="テキスト ボックス 35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8" name="直線コネクタ 35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9" name="テキスト ボックス 35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60" name="直線コネクタ 35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61" name="テキスト ボックス 36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2" name="直線コネクタ 36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3" name="テキスト ボックス 36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4" name="直線コネクタ 36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5" name="テキスト ボックス 36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6" name="直線コネクタ 36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7" name="テキスト ボックス 366"/>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66040</xdr:rowOff>
    </xdr:from>
    <xdr:to>
      <xdr:col>7</xdr:col>
      <xdr:colOff>15875</xdr:colOff>
      <xdr:row>80</xdr:row>
      <xdr:rowOff>149861</xdr:rowOff>
    </xdr:to>
    <xdr:cxnSp macro="">
      <xdr:nvCxnSpPr>
        <xdr:cNvPr id="369" name="直線コネクタ 368"/>
        <xdr:cNvCxnSpPr/>
      </xdr:nvCxnSpPr>
      <xdr:spPr>
        <a:xfrm flipV="1">
          <a:off x="4826000" y="12410440"/>
          <a:ext cx="0" cy="1455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121938</xdr:rowOff>
    </xdr:from>
    <xdr:ext cx="762000" cy="259045"/>
    <xdr:sp macro="" textlink="">
      <xdr:nvSpPr>
        <xdr:cNvPr id="370"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27.8</a:t>
          </a:r>
          <a:endParaRPr kumimoji="1" lang="ja-JP" altLang="en-US" sz="1000" b="1">
            <a:latin typeface="ＭＳ Ｐゴシック"/>
          </a:endParaRPr>
        </a:p>
      </xdr:txBody>
    </xdr:sp>
    <xdr:clientData/>
  </xdr:oneCellAnchor>
  <xdr:twoCellAnchor>
    <xdr:from>
      <xdr:col>6</xdr:col>
      <xdr:colOff>612775</xdr:colOff>
      <xdr:row>80</xdr:row>
      <xdr:rowOff>149861</xdr:rowOff>
    </xdr:from>
    <xdr:to>
      <xdr:col>7</xdr:col>
      <xdr:colOff>104775</xdr:colOff>
      <xdr:row>80</xdr:row>
      <xdr:rowOff>149861</xdr:rowOff>
    </xdr:to>
    <xdr:cxnSp macro="">
      <xdr:nvCxnSpPr>
        <xdr:cNvPr id="371" name="直線コネクタ 370"/>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70</xdr:row>
      <xdr:rowOff>152417</xdr:rowOff>
    </xdr:from>
    <xdr:ext cx="762000" cy="259045"/>
    <xdr:sp macro="" textlink="">
      <xdr:nvSpPr>
        <xdr:cNvPr id="372" name="公債費最大値テキスト"/>
        <xdr:cNvSpPr txBox="1"/>
      </xdr:nvSpPr>
      <xdr:spPr>
        <a:xfrm>
          <a:off x="4914900" y="1215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a:t>
          </a:r>
          <a:endParaRPr kumimoji="1" lang="ja-JP" altLang="en-US" sz="1000" b="1">
            <a:latin typeface="ＭＳ Ｐゴシック"/>
          </a:endParaRPr>
        </a:p>
      </xdr:txBody>
    </xdr:sp>
    <xdr:clientData/>
  </xdr:oneCellAnchor>
  <xdr:twoCellAnchor>
    <xdr:from>
      <xdr:col>6</xdr:col>
      <xdr:colOff>612775</xdr:colOff>
      <xdr:row>72</xdr:row>
      <xdr:rowOff>66040</xdr:rowOff>
    </xdr:from>
    <xdr:to>
      <xdr:col>7</xdr:col>
      <xdr:colOff>104775</xdr:colOff>
      <xdr:row>72</xdr:row>
      <xdr:rowOff>66040</xdr:rowOff>
    </xdr:to>
    <xdr:cxnSp macro="">
      <xdr:nvCxnSpPr>
        <xdr:cNvPr id="373" name="直線コネクタ 372"/>
        <xdr:cNvCxnSpPr/>
      </xdr:nvCxnSpPr>
      <xdr:spPr>
        <a:xfrm>
          <a:off x="4737100" y="1241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8890</xdr:rowOff>
    </xdr:from>
    <xdr:to>
      <xdr:col>7</xdr:col>
      <xdr:colOff>15875</xdr:colOff>
      <xdr:row>79</xdr:row>
      <xdr:rowOff>1270</xdr:rowOff>
    </xdr:to>
    <xdr:cxnSp macro="">
      <xdr:nvCxnSpPr>
        <xdr:cNvPr id="374" name="直線コネクタ 373"/>
        <xdr:cNvCxnSpPr/>
      </xdr:nvCxnSpPr>
      <xdr:spPr>
        <a:xfrm flipV="1">
          <a:off x="3987800" y="12867640"/>
          <a:ext cx="838200" cy="678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135907</xdr:rowOff>
    </xdr:from>
    <xdr:ext cx="762000" cy="259045"/>
    <xdr:sp macro="" textlink="">
      <xdr:nvSpPr>
        <xdr:cNvPr id="375" name="公債費平均値テキスト"/>
        <xdr:cNvSpPr txBox="1"/>
      </xdr:nvSpPr>
      <xdr:spPr>
        <a:xfrm>
          <a:off x="4914900" y="12994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17.4</a:t>
          </a:r>
          <a:endParaRPr kumimoji="1" lang="ja-JP" altLang="en-US" sz="1000" b="1">
            <a:solidFill>
              <a:srgbClr val="000080"/>
            </a:solidFill>
            <a:latin typeface="ＭＳ Ｐゴシック"/>
          </a:endParaRPr>
        </a:p>
      </xdr:txBody>
    </xdr:sp>
    <xdr:clientData/>
  </xdr:oneCellAnchor>
  <xdr:twoCellAnchor>
    <xdr:from>
      <xdr:col>6</xdr:col>
      <xdr:colOff>650875</xdr:colOff>
      <xdr:row>75</xdr:row>
      <xdr:rowOff>163830</xdr:rowOff>
    </xdr:from>
    <xdr:to>
      <xdr:col>7</xdr:col>
      <xdr:colOff>66675</xdr:colOff>
      <xdr:row>76</xdr:row>
      <xdr:rowOff>93980</xdr:rowOff>
    </xdr:to>
    <xdr:sp macro="" textlink="">
      <xdr:nvSpPr>
        <xdr:cNvPr id="376" name="フローチャート : 判断 375"/>
        <xdr:cNvSpPr/>
      </xdr:nvSpPr>
      <xdr:spPr>
        <a:xfrm>
          <a:off x="4775200" y="130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1270</xdr:rowOff>
    </xdr:from>
    <xdr:to>
      <xdr:col>5</xdr:col>
      <xdr:colOff>549275</xdr:colOff>
      <xdr:row>80</xdr:row>
      <xdr:rowOff>73661</xdr:rowOff>
    </xdr:to>
    <xdr:cxnSp macro="">
      <xdr:nvCxnSpPr>
        <xdr:cNvPr id="377" name="直線コネクタ 376"/>
        <xdr:cNvCxnSpPr/>
      </xdr:nvCxnSpPr>
      <xdr:spPr>
        <a:xfrm flipV="1">
          <a:off x="3098800" y="13545820"/>
          <a:ext cx="889000" cy="24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75</xdr:row>
      <xdr:rowOff>156211</xdr:rowOff>
    </xdr:from>
    <xdr:to>
      <xdr:col>5</xdr:col>
      <xdr:colOff>600075</xdr:colOff>
      <xdr:row>76</xdr:row>
      <xdr:rowOff>86361</xdr:rowOff>
    </xdr:to>
    <xdr:sp macro="" textlink="">
      <xdr:nvSpPr>
        <xdr:cNvPr id="378" name="フローチャート : 判断 377"/>
        <xdr:cNvSpPr/>
      </xdr:nvSpPr>
      <xdr:spPr>
        <a:xfrm>
          <a:off x="3937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96537</xdr:rowOff>
    </xdr:from>
    <xdr:ext cx="736600" cy="259045"/>
    <xdr:sp macro="" textlink="">
      <xdr:nvSpPr>
        <xdr:cNvPr id="379" name="テキスト ボックス 378"/>
        <xdr:cNvSpPr txBox="1"/>
      </xdr:nvSpPr>
      <xdr:spPr>
        <a:xfrm>
          <a:off x="3606800" y="1278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85089</xdr:rowOff>
    </xdr:from>
    <xdr:to>
      <xdr:col>4</xdr:col>
      <xdr:colOff>346075</xdr:colOff>
      <xdr:row>80</xdr:row>
      <xdr:rowOff>73661</xdr:rowOff>
    </xdr:to>
    <xdr:cxnSp macro="">
      <xdr:nvCxnSpPr>
        <xdr:cNvPr id="380" name="直線コネクタ 379"/>
        <xdr:cNvCxnSpPr/>
      </xdr:nvCxnSpPr>
      <xdr:spPr>
        <a:xfrm>
          <a:off x="2209800" y="13286739"/>
          <a:ext cx="889000" cy="502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91439</xdr:rowOff>
    </xdr:from>
    <xdr:to>
      <xdr:col>4</xdr:col>
      <xdr:colOff>396875</xdr:colOff>
      <xdr:row>77</xdr:row>
      <xdr:rowOff>21589</xdr:rowOff>
    </xdr:to>
    <xdr:sp macro="" textlink="">
      <xdr:nvSpPr>
        <xdr:cNvPr id="381" name="フローチャート : 判断 380"/>
        <xdr:cNvSpPr/>
      </xdr:nvSpPr>
      <xdr:spPr>
        <a:xfrm>
          <a:off x="3048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31767</xdr:rowOff>
    </xdr:from>
    <xdr:ext cx="762000" cy="259045"/>
    <xdr:sp macro="" textlink="">
      <xdr:nvSpPr>
        <xdr:cNvPr id="382" name="テキスト ボックス 381"/>
        <xdr:cNvSpPr txBox="1"/>
      </xdr:nvSpPr>
      <xdr:spPr>
        <a:xfrm>
          <a:off x="2717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16510</xdr:rowOff>
    </xdr:from>
    <xdr:to>
      <xdr:col>3</xdr:col>
      <xdr:colOff>142875</xdr:colOff>
      <xdr:row>77</xdr:row>
      <xdr:rowOff>85089</xdr:rowOff>
    </xdr:to>
    <xdr:cxnSp macro="">
      <xdr:nvCxnSpPr>
        <xdr:cNvPr id="383" name="直線コネクタ 382"/>
        <xdr:cNvCxnSpPr/>
      </xdr:nvCxnSpPr>
      <xdr:spPr>
        <a:xfrm>
          <a:off x="1320800" y="12875260"/>
          <a:ext cx="889000" cy="411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114300</xdr:rowOff>
    </xdr:from>
    <xdr:to>
      <xdr:col>3</xdr:col>
      <xdr:colOff>193675</xdr:colOff>
      <xdr:row>77</xdr:row>
      <xdr:rowOff>44450</xdr:rowOff>
    </xdr:to>
    <xdr:sp macro="" textlink="">
      <xdr:nvSpPr>
        <xdr:cNvPr id="384" name="フローチャート : 判断 383"/>
        <xdr:cNvSpPr/>
      </xdr:nvSpPr>
      <xdr:spPr>
        <a:xfrm>
          <a:off x="2159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54627</xdr:rowOff>
    </xdr:from>
    <xdr:ext cx="762000" cy="259045"/>
    <xdr:sp macro="" textlink="">
      <xdr:nvSpPr>
        <xdr:cNvPr id="385" name="テキスト ボックス 384"/>
        <xdr:cNvSpPr txBox="1"/>
      </xdr:nvSpPr>
      <xdr:spPr>
        <a:xfrm>
          <a:off x="1828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19.0</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53339</xdr:rowOff>
    </xdr:from>
    <xdr:to>
      <xdr:col>1</xdr:col>
      <xdr:colOff>676275</xdr:colOff>
      <xdr:row>76</xdr:row>
      <xdr:rowOff>154939</xdr:rowOff>
    </xdr:to>
    <xdr:sp macro="" textlink="">
      <xdr:nvSpPr>
        <xdr:cNvPr id="386" name="フローチャート : 判断 385"/>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139716</xdr:rowOff>
    </xdr:from>
    <xdr:ext cx="762000" cy="259045"/>
    <xdr:sp macro="" textlink="">
      <xdr:nvSpPr>
        <xdr:cNvPr id="387" name="テキスト ボックス 386"/>
        <xdr:cNvSpPr txBox="1"/>
      </xdr:nvSpPr>
      <xdr:spPr>
        <a:xfrm>
          <a:off x="939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74</xdr:row>
      <xdr:rowOff>129540</xdr:rowOff>
    </xdr:from>
    <xdr:to>
      <xdr:col>7</xdr:col>
      <xdr:colOff>66675</xdr:colOff>
      <xdr:row>75</xdr:row>
      <xdr:rowOff>59690</xdr:rowOff>
    </xdr:to>
    <xdr:sp macro="" textlink="">
      <xdr:nvSpPr>
        <xdr:cNvPr id="393" name="円/楕円 392"/>
        <xdr:cNvSpPr/>
      </xdr:nvSpPr>
      <xdr:spPr>
        <a:xfrm>
          <a:off x="47752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73</xdr:row>
      <xdr:rowOff>146067</xdr:rowOff>
    </xdr:from>
    <xdr:ext cx="762000" cy="259045"/>
    <xdr:sp macro="" textlink="">
      <xdr:nvSpPr>
        <xdr:cNvPr id="394" name="公債費該当値テキスト"/>
        <xdr:cNvSpPr txBox="1"/>
      </xdr:nvSpPr>
      <xdr:spPr>
        <a:xfrm>
          <a:off x="49149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121920</xdr:rowOff>
    </xdr:from>
    <xdr:to>
      <xdr:col>5</xdr:col>
      <xdr:colOff>600075</xdr:colOff>
      <xdr:row>79</xdr:row>
      <xdr:rowOff>52070</xdr:rowOff>
    </xdr:to>
    <xdr:sp macro="" textlink="">
      <xdr:nvSpPr>
        <xdr:cNvPr id="395" name="円/楕円 394"/>
        <xdr:cNvSpPr/>
      </xdr:nvSpPr>
      <xdr:spPr>
        <a:xfrm>
          <a:off x="3937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36847</xdr:rowOff>
    </xdr:from>
    <xdr:ext cx="736600" cy="259045"/>
    <xdr:sp macro="" textlink="">
      <xdr:nvSpPr>
        <xdr:cNvPr id="396" name="テキスト ボックス 395"/>
        <xdr:cNvSpPr txBox="1"/>
      </xdr:nvSpPr>
      <xdr:spPr>
        <a:xfrm>
          <a:off x="3606800" y="1358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23.6</a:t>
          </a:r>
          <a:endParaRPr kumimoji="1" lang="ja-JP" altLang="en-US" sz="1000" b="1">
            <a:solidFill>
              <a:srgbClr val="FF0000"/>
            </a:solidFill>
            <a:latin typeface="ＭＳ Ｐゴシック"/>
          </a:endParaRPr>
        </a:p>
      </xdr:txBody>
    </xdr:sp>
    <xdr:clientData/>
  </xdr:oneCellAnchor>
  <xdr:twoCellAnchor>
    <xdr:from>
      <xdr:col>4</xdr:col>
      <xdr:colOff>295275</xdr:colOff>
      <xdr:row>80</xdr:row>
      <xdr:rowOff>22861</xdr:rowOff>
    </xdr:from>
    <xdr:to>
      <xdr:col>4</xdr:col>
      <xdr:colOff>396875</xdr:colOff>
      <xdr:row>80</xdr:row>
      <xdr:rowOff>124461</xdr:rowOff>
    </xdr:to>
    <xdr:sp macro="" textlink="">
      <xdr:nvSpPr>
        <xdr:cNvPr id="397" name="円/楕円 396"/>
        <xdr:cNvSpPr/>
      </xdr:nvSpPr>
      <xdr:spPr>
        <a:xfrm>
          <a:off x="3048000" y="1373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80</xdr:row>
      <xdr:rowOff>109238</xdr:rowOff>
    </xdr:from>
    <xdr:ext cx="762000" cy="259045"/>
    <xdr:sp macro="" textlink="">
      <xdr:nvSpPr>
        <xdr:cNvPr id="398" name="テキスト ボックス 397"/>
        <xdr:cNvSpPr txBox="1"/>
      </xdr:nvSpPr>
      <xdr:spPr>
        <a:xfrm>
          <a:off x="2717800" y="13825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26.8</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34289</xdr:rowOff>
    </xdr:from>
    <xdr:to>
      <xdr:col>3</xdr:col>
      <xdr:colOff>193675</xdr:colOff>
      <xdr:row>77</xdr:row>
      <xdr:rowOff>135889</xdr:rowOff>
    </xdr:to>
    <xdr:sp macro="" textlink="">
      <xdr:nvSpPr>
        <xdr:cNvPr id="399" name="円/楕円 398"/>
        <xdr:cNvSpPr/>
      </xdr:nvSpPr>
      <xdr:spPr>
        <a:xfrm>
          <a:off x="2159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120666</xdr:rowOff>
    </xdr:from>
    <xdr:ext cx="762000" cy="259045"/>
    <xdr:sp macro="" textlink="">
      <xdr:nvSpPr>
        <xdr:cNvPr id="400" name="テキスト ボックス 399"/>
        <xdr:cNvSpPr txBox="1"/>
      </xdr:nvSpPr>
      <xdr:spPr>
        <a:xfrm>
          <a:off x="1828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1</xdr:col>
      <xdr:colOff>574675</xdr:colOff>
      <xdr:row>74</xdr:row>
      <xdr:rowOff>137160</xdr:rowOff>
    </xdr:from>
    <xdr:to>
      <xdr:col>1</xdr:col>
      <xdr:colOff>676275</xdr:colOff>
      <xdr:row>75</xdr:row>
      <xdr:rowOff>67310</xdr:rowOff>
    </xdr:to>
    <xdr:sp macro="" textlink="">
      <xdr:nvSpPr>
        <xdr:cNvPr id="401" name="円/楕円 400"/>
        <xdr:cNvSpPr/>
      </xdr:nvSpPr>
      <xdr:spPr>
        <a:xfrm>
          <a:off x="12700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77487</xdr:rowOff>
    </xdr:from>
    <xdr:ext cx="762000" cy="259045"/>
    <xdr:sp macro="" textlink="">
      <xdr:nvSpPr>
        <xdr:cNvPr id="402" name="テキスト ボックス 401"/>
        <xdr:cNvSpPr txBox="1"/>
      </xdr:nvSpPr>
      <xdr:spPr>
        <a:xfrm>
          <a:off x="939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28/73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75.7</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公債費以外は、</a:t>
          </a:r>
          <a:r>
            <a:rPr kumimoji="1" lang="en-US" altLang="ja-JP" sz="1100">
              <a:solidFill>
                <a:sysClr val="windowText" lastClr="000000"/>
              </a:solidFill>
              <a:effectLst/>
              <a:latin typeface="+mn-lt"/>
              <a:ea typeface="+mn-ea"/>
              <a:cs typeface="+mn-cs"/>
            </a:rPr>
            <a:t>3.2</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の</a:t>
          </a:r>
          <a:r>
            <a:rPr kumimoji="1" lang="en-US" altLang="ja-JP" sz="1100">
              <a:solidFill>
                <a:sysClr val="windowText" lastClr="000000"/>
              </a:solidFill>
              <a:effectLst/>
              <a:latin typeface="+mn-lt"/>
              <a:ea typeface="+mn-ea"/>
              <a:cs typeface="+mn-cs"/>
            </a:rPr>
            <a:t>73.1</a:t>
          </a:r>
          <a:r>
            <a:rPr kumimoji="1" lang="ja-JP" altLang="ja-JP" sz="1100">
              <a:solidFill>
                <a:sysClr val="windowText" lastClr="000000"/>
              </a:solidFill>
              <a:effectLst/>
              <a:latin typeface="+mn-lt"/>
              <a:ea typeface="+mn-ea"/>
              <a:cs typeface="+mn-cs"/>
            </a:rPr>
            <a:t>％となり、類似団体に比べ</a:t>
          </a:r>
          <a:r>
            <a:rPr kumimoji="1" lang="en-US" altLang="ja-JP" sz="1100">
              <a:solidFill>
                <a:sysClr val="windowText" lastClr="000000"/>
              </a:solidFill>
              <a:effectLst/>
              <a:latin typeface="+mn-lt"/>
              <a:ea typeface="+mn-ea"/>
              <a:cs typeface="+mn-cs"/>
            </a:rPr>
            <a:t>0.4</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少なく</a:t>
          </a:r>
          <a:r>
            <a:rPr kumimoji="1" lang="ja-JP" altLang="ja-JP" sz="1100">
              <a:solidFill>
                <a:sysClr val="windowText" lastClr="000000"/>
              </a:solidFill>
              <a:effectLst/>
              <a:latin typeface="+mn-lt"/>
              <a:ea typeface="+mn-ea"/>
              <a:cs typeface="+mn-cs"/>
            </a:rPr>
            <a:t>なっています。</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公債費以外の経常経費充当一般財源は</a:t>
          </a:r>
          <a:r>
            <a:rPr kumimoji="1" lang="en-US" altLang="ja-JP" sz="1100">
              <a:solidFill>
                <a:sysClr val="windowText" lastClr="000000"/>
              </a:solidFill>
              <a:effectLst/>
              <a:latin typeface="+mn-lt"/>
              <a:ea typeface="+mn-ea"/>
              <a:cs typeface="+mn-cs"/>
            </a:rPr>
            <a:t>2</a:t>
          </a:r>
          <a:r>
            <a:rPr kumimoji="1" lang="ja-JP" altLang="en-US" sz="1100">
              <a:solidFill>
                <a:sysClr val="windowText" lastClr="000000"/>
              </a:solidFill>
              <a:effectLst/>
              <a:latin typeface="+mn-lt"/>
              <a:ea typeface="+mn-ea"/>
              <a:cs typeface="+mn-cs"/>
            </a:rPr>
            <a:t>億</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2.1</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となりましたが</a:t>
          </a:r>
          <a:r>
            <a:rPr kumimoji="1" lang="ja-JP" altLang="ja-JP" sz="1100">
              <a:solidFill>
                <a:sysClr val="windowText" lastClr="000000"/>
              </a:solidFill>
              <a:effectLst/>
              <a:latin typeface="+mn-lt"/>
              <a:ea typeface="+mn-ea"/>
              <a:cs typeface="+mn-cs"/>
            </a:rPr>
            <a:t>、経常一般財源総額が</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となったため、数値が</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しています。</a:t>
          </a:r>
          <a:endParaRPr lang="ja-JP" altLang="ja-JP" sz="1400">
            <a:solidFill>
              <a:sysClr val="windowText" lastClr="000000"/>
            </a:solidFill>
            <a:effectLst/>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7" name="直線コネクタ 41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8" name="テキスト ボックス 41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9" name="直線コネクタ 41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20" name="テキスト ボックス 41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21" name="直線コネクタ 42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22" name="テキスト ボックス 42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3" name="直線コネクタ 42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4" name="テキスト ボックス 42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92710</xdr:rowOff>
    </xdr:from>
    <xdr:to>
      <xdr:col>24</xdr:col>
      <xdr:colOff>31750</xdr:colOff>
      <xdr:row>80</xdr:row>
      <xdr:rowOff>35561</xdr:rowOff>
    </xdr:to>
    <xdr:cxnSp macro="">
      <xdr:nvCxnSpPr>
        <xdr:cNvPr id="428" name="直線コネクタ 427"/>
        <xdr:cNvCxnSpPr/>
      </xdr:nvCxnSpPr>
      <xdr:spPr>
        <a:xfrm flipV="1">
          <a:off x="16510000" y="12608560"/>
          <a:ext cx="0" cy="1143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7638</xdr:rowOff>
    </xdr:from>
    <xdr:ext cx="762000" cy="259045"/>
    <xdr:sp macro="" textlink="">
      <xdr:nvSpPr>
        <xdr:cNvPr id="429" name="公債費以外最小値テキスト"/>
        <xdr:cNvSpPr txBox="1"/>
      </xdr:nvSpPr>
      <xdr:spPr>
        <a:xfrm>
          <a:off x="16598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23</xdr:col>
      <xdr:colOff>628650</xdr:colOff>
      <xdr:row>80</xdr:row>
      <xdr:rowOff>35561</xdr:rowOff>
    </xdr:from>
    <xdr:to>
      <xdr:col>24</xdr:col>
      <xdr:colOff>120650</xdr:colOff>
      <xdr:row>80</xdr:row>
      <xdr:rowOff>35561</xdr:rowOff>
    </xdr:to>
    <xdr:cxnSp macro="">
      <xdr:nvCxnSpPr>
        <xdr:cNvPr id="430" name="直線コネクタ 429"/>
        <xdr:cNvCxnSpPr/>
      </xdr:nvCxnSpPr>
      <xdr:spPr>
        <a:xfrm>
          <a:off x="16421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7637</xdr:rowOff>
    </xdr:from>
    <xdr:ext cx="762000" cy="259045"/>
    <xdr:sp macro="" textlink="">
      <xdr:nvSpPr>
        <xdr:cNvPr id="431" name="公債費以外最大値テキスト"/>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60.5</a:t>
          </a:r>
          <a:endParaRPr kumimoji="1" lang="ja-JP" altLang="en-US" sz="1000" b="1">
            <a:latin typeface="ＭＳ Ｐゴシック"/>
          </a:endParaRPr>
        </a:p>
      </xdr:txBody>
    </xdr:sp>
    <xdr:clientData/>
  </xdr:oneCellAnchor>
  <xdr:twoCellAnchor>
    <xdr:from>
      <xdr:col>23</xdr:col>
      <xdr:colOff>628650</xdr:colOff>
      <xdr:row>73</xdr:row>
      <xdr:rowOff>92710</xdr:rowOff>
    </xdr:from>
    <xdr:to>
      <xdr:col>24</xdr:col>
      <xdr:colOff>120650</xdr:colOff>
      <xdr:row>73</xdr:row>
      <xdr:rowOff>92710</xdr:rowOff>
    </xdr:to>
    <xdr:cxnSp macro="">
      <xdr:nvCxnSpPr>
        <xdr:cNvPr id="432" name="直線コネクタ 431"/>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154432</xdr:rowOff>
    </xdr:from>
    <xdr:to>
      <xdr:col>24</xdr:col>
      <xdr:colOff>31750</xdr:colOff>
      <xdr:row>77</xdr:row>
      <xdr:rowOff>129287</xdr:rowOff>
    </xdr:to>
    <xdr:cxnSp macro="">
      <xdr:nvCxnSpPr>
        <xdr:cNvPr id="433" name="直線コネクタ 432"/>
        <xdr:cNvCxnSpPr/>
      </xdr:nvCxnSpPr>
      <xdr:spPr>
        <a:xfrm flipV="1">
          <a:off x="15671800" y="13184632"/>
          <a:ext cx="838200" cy="14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93997</xdr:rowOff>
    </xdr:from>
    <xdr:ext cx="762000" cy="259045"/>
    <xdr:sp macro="" textlink="">
      <xdr:nvSpPr>
        <xdr:cNvPr id="434" name="公債費以外平均値テキスト"/>
        <xdr:cNvSpPr txBox="1"/>
      </xdr:nvSpPr>
      <xdr:spPr>
        <a:xfrm>
          <a:off x="16598900" y="13124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73.5</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121920</xdr:rowOff>
    </xdr:from>
    <xdr:to>
      <xdr:col>24</xdr:col>
      <xdr:colOff>82550</xdr:colOff>
      <xdr:row>77</xdr:row>
      <xdr:rowOff>52070</xdr:rowOff>
    </xdr:to>
    <xdr:sp macro="" textlink="">
      <xdr:nvSpPr>
        <xdr:cNvPr id="435" name="フローチャート : 判断 434"/>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74</xdr:row>
      <xdr:rowOff>53848</xdr:rowOff>
    </xdr:from>
    <xdr:to>
      <xdr:col>22</xdr:col>
      <xdr:colOff>565150</xdr:colOff>
      <xdr:row>77</xdr:row>
      <xdr:rowOff>129287</xdr:rowOff>
    </xdr:to>
    <xdr:cxnSp macro="">
      <xdr:nvCxnSpPr>
        <xdr:cNvPr id="436" name="直線コネクタ 435"/>
        <xdr:cNvCxnSpPr/>
      </xdr:nvCxnSpPr>
      <xdr:spPr>
        <a:xfrm>
          <a:off x="14782800" y="12741148"/>
          <a:ext cx="889000" cy="589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7620</xdr:rowOff>
    </xdr:from>
    <xdr:to>
      <xdr:col>22</xdr:col>
      <xdr:colOff>615950</xdr:colOff>
      <xdr:row>76</xdr:row>
      <xdr:rowOff>109220</xdr:rowOff>
    </xdr:to>
    <xdr:sp macro="" textlink="">
      <xdr:nvSpPr>
        <xdr:cNvPr id="437" name="フローチャート : 判断 436"/>
        <xdr:cNvSpPr/>
      </xdr:nvSpPr>
      <xdr:spPr>
        <a:xfrm>
          <a:off x="15621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119397</xdr:rowOff>
    </xdr:from>
    <xdr:ext cx="736600" cy="259045"/>
    <xdr:sp macro="" textlink="">
      <xdr:nvSpPr>
        <xdr:cNvPr id="438" name="テキスト ボックス 437"/>
        <xdr:cNvSpPr txBox="1"/>
      </xdr:nvSpPr>
      <xdr:spPr>
        <a:xfrm>
          <a:off x="15290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20</xdr:col>
      <xdr:colOff>158750</xdr:colOff>
      <xdr:row>74</xdr:row>
      <xdr:rowOff>53848</xdr:rowOff>
    </xdr:from>
    <xdr:to>
      <xdr:col>21</xdr:col>
      <xdr:colOff>361950</xdr:colOff>
      <xdr:row>74</xdr:row>
      <xdr:rowOff>140716</xdr:rowOff>
    </xdr:to>
    <xdr:cxnSp macro="">
      <xdr:nvCxnSpPr>
        <xdr:cNvPr id="439" name="直線コネクタ 438"/>
        <xdr:cNvCxnSpPr/>
      </xdr:nvCxnSpPr>
      <xdr:spPr>
        <a:xfrm flipV="1">
          <a:off x="13893800" y="1274114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44196</xdr:rowOff>
    </xdr:from>
    <xdr:to>
      <xdr:col>21</xdr:col>
      <xdr:colOff>412750</xdr:colOff>
      <xdr:row>76</xdr:row>
      <xdr:rowOff>145796</xdr:rowOff>
    </xdr:to>
    <xdr:sp macro="" textlink="">
      <xdr:nvSpPr>
        <xdr:cNvPr id="440" name="フローチャート : 判断 439"/>
        <xdr:cNvSpPr/>
      </xdr:nvSpPr>
      <xdr:spPr>
        <a:xfrm>
          <a:off x="14732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130573</xdr:rowOff>
    </xdr:from>
    <xdr:ext cx="762000" cy="259045"/>
    <xdr:sp macro="" textlink="">
      <xdr:nvSpPr>
        <xdr:cNvPr id="441" name="テキスト ボックス 440"/>
        <xdr:cNvSpPr txBox="1"/>
      </xdr:nvSpPr>
      <xdr:spPr>
        <a:xfrm>
          <a:off x="14401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71.8</a:t>
          </a:r>
          <a:endParaRPr kumimoji="1" lang="ja-JP" altLang="en-US" sz="1000" b="1">
            <a:solidFill>
              <a:srgbClr val="000080"/>
            </a:solidFill>
            <a:latin typeface="ＭＳ Ｐゴシック"/>
          </a:endParaRPr>
        </a:p>
      </xdr:txBody>
    </xdr:sp>
    <xdr:clientData/>
  </xdr:oneCellAnchor>
  <xdr:twoCellAnchor>
    <xdr:from>
      <xdr:col>18</xdr:col>
      <xdr:colOff>641350</xdr:colOff>
      <xdr:row>74</xdr:row>
      <xdr:rowOff>117856</xdr:rowOff>
    </xdr:from>
    <xdr:to>
      <xdr:col>20</xdr:col>
      <xdr:colOff>158750</xdr:colOff>
      <xdr:row>74</xdr:row>
      <xdr:rowOff>140716</xdr:rowOff>
    </xdr:to>
    <xdr:cxnSp macro="">
      <xdr:nvCxnSpPr>
        <xdr:cNvPr id="442" name="直線コネクタ 441"/>
        <xdr:cNvCxnSpPr/>
      </xdr:nvCxnSpPr>
      <xdr:spPr>
        <a:xfrm>
          <a:off x="13004800" y="128051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151637</xdr:rowOff>
    </xdr:from>
    <xdr:to>
      <xdr:col>20</xdr:col>
      <xdr:colOff>209550</xdr:colOff>
      <xdr:row>76</xdr:row>
      <xdr:rowOff>81787</xdr:rowOff>
    </xdr:to>
    <xdr:sp macro="" textlink="">
      <xdr:nvSpPr>
        <xdr:cNvPr id="443" name="フローチャート : 判断 442"/>
        <xdr:cNvSpPr/>
      </xdr:nvSpPr>
      <xdr:spPr>
        <a:xfrm>
          <a:off x="13843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66564</xdr:rowOff>
    </xdr:from>
    <xdr:ext cx="762000" cy="259045"/>
    <xdr:sp macro="" textlink="">
      <xdr:nvSpPr>
        <xdr:cNvPr id="444" name="テキスト ボックス 443"/>
        <xdr:cNvSpPr txBox="1"/>
      </xdr:nvSpPr>
      <xdr:spPr>
        <a:xfrm>
          <a:off x="13512800" y="130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156211</xdr:rowOff>
    </xdr:from>
    <xdr:to>
      <xdr:col>19</xdr:col>
      <xdr:colOff>6350</xdr:colOff>
      <xdr:row>76</xdr:row>
      <xdr:rowOff>86361</xdr:rowOff>
    </xdr:to>
    <xdr:sp macro="" textlink="">
      <xdr:nvSpPr>
        <xdr:cNvPr id="445" name="フローチャート : 判断 444"/>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71138</xdr:rowOff>
    </xdr:from>
    <xdr:ext cx="762000" cy="259045"/>
    <xdr:sp macro="" textlink="">
      <xdr:nvSpPr>
        <xdr:cNvPr id="446" name="テキスト ボックス 445"/>
        <xdr:cNvSpPr txBox="1"/>
      </xdr:nvSpPr>
      <xdr:spPr>
        <a:xfrm>
          <a:off x="12623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103632</xdr:rowOff>
    </xdr:from>
    <xdr:to>
      <xdr:col>24</xdr:col>
      <xdr:colOff>82550</xdr:colOff>
      <xdr:row>77</xdr:row>
      <xdr:rowOff>33782</xdr:rowOff>
    </xdr:to>
    <xdr:sp macro="" textlink="">
      <xdr:nvSpPr>
        <xdr:cNvPr id="452" name="円/楕円 451"/>
        <xdr:cNvSpPr/>
      </xdr:nvSpPr>
      <xdr:spPr>
        <a:xfrm>
          <a:off x="164592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120159</xdr:rowOff>
    </xdr:from>
    <xdr:ext cx="762000" cy="259045"/>
    <xdr:sp macro="" textlink="">
      <xdr:nvSpPr>
        <xdr:cNvPr id="453" name="公債費以外該当値テキスト"/>
        <xdr:cNvSpPr txBox="1"/>
      </xdr:nvSpPr>
      <xdr:spPr>
        <a:xfrm>
          <a:off x="16598900" y="1297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73.1</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78487</xdr:rowOff>
    </xdr:from>
    <xdr:to>
      <xdr:col>22</xdr:col>
      <xdr:colOff>615950</xdr:colOff>
      <xdr:row>78</xdr:row>
      <xdr:rowOff>8637</xdr:rowOff>
    </xdr:to>
    <xdr:sp macro="" textlink="">
      <xdr:nvSpPr>
        <xdr:cNvPr id="454" name="円/楕円 453"/>
        <xdr:cNvSpPr/>
      </xdr:nvSpPr>
      <xdr:spPr>
        <a:xfrm>
          <a:off x="15621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164864</xdr:rowOff>
    </xdr:from>
    <xdr:ext cx="736600" cy="259045"/>
    <xdr:sp macro="" textlink="">
      <xdr:nvSpPr>
        <xdr:cNvPr id="455" name="テキスト ボックス 454"/>
        <xdr:cNvSpPr txBox="1"/>
      </xdr:nvSpPr>
      <xdr:spPr>
        <a:xfrm>
          <a:off x="15290800" y="13366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76.3</a:t>
          </a:r>
          <a:endParaRPr kumimoji="1" lang="ja-JP" altLang="en-US" sz="1000" b="1">
            <a:solidFill>
              <a:srgbClr val="FF0000"/>
            </a:solidFill>
            <a:latin typeface="ＭＳ Ｐゴシック"/>
          </a:endParaRPr>
        </a:p>
      </xdr:txBody>
    </xdr:sp>
    <xdr:clientData/>
  </xdr:oneCellAnchor>
  <xdr:twoCellAnchor>
    <xdr:from>
      <xdr:col>21</xdr:col>
      <xdr:colOff>311150</xdr:colOff>
      <xdr:row>74</xdr:row>
      <xdr:rowOff>3048</xdr:rowOff>
    </xdr:from>
    <xdr:to>
      <xdr:col>21</xdr:col>
      <xdr:colOff>412750</xdr:colOff>
      <xdr:row>74</xdr:row>
      <xdr:rowOff>104648</xdr:rowOff>
    </xdr:to>
    <xdr:sp macro="" textlink="">
      <xdr:nvSpPr>
        <xdr:cNvPr id="456" name="円/楕円 455"/>
        <xdr:cNvSpPr/>
      </xdr:nvSpPr>
      <xdr:spPr>
        <a:xfrm>
          <a:off x="14732000" y="1269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72</xdr:row>
      <xdr:rowOff>114825</xdr:rowOff>
    </xdr:from>
    <xdr:ext cx="762000" cy="259045"/>
    <xdr:sp macro="" textlink="">
      <xdr:nvSpPr>
        <xdr:cNvPr id="457" name="テキスト ボックス 456"/>
        <xdr:cNvSpPr txBox="1"/>
      </xdr:nvSpPr>
      <xdr:spPr>
        <a:xfrm>
          <a:off x="14401800" y="1245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63.4</a:t>
          </a:r>
          <a:endParaRPr kumimoji="1" lang="ja-JP" altLang="en-US" sz="1000" b="1">
            <a:solidFill>
              <a:srgbClr val="FF0000"/>
            </a:solidFill>
            <a:latin typeface="ＭＳ Ｐゴシック"/>
          </a:endParaRPr>
        </a:p>
      </xdr:txBody>
    </xdr:sp>
    <xdr:clientData/>
  </xdr:oneCellAnchor>
  <xdr:twoCellAnchor>
    <xdr:from>
      <xdr:col>20</xdr:col>
      <xdr:colOff>107950</xdr:colOff>
      <xdr:row>74</xdr:row>
      <xdr:rowOff>89916</xdr:rowOff>
    </xdr:from>
    <xdr:to>
      <xdr:col>20</xdr:col>
      <xdr:colOff>209550</xdr:colOff>
      <xdr:row>75</xdr:row>
      <xdr:rowOff>20066</xdr:rowOff>
    </xdr:to>
    <xdr:sp macro="" textlink="">
      <xdr:nvSpPr>
        <xdr:cNvPr id="458" name="円/楕円 457"/>
        <xdr:cNvSpPr/>
      </xdr:nvSpPr>
      <xdr:spPr>
        <a:xfrm>
          <a:off x="13843000" y="1277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30243</xdr:rowOff>
    </xdr:from>
    <xdr:ext cx="762000" cy="259045"/>
    <xdr:sp macro="" textlink="">
      <xdr:nvSpPr>
        <xdr:cNvPr id="459" name="テキスト ボックス 458"/>
        <xdr:cNvSpPr txBox="1"/>
      </xdr:nvSpPr>
      <xdr:spPr>
        <a:xfrm>
          <a:off x="13512800" y="1254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65.3</a:t>
          </a:r>
          <a:endParaRPr kumimoji="1" lang="ja-JP" altLang="en-US" sz="1000" b="1">
            <a:solidFill>
              <a:srgbClr val="FF0000"/>
            </a:solidFill>
            <a:latin typeface="ＭＳ Ｐゴシック"/>
          </a:endParaRPr>
        </a:p>
      </xdr:txBody>
    </xdr:sp>
    <xdr:clientData/>
  </xdr:oneCellAnchor>
  <xdr:twoCellAnchor>
    <xdr:from>
      <xdr:col>18</xdr:col>
      <xdr:colOff>590550</xdr:colOff>
      <xdr:row>74</xdr:row>
      <xdr:rowOff>67056</xdr:rowOff>
    </xdr:from>
    <xdr:to>
      <xdr:col>19</xdr:col>
      <xdr:colOff>6350</xdr:colOff>
      <xdr:row>74</xdr:row>
      <xdr:rowOff>168656</xdr:rowOff>
    </xdr:to>
    <xdr:sp macro="" textlink="">
      <xdr:nvSpPr>
        <xdr:cNvPr id="460" name="円/楕円 459"/>
        <xdr:cNvSpPr/>
      </xdr:nvSpPr>
      <xdr:spPr>
        <a:xfrm>
          <a:off x="12954000" y="1275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7383</xdr:rowOff>
    </xdr:from>
    <xdr:ext cx="762000" cy="259045"/>
    <xdr:sp macro="" textlink="">
      <xdr:nvSpPr>
        <xdr:cNvPr id="461" name="テキスト ボックス 460"/>
        <xdr:cNvSpPr txBox="1"/>
      </xdr:nvSpPr>
      <xdr:spPr>
        <a:xfrm>
          <a:off x="12623800" y="1252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64.8</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三重県いなべ市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603</xdr:rowOff>
    </xdr:from>
    <xdr:to>
      <xdr:col>4</xdr:col>
      <xdr:colOff>1117600</xdr:colOff>
      <xdr:row>19</xdr:row>
      <xdr:rowOff>7118</xdr:rowOff>
    </xdr:to>
    <xdr:cxnSp macro="">
      <xdr:nvCxnSpPr>
        <xdr:cNvPr id="45" name="直線コネクタ 44"/>
        <xdr:cNvCxnSpPr/>
      </xdr:nvCxnSpPr>
      <xdr:spPr bwMode="auto">
        <a:xfrm flipV="1">
          <a:off x="5651500" y="2105628"/>
          <a:ext cx="0" cy="12066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150645</xdr:rowOff>
    </xdr:from>
    <xdr:ext cx="762000" cy="259045"/>
    <xdr:sp macro="" textlink="">
      <xdr:nvSpPr>
        <xdr:cNvPr id="46" name="人口1人当たり決算額の推移最小値テキスト130"/>
        <xdr:cNvSpPr txBox="1"/>
      </xdr:nvSpPr>
      <xdr:spPr>
        <a:xfrm>
          <a:off x="5740400" y="3284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52,793</a:t>
          </a:r>
          <a:endParaRPr kumimoji="1" lang="ja-JP" altLang="en-US" sz="1000" b="1">
            <a:latin typeface="ＭＳ Ｐゴシック"/>
          </a:endParaRPr>
        </a:p>
      </xdr:txBody>
    </xdr:sp>
    <xdr:clientData/>
  </xdr:oneCellAnchor>
  <xdr:twoCellAnchor>
    <xdr:from>
      <xdr:col>4</xdr:col>
      <xdr:colOff>1028700</xdr:colOff>
      <xdr:row>19</xdr:row>
      <xdr:rowOff>7118</xdr:rowOff>
    </xdr:from>
    <xdr:to>
      <xdr:col>5</xdr:col>
      <xdr:colOff>73025</xdr:colOff>
      <xdr:row>19</xdr:row>
      <xdr:rowOff>7118</xdr:rowOff>
    </xdr:to>
    <xdr:cxnSp macro="">
      <xdr:nvCxnSpPr>
        <xdr:cNvPr id="47" name="直線コネクタ 46"/>
        <xdr:cNvCxnSpPr/>
      </xdr:nvCxnSpPr>
      <xdr:spPr bwMode="auto">
        <a:xfrm>
          <a:off x="5562600" y="33122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86980</xdr:rowOff>
    </xdr:from>
    <xdr:ext cx="762000" cy="259045"/>
    <xdr:sp macro="" textlink="">
      <xdr:nvSpPr>
        <xdr:cNvPr id="48" name="人口1人当たり決算額の推移最大値テキスト130"/>
        <xdr:cNvSpPr txBox="1"/>
      </xdr:nvSpPr>
      <xdr:spPr>
        <a:xfrm>
          <a:off x="5740400" y="184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116,135</a:t>
          </a:r>
          <a:endParaRPr kumimoji="1" lang="ja-JP" altLang="en-US" sz="1000" b="1">
            <a:latin typeface="ＭＳ Ｐゴシック"/>
          </a:endParaRPr>
        </a:p>
      </xdr:txBody>
    </xdr:sp>
    <xdr:clientData/>
  </xdr:oneCellAnchor>
  <xdr:twoCellAnchor>
    <xdr:from>
      <xdr:col>4</xdr:col>
      <xdr:colOff>1028700</xdr:colOff>
      <xdr:row>12</xdr:row>
      <xdr:rowOff>603</xdr:rowOff>
    </xdr:from>
    <xdr:to>
      <xdr:col>5</xdr:col>
      <xdr:colOff>73025</xdr:colOff>
      <xdr:row>12</xdr:row>
      <xdr:rowOff>603</xdr:rowOff>
    </xdr:to>
    <xdr:cxnSp macro="">
      <xdr:nvCxnSpPr>
        <xdr:cNvPr id="49" name="直線コネクタ 48"/>
        <xdr:cNvCxnSpPr/>
      </xdr:nvCxnSpPr>
      <xdr:spPr bwMode="auto">
        <a:xfrm>
          <a:off x="5562600" y="21056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40761</xdr:rowOff>
    </xdr:from>
    <xdr:to>
      <xdr:col>4</xdr:col>
      <xdr:colOff>1117600</xdr:colOff>
      <xdr:row>16</xdr:row>
      <xdr:rowOff>48438</xdr:rowOff>
    </xdr:to>
    <xdr:cxnSp macro="">
      <xdr:nvCxnSpPr>
        <xdr:cNvPr id="50" name="直線コネクタ 49"/>
        <xdr:cNvCxnSpPr/>
      </xdr:nvCxnSpPr>
      <xdr:spPr bwMode="auto">
        <a:xfrm flipV="1">
          <a:off x="5003800" y="2831586"/>
          <a:ext cx="647700" cy="76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14</xdr:row>
      <xdr:rowOff>72763</xdr:rowOff>
    </xdr:from>
    <xdr:ext cx="762000" cy="259045"/>
    <xdr:sp macro="" textlink="">
      <xdr:nvSpPr>
        <xdr:cNvPr id="51" name="人口1人当たり決算額の推移平均値テキスト130"/>
        <xdr:cNvSpPr txBox="1"/>
      </xdr:nvSpPr>
      <xdr:spPr>
        <a:xfrm>
          <a:off x="5740400" y="25206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83,548</a:t>
          </a:r>
          <a:endParaRPr kumimoji="1" lang="ja-JP" altLang="en-US" sz="1000" b="1">
            <a:solidFill>
              <a:srgbClr val="000080"/>
            </a:solidFill>
            <a:latin typeface="ＭＳ Ｐゴシック"/>
          </a:endParaRPr>
        </a:p>
      </xdr:txBody>
    </xdr:sp>
    <xdr:clientData/>
  </xdr:oneCellAnchor>
  <xdr:twoCellAnchor>
    <xdr:from>
      <xdr:col>4</xdr:col>
      <xdr:colOff>1066800</xdr:colOff>
      <xdr:row>15</xdr:row>
      <xdr:rowOff>56236</xdr:rowOff>
    </xdr:from>
    <xdr:to>
      <xdr:col>5</xdr:col>
      <xdr:colOff>34925</xdr:colOff>
      <xdr:row>15</xdr:row>
      <xdr:rowOff>157836</xdr:rowOff>
    </xdr:to>
    <xdr:sp macro="" textlink="">
      <xdr:nvSpPr>
        <xdr:cNvPr id="52" name="フローチャート : 判断 51"/>
        <xdr:cNvSpPr/>
      </xdr:nvSpPr>
      <xdr:spPr bwMode="auto">
        <a:xfrm>
          <a:off x="5600700" y="2675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48438</xdr:rowOff>
    </xdr:from>
    <xdr:to>
      <xdr:col>4</xdr:col>
      <xdr:colOff>469900</xdr:colOff>
      <xdr:row>16</xdr:row>
      <xdr:rowOff>90481</xdr:rowOff>
    </xdr:to>
    <xdr:cxnSp macro="">
      <xdr:nvCxnSpPr>
        <xdr:cNvPr id="53" name="直線コネクタ 52"/>
        <xdr:cNvCxnSpPr/>
      </xdr:nvCxnSpPr>
      <xdr:spPr bwMode="auto">
        <a:xfrm flipV="1">
          <a:off x="4305300" y="2839263"/>
          <a:ext cx="698500" cy="420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13735</xdr:rowOff>
    </xdr:from>
    <xdr:to>
      <xdr:col>4</xdr:col>
      <xdr:colOff>520700</xdr:colOff>
      <xdr:row>15</xdr:row>
      <xdr:rowOff>115335</xdr:rowOff>
    </xdr:to>
    <xdr:sp macro="" textlink="">
      <xdr:nvSpPr>
        <xdr:cNvPr id="54" name="フローチャート : 判断 53"/>
        <xdr:cNvSpPr/>
      </xdr:nvSpPr>
      <xdr:spPr bwMode="auto">
        <a:xfrm>
          <a:off x="4953000" y="2633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125512</xdr:rowOff>
    </xdr:from>
    <xdr:ext cx="736600" cy="259045"/>
    <xdr:sp macro="" textlink="">
      <xdr:nvSpPr>
        <xdr:cNvPr id="55" name="テキスト ボックス 54"/>
        <xdr:cNvSpPr txBox="1"/>
      </xdr:nvSpPr>
      <xdr:spPr>
        <a:xfrm>
          <a:off x="4622800" y="240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85,779</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90481</xdr:rowOff>
    </xdr:from>
    <xdr:to>
      <xdr:col>3</xdr:col>
      <xdr:colOff>904875</xdr:colOff>
      <xdr:row>16</xdr:row>
      <xdr:rowOff>111112</xdr:rowOff>
    </xdr:to>
    <xdr:cxnSp macro="">
      <xdr:nvCxnSpPr>
        <xdr:cNvPr id="56" name="直線コネクタ 55"/>
        <xdr:cNvCxnSpPr/>
      </xdr:nvCxnSpPr>
      <xdr:spPr bwMode="auto">
        <a:xfrm flipV="1">
          <a:off x="3606800" y="2881306"/>
          <a:ext cx="698500" cy="206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6039</xdr:rowOff>
    </xdr:from>
    <xdr:to>
      <xdr:col>3</xdr:col>
      <xdr:colOff>955675</xdr:colOff>
      <xdr:row>16</xdr:row>
      <xdr:rowOff>107639</xdr:rowOff>
    </xdr:to>
    <xdr:sp macro="" textlink="">
      <xdr:nvSpPr>
        <xdr:cNvPr id="57" name="フローチャート : 判断 56"/>
        <xdr:cNvSpPr/>
      </xdr:nvSpPr>
      <xdr:spPr bwMode="auto">
        <a:xfrm>
          <a:off x="4254500" y="27968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117816</xdr:rowOff>
    </xdr:from>
    <xdr:ext cx="762000" cy="259045"/>
    <xdr:sp macro="" textlink="">
      <xdr:nvSpPr>
        <xdr:cNvPr id="58" name="テキスト ボックス 57"/>
        <xdr:cNvSpPr txBox="1"/>
      </xdr:nvSpPr>
      <xdr:spPr>
        <a:xfrm>
          <a:off x="3924300" y="2565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77,183</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36893</xdr:rowOff>
    </xdr:from>
    <xdr:to>
      <xdr:col>3</xdr:col>
      <xdr:colOff>206375</xdr:colOff>
      <xdr:row>16</xdr:row>
      <xdr:rowOff>111112</xdr:rowOff>
    </xdr:to>
    <xdr:cxnSp macro="">
      <xdr:nvCxnSpPr>
        <xdr:cNvPr id="59" name="直線コネクタ 58"/>
        <xdr:cNvCxnSpPr/>
      </xdr:nvCxnSpPr>
      <xdr:spPr bwMode="auto">
        <a:xfrm>
          <a:off x="2908300" y="2827718"/>
          <a:ext cx="698500" cy="742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34690</xdr:rowOff>
    </xdr:from>
    <xdr:to>
      <xdr:col>3</xdr:col>
      <xdr:colOff>257175</xdr:colOff>
      <xdr:row>16</xdr:row>
      <xdr:rowOff>136290</xdr:rowOff>
    </xdr:to>
    <xdr:sp macro="" textlink="">
      <xdr:nvSpPr>
        <xdr:cNvPr id="60" name="フローチャート : 判断 59"/>
        <xdr:cNvSpPr/>
      </xdr:nvSpPr>
      <xdr:spPr bwMode="auto">
        <a:xfrm>
          <a:off x="3556000" y="28255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146467</xdr:rowOff>
    </xdr:from>
    <xdr:ext cx="762000" cy="259045"/>
    <xdr:sp macro="" textlink="">
      <xdr:nvSpPr>
        <xdr:cNvPr id="61" name="テキスト ボックス 60"/>
        <xdr:cNvSpPr txBox="1"/>
      </xdr:nvSpPr>
      <xdr:spPr>
        <a:xfrm>
          <a:off x="3225800" y="259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75,679</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19431</xdr:rowOff>
    </xdr:from>
    <xdr:to>
      <xdr:col>2</xdr:col>
      <xdr:colOff>692150</xdr:colOff>
      <xdr:row>16</xdr:row>
      <xdr:rowOff>121031</xdr:rowOff>
    </xdr:to>
    <xdr:sp macro="" textlink="">
      <xdr:nvSpPr>
        <xdr:cNvPr id="62" name="フローチャート : 判断 61"/>
        <xdr:cNvSpPr/>
      </xdr:nvSpPr>
      <xdr:spPr bwMode="auto">
        <a:xfrm>
          <a:off x="2857500" y="2810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105808</xdr:rowOff>
    </xdr:from>
    <xdr:ext cx="762000" cy="259045"/>
    <xdr:sp macro="" textlink="">
      <xdr:nvSpPr>
        <xdr:cNvPr id="63" name="テキスト ボックス 62"/>
        <xdr:cNvSpPr txBox="1"/>
      </xdr:nvSpPr>
      <xdr:spPr>
        <a:xfrm>
          <a:off x="2527300" y="2896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76,480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15</xdr:row>
      <xdr:rowOff>161411</xdr:rowOff>
    </xdr:from>
    <xdr:to>
      <xdr:col>5</xdr:col>
      <xdr:colOff>34925</xdr:colOff>
      <xdr:row>16</xdr:row>
      <xdr:rowOff>91561</xdr:rowOff>
    </xdr:to>
    <xdr:sp macro="" textlink="">
      <xdr:nvSpPr>
        <xdr:cNvPr id="69" name="円/楕円 68"/>
        <xdr:cNvSpPr/>
      </xdr:nvSpPr>
      <xdr:spPr bwMode="auto">
        <a:xfrm>
          <a:off x="5600700" y="2780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133488</xdr:rowOff>
    </xdr:from>
    <xdr:ext cx="762000" cy="259045"/>
    <xdr:sp macro="" textlink="">
      <xdr:nvSpPr>
        <xdr:cNvPr id="70" name="人口1人当たり決算額の推移該当値テキスト130"/>
        <xdr:cNvSpPr txBox="1"/>
      </xdr:nvSpPr>
      <xdr:spPr>
        <a:xfrm>
          <a:off x="5740400" y="275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78,027</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169088</xdr:rowOff>
    </xdr:from>
    <xdr:to>
      <xdr:col>4</xdr:col>
      <xdr:colOff>520700</xdr:colOff>
      <xdr:row>16</xdr:row>
      <xdr:rowOff>99238</xdr:rowOff>
    </xdr:to>
    <xdr:sp macro="" textlink="">
      <xdr:nvSpPr>
        <xdr:cNvPr id="71" name="円/楕円 70"/>
        <xdr:cNvSpPr/>
      </xdr:nvSpPr>
      <xdr:spPr bwMode="auto">
        <a:xfrm>
          <a:off x="4953000" y="27884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84015</xdr:rowOff>
    </xdr:from>
    <xdr:ext cx="736600" cy="259045"/>
    <xdr:sp macro="" textlink="">
      <xdr:nvSpPr>
        <xdr:cNvPr id="72" name="テキスト ボックス 71"/>
        <xdr:cNvSpPr txBox="1"/>
      </xdr:nvSpPr>
      <xdr:spPr>
        <a:xfrm>
          <a:off x="4622800" y="2874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77,624</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39681</xdr:rowOff>
    </xdr:from>
    <xdr:to>
      <xdr:col>3</xdr:col>
      <xdr:colOff>955675</xdr:colOff>
      <xdr:row>16</xdr:row>
      <xdr:rowOff>141281</xdr:rowOff>
    </xdr:to>
    <xdr:sp macro="" textlink="">
      <xdr:nvSpPr>
        <xdr:cNvPr id="73" name="円/楕円 72"/>
        <xdr:cNvSpPr/>
      </xdr:nvSpPr>
      <xdr:spPr bwMode="auto">
        <a:xfrm>
          <a:off x="4254500" y="2830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126058</xdr:rowOff>
    </xdr:from>
    <xdr:ext cx="762000" cy="259045"/>
    <xdr:sp macro="" textlink="">
      <xdr:nvSpPr>
        <xdr:cNvPr id="74" name="テキスト ボックス 73"/>
        <xdr:cNvSpPr txBox="1"/>
      </xdr:nvSpPr>
      <xdr:spPr>
        <a:xfrm>
          <a:off x="3924300" y="2916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75,417</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60312</xdr:rowOff>
    </xdr:from>
    <xdr:to>
      <xdr:col>3</xdr:col>
      <xdr:colOff>257175</xdr:colOff>
      <xdr:row>16</xdr:row>
      <xdr:rowOff>161912</xdr:rowOff>
    </xdr:to>
    <xdr:sp macro="" textlink="">
      <xdr:nvSpPr>
        <xdr:cNvPr id="75" name="円/楕円 74"/>
        <xdr:cNvSpPr/>
      </xdr:nvSpPr>
      <xdr:spPr bwMode="auto">
        <a:xfrm>
          <a:off x="3556000" y="28511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146689</xdr:rowOff>
    </xdr:from>
    <xdr:ext cx="762000" cy="259045"/>
    <xdr:sp macro="" textlink="">
      <xdr:nvSpPr>
        <xdr:cNvPr id="76" name="テキスト ボックス 75"/>
        <xdr:cNvSpPr txBox="1"/>
      </xdr:nvSpPr>
      <xdr:spPr>
        <a:xfrm>
          <a:off x="3225800" y="2937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74,334</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157543</xdr:rowOff>
    </xdr:from>
    <xdr:to>
      <xdr:col>2</xdr:col>
      <xdr:colOff>692150</xdr:colOff>
      <xdr:row>16</xdr:row>
      <xdr:rowOff>87693</xdr:rowOff>
    </xdr:to>
    <xdr:sp macro="" textlink="">
      <xdr:nvSpPr>
        <xdr:cNvPr id="77" name="円/楕円 76"/>
        <xdr:cNvSpPr/>
      </xdr:nvSpPr>
      <xdr:spPr bwMode="auto">
        <a:xfrm>
          <a:off x="2857500" y="27769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97870</xdr:rowOff>
    </xdr:from>
    <xdr:ext cx="762000" cy="259045"/>
    <xdr:sp macro="" textlink="">
      <xdr:nvSpPr>
        <xdr:cNvPr id="78" name="テキスト ボックス 77"/>
        <xdr:cNvSpPr txBox="1"/>
      </xdr:nvSpPr>
      <xdr:spPr>
        <a:xfrm>
          <a:off x="2527300" y="2545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78,230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85212</xdr:rowOff>
    </xdr:from>
    <xdr:to>
      <xdr:col>4</xdr:col>
      <xdr:colOff>1117600</xdr:colOff>
      <xdr:row>38</xdr:row>
      <xdr:rowOff>58534</xdr:rowOff>
    </xdr:to>
    <xdr:cxnSp macro="">
      <xdr:nvCxnSpPr>
        <xdr:cNvPr id="105" name="直線コネクタ 104"/>
        <xdr:cNvCxnSpPr/>
      </xdr:nvCxnSpPr>
      <xdr:spPr bwMode="auto">
        <a:xfrm flipV="1">
          <a:off x="5651500" y="6352662"/>
          <a:ext cx="0" cy="11734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30611</xdr:rowOff>
    </xdr:from>
    <xdr:ext cx="762000" cy="259045"/>
    <xdr:sp macro="" textlink="">
      <xdr:nvSpPr>
        <xdr:cNvPr id="106" name="人口1人当たり決算額の推移最小値テキスト445"/>
        <xdr:cNvSpPr txBox="1"/>
      </xdr:nvSpPr>
      <xdr:spPr>
        <a:xfrm>
          <a:off x="5740400" y="7498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-2,005</a:t>
          </a:r>
          <a:endParaRPr kumimoji="1" lang="ja-JP" altLang="en-US" sz="1000" b="1">
            <a:latin typeface="ＭＳ Ｐゴシック"/>
          </a:endParaRPr>
        </a:p>
      </xdr:txBody>
    </xdr:sp>
    <xdr:clientData/>
  </xdr:oneCellAnchor>
  <xdr:twoCellAnchor>
    <xdr:from>
      <xdr:col>4</xdr:col>
      <xdr:colOff>1028700</xdr:colOff>
      <xdr:row>38</xdr:row>
      <xdr:rowOff>58534</xdr:rowOff>
    </xdr:from>
    <xdr:to>
      <xdr:col>5</xdr:col>
      <xdr:colOff>73025</xdr:colOff>
      <xdr:row>38</xdr:row>
      <xdr:rowOff>58534</xdr:rowOff>
    </xdr:to>
    <xdr:cxnSp macro="">
      <xdr:nvCxnSpPr>
        <xdr:cNvPr id="107" name="直線コネクタ 106"/>
        <xdr:cNvCxnSpPr/>
      </xdr:nvCxnSpPr>
      <xdr:spPr bwMode="auto">
        <a:xfrm>
          <a:off x="5562600" y="7526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171589</xdr:rowOff>
    </xdr:from>
    <xdr:ext cx="762000" cy="259045"/>
    <xdr:sp macro="" textlink="">
      <xdr:nvSpPr>
        <xdr:cNvPr id="108" name="人口1人当たり決算額の推移最大値テキスト445"/>
        <xdr:cNvSpPr txBox="1"/>
      </xdr:nvSpPr>
      <xdr:spPr>
        <a:xfrm>
          <a:off x="5740400" y="6096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49,328</a:t>
          </a:r>
          <a:endParaRPr kumimoji="1" lang="ja-JP" altLang="en-US" sz="1000" b="1">
            <a:latin typeface="ＭＳ Ｐゴシック"/>
          </a:endParaRPr>
        </a:p>
      </xdr:txBody>
    </xdr:sp>
    <xdr:clientData/>
  </xdr:oneCellAnchor>
  <xdr:twoCellAnchor>
    <xdr:from>
      <xdr:col>4</xdr:col>
      <xdr:colOff>1028700</xdr:colOff>
      <xdr:row>34</xdr:row>
      <xdr:rowOff>85212</xdr:rowOff>
    </xdr:from>
    <xdr:to>
      <xdr:col>5</xdr:col>
      <xdr:colOff>73025</xdr:colOff>
      <xdr:row>34</xdr:row>
      <xdr:rowOff>85212</xdr:rowOff>
    </xdr:to>
    <xdr:cxnSp macro="">
      <xdr:nvCxnSpPr>
        <xdr:cNvPr id="109" name="直線コネクタ 108"/>
        <xdr:cNvCxnSpPr/>
      </xdr:nvCxnSpPr>
      <xdr:spPr bwMode="auto">
        <a:xfrm>
          <a:off x="5562600" y="63526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37778</xdr:rowOff>
    </xdr:from>
    <xdr:to>
      <xdr:col>4</xdr:col>
      <xdr:colOff>1117600</xdr:colOff>
      <xdr:row>37</xdr:row>
      <xdr:rowOff>7396</xdr:rowOff>
    </xdr:to>
    <xdr:cxnSp macro="">
      <xdr:nvCxnSpPr>
        <xdr:cNvPr id="110" name="直線コネクタ 109"/>
        <xdr:cNvCxnSpPr/>
      </xdr:nvCxnSpPr>
      <xdr:spPr bwMode="auto">
        <a:xfrm>
          <a:off x="5003800" y="6991028"/>
          <a:ext cx="647700" cy="1410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144116</xdr:rowOff>
    </xdr:from>
    <xdr:ext cx="762000" cy="259045"/>
    <xdr:sp macro="" textlink="">
      <xdr:nvSpPr>
        <xdr:cNvPr id="111" name="人口1人当たり決算額の推移平均値テキスト445"/>
        <xdr:cNvSpPr txBox="1"/>
      </xdr:nvSpPr>
      <xdr:spPr>
        <a:xfrm>
          <a:off x="5740400" y="67544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22,752</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299039</xdr:rowOff>
    </xdr:from>
    <xdr:to>
      <xdr:col>5</xdr:col>
      <xdr:colOff>34925</xdr:colOff>
      <xdr:row>36</xdr:row>
      <xdr:rowOff>57739</xdr:rowOff>
    </xdr:to>
    <xdr:sp macro="" textlink="">
      <xdr:nvSpPr>
        <xdr:cNvPr id="112" name="フローチャート : 判断 111"/>
        <xdr:cNvSpPr/>
      </xdr:nvSpPr>
      <xdr:spPr bwMode="auto">
        <a:xfrm>
          <a:off x="5600700" y="69093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129423</xdr:rowOff>
    </xdr:from>
    <xdr:to>
      <xdr:col>4</xdr:col>
      <xdr:colOff>469900</xdr:colOff>
      <xdr:row>36</xdr:row>
      <xdr:rowOff>37778</xdr:rowOff>
    </xdr:to>
    <xdr:cxnSp macro="">
      <xdr:nvCxnSpPr>
        <xdr:cNvPr id="113" name="直線コネクタ 112"/>
        <xdr:cNvCxnSpPr/>
      </xdr:nvCxnSpPr>
      <xdr:spPr bwMode="auto">
        <a:xfrm>
          <a:off x="4305300" y="6739773"/>
          <a:ext cx="698500" cy="2512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301645</xdr:rowOff>
    </xdr:from>
    <xdr:to>
      <xdr:col>4</xdr:col>
      <xdr:colOff>520700</xdr:colOff>
      <xdr:row>36</xdr:row>
      <xdr:rowOff>60345</xdr:rowOff>
    </xdr:to>
    <xdr:sp macro="" textlink="">
      <xdr:nvSpPr>
        <xdr:cNvPr id="114" name="フローチャート : 判断 113"/>
        <xdr:cNvSpPr/>
      </xdr:nvSpPr>
      <xdr:spPr bwMode="auto">
        <a:xfrm>
          <a:off x="4953000" y="69119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70522</xdr:rowOff>
    </xdr:from>
    <xdr:ext cx="736600" cy="259045"/>
    <xdr:sp macro="" textlink="">
      <xdr:nvSpPr>
        <xdr:cNvPr id="115" name="テキスト ボックス 114"/>
        <xdr:cNvSpPr txBox="1"/>
      </xdr:nvSpPr>
      <xdr:spPr>
        <a:xfrm>
          <a:off x="4622800" y="6680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22,638</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129423</xdr:rowOff>
    </xdr:from>
    <xdr:to>
      <xdr:col>3</xdr:col>
      <xdr:colOff>904875</xdr:colOff>
      <xdr:row>35</xdr:row>
      <xdr:rowOff>318567</xdr:rowOff>
    </xdr:to>
    <xdr:cxnSp macro="">
      <xdr:nvCxnSpPr>
        <xdr:cNvPr id="116" name="直線コネクタ 115"/>
        <xdr:cNvCxnSpPr/>
      </xdr:nvCxnSpPr>
      <xdr:spPr bwMode="auto">
        <a:xfrm flipV="1">
          <a:off x="3606800" y="6739773"/>
          <a:ext cx="698500" cy="189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247628</xdr:rowOff>
    </xdr:from>
    <xdr:to>
      <xdr:col>3</xdr:col>
      <xdr:colOff>955675</xdr:colOff>
      <xdr:row>36</xdr:row>
      <xdr:rowOff>6328</xdr:rowOff>
    </xdr:to>
    <xdr:sp macro="" textlink="">
      <xdr:nvSpPr>
        <xdr:cNvPr id="117" name="フローチャート : 判断 116"/>
        <xdr:cNvSpPr/>
      </xdr:nvSpPr>
      <xdr:spPr bwMode="auto">
        <a:xfrm>
          <a:off x="4254500" y="68579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334005</xdr:rowOff>
    </xdr:from>
    <xdr:ext cx="762000" cy="259045"/>
    <xdr:sp macro="" textlink="">
      <xdr:nvSpPr>
        <xdr:cNvPr id="118" name="テキスト ボックス 117"/>
        <xdr:cNvSpPr txBox="1"/>
      </xdr:nvSpPr>
      <xdr:spPr>
        <a:xfrm>
          <a:off x="3924300" y="6944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25,001</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318567</xdr:rowOff>
    </xdr:from>
    <xdr:to>
      <xdr:col>3</xdr:col>
      <xdr:colOff>206375</xdr:colOff>
      <xdr:row>36</xdr:row>
      <xdr:rowOff>121376</xdr:rowOff>
    </xdr:to>
    <xdr:cxnSp macro="">
      <xdr:nvCxnSpPr>
        <xdr:cNvPr id="119" name="直線コネクタ 118"/>
        <xdr:cNvCxnSpPr/>
      </xdr:nvCxnSpPr>
      <xdr:spPr bwMode="auto">
        <a:xfrm flipV="1">
          <a:off x="2908300" y="6928917"/>
          <a:ext cx="698500" cy="1457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205885</xdr:rowOff>
    </xdr:from>
    <xdr:to>
      <xdr:col>3</xdr:col>
      <xdr:colOff>257175</xdr:colOff>
      <xdr:row>35</xdr:row>
      <xdr:rowOff>307485</xdr:rowOff>
    </xdr:to>
    <xdr:sp macro="" textlink="">
      <xdr:nvSpPr>
        <xdr:cNvPr id="120" name="フローチャート : 判断 119"/>
        <xdr:cNvSpPr/>
      </xdr:nvSpPr>
      <xdr:spPr bwMode="auto">
        <a:xfrm>
          <a:off x="3556000" y="68162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317662</xdr:rowOff>
    </xdr:from>
    <xdr:ext cx="762000" cy="259045"/>
    <xdr:sp macro="" textlink="">
      <xdr:nvSpPr>
        <xdr:cNvPr id="121" name="テキスト ボックス 120"/>
        <xdr:cNvSpPr txBox="1"/>
      </xdr:nvSpPr>
      <xdr:spPr>
        <a:xfrm>
          <a:off x="3225800" y="6585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26,827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227510</xdr:rowOff>
    </xdr:from>
    <xdr:to>
      <xdr:col>2</xdr:col>
      <xdr:colOff>692150</xdr:colOff>
      <xdr:row>35</xdr:row>
      <xdr:rowOff>329110</xdr:rowOff>
    </xdr:to>
    <xdr:sp macro="" textlink="">
      <xdr:nvSpPr>
        <xdr:cNvPr id="122" name="フローチャート : 判断 121"/>
        <xdr:cNvSpPr/>
      </xdr:nvSpPr>
      <xdr:spPr bwMode="auto">
        <a:xfrm>
          <a:off x="2857500" y="6837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339287</xdr:rowOff>
    </xdr:from>
    <xdr:ext cx="762000" cy="259045"/>
    <xdr:sp macro="" textlink="">
      <xdr:nvSpPr>
        <xdr:cNvPr id="123" name="テキスト ボックス 122"/>
        <xdr:cNvSpPr txBox="1"/>
      </xdr:nvSpPr>
      <xdr:spPr>
        <a:xfrm>
          <a:off x="2527300" y="660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25,881</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128046</xdr:rowOff>
    </xdr:from>
    <xdr:to>
      <xdr:col>5</xdr:col>
      <xdr:colOff>34925</xdr:colOff>
      <xdr:row>37</xdr:row>
      <xdr:rowOff>58196</xdr:rowOff>
    </xdr:to>
    <xdr:sp macro="" textlink="">
      <xdr:nvSpPr>
        <xdr:cNvPr id="129" name="円/楕円 128"/>
        <xdr:cNvSpPr/>
      </xdr:nvSpPr>
      <xdr:spPr bwMode="auto">
        <a:xfrm>
          <a:off x="5600700" y="7081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100123</xdr:rowOff>
    </xdr:from>
    <xdr:ext cx="762000" cy="259045"/>
    <xdr:sp macro="" textlink="">
      <xdr:nvSpPr>
        <xdr:cNvPr id="130" name="人口1人当たり決算額の推移該当値テキスト445"/>
        <xdr:cNvSpPr txBox="1"/>
      </xdr:nvSpPr>
      <xdr:spPr>
        <a:xfrm>
          <a:off x="5740400" y="7053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15,232</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329878</xdr:rowOff>
    </xdr:from>
    <xdr:to>
      <xdr:col>4</xdr:col>
      <xdr:colOff>520700</xdr:colOff>
      <xdr:row>36</xdr:row>
      <xdr:rowOff>88578</xdr:rowOff>
    </xdr:to>
    <xdr:sp macro="" textlink="">
      <xdr:nvSpPr>
        <xdr:cNvPr id="131" name="円/楕円 130"/>
        <xdr:cNvSpPr/>
      </xdr:nvSpPr>
      <xdr:spPr bwMode="auto">
        <a:xfrm>
          <a:off x="4953000" y="6940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73355</xdr:rowOff>
    </xdr:from>
    <xdr:ext cx="736600" cy="259045"/>
    <xdr:sp macro="" textlink="">
      <xdr:nvSpPr>
        <xdr:cNvPr id="132" name="テキスト ボックス 131"/>
        <xdr:cNvSpPr txBox="1"/>
      </xdr:nvSpPr>
      <xdr:spPr>
        <a:xfrm>
          <a:off x="4622800" y="7026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21,403</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78623</xdr:rowOff>
    </xdr:from>
    <xdr:to>
      <xdr:col>3</xdr:col>
      <xdr:colOff>955675</xdr:colOff>
      <xdr:row>35</xdr:row>
      <xdr:rowOff>180223</xdr:rowOff>
    </xdr:to>
    <xdr:sp macro="" textlink="">
      <xdr:nvSpPr>
        <xdr:cNvPr id="133" name="円/楕円 132"/>
        <xdr:cNvSpPr/>
      </xdr:nvSpPr>
      <xdr:spPr bwMode="auto">
        <a:xfrm>
          <a:off x="4254500" y="66889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190400</xdr:rowOff>
    </xdr:from>
    <xdr:ext cx="762000" cy="259045"/>
    <xdr:sp macro="" textlink="">
      <xdr:nvSpPr>
        <xdr:cNvPr id="134" name="テキスト ボックス 133"/>
        <xdr:cNvSpPr txBox="1"/>
      </xdr:nvSpPr>
      <xdr:spPr>
        <a:xfrm>
          <a:off x="3924300" y="6457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32,394</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267767</xdr:rowOff>
    </xdr:from>
    <xdr:to>
      <xdr:col>3</xdr:col>
      <xdr:colOff>257175</xdr:colOff>
      <xdr:row>36</xdr:row>
      <xdr:rowOff>26467</xdr:rowOff>
    </xdr:to>
    <xdr:sp macro="" textlink="">
      <xdr:nvSpPr>
        <xdr:cNvPr id="135" name="円/楕円 134"/>
        <xdr:cNvSpPr/>
      </xdr:nvSpPr>
      <xdr:spPr bwMode="auto">
        <a:xfrm>
          <a:off x="3556000" y="68781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11244</xdr:rowOff>
    </xdr:from>
    <xdr:ext cx="762000" cy="259045"/>
    <xdr:sp macro="" textlink="">
      <xdr:nvSpPr>
        <xdr:cNvPr id="136" name="テキスト ボックス 135"/>
        <xdr:cNvSpPr txBox="1"/>
      </xdr:nvSpPr>
      <xdr:spPr>
        <a:xfrm>
          <a:off x="3225800" y="6964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24,120</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70576</xdr:rowOff>
    </xdr:from>
    <xdr:to>
      <xdr:col>2</xdr:col>
      <xdr:colOff>692150</xdr:colOff>
      <xdr:row>37</xdr:row>
      <xdr:rowOff>726</xdr:rowOff>
    </xdr:to>
    <xdr:sp macro="" textlink="">
      <xdr:nvSpPr>
        <xdr:cNvPr id="137" name="円/楕円 136"/>
        <xdr:cNvSpPr/>
      </xdr:nvSpPr>
      <xdr:spPr bwMode="auto">
        <a:xfrm>
          <a:off x="2857500" y="70238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156953</xdr:rowOff>
    </xdr:from>
    <xdr:ext cx="762000" cy="259045"/>
    <xdr:sp macro="" textlink="">
      <xdr:nvSpPr>
        <xdr:cNvPr id="138" name="テキスト ボックス 137"/>
        <xdr:cNvSpPr txBox="1"/>
      </xdr:nvSpPr>
      <xdr:spPr>
        <a:xfrm>
          <a:off x="2527300" y="7110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17,746</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三重県いなべ市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45,758
44,230
219.83
25,955,300
25,297,834
592,138
13,307,060
21,698,068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45/73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67,391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49609</xdr:rowOff>
    </xdr:from>
    <xdr:to>
      <xdr:col>6</xdr:col>
      <xdr:colOff>510540</xdr:colOff>
      <xdr:row>39</xdr:row>
      <xdr:rowOff>13444</xdr:rowOff>
    </xdr:to>
    <xdr:cxnSp macro="">
      <xdr:nvCxnSpPr>
        <xdr:cNvPr id="54" name="直線コネクタ 53"/>
        <xdr:cNvCxnSpPr/>
      </xdr:nvCxnSpPr>
      <xdr:spPr>
        <a:xfrm flipV="1">
          <a:off x="4633595" y="5193109"/>
          <a:ext cx="1270" cy="1506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17271</xdr:rowOff>
    </xdr:from>
    <xdr:ext cx="534377" cy="259045"/>
    <xdr:sp macro="" textlink="">
      <xdr:nvSpPr>
        <xdr:cNvPr id="55" name="人件費最小値テキスト"/>
        <xdr:cNvSpPr txBox="1"/>
      </xdr:nvSpPr>
      <xdr:spPr>
        <a:xfrm>
          <a:off x="4686300" y="670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38,023</a:t>
          </a:r>
          <a:endParaRPr kumimoji="1" lang="ja-JP" altLang="en-US" sz="1000" b="1">
            <a:latin typeface="ＭＳ Ｐゴシック"/>
          </a:endParaRPr>
        </a:p>
      </xdr:txBody>
    </xdr:sp>
    <xdr:clientData/>
  </xdr:oneCellAnchor>
  <xdr:twoCellAnchor>
    <xdr:from>
      <xdr:col>6</xdr:col>
      <xdr:colOff>422275</xdr:colOff>
      <xdr:row>39</xdr:row>
      <xdr:rowOff>13444</xdr:rowOff>
    </xdr:from>
    <xdr:to>
      <xdr:col>6</xdr:col>
      <xdr:colOff>600075</xdr:colOff>
      <xdr:row>39</xdr:row>
      <xdr:rowOff>13444</xdr:rowOff>
    </xdr:to>
    <xdr:cxnSp macro="">
      <xdr:nvCxnSpPr>
        <xdr:cNvPr id="56" name="直線コネクタ 55"/>
        <xdr:cNvCxnSpPr/>
      </xdr:nvCxnSpPr>
      <xdr:spPr>
        <a:xfrm>
          <a:off x="4546600" y="6699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167736</xdr:rowOff>
    </xdr:from>
    <xdr:ext cx="599010" cy="259045"/>
    <xdr:sp macro="" textlink="">
      <xdr:nvSpPr>
        <xdr:cNvPr id="57" name="人件費最大値テキスト"/>
        <xdr:cNvSpPr txBox="1"/>
      </xdr:nvSpPr>
      <xdr:spPr>
        <a:xfrm>
          <a:off x="4686300" y="4968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103,941</a:t>
          </a:r>
          <a:endParaRPr kumimoji="1" lang="ja-JP" altLang="en-US" sz="1000" b="1">
            <a:latin typeface="ＭＳ Ｐゴシック"/>
          </a:endParaRPr>
        </a:p>
      </xdr:txBody>
    </xdr:sp>
    <xdr:clientData/>
  </xdr:oneCellAnchor>
  <xdr:twoCellAnchor>
    <xdr:from>
      <xdr:col>6</xdr:col>
      <xdr:colOff>422275</xdr:colOff>
      <xdr:row>30</xdr:row>
      <xdr:rowOff>49609</xdr:rowOff>
    </xdr:from>
    <xdr:to>
      <xdr:col>6</xdr:col>
      <xdr:colOff>600075</xdr:colOff>
      <xdr:row>30</xdr:row>
      <xdr:rowOff>49609</xdr:rowOff>
    </xdr:to>
    <xdr:cxnSp macro="">
      <xdr:nvCxnSpPr>
        <xdr:cNvPr id="58" name="直線コネクタ 57"/>
        <xdr:cNvCxnSpPr/>
      </xdr:nvCxnSpPr>
      <xdr:spPr>
        <a:xfrm>
          <a:off x="4546600" y="5193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97020</xdr:rowOff>
    </xdr:from>
    <xdr:to>
      <xdr:col>6</xdr:col>
      <xdr:colOff>511175</xdr:colOff>
      <xdr:row>35</xdr:row>
      <xdr:rowOff>98141</xdr:rowOff>
    </xdr:to>
    <xdr:cxnSp macro="">
      <xdr:nvCxnSpPr>
        <xdr:cNvPr id="59" name="直線コネクタ 58"/>
        <xdr:cNvCxnSpPr/>
      </xdr:nvCxnSpPr>
      <xdr:spPr>
        <a:xfrm flipV="1">
          <a:off x="3797300" y="6097770"/>
          <a:ext cx="838200" cy="1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154411</xdr:rowOff>
    </xdr:from>
    <xdr:ext cx="534377" cy="259045"/>
    <xdr:sp macro="" textlink="">
      <xdr:nvSpPr>
        <xdr:cNvPr id="60" name="人件費平均値テキスト"/>
        <xdr:cNvSpPr txBox="1"/>
      </xdr:nvSpPr>
      <xdr:spPr>
        <a:xfrm>
          <a:off x="4686300" y="5812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68,135</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131534</xdr:rowOff>
    </xdr:from>
    <xdr:to>
      <xdr:col>6</xdr:col>
      <xdr:colOff>561975</xdr:colOff>
      <xdr:row>35</xdr:row>
      <xdr:rowOff>61684</xdr:rowOff>
    </xdr:to>
    <xdr:sp macro="" textlink="">
      <xdr:nvSpPr>
        <xdr:cNvPr id="61" name="フローチャート : 判断 60"/>
        <xdr:cNvSpPr/>
      </xdr:nvSpPr>
      <xdr:spPr>
        <a:xfrm>
          <a:off x="4584700" y="5960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98141</xdr:rowOff>
    </xdr:from>
    <xdr:to>
      <xdr:col>5</xdr:col>
      <xdr:colOff>358775</xdr:colOff>
      <xdr:row>35</xdr:row>
      <xdr:rowOff>143495</xdr:rowOff>
    </xdr:to>
    <xdr:cxnSp macro="">
      <xdr:nvCxnSpPr>
        <xdr:cNvPr id="62" name="直線コネクタ 61"/>
        <xdr:cNvCxnSpPr/>
      </xdr:nvCxnSpPr>
      <xdr:spPr>
        <a:xfrm flipV="1">
          <a:off x="2908300" y="6098891"/>
          <a:ext cx="889000" cy="4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45100</xdr:rowOff>
    </xdr:from>
    <xdr:to>
      <xdr:col>5</xdr:col>
      <xdr:colOff>409575</xdr:colOff>
      <xdr:row>34</xdr:row>
      <xdr:rowOff>146700</xdr:rowOff>
    </xdr:to>
    <xdr:sp macro="" textlink="">
      <xdr:nvSpPr>
        <xdr:cNvPr id="63" name="フローチャート : 判断 62"/>
        <xdr:cNvSpPr/>
      </xdr:nvSpPr>
      <xdr:spPr>
        <a:xfrm>
          <a:off x="3746500" y="587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163227</xdr:rowOff>
    </xdr:from>
    <xdr:ext cx="534377" cy="259045"/>
    <xdr:sp macro="" textlink="">
      <xdr:nvSpPr>
        <xdr:cNvPr id="64" name="テキスト ボックス 63"/>
        <xdr:cNvSpPr txBox="1"/>
      </xdr:nvSpPr>
      <xdr:spPr>
        <a:xfrm>
          <a:off x="3530111" y="564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71,916</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143495</xdr:rowOff>
    </xdr:from>
    <xdr:to>
      <xdr:col>4</xdr:col>
      <xdr:colOff>155575</xdr:colOff>
      <xdr:row>35</xdr:row>
      <xdr:rowOff>144706</xdr:rowOff>
    </xdr:to>
    <xdr:cxnSp macro="">
      <xdr:nvCxnSpPr>
        <xdr:cNvPr id="65" name="直線コネクタ 64"/>
        <xdr:cNvCxnSpPr/>
      </xdr:nvCxnSpPr>
      <xdr:spPr>
        <a:xfrm flipV="1">
          <a:off x="2019300" y="6144245"/>
          <a:ext cx="889000" cy="1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149708</xdr:rowOff>
    </xdr:from>
    <xdr:to>
      <xdr:col>4</xdr:col>
      <xdr:colOff>206375</xdr:colOff>
      <xdr:row>35</xdr:row>
      <xdr:rowOff>79858</xdr:rowOff>
    </xdr:to>
    <xdr:sp macro="" textlink="">
      <xdr:nvSpPr>
        <xdr:cNvPr id="66" name="フローチャート : 判断 65"/>
        <xdr:cNvSpPr/>
      </xdr:nvSpPr>
      <xdr:spPr>
        <a:xfrm>
          <a:off x="2857500" y="597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96385</xdr:rowOff>
    </xdr:from>
    <xdr:ext cx="534377" cy="259045"/>
    <xdr:sp macro="" textlink="">
      <xdr:nvSpPr>
        <xdr:cNvPr id="67" name="テキスト ボックス 66"/>
        <xdr:cNvSpPr txBox="1"/>
      </xdr:nvSpPr>
      <xdr:spPr>
        <a:xfrm>
          <a:off x="2641111" y="5754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67,340</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75463</xdr:rowOff>
    </xdr:from>
    <xdr:to>
      <xdr:col>2</xdr:col>
      <xdr:colOff>638175</xdr:colOff>
      <xdr:row>35</xdr:row>
      <xdr:rowOff>144706</xdr:rowOff>
    </xdr:to>
    <xdr:cxnSp macro="">
      <xdr:nvCxnSpPr>
        <xdr:cNvPr id="68" name="直線コネクタ 67"/>
        <xdr:cNvCxnSpPr/>
      </xdr:nvCxnSpPr>
      <xdr:spPr>
        <a:xfrm>
          <a:off x="1130300" y="6076213"/>
          <a:ext cx="889000" cy="6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11153</xdr:rowOff>
    </xdr:from>
    <xdr:to>
      <xdr:col>3</xdr:col>
      <xdr:colOff>3175</xdr:colOff>
      <xdr:row>35</xdr:row>
      <xdr:rowOff>112753</xdr:rowOff>
    </xdr:to>
    <xdr:sp macro="" textlink="">
      <xdr:nvSpPr>
        <xdr:cNvPr id="69" name="フローチャート : 判断 68"/>
        <xdr:cNvSpPr/>
      </xdr:nvSpPr>
      <xdr:spPr>
        <a:xfrm>
          <a:off x="1968500" y="6011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129280</xdr:rowOff>
    </xdr:from>
    <xdr:ext cx="534377" cy="259045"/>
    <xdr:sp macro="" textlink="">
      <xdr:nvSpPr>
        <xdr:cNvPr id="70" name="テキスト ボックス 69"/>
        <xdr:cNvSpPr txBox="1"/>
      </xdr:nvSpPr>
      <xdr:spPr>
        <a:xfrm>
          <a:off x="1752111" y="578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65,901</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79161</xdr:rowOff>
    </xdr:from>
    <xdr:to>
      <xdr:col>1</xdr:col>
      <xdr:colOff>485775</xdr:colOff>
      <xdr:row>35</xdr:row>
      <xdr:rowOff>9311</xdr:rowOff>
    </xdr:to>
    <xdr:sp macro="" textlink="">
      <xdr:nvSpPr>
        <xdr:cNvPr id="71" name="フローチャート : 判断 70"/>
        <xdr:cNvSpPr/>
      </xdr:nvSpPr>
      <xdr:spPr>
        <a:xfrm>
          <a:off x="1079500" y="590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25838</xdr:rowOff>
    </xdr:from>
    <xdr:ext cx="534377" cy="259045"/>
    <xdr:sp macro="" textlink="">
      <xdr:nvSpPr>
        <xdr:cNvPr id="72" name="テキスト ボックス 71"/>
        <xdr:cNvSpPr txBox="1"/>
      </xdr:nvSpPr>
      <xdr:spPr>
        <a:xfrm>
          <a:off x="863111" y="568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70,426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46220</xdr:rowOff>
    </xdr:from>
    <xdr:to>
      <xdr:col>6</xdr:col>
      <xdr:colOff>561975</xdr:colOff>
      <xdr:row>35</xdr:row>
      <xdr:rowOff>147820</xdr:rowOff>
    </xdr:to>
    <xdr:sp macro="" textlink="">
      <xdr:nvSpPr>
        <xdr:cNvPr id="78" name="円/楕円 77"/>
        <xdr:cNvSpPr/>
      </xdr:nvSpPr>
      <xdr:spPr>
        <a:xfrm>
          <a:off x="4584700" y="604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24647</xdr:rowOff>
    </xdr:from>
    <xdr:ext cx="534377" cy="259045"/>
    <xdr:sp macro="" textlink="">
      <xdr:nvSpPr>
        <xdr:cNvPr id="79" name="人件費該当値テキスト"/>
        <xdr:cNvSpPr txBox="1"/>
      </xdr:nvSpPr>
      <xdr:spPr>
        <a:xfrm>
          <a:off x="4686300" y="602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64,367</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47341</xdr:rowOff>
    </xdr:from>
    <xdr:to>
      <xdr:col>5</xdr:col>
      <xdr:colOff>409575</xdr:colOff>
      <xdr:row>35</xdr:row>
      <xdr:rowOff>148941</xdr:rowOff>
    </xdr:to>
    <xdr:sp macro="" textlink="">
      <xdr:nvSpPr>
        <xdr:cNvPr id="80" name="円/楕円 79"/>
        <xdr:cNvSpPr/>
      </xdr:nvSpPr>
      <xdr:spPr>
        <a:xfrm>
          <a:off x="3746500" y="604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140068</xdr:rowOff>
    </xdr:from>
    <xdr:ext cx="534377" cy="259045"/>
    <xdr:sp macro="" textlink="">
      <xdr:nvSpPr>
        <xdr:cNvPr id="81" name="テキスト ボックス 80"/>
        <xdr:cNvSpPr txBox="1"/>
      </xdr:nvSpPr>
      <xdr:spPr>
        <a:xfrm>
          <a:off x="3530111" y="614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64,318</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92695</xdr:rowOff>
    </xdr:from>
    <xdr:to>
      <xdr:col>4</xdr:col>
      <xdr:colOff>206375</xdr:colOff>
      <xdr:row>36</xdr:row>
      <xdr:rowOff>22845</xdr:rowOff>
    </xdr:to>
    <xdr:sp macro="" textlink="">
      <xdr:nvSpPr>
        <xdr:cNvPr id="82" name="円/楕円 81"/>
        <xdr:cNvSpPr/>
      </xdr:nvSpPr>
      <xdr:spPr>
        <a:xfrm>
          <a:off x="2857500" y="609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13972</xdr:rowOff>
    </xdr:from>
    <xdr:ext cx="534377" cy="259045"/>
    <xdr:sp macro="" textlink="">
      <xdr:nvSpPr>
        <xdr:cNvPr id="83" name="テキスト ボックス 82"/>
        <xdr:cNvSpPr txBox="1"/>
      </xdr:nvSpPr>
      <xdr:spPr>
        <a:xfrm>
          <a:off x="2641111" y="6186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62,334</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93906</xdr:rowOff>
    </xdr:from>
    <xdr:to>
      <xdr:col>3</xdr:col>
      <xdr:colOff>3175</xdr:colOff>
      <xdr:row>36</xdr:row>
      <xdr:rowOff>24056</xdr:rowOff>
    </xdr:to>
    <xdr:sp macro="" textlink="">
      <xdr:nvSpPr>
        <xdr:cNvPr id="84" name="円/楕円 83"/>
        <xdr:cNvSpPr/>
      </xdr:nvSpPr>
      <xdr:spPr>
        <a:xfrm>
          <a:off x="1968500" y="609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15183</xdr:rowOff>
    </xdr:from>
    <xdr:ext cx="534377" cy="259045"/>
    <xdr:sp macro="" textlink="">
      <xdr:nvSpPr>
        <xdr:cNvPr id="85" name="テキスト ボックス 84"/>
        <xdr:cNvSpPr txBox="1"/>
      </xdr:nvSpPr>
      <xdr:spPr>
        <a:xfrm>
          <a:off x="1752111" y="618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62,281</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24663</xdr:rowOff>
    </xdr:from>
    <xdr:to>
      <xdr:col>1</xdr:col>
      <xdr:colOff>485775</xdr:colOff>
      <xdr:row>35</xdr:row>
      <xdr:rowOff>126263</xdr:rowOff>
    </xdr:to>
    <xdr:sp macro="" textlink="">
      <xdr:nvSpPr>
        <xdr:cNvPr id="86" name="円/楕円 85"/>
        <xdr:cNvSpPr/>
      </xdr:nvSpPr>
      <xdr:spPr>
        <a:xfrm>
          <a:off x="1079500" y="602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117390</xdr:rowOff>
    </xdr:from>
    <xdr:ext cx="534377" cy="259045"/>
    <xdr:sp macro="" textlink="">
      <xdr:nvSpPr>
        <xdr:cNvPr id="87" name="テキスト ボックス 86"/>
        <xdr:cNvSpPr txBox="1"/>
      </xdr:nvSpPr>
      <xdr:spPr>
        <a:xfrm>
          <a:off x="863111" y="611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65,310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58,267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40202</xdr:rowOff>
    </xdr:from>
    <xdr:to>
      <xdr:col>6</xdr:col>
      <xdr:colOff>510540</xdr:colOff>
      <xdr:row>58</xdr:row>
      <xdr:rowOff>46229</xdr:rowOff>
    </xdr:to>
    <xdr:cxnSp macro="">
      <xdr:nvCxnSpPr>
        <xdr:cNvPr id="111" name="直線コネクタ 110"/>
        <xdr:cNvCxnSpPr/>
      </xdr:nvCxnSpPr>
      <xdr:spPr>
        <a:xfrm flipV="1">
          <a:off x="4633595" y="8612702"/>
          <a:ext cx="1270" cy="1377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50056</xdr:rowOff>
    </xdr:from>
    <xdr:ext cx="534377" cy="259045"/>
    <xdr:sp macro="" textlink="">
      <xdr:nvSpPr>
        <xdr:cNvPr id="112" name="物件費最小値テキスト"/>
        <xdr:cNvSpPr txBox="1"/>
      </xdr:nvSpPr>
      <xdr:spPr>
        <a:xfrm>
          <a:off x="4686300" y="999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44,533</a:t>
          </a:r>
          <a:endParaRPr kumimoji="1" lang="ja-JP" altLang="en-US" sz="1000" b="1">
            <a:latin typeface="ＭＳ Ｐゴシック"/>
          </a:endParaRPr>
        </a:p>
      </xdr:txBody>
    </xdr:sp>
    <xdr:clientData/>
  </xdr:oneCellAnchor>
  <xdr:twoCellAnchor>
    <xdr:from>
      <xdr:col>6</xdr:col>
      <xdr:colOff>422275</xdr:colOff>
      <xdr:row>58</xdr:row>
      <xdr:rowOff>46229</xdr:rowOff>
    </xdr:from>
    <xdr:to>
      <xdr:col>6</xdr:col>
      <xdr:colOff>600075</xdr:colOff>
      <xdr:row>58</xdr:row>
      <xdr:rowOff>46229</xdr:rowOff>
    </xdr:to>
    <xdr:cxnSp macro="">
      <xdr:nvCxnSpPr>
        <xdr:cNvPr id="113" name="直線コネクタ 112"/>
        <xdr:cNvCxnSpPr/>
      </xdr:nvCxnSpPr>
      <xdr:spPr>
        <a:xfrm>
          <a:off x="4546600" y="9990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158329</xdr:rowOff>
    </xdr:from>
    <xdr:ext cx="599010" cy="259045"/>
    <xdr:sp macro="" textlink="">
      <xdr:nvSpPr>
        <xdr:cNvPr id="114" name="物件費最大値テキスト"/>
        <xdr:cNvSpPr txBox="1"/>
      </xdr:nvSpPr>
      <xdr:spPr>
        <a:xfrm>
          <a:off x="4686300" y="8387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406,115</a:t>
          </a:r>
          <a:endParaRPr kumimoji="1" lang="ja-JP" altLang="en-US" sz="1000" b="1">
            <a:latin typeface="ＭＳ Ｐゴシック"/>
          </a:endParaRPr>
        </a:p>
      </xdr:txBody>
    </xdr:sp>
    <xdr:clientData/>
  </xdr:oneCellAnchor>
  <xdr:twoCellAnchor>
    <xdr:from>
      <xdr:col>6</xdr:col>
      <xdr:colOff>422275</xdr:colOff>
      <xdr:row>50</xdr:row>
      <xdr:rowOff>40202</xdr:rowOff>
    </xdr:from>
    <xdr:to>
      <xdr:col>6</xdr:col>
      <xdr:colOff>600075</xdr:colOff>
      <xdr:row>50</xdr:row>
      <xdr:rowOff>40202</xdr:rowOff>
    </xdr:to>
    <xdr:cxnSp macro="">
      <xdr:nvCxnSpPr>
        <xdr:cNvPr id="115" name="直線コネクタ 114"/>
        <xdr:cNvCxnSpPr/>
      </xdr:nvCxnSpPr>
      <xdr:spPr>
        <a:xfrm>
          <a:off x="4546600" y="8612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79757</xdr:rowOff>
    </xdr:from>
    <xdr:to>
      <xdr:col>6</xdr:col>
      <xdr:colOff>511175</xdr:colOff>
      <xdr:row>57</xdr:row>
      <xdr:rowOff>80973</xdr:rowOff>
    </xdr:to>
    <xdr:cxnSp macro="">
      <xdr:nvCxnSpPr>
        <xdr:cNvPr id="116" name="直線コネクタ 115"/>
        <xdr:cNvCxnSpPr/>
      </xdr:nvCxnSpPr>
      <xdr:spPr>
        <a:xfrm flipV="1">
          <a:off x="3797300" y="9852407"/>
          <a:ext cx="838200" cy="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50300</xdr:rowOff>
    </xdr:from>
    <xdr:ext cx="534377" cy="259045"/>
    <xdr:sp macro="" textlink="">
      <xdr:nvSpPr>
        <xdr:cNvPr id="117" name="物件費平均値テキスト"/>
        <xdr:cNvSpPr txBox="1"/>
      </xdr:nvSpPr>
      <xdr:spPr>
        <a:xfrm>
          <a:off x="4686300" y="9822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69,469</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71873</xdr:rowOff>
    </xdr:from>
    <xdr:to>
      <xdr:col>6</xdr:col>
      <xdr:colOff>561975</xdr:colOff>
      <xdr:row>58</xdr:row>
      <xdr:rowOff>2023</xdr:rowOff>
    </xdr:to>
    <xdr:sp macro="" textlink="">
      <xdr:nvSpPr>
        <xdr:cNvPr id="118" name="フローチャート : 判断 117"/>
        <xdr:cNvSpPr/>
      </xdr:nvSpPr>
      <xdr:spPr>
        <a:xfrm>
          <a:off x="4584700" y="98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80973</xdr:rowOff>
    </xdr:from>
    <xdr:to>
      <xdr:col>5</xdr:col>
      <xdr:colOff>358775</xdr:colOff>
      <xdr:row>57</xdr:row>
      <xdr:rowOff>90254</xdr:rowOff>
    </xdr:to>
    <xdr:cxnSp macro="">
      <xdr:nvCxnSpPr>
        <xdr:cNvPr id="119" name="直線コネクタ 118"/>
        <xdr:cNvCxnSpPr/>
      </xdr:nvCxnSpPr>
      <xdr:spPr>
        <a:xfrm flipV="1">
          <a:off x="2908300" y="9853623"/>
          <a:ext cx="889000" cy="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69217</xdr:rowOff>
    </xdr:from>
    <xdr:to>
      <xdr:col>5</xdr:col>
      <xdr:colOff>409575</xdr:colOff>
      <xdr:row>57</xdr:row>
      <xdr:rowOff>170817</xdr:rowOff>
    </xdr:to>
    <xdr:sp macro="" textlink="">
      <xdr:nvSpPr>
        <xdr:cNvPr id="120" name="フローチャート : 判断 119"/>
        <xdr:cNvSpPr/>
      </xdr:nvSpPr>
      <xdr:spPr>
        <a:xfrm>
          <a:off x="3746500" y="984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161944</xdr:rowOff>
    </xdr:from>
    <xdr:ext cx="534377" cy="259045"/>
    <xdr:sp macro="" textlink="">
      <xdr:nvSpPr>
        <xdr:cNvPr id="121" name="テキスト ボックス 120"/>
        <xdr:cNvSpPr txBox="1"/>
      </xdr:nvSpPr>
      <xdr:spPr>
        <a:xfrm>
          <a:off x="3530111" y="993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70,166</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90254</xdr:rowOff>
    </xdr:from>
    <xdr:to>
      <xdr:col>4</xdr:col>
      <xdr:colOff>155575</xdr:colOff>
      <xdr:row>57</xdr:row>
      <xdr:rowOff>91831</xdr:rowOff>
    </xdr:to>
    <xdr:cxnSp macro="">
      <xdr:nvCxnSpPr>
        <xdr:cNvPr id="122" name="直線コネクタ 121"/>
        <xdr:cNvCxnSpPr/>
      </xdr:nvCxnSpPr>
      <xdr:spPr>
        <a:xfrm flipV="1">
          <a:off x="2019300" y="9862904"/>
          <a:ext cx="889000" cy="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116854</xdr:rowOff>
    </xdr:from>
    <xdr:to>
      <xdr:col>4</xdr:col>
      <xdr:colOff>206375</xdr:colOff>
      <xdr:row>58</xdr:row>
      <xdr:rowOff>47004</xdr:rowOff>
    </xdr:to>
    <xdr:sp macro="" textlink="">
      <xdr:nvSpPr>
        <xdr:cNvPr id="123" name="フローチャート : 判断 122"/>
        <xdr:cNvSpPr/>
      </xdr:nvSpPr>
      <xdr:spPr>
        <a:xfrm>
          <a:off x="2857500" y="9889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38131</xdr:rowOff>
    </xdr:from>
    <xdr:ext cx="534377" cy="259045"/>
    <xdr:sp macro="" textlink="">
      <xdr:nvSpPr>
        <xdr:cNvPr id="124" name="テキスト ボックス 123"/>
        <xdr:cNvSpPr txBox="1"/>
      </xdr:nvSpPr>
      <xdr:spPr>
        <a:xfrm>
          <a:off x="2641111" y="9982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57,663</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91831</xdr:rowOff>
    </xdr:from>
    <xdr:to>
      <xdr:col>2</xdr:col>
      <xdr:colOff>638175</xdr:colOff>
      <xdr:row>57</xdr:row>
      <xdr:rowOff>123039</xdr:rowOff>
    </xdr:to>
    <xdr:cxnSp macro="">
      <xdr:nvCxnSpPr>
        <xdr:cNvPr id="125" name="直線コネクタ 124"/>
        <xdr:cNvCxnSpPr/>
      </xdr:nvCxnSpPr>
      <xdr:spPr>
        <a:xfrm flipV="1">
          <a:off x="1130300" y="9864481"/>
          <a:ext cx="889000" cy="3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130159</xdr:rowOff>
    </xdr:from>
    <xdr:to>
      <xdr:col>3</xdr:col>
      <xdr:colOff>3175</xdr:colOff>
      <xdr:row>58</xdr:row>
      <xdr:rowOff>60309</xdr:rowOff>
    </xdr:to>
    <xdr:sp macro="" textlink="">
      <xdr:nvSpPr>
        <xdr:cNvPr id="126" name="フローチャート : 判断 125"/>
        <xdr:cNvSpPr/>
      </xdr:nvSpPr>
      <xdr:spPr>
        <a:xfrm>
          <a:off x="1968500" y="990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51436</xdr:rowOff>
    </xdr:from>
    <xdr:ext cx="534377" cy="259045"/>
    <xdr:sp macro="" textlink="">
      <xdr:nvSpPr>
        <xdr:cNvPr id="127" name="テキスト ボックス 126"/>
        <xdr:cNvSpPr txBox="1"/>
      </xdr:nvSpPr>
      <xdr:spPr>
        <a:xfrm>
          <a:off x="1752111" y="999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54,171</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125568</xdr:rowOff>
    </xdr:from>
    <xdr:to>
      <xdr:col>1</xdr:col>
      <xdr:colOff>485775</xdr:colOff>
      <xdr:row>58</xdr:row>
      <xdr:rowOff>55718</xdr:rowOff>
    </xdr:to>
    <xdr:sp macro="" textlink="">
      <xdr:nvSpPr>
        <xdr:cNvPr id="128" name="フローチャート : 判断 127"/>
        <xdr:cNvSpPr/>
      </xdr:nvSpPr>
      <xdr:spPr>
        <a:xfrm>
          <a:off x="1079500" y="9898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46845</xdr:rowOff>
    </xdr:from>
    <xdr:ext cx="534377" cy="259045"/>
    <xdr:sp macro="" textlink="">
      <xdr:nvSpPr>
        <xdr:cNvPr id="129" name="テキスト ボックス 128"/>
        <xdr:cNvSpPr txBox="1"/>
      </xdr:nvSpPr>
      <xdr:spPr>
        <a:xfrm>
          <a:off x="863111" y="999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55,376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28957</xdr:rowOff>
    </xdr:from>
    <xdr:to>
      <xdr:col>6</xdr:col>
      <xdr:colOff>561975</xdr:colOff>
      <xdr:row>57</xdr:row>
      <xdr:rowOff>130557</xdr:rowOff>
    </xdr:to>
    <xdr:sp macro="" textlink="">
      <xdr:nvSpPr>
        <xdr:cNvPr id="135" name="円/楕円 134"/>
        <xdr:cNvSpPr/>
      </xdr:nvSpPr>
      <xdr:spPr>
        <a:xfrm>
          <a:off x="4584700" y="980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51834</xdr:rowOff>
    </xdr:from>
    <xdr:ext cx="534377" cy="259045"/>
    <xdr:sp macro="" textlink="">
      <xdr:nvSpPr>
        <xdr:cNvPr id="136" name="物件費該当値テキスト"/>
        <xdr:cNvSpPr txBox="1"/>
      </xdr:nvSpPr>
      <xdr:spPr>
        <a:xfrm>
          <a:off x="4686300" y="9653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80,733</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30173</xdr:rowOff>
    </xdr:from>
    <xdr:to>
      <xdr:col>5</xdr:col>
      <xdr:colOff>409575</xdr:colOff>
      <xdr:row>57</xdr:row>
      <xdr:rowOff>131773</xdr:rowOff>
    </xdr:to>
    <xdr:sp macro="" textlink="">
      <xdr:nvSpPr>
        <xdr:cNvPr id="137" name="円/楕円 136"/>
        <xdr:cNvSpPr/>
      </xdr:nvSpPr>
      <xdr:spPr>
        <a:xfrm>
          <a:off x="3746500" y="980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148300</xdr:rowOff>
    </xdr:from>
    <xdr:ext cx="534377" cy="259045"/>
    <xdr:sp macro="" textlink="">
      <xdr:nvSpPr>
        <xdr:cNvPr id="138" name="テキスト ボックス 137"/>
        <xdr:cNvSpPr txBox="1"/>
      </xdr:nvSpPr>
      <xdr:spPr>
        <a:xfrm>
          <a:off x="3530111" y="9578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80,414</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39454</xdr:rowOff>
    </xdr:from>
    <xdr:to>
      <xdr:col>4</xdr:col>
      <xdr:colOff>206375</xdr:colOff>
      <xdr:row>57</xdr:row>
      <xdr:rowOff>141054</xdr:rowOff>
    </xdr:to>
    <xdr:sp macro="" textlink="">
      <xdr:nvSpPr>
        <xdr:cNvPr id="139" name="円/楕円 138"/>
        <xdr:cNvSpPr/>
      </xdr:nvSpPr>
      <xdr:spPr>
        <a:xfrm>
          <a:off x="2857500" y="981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157581</xdr:rowOff>
    </xdr:from>
    <xdr:ext cx="534377" cy="259045"/>
    <xdr:sp macro="" textlink="">
      <xdr:nvSpPr>
        <xdr:cNvPr id="140" name="テキスト ボックス 139"/>
        <xdr:cNvSpPr txBox="1"/>
      </xdr:nvSpPr>
      <xdr:spPr>
        <a:xfrm>
          <a:off x="2641111" y="958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77,978</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41031</xdr:rowOff>
    </xdr:from>
    <xdr:to>
      <xdr:col>3</xdr:col>
      <xdr:colOff>3175</xdr:colOff>
      <xdr:row>57</xdr:row>
      <xdr:rowOff>142631</xdr:rowOff>
    </xdr:to>
    <xdr:sp macro="" textlink="">
      <xdr:nvSpPr>
        <xdr:cNvPr id="141" name="円/楕円 140"/>
        <xdr:cNvSpPr/>
      </xdr:nvSpPr>
      <xdr:spPr>
        <a:xfrm>
          <a:off x="1968500" y="981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159158</xdr:rowOff>
    </xdr:from>
    <xdr:ext cx="534377" cy="259045"/>
    <xdr:sp macro="" textlink="">
      <xdr:nvSpPr>
        <xdr:cNvPr id="142" name="テキスト ボックス 141"/>
        <xdr:cNvSpPr txBox="1"/>
      </xdr:nvSpPr>
      <xdr:spPr>
        <a:xfrm>
          <a:off x="1752111" y="958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77,564</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72239</xdr:rowOff>
    </xdr:from>
    <xdr:to>
      <xdr:col>1</xdr:col>
      <xdr:colOff>485775</xdr:colOff>
      <xdr:row>58</xdr:row>
      <xdr:rowOff>2389</xdr:rowOff>
    </xdr:to>
    <xdr:sp macro="" textlink="">
      <xdr:nvSpPr>
        <xdr:cNvPr id="143" name="円/楕円 142"/>
        <xdr:cNvSpPr/>
      </xdr:nvSpPr>
      <xdr:spPr>
        <a:xfrm>
          <a:off x="1079500" y="984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18916</xdr:rowOff>
    </xdr:from>
    <xdr:ext cx="534377" cy="259045"/>
    <xdr:sp macro="" textlink="">
      <xdr:nvSpPr>
        <xdr:cNvPr id="144" name="テキスト ボックス 143"/>
        <xdr:cNvSpPr txBox="1"/>
      </xdr:nvSpPr>
      <xdr:spPr>
        <a:xfrm>
          <a:off x="863111" y="9620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69,373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73/73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4,689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58" name="テキスト ボックス 157"/>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149796</xdr:rowOff>
    </xdr:from>
    <xdr:to>
      <xdr:col>6</xdr:col>
      <xdr:colOff>510540</xdr:colOff>
      <xdr:row>79</xdr:row>
      <xdr:rowOff>23800</xdr:rowOff>
    </xdr:to>
    <xdr:cxnSp macro="">
      <xdr:nvCxnSpPr>
        <xdr:cNvPr id="168" name="直線コネクタ 167"/>
        <xdr:cNvCxnSpPr/>
      </xdr:nvCxnSpPr>
      <xdr:spPr>
        <a:xfrm flipV="1">
          <a:off x="4633595" y="12151296"/>
          <a:ext cx="1270" cy="1417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27627</xdr:rowOff>
    </xdr:from>
    <xdr:ext cx="378565" cy="259045"/>
    <xdr:sp macro="" textlink="">
      <xdr:nvSpPr>
        <xdr:cNvPr id="169" name="維持補修費最小値テキスト"/>
        <xdr:cNvSpPr txBox="1"/>
      </xdr:nvSpPr>
      <xdr:spPr>
        <a:xfrm>
          <a:off x="4686300" y="135721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542</a:t>
          </a:r>
          <a:endParaRPr kumimoji="1" lang="ja-JP" altLang="en-US" sz="1000" b="1">
            <a:latin typeface="ＭＳ Ｐゴシック"/>
          </a:endParaRPr>
        </a:p>
      </xdr:txBody>
    </xdr:sp>
    <xdr:clientData/>
  </xdr:oneCellAnchor>
  <xdr:twoCellAnchor>
    <xdr:from>
      <xdr:col>6</xdr:col>
      <xdr:colOff>422275</xdr:colOff>
      <xdr:row>79</xdr:row>
      <xdr:rowOff>23800</xdr:rowOff>
    </xdr:from>
    <xdr:to>
      <xdr:col>6</xdr:col>
      <xdr:colOff>600075</xdr:colOff>
      <xdr:row>79</xdr:row>
      <xdr:rowOff>23800</xdr:rowOff>
    </xdr:to>
    <xdr:cxnSp macro="">
      <xdr:nvCxnSpPr>
        <xdr:cNvPr id="170" name="直線コネクタ 169"/>
        <xdr:cNvCxnSpPr/>
      </xdr:nvCxnSpPr>
      <xdr:spPr>
        <a:xfrm>
          <a:off x="4546600" y="135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96473</xdr:rowOff>
    </xdr:from>
    <xdr:ext cx="534377" cy="259045"/>
    <xdr:sp macro="" textlink="">
      <xdr:nvSpPr>
        <xdr:cNvPr id="171" name="維持補修費最大値テキスト"/>
        <xdr:cNvSpPr txBox="1"/>
      </xdr:nvSpPr>
      <xdr:spPr>
        <a:xfrm>
          <a:off x="4686300" y="1192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37,735</a:t>
          </a:r>
          <a:endParaRPr kumimoji="1" lang="ja-JP" altLang="en-US" sz="1000" b="1">
            <a:latin typeface="ＭＳ Ｐゴシック"/>
          </a:endParaRPr>
        </a:p>
      </xdr:txBody>
    </xdr:sp>
    <xdr:clientData/>
  </xdr:oneCellAnchor>
  <xdr:twoCellAnchor>
    <xdr:from>
      <xdr:col>6</xdr:col>
      <xdr:colOff>422275</xdr:colOff>
      <xdr:row>70</xdr:row>
      <xdr:rowOff>149796</xdr:rowOff>
    </xdr:from>
    <xdr:to>
      <xdr:col>6</xdr:col>
      <xdr:colOff>600075</xdr:colOff>
      <xdr:row>70</xdr:row>
      <xdr:rowOff>149796</xdr:rowOff>
    </xdr:to>
    <xdr:cxnSp macro="">
      <xdr:nvCxnSpPr>
        <xdr:cNvPr id="172" name="直線コネクタ 171"/>
        <xdr:cNvCxnSpPr/>
      </xdr:nvCxnSpPr>
      <xdr:spPr>
        <a:xfrm>
          <a:off x="4546600" y="12151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79</xdr:row>
      <xdr:rowOff>21361</xdr:rowOff>
    </xdr:from>
    <xdr:to>
      <xdr:col>6</xdr:col>
      <xdr:colOff>511175</xdr:colOff>
      <xdr:row>79</xdr:row>
      <xdr:rowOff>23800</xdr:rowOff>
    </xdr:to>
    <xdr:cxnSp macro="">
      <xdr:nvCxnSpPr>
        <xdr:cNvPr id="173" name="直線コネクタ 172"/>
        <xdr:cNvCxnSpPr/>
      </xdr:nvCxnSpPr>
      <xdr:spPr>
        <a:xfrm>
          <a:off x="3797300" y="13565911"/>
          <a:ext cx="8382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143285</xdr:rowOff>
    </xdr:from>
    <xdr:ext cx="469744" cy="259045"/>
    <xdr:sp macro="" textlink="">
      <xdr:nvSpPr>
        <xdr:cNvPr id="174" name="維持補修費平均値テキスト"/>
        <xdr:cNvSpPr txBox="1"/>
      </xdr:nvSpPr>
      <xdr:spPr>
        <a:xfrm>
          <a:off x="4686300" y="131734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120408</xdr:rowOff>
    </xdr:from>
    <xdr:to>
      <xdr:col>6</xdr:col>
      <xdr:colOff>561975</xdr:colOff>
      <xdr:row>78</xdr:row>
      <xdr:rowOff>50558</xdr:rowOff>
    </xdr:to>
    <xdr:sp macro="" textlink="">
      <xdr:nvSpPr>
        <xdr:cNvPr id="175" name="フローチャート : 判断 174"/>
        <xdr:cNvSpPr/>
      </xdr:nvSpPr>
      <xdr:spPr>
        <a:xfrm>
          <a:off x="4584700" y="1332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84837</xdr:rowOff>
    </xdr:from>
    <xdr:to>
      <xdr:col>5</xdr:col>
      <xdr:colOff>358775</xdr:colOff>
      <xdr:row>79</xdr:row>
      <xdr:rowOff>21361</xdr:rowOff>
    </xdr:to>
    <xdr:cxnSp macro="">
      <xdr:nvCxnSpPr>
        <xdr:cNvPr id="176" name="直線コネクタ 175"/>
        <xdr:cNvCxnSpPr/>
      </xdr:nvCxnSpPr>
      <xdr:spPr>
        <a:xfrm>
          <a:off x="2908300" y="13457937"/>
          <a:ext cx="889000" cy="107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124219</xdr:rowOff>
    </xdr:from>
    <xdr:to>
      <xdr:col>5</xdr:col>
      <xdr:colOff>409575</xdr:colOff>
      <xdr:row>78</xdr:row>
      <xdr:rowOff>54369</xdr:rowOff>
    </xdr:to>
    <xdr:sp macro="" textlink="">
      <xdr:nvSpPr>
        <xdr:cNvPr id="177" name="フローチャート : 判断 176"/>
        <xdr:cNvSpPr/>
      </xdr:nvSpPr>
      <xdr:spPr>
        <a:xfrm>
          <a:off x="3746500" y="1332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70896</xdr:rowOff>
    </xdr:from>
    <xdr:ext cx="469744" cy="259045"/>
    <xdr:sp macro="" textlink="">
      <xdr:nvSpPr>
        <xdr:cNvPr id="178" name="テキスト ボックス 177"/>
        <xdr:cNvSpPr txBox="1"/>
      </xdr:nvSpPr>
      <xdr:spPr>
        <a:xfrm>
          <a:off x="3562427" y="1310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5,573</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84837</xdr:rowOff>
    </xdr:from>
    <xdr:to>
      <xdr:col>4</xdr:col>
      <xdr:colOff>155575</xdr:colOff>
      <xdr:row>78</xdr:row>
      <xdr:rowOff>148692</xdr:rowOff>
    </xdr:to>
    <xdr:cxnSp macro="">
      <xdr:nvCxnSpPr>
        <xdr:cNvPr id="179" name="直線コネクタ 178"/>
        <xdr:cNvCxnSpPr/>
      </xdr:nvCxnSpPr>
      <xdr:spPr>
        <a:xfrm flipV="1">
          <a:off x="2019300" y="13457937"/>
          <a:ext cx="889000" cy="6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139345</xdr:rowOff>
    </xdr:from>
    <xdr:to>
      <xdr:col>4</xdr:col>
      <xdr:colOff>206375</xdr:colOff>
      <xdr:row>78</xdr:row>
      <xdr:rowOff>69495</xdr:rowOff>
    </xdr:to>
    <xdr:sp macro="" textlink="">
      <xdr:nvSpPr>
        <xdr:cNvPr id="180" name="フローチャート : 判断 179"/>
        <xdr:cNvSpPr/>
      </xdr:nvSpPr>
      <xdr:spPr>
        <a:xfrm>
          <a:off x="2857500" y="1334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86022</xdr:rowOff>
    </xdr:from>
    <xdr:ext cx="469744" cy="259045"/>
    <xdr:sp macro="" textlink="">
      <xdr:nvSpPr>
        <xdr:cNvPr id="181" name="テキスト ボックス 180"/>
        <xdr:cNvSpPr txBox="1"/>
      </xdr:nvSpPr>
      <xdr:spPr>
        <a:xfrm>
          <a:off x="2673427" y="13116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5,176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130251</xdr:rowOff>
    </xdr:from>
    <xdr:to>
      <xdr:col>2</xdr:col>
      <xdr:colOff>638175</xdr:colOff>
      <xdr:row>78</xdr:row>
      <xdr:rowOff>148692</xdr:rowOff>
    </xdr:to>
    <xdr:cxnSp macro="">
      <xdr:nvCxnSpPr>
        <xdr:cNvPr id="182" name="直線コネクタ 181"/>
        <xdr:cNvCxnSpPr/>
      </xdr:nvCxnSpPr>
      <xdr:spPr>
        <a:xfrm>
          <a:off x="1130300" y="13503351"/>
          <a:ext cx="889000" cy="1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125704</xdr:rowOff>
    </xdr:from>
    <xdr:to>
      <xdr:col>3</xdr:col>
      <xdr:colOff>3175</xdr:colOff>
      <xdr:row>78</xdr:row>
      <xdr:rowOff>55854</xdr:rowOff>
    </xdr:to>
    <xdr:sp macro="" textlink="">
      <xdr:nvSpPr>
        <xdr:cNvPr id="183" name="フローチャート : 判断 182"/>
        <xdr:cNvSpPr/>
      </xdr:nvSpPr>
      <xdr:spPr>
        <a:xfrm>
          <a:off x="1968500" y="13327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72381</xdr:rowOff>
    </xdr:from>
    <xdr:ext cx="469744" cy="259045"/>
    <xdr:sp macro="" textlink="">
      <xdr:nvSpPr>
        <xdr:cNvPr id="184" name="テキスト ボックス 183"/>
        <xdr:cNvSpPr txBox="1"/>
      </xdr:nvSpPr>
      <xdr:spPr>
        <a:xfrm>
          <a:off x="1784427" y="13102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5,534</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165061</xdr:rowOff>
    </xdr:from>
    <xdr:to>
      <xdr:col>1</xdr:col>
      <xdr:colOff>485775</xdr:colOff>
      <xdr:row>78</xdr:row>
      <xdr:rowOff>95211</xdr:rowOff>
    </xdr:to>
    <xdr:sp macro="" textlink="">
      <xdr:nvSpPr>
        <xdr:cNvPr id="185" name="フローチャート : 判断 184"/>
        <xdr:cNvSpPr/>
      </xdr:nvSpPr>
      <xdr:spPr>
        <a:xfrm>
          <a:off x="1079500" y="1336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111738</xdr:rowOff>
    </xdr:from>
    <xdr:ext cx="469744" cy="259045"/>
    <xdr:sp macro="" textlink="">
      <xdr:nvSpPr>
        <xdr:cNvPr id="186" name="テキスト ボックス 185"/>
        <xdr:cNvSpPr txBox="1"/>
      </xdr:nvSpPr>
      <xdr:spPr>
        <a:xfrm>
          <a:off x="895427" y="1314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144450</xdr:rowOff>
    </xdr:from>
    <xdr:to>
      <xdr:col>6</xdr:col>
      <xdr:colOff>561975</xdr:colOff>
      <xdr:row>79</xdr:row>
      <xdr:rowOff>74600</xdr:rowOff>
    </xdr:to>
    <xdr:sp macro="" textlink="">
      <xdr:nvSpPr>
        <xdr:cNvPr id="192" name="円/楕円 191"/>
        <xdr:cNvSpPr/>
      </xdr:nvSpPr>
      <xdr:spPr>
        <a:xfrm>
          <a:off x="4584700" y="1351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59377</xdr:rowOff>
    </xdr:from>
    <xdr:ext cx="378565" cy="259045"/>
    <xdr:sp macro="" textlink="">
      <xdr:nvSpPr>
        <xdr:cNvPr id="193" name="維持補修費該当値テキスト"/>
        <xdr:cNvSpPr txBox="1"/>
      </xdr:nvSpPr>
      <xdr:spPr>
        <a:xfrm>
          <a:off x="4686300" y="13432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542</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142011</xdr:rowOff>
    </xdr:from>
    <xdr:to>
      <xdr:col>5</xdr:col>
      <xdr:colOff>409575</xdr:colOff>
      <xdr:row>79</xdr:row>
      <xdr:rowOff>72161</xdr:rowOff>
    </xdr:to>
    <xdr:sp macro="" textlink="">
      <xdr:nvSpPr>
        <xdr:cNvPr id="194" name="円/楕円 193"/>
        <xdr:cNvSpPr/>
      </xdr:nvSpPr>
      <xdr:spPr>
        <a:xfrm>
          <a:off x="3746500" y="1351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169492</xdr:colOff>
      <xdr:row>79</xdr:row>
      <xdr:rowOff>63288</xdr:rowOff>
    </xdr:from>
    <xdr:ext cx="378565" cy="259045"/>
    <xdr:sp macro="" textlink="">
      <xdr:nvSpPr>
        <xdr:cNvPr id="195" name="テキスト ボックス 194"/>
        <xdr:cNvSpPr txBox="1"/>
      </xdr:nvSpPr>
      <xdr:spPr>
        <a:xfrm>
          <a:off x="3608017" y="136078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34037</xdr:rowOff>
    </xdr:from>
    <xdr:to>
      <xdr:col>4</xdr:col>
      <xdr:colOff>206375</xdr:colOff>
      <xdr:row>78</xdr:row>
      <xdr:rowOff>135637</xdr:rowOff>
    </xdr:to>
    <xdr:sp macro="" textlink="">
      <xdr:nvSpPr>
        <xdr:cNvPr id="196" name="円/楕円 195"/>
        <xdr:cNvSpPr/>
      </xdr:nvSpPr>
      <xdr:spPr>
        <a:xfrm>
          <a:off x="2857500" y="1340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126764</xdr:rowOff>
    </xdr:from>
    <xdr:ext cx="469744" cy="259045"/>
    <xdr:sp macro="" textlink="">
      <xdr:nvSpPr>
        <xdr:cNvPr id="197" name="テキスト ボックス 196"/>
        <xdr:cNvSpPr txBox="1"/>
      </xdr:nvSpPr>
      <xdr:spPr>
        <a:xfrm>
          <a:off x="2673427" y="1349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3,440</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97892</xdr:rowOff>
    </xdr:from>
    <xdr:to>
      <xdr:col>3</xdr:col>
      <xdr:colOff>3175</xdr:colOff>
      <xdr:row>79</xdr:row>
      <xdr:rowOff>28042</xdr:rowOff>
    </xdr:to>
    <xdr:sp macro="" textlink="">
      <xdr:nvSpPr>
        <xdr:cNvPr id="198" name="円/楕円 197"/>
        <xdr:cNvSpPr/>
      </xdr:nvSpPr>
      <xdr:spPr>
        <a:xfrm>
          <a:off x="1968500" y="134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19169</xdr:rowOff>
    </xdr:from>
    <xdr:ext cx="469744" cy="259045"/>
    <xdr:sp macro="" textlink="">
      <xdr:nvSpPr>
        <xdr:cNvPr id="199" name="テキスト ボックス 198"/>
        <xdr:cNvSpPr txBox="1"/>
      </xdr:nvSpPr>
      <xdr:spPr>
        <a:xfrm>
          <a:off x="1784427" y="1356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1,764</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79451</xdr:rowOff>
    </xdr:from>
    <xdr:to>
      <xdr:col>1</xdr:col>
      <xdr:colOff>485775</xdr:colOff>
      <xdr:row>79</xdr:row>
      <xdr:rowOff>9601</xdr:rowOff>
    </xdr:to>
    <xdr:sp macro="" textlink="">
      <xdr:nvSpPr>
        <xdr:cNvPr id="200" name="円/楕円 199"/>
        <xdr:cNvSpPr/>
      </xdr:nvSpPr>
      <xdr:spPr>
        <a:xfrm>
          <a:off x="1079500" y="1345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728</xdr:rowOff>
    </xdr:from>
    <xdr:ext cx="469744" cy="259045"/>
    <xdr:sp macro="" textlink="">
      <xdr:nvSpPr>
        <xdr:cNvPr id="201" name="テキスト ボックス 200"/>
        <xdr:cNvSpPr txBox="1"/>
      </xdr:nvSpPr>
      <xdr:spPr>
        <a:xfrm>
          <a:off x="895427" y="13545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63/73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77,481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165722</xdr:rowOff>
    </xdr:from>
    <xdr:to>
      <xdr:col>6</xdr:col>
      <xdr:colOff>510540</xdr:colOff>
      <xdr:row>97</xdr:row>
      <xdr:rowOff>170408</xdr:rowOff>
    </xdr:to>
    <xdr:cxnSp macro="">
      <xdr:nvCxnSpPr>
        <xdr:cNvPr id="226" name="直線コネクタ 225"/>
        <xdr:cNvCxnSpPr/>
      </xdr:nvCxnSpPr>
      <xdr:spPr>
        <a:xfrm flipV="1">
          <a:off x="4633595" y="15424772"/>
          <a:ext cx="1270" cy="137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2785</xdr:rowOff>
    </xdr:from>
    <xdr:ext cx="534377" cy="259045"/>
    <xdr:sp macro="" textlink="">
      <xdr:nvSpPr>
        <xdr:cNvPr id="227" name="扶助費最小値テキスト"/>
        <xdr:cNvSpPr txBox="1"/>
      </xdr:nvSpPr>
      <xdr:spPr>
        <a:xfrm>
          <a:off x="4686300" y="1680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51,388</a:t>
          </a:r>
          <a:endParaRPr kumimoji="1" lang="ja-JP" altLang="en-US" sz="1000" b="1">
            <a:latin typeface="ＭＳ Ｐゴシック"/>
          </a:endParaRPr>
        </a:p>
      </xdr:txBody>
    </xdr:sp>
    <xdr:clientData/>
  </xdr:oneCellAnchor>
  <xdr:twoCellAnchor>
    <xdr:from>
      <xdr:col>6</xdr:col>
      <xdr:colOff>422275</xdr:colOff>
      <xdr:row>97</xdr:row>
      <xdr:rowOff>170408</xdr:rowOff>
    </xdr:from>
    <xdr:to>
      <xdr:col>6</xdr:col>
      <xdr:colOff>600075</xdr:colOff>
      <xdr:row>97</xdr:row>
      <xdr:rowOff>170408</xdr:rowOff>
    </xdr:to>
    <xdr:cxnSp macro="">
      <xdr:nvCxnSpPr>
        <xdr:cNvPr id="228" name="直線コネクタ 227"/>
        <xdr:cNvCxnSpPr/>
      </xdr:nvCxnSpPr>
      <xdr:spPr>
        <a:xfrm>
          <a:off x="4546600" y="1680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112399</xdr:rowOff>
    </xdr:from>
    <xdr:ext cx="599010" cy="259045"/>
    <xdr:sp macro="" textlink="">
      <xdr:nvSpPr>
        <xdr:cNvPr id="229" name="扶助費最大値テキスト"/>
        <xdr:cNvSpPr txBox="1"/>
      </xdr:nvSpPr>
      <xdr:spPr>
        <a:xfrm>
          <a:off x="4686300" y="15199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123,634</a:t>
          </a:r>
          <a:endParaRPr kumimoji="1" lang="ja-JP" altLang="en-US" sz="1000" b="1">
            <a:latin typeface="ＭＳ Ｐゴシック"/>
          </a:endParaRPr>
        </a:p>
      </xdr:txBody>
    </xdr:sp>
    <xdr:clientData/>
  </xdr:oneCellAnchor>
  <xdr:twoCellAnchor>
    <xdr:from>
      <xdr:col>6</xdr:col>
      <xdr:colOff>422275</xdr:colOff>
      <xdr:row>89</xdr:row>
      <xdr:rowOff>165722</xdr:rowOff>
    </xdr:from>
    <xdr:to>
      <xdr:col>6</xdr:col>
      <xdr:colOff>600075</xdr:colOff>
      <xdr:row>89</xdr:row>
      <xdr:rowOff>165722</xdr:rowOff>
    </xdr:to>
    <xdr:cxnSp macro="">
      <xdr:nvCxnSpPr>
        <xdr:cNvPr id="230" name="直線コネクタ 229"/>
        <xdr:cNvCxnSpPr/>
      </xdr:nvCxnSpPr>
      <xdr:spPr>
        <a:xfrm>
          <a:off x="4546600" y="15424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65615</xdr:rowOff>
    </xdr:from>
    <xdr:to>
      <xdr:col>6</xdr:col>
      <xdr:colOff>511175</xdr:colOff>
      <xdr:row>96</xdr:row>
      <xdr:rowOff>138195</xdr:rowOff>
    </xdr:to>
    <xdr:cxnSp macro="">
      <xdr:nvCxnSpPr>
        <xdr:cNvPr id="231" name="直線コネクタ 230"/>
        <xdr:cNvCxnSpPr/>
      </xdr:nvCxnSpPr>
      <xdr:spPr>
        <a:xfrm flipV="1">
          <a:off x="3797300" y="16524815"/>
          <a:ext cx="838200" cy="7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150506</xdr:rowOff>
    </xdr:from>
    <xdr:ext cx="534377" cy="259045"/>
    <xdr:sp macro="" textlink="">
      <xdr:nvSpPr>
        <xdr:cNvPr id="232" name="扶助費平均値テキスト"/>
        <xdr:cNvSpPr txBox="1"/>
      </xdr:nvSpPr>
      <xdr:spPr>
        <a:xfrm>
          <a:off x="4686300" y="16095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77,967</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127629</xdr:rowOff>
    </xdr:from>
    <xdr:to>
      <xdr:col>6</xdr:col>
      <xdr:colOff>561975</xdr:colOff>
      <xdr:row>95</xdr:row>
      <xdr:rowOff>57779</xdr:rowOff>
    </xdr:to>
    <xdr:sp macro="" textlink="">
      <xdr:nvSpPr>
        <xdr:cNvPr id="233" name="フローチャート : 判断 232"/>
        <xdr:cNvSpPr/>
      </xdr:nvSpPr>
      <xdr:spPr>
        <a:xfrm>
          <a:off x="4584700" y="162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138195</xdr:rowOff>
    </xdr:from>
    <xdr:to>
      <xdr:col>5</xdr:col>
      <xdr:colOff>358775</xdr:colOff>
      <xdr:row>97</xdr:row>
      <xdr:rowOff>3397</xdr:rowOff>
    </xdr:to>
    <xdr:cxnSp macro="">
      <xdr:nvCxnSpPr>
        <xdr:cNvPr id="234" name="直線コネクタ 233"/>
        <xdr:cNvCxnSpPr/>
      </xdr:nvCxnSpPr>
      <xdr:spPr>
        <a:xfrm flipV="1">
          <a:off x="2908300" y="16597395"/>
          <a:ext cx="889000" cy="3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25730</xdr:rowOff>
    </xdr:from>
    <xdr:to>
      <xdr:col>5</xdr:col>
      <xdr:colOff>409575</xdr:colOff>
      <xdr:row>95</xdr:row>
      <xdr:rowOff>127330</xdr:rowOff>
    </xdr:to>
    <xdr:sp macro="" textlink="">
      <xdr:nvSpPr>
        <xdr:cNvPr id="235" name="フローチャート : 判断 234"/>
        <xdr:cNvSpPr/>
      </xdr:nvSpPr>
      <xdr:spPr>
        <a:xfrm>
          <a:off x="3746500" y="1631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143857</xdr:rowOff>
    </xdr:from>
    <xdr:ext cx="534377" cy="259045"/>
    <xdr:sp macro="" textlink="">
      <xdr:nvSpPr>
        <xdr:cNvPr id="236" name="テキスト ボックス 235"/>
        <xdr:cNvSpPr txBox="1"/>
      </xdr:nvSpPr>
      <xdr:spPr>
        <a:xfrm>
          <a:off x="3530111" y="1608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74,316</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3397</xdr:rowOff>
    </xdr:from>
    <xdr:to>
      <xdr:col>4</xdr:col>
      <xdr:colOff>155575</xdr:colOff>
      <xdr:row>97</xdr:row>
      <xdr:rowOff>76340</xdr:rowOff>
    </xdr:to>
    <xdr:cxnSp macro="">
      <xdr:nvCxnSpPr>
        <xdr:cNvPr id="237" name="直線コネクタ 236"/>
        <xdr:cNvCxnSpPr/>
      </xdr:nvCxnSpPr>
      <xdr:spPr>
        <a:xfrm flipV="1">
          <a:off x="2019300" y="16634047"/>
          <a:ext cx="889000" cy="72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169920</xdr:rowOff>
    </xdr:from>
    <xdr:to>
      <xdr:col>4</xdr:col>
      <xdr:colOff>206375</xdr:colOff>
      <xdr:row>96</xdr:row>
      <xdr:rowOff>100070</xdr:rowOff>
    </xdr:to>
    <xdr:sp macro="" textlink="">
      <xdr:nvSpPr>
        <xdr:cNvPr id="238" name="フローチャート : 判断 237"/>
        <xdr:cNvSpPr/>
      </xdr:nvSpPr>
      <xdr:spPr>
        <a:xfrm>
          <a:off x="2857500" y="164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116597</xdr:rowOff>
    </xdr:from>
    <xdr:ext cx="534377" cy="259045"/>
    <xdr:sp macro="" textlink="">
      <xdr:nvSpPr>
        <xdr:cNvPr id="239" name="テキスト ボックス 238"/>
        <xdr:cNvSpPr txBox="1"/>
      </xdr:nvSpPr>
      <xdr:spPr>
        <a:xfrm>
          <a:off x="2641111" y="1623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66,747</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76340</xdr:rowOff>
    </xdr:from>
    <xdr:to>
      <xdr:col>2</xdr:col>
      <xdr:colOff>638175</xdr:colOff>
      <xdr:row>97</xdr:row>
      <xdr:rowOff>97428</xdr:rowOff>
    </xdr:to>
    <xdr:cxnSp macro="">
      <xdr:nvCxnSpPr>
        <xdr:cNvPr id="240" name="直線コネクタ 239"/>
        <xdr:cNvCxnSpPr/>
      </xdr:nvCxnSpPr>
      <xdr:spPr>
        <a:xfrm flipV="1">
          <a:off x="1130300" y="16706990"/>
          <a:ext cx="889000" cy="2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76536</xdr:rowOff>
    </xdr:from>
    <xdr:to>
      <xdr:col>3</xdr:col>
      <xdr:colOff>3175</xdr:colOff>
      <xdr:row>97</xdr:row>
      <xdr:rowOff>6686</xdr:rowOff>
    </xdr:to>
    <xdr:sp macro="" textlink="">
      <xdr:nvSpPr>
        <xdr:cNvPr id="241" name="フローチャート : 判断 240"/>
        <xdr:cNvSpPr/>
      </xdr:nvSpPr>
      <xdr:spPr>
        <a:xfrm>
          <a:off x="1968500" y="165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23213</xdr:rowOff>
    </xdr:from>
    <xdr:ext cx="534377" cy="259045"/>
    <xdr:sp macro="" textlink="">
      <xdr:nvSpPr>
        <xdr:cNvPr id="242" name="テキスト ボックス 241"/>
        <xdr:cNvSpPr txBox="1"/>
      </xdr:nvSpPr>
      <xdr:spPr>
        <a:xfrm>
          <a:off x="1752111" y="1631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62,649</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100312</xdr:rowOff>
    </xdr:from>
    <xdr:to>
      <xdr:col>1</xdr:col>
      <xdr:colOff>485775</xdr:colOff>
      <xdr:row>97</xdr:row>
      <xdr:rowOff>30462</xdr:rowOff>
    </xdr:to>
    <xdr:sp macro="" textlink="">
      <xdr:nvSpPr>
        <xdr:cNvPr id="243" name="フローチャート : 判断 242"/>
        <xdr:cNvSpPr/>
      </xdr:nvSpPr>
      <xdr:spPr>
        <a:xfrm>
          <a:off x="1079500" y="16559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46989</xdr:rowOff>
    </xdr:from>
    <xdr:ext cx="534377" cy="259045"/>
    <xdr:sp macro="" textlink="">
      <xdr:nvSpPr>
        <xdr:cNvPr id="244" name="テキスト ボックス 243"/>
        <xdr:cNvSpPr txBox="1"/>
      </xdr:nvSpPr>
      <xdr:spPr>
        <a:xfrm>
          <a:off x="863111" y="1633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61,401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14815</xdr:rowOff>
    </xdr:from>
    <xdr:to>
      <xdr:col>6</xdr:col>
      <xdr:colOff>561975</xdr:colOff>
      <xdr:row>96</xdr:row>
      <xdr:rowOff>116415</xdr:rowOff>
    </xdr:to>
    <xdr:sp macro="" textlink="">
      <xdr:nvSpPr>
        <xdr:cNvPr id="250" name="円/楕円 249"/>
        <xdr:cNvSpPr/>
      </xdr:nvSpPr>
      <xdr:spPr>
        <a:xfrm>
          <a:off x="4584700" y="1647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164692</xdr:rowOff>
    </xdr:from>
    <xdr:ext cx="534377" cy="259045"/>
    <xdr:sp macro="" textlink="">
      <xdr:nvSpPr>
        <xdr:cNvPr id="251" name="扶助費該当値テキスト"/>
        <xdr:cNvSpPr txBox="1"/>
      </xdr:nvSpPr>
      <xdr:spPr>
        <a:xfrm>
          <a:off x="4686300" y="1645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65,889</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87395</xdr:rowOff>
    </xdr:from>
    <xdr:to>
      <xdr:col>5</xdr:col>
      <xdr:colOff>409575</xdr:colOff>
      <xdr:row>97</xdr:row>
      <xdr:rowOff>17545</xdr:rowOff>
    </xdr:to>
    <xdr:sp macro="" textlink="">
      <xdr:nvSpPr>
        <xdr:cNvPr id="252" name="円/楕円 251"/>
        <xdr:cNvSpPr/>
      </xdr:nvSpPr>
      <xdr:spPr>
        <a:xfrm>
          <a:off x="3746500" y="1654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8672</xdr:rowOff>
    </xdr:from>
    <xdr:ext cx="534377" cy="259045"/>
    <xdr:sp macro="" textlink="">
      <xdr:nvSpPr>
        <xdr:cNvPr id="253" name="テキスト ボックス 252"/>
        <xdr:cNvSpPr txBox="1"/>
      </xdr:nvSpPr>
      <xdr:spPr>
        <a:xfrm>
          <a:off x="3530111" y="1663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62,079</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124047</xdr:rowOff>
    </xdr:from>
    <xdr:to>
      <xdr:col>4</xdr:col>
      <xdr:colOff>206375</xdr:colOff>
      <xdr:row>97</xdr:row>
      <xdr:rowOff>54197</xdr:rowOff>
    </xdr:to>
    <xdr:sp macro="" textlink="">
      <xdr:nvSpPr>
        <xdr:cNvPr id="254" name="円/楕円 253"/>
        <xdr:cNvSpPr/>
      </xdr:nvSpPr>
      <xdr:spPr>
        <a:xfrm>
          <a:off x="2857500" y="1658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45324</xdr:rowOff>
    </xdr:from>
    <xdr:ext cx="534377" cy="259045"/>
    <xdr:sp macro="" textlink="">
      <xdr:nvSpPr>
        <xdr:cNvPr id="255" name="テキスト ボックス 254"/>
        <xdr:cNvSpPr txBox="1"/>
      </xdr:nvSpPr>
      <xdr:spPr>
        <a:xfrm>
          <a:off x="2641111" y="16675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60,155</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25540</xdr:rowOff>
    </xdr:from>
    <xdr:to>
      <xdr:col>3</xdr:col>
      <xdr:colOff>3175</xdr:colOff>
      <xdr:row>97</xdr:row>
      <xdr:rowOff>127140</xdr:rowOff>
    </xdr:to>
    <xdr:sp macro="" textlink="">
      <xdr:nvSpPr>
        <xdr:cNvPr id="256" name="円/楕円 255"/>
        <xdr:cNvSpPr/>
      </xdr:nvSpPr>
      <xdr:spPr>
        <a:xfrm>
          <a:off x="1968500" y="166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118267</xdr:rowOff>
    </xdr:from>
    <xdr:ext cx="534377" cy="259045"/>
    <xdr:sp macro="" textlink="">
      <xdr:nvSpPr>
        <xdr:cNvPr id="257" name="テキスト ボックス 256"/>
        <xdr:cNvSpPr txBox="1"/>
      </xdr:nvSpPr>
      <xdr:spPr>
        <a:xfrm>
          <a:off x="1752111" y="1674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56,326</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46628</xdr:rowOff>
    </xdr:from>
    <xdr:to>
      <xdr:col>1</xdr:col>
      <xdr:colOff>485775</xdr:colOff>
      <xdr:row>97</xdr:row>
      <xdr:rowOff>148228</xdr:rowOff>
    </xdr:to>
    <xdr:sp macro="" textlink="">
      <xdr:nvSpPr>
        <xdr:cNvPr id="258" name="円/楕円 257"/>
        <xdr:cNvSpPr/>
      </xdr:nvSpPr>
      <xdr:spPr>
        <a:xfrm>
          <a:off x="1079500" y="1667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139355</xdr:rowOff>
    </xdr:from>
    <xdr:ext cx="534377" cy="259045"/>
    <xdr:sp macro="" textlink="">
      <xdr:nvSpPr>
        <xdr:cNvPr id="259" name="テキスト ボックス 258"/>
        <xdr:cNvSpPr txBox="1"/>
      </xdr:nvSpPr>
      <xdr:spPr>
        <a:xfrm>
          <a:off x="863111" y="16770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55,219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47,612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3" name="テキスト ボックス 272"/>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5" name="テキスト ボックス 274"/>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77" name="テキスト ボックス 276"/>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152643</xdr:rowOff>
    </xdr:from>
    <xdr:to>
      <xdr:col>15</xdr:col>
      <xdr:colOff>180340</xdr:colOff>
      <xdr:row>38</xdr:row>
      <xdr:rowOff>86882</xdr:rowOff>
    </xdr:to>
    <xdr:cxnSp macro="">
      <xdr:nvCxnSpPr>
        <xdr:cNvPr id="285" name="直線コネクタ 284"/>
        <xdr:cNvCxnSpPr/>
      </xdr:nvCxnSpPr>
      <xdr:spPr>
        <a:xfrm flipV="1">
          <a:off x="10475595" y="5124693"/>
          <a:ext cx="1270" cy="14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90709</xdr:rowOff>
    </xdr:from>
    <xdr:ext cx="534377" cy="259045"/>
    <xdr:sp macro="" textlink="">
      <xdr:nvSpPr>
        <xdr:cNvPr id="286" name="補助費等最小値テキスト"/>
        <xdr:cNvSpPr txBox="1"/>
      </xdr:nvSpPr>
      <xdr:spPr>
        <a:xfrm>
          <a:off x="10528300" y="660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16,852</a:t>
          </a:r>
          <a:endParaRPr kumimoji="1" lang="ja-JP" altLang="en-US" sz="1000" b="1">
            <a:latin typeface="ＭＳ Ｐゴシック"/>
          </a:endParaRPr>
        </a:p>
      </xdr:txBody>
    </xdr:sp>
    <xdr:clientData/>
  </xdr:oneCellAnchor>
  <xdr:twoCellAnchor>
    <xdr:from>
      <xdr:col>15</xdr:col>
      <xdr:colOff>92075</xdr:colOff>
      <xdr:row>38</xdr:row>
      <xdr:rowOff>86882</xdr:rowOff>
    </xdr:from>
    <xdr:to>
      <xdr:col>15</xdr:col>
      <xdr:colOff>269875</xdr:colOff>
      <xdr:row>38</xdr:row>
      <xdr:rowOff>86882</xdr:rowOff>
    </xdr:to>
    <xdr:cxnSp macro="">
      <xdr:nvCxnSpPr>
        <xdr:cNvPr id="287" name="直線コネクタ 286"/>
        <xdr:cNvCxnSpPr/>
      </xdr:nvCxnSpPr>
      <xdr:spPr>
        <a:xfrm>
          <a:off x="10388600" y="6601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99320</xdr:rowOff>
    </xdr:from>
    <xdr:ext cx="599010" cy="259045"/>
    <xdr:sp macro="" textlink="">
      <xdr:nvSpPr>
        <xdr:cNvPr id="288" name="補助費等最大値テキスト"/>
        <xdr:cNvSpPr txBox="1"/>
      </xdr:nvSpPr>
      <xdr:spPr>
        <a:xfrm>
          <a:off x="10528300" y="489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152,561</a:t>
          </a:r>
          <a:endParaRPr kumimoji="1" lang="ja-JP" altLang="en-US" sz="1000" b="1">
            <a:latin typeface="ＭＳ Ｐゴシック"/>
          </a:endParaRPr>
        </a:p>
      </xdr:txBody>
    </xdr:sp>
    <xdr:clientData/>
  </xdr:oneCellAnchor>
  <xdr:twoCellAnchor>
    <xdr:from>
      <xdr:col>15</xdr:col>
      <xdr:colOff>92075</xdr:colOff>
      <xdr:row>29</xdr:row>
      <xdr:rowOff>152643</xdr:rowOff>
    </xdr:from>
    <xdr:to>
      <xdr:col>15</xdr:col>
      <xdr:colOff>269875</xdr:colOff>
      <xdr:row>29</xdr:row>
      <xdr:rowOff>152643</xdr:rowOff>
    </xdr:to>
    <xdr:cxnSp macro="">
      <xdr:nvCxnSpPr>
        <xdr:cNvPr id="289" name="直線コネクタ 288"/>
        <xdr:cNvCxnSpPr/>
      </xdr:nvCxnSpPr>
      <xdr:spPr>
        <a:xfrm>
          <a:off x="10388600" y="5124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77369</xdr:rowOff>
    </xdr:from>
    <xdr:to>
      <xdr:col>15</xdr:col>
      <xdr:colOff>180975</xdr:colOff>
      <xdr:row>36</xdr:row>
      <xdr:rowOff>120465</xdr:rowOff>
    </xdr:to>
    <xdr:cxnSp macro="">
      <xdr:nvCxnSpPr>
        <xdr:cNvPr id="290" name="直線コネクタ 289"/>
        <xdr:cNvCxnSpPr/>
      </xdr:nvCxnSpPr>
      <xdr:spPr>
        <a:xfrm>
          <a:off x="9639300" y="6249569"/>
          <a:ext cx="838200" cy="4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125014</xdr:rowOff>
    </xdr:from>
    <xdr:ext cx="534377" cy="259045"/>
    <xdr:sp macro="" textlink="">
      <xdr:nvSpPr>
        <xdr:cNvPr id="291" name="補助費等平均値テキスト"/>
        <xdr:cNvSpPr txBox="1"/>
      </xdr:nvSpPr>
      <xdr:spPr>
        <a:xfrm>
          <a:off x="10528300" y="5954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58,034</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102137</xdr:rowOff>
    </xdr:from>
    <xdr:to>
      <xdr:col>15</xdr:col>
      <xdr:colOff>231775</xdr:colOff>
      <xdr:row>36</xdr:row>
      <xdr:rowOff>32287</xdr:rowOff>
    </xdr:to>
    <xdr:sp macro="" textlink="">
      <xdr:nvSpPr>
        <xdr:cNvPr id="292" name="フローチャート : 判断 291"/>
        <xdr:cNvSpPr/>
      </xdr:nvSpPr>
      <xdr:spPr>
        <a:xfrm>
          <a:off x="10426700" y="6102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77369</xdr:rowOff>
    </xdr:from>
    <xdr:to>
      <xdr:col>14</xdr:col>
      <xdr:colOff>28575</xdr:colOff>
      <xdr:row>36</xdr:row>
      <xdr:rowOff>140440</xdr:rowOff>
    </xdr:to>
    <xdr:cxnSp macro="">
      <xdr:nvCxnSpPr>
        <xdr:cNvPr id="293" name="直線コネクタ 292"/>
        <xdr:cNvCxnSpPr/>
      </xdr:nvCxnSpPr>
      <xdr:spPr>
        <a:xfrm flipV="1">
          <a:off x="8750300" y="6249569"/>
          <a:ext cx="889000" cy="63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114558</xdr:rowOff>
    </xdr:from>
    <xdr:to>
      <xdr:col>14</xdr:col>
      <xdr:colOff>79375</xdr:colOff>
      <xdr:row>36</xdr:row>
      <xdr:rowOff>44708</xdr:rowOff>
    </xdr:to>
    <xdr:sp macro="" textlink="">
      <xdr:nvSpPr>
        <xdr:cNvPr id="294" name="フローチャート : 判断 293"/>
        <xdr:cNvSpPr/>
      </xdr:nvSpPr>
      <xdr:spPr>
        <a:xfrm>
          <a:off x="9588500" y="6115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61235</xdr:rowOff>
    </xdr:from>
    <xdr:ext cx="534377" cy="259045"/>
    <xdr:sp macro="" textlink="">
      <xdr:nvSpPr>
        <xdr:cNvPr id="295" name="テキスト ボックス 294"/>
        <xdr:cNvSpPr txBox="1"/>
      </xdr:nvSpPr>
      <xdr:spPr>
        <a:xfrm>
          <a:off x="9372111" y="589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56,893</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102982</xdr:rowOff>
    </xdr:from>
    <xdr:to>
      <xdr:col>12</xdr:col>
      <xdr:colOff>511175</xdr:colOff>
      <xdr:row>36</xdr:row>
      <xdr:rowOff>140440</xdr:rowOff>
    </xdr:to>
    <xdr:cxnSp macro="">
      <xdr:nvCxnSpPr>
        <xdr:cNvPr id="296" name="直線コネクタ 295"/>
        <xdr:cNvCxnSpPr/>
      </xdr:nvCxnSpPr>
      <xdr:spPr>
        <a:xfrm>
          <a:off x="7861300" y="6275182"/>
          <a:ext cx="889000" cy="37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30836</xdr:rowOff>
    </xdr:from>
    <xdr:to>
      <xdr:col>12</xdr:col>
      <xdr:colOff>561975</xdr:colOff>
      <xdr:row>36</xdr:row>
      <xdr:rowOff>132436</xdr:rowOff>
    </xdr:to>
    <xdr:sp macro="" textlink="">
      <xdr:nvSpPr>
        <xdr:cNvPr id="297" name="フローチャート : 判断 296"/>
        <xdr:cNvSpPr/>
      </xdr:nvSpPr>
      <xdr:spPr>
        <a:xfrm>
          <a:off x="8699500" y="620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148963</xdr:rowOff>
    </xdr:from>
    <xdr:ext cx="534377" cy="259045"/>
    <xdr:sp macro="" textlink="">
      <xdr:nvSpPr>
        <xdr:cNvPr id="298" name="テキスト ボックス 297"/>
        <xdr:cNvSpPr txBox="1"/>
      </xdr:nvSpPr>
      <xdr:spPr>
        <a:xfrm>
          <a:off x="8483111" y="597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48,834</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102982</xdr:rowOff>
    </xdr:from>
    <xdr:to>
      <xdr:col>11</xdr:col>
      <xdr:colOff>307975</xdr:colOff>
      <xdr:row>36</xdr:row>
      <xdr:rowOff>162527</xdr:rowOff>
    </xdr:to>
    <xdr:cxnSp macro="">
      <xdr:nvCxnSpPr>
        <xdr:cNvPr id="299" name="直線コネクタ 298"/>
        <xdr:cNvCxnSpPr/>
      </xdr:nvCxnSpPr>
      <xdr:spPr>
        <a:xfrm flipV="1">
          <a:off x="6972300" y="6275182"/>
          <a:ext cx="889000" cy="5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99514</xdr:rowOff>
    </xdr:from>
    <xdr:to>
      <xdr:col>11</xdr:col>
      <xdr:colOff>358775</xdr:colOff>
      <xdr:row>35</xdr:row>
      <xdr:rowOff>29664</xdr:rowOff>
    </xdr:to>
    <xdr:sp macro="" textlink="">
      <xdr:nvSpPr>
        <xdr:cNvPr id="300" name="フローチャート : 判断 299"/>
        <xdr:cNvSpPr/>
      </xdr:nvSpPr>
      <xdr:spPr>
        <a:xfrm>
          <a:off x="7810500" y="5928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46191</xdr:rowOff>
    </xdr:from>
    <xdr:ext cx="534377" cy="259045"/>
    <xdr:sp macro="" textlink="">
      <xdr:nvSpPr>
        <xdr:cNvPr id="301" name="テキスト ボックス 300"/>
        <xdr:cNvSpPr txBox="1"/>
      </xdr:nvSpPr>
      <xdr:spPr>
        <a:xfrm>
          <a:off x="7594111" y="570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74,025</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73334</xdr:rowOff>
    </xdr:from>
    <xdr:to>
      <xdr:col>10</xdr:col>
      <xdr:colOff>155575</xdr:colOff>
      <xdr:row>37</xdr:row>
      <xdr:rowOff>3484</xdr:rowOff>
    </xdr:to>
    <xdr:sp macro="" textlink="">
      <xdr:nvSpPr>
        <xdr:cNvPr id="302" name="フローチャート : 判断 301"/>
        <xdr:cNvSpPr/>
      </xdr:nvSpPr>
      <xdr:spPr>
        <a:xfrm>
          <a:off x="6921500" y="6245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20011</xdr:rowOff>
    </xdr:from>
    <xdr:ext cx="534377" cy="259045"/>
    <xdr:sp macro="" textlink="">
      <xdr:nvSpPr>
        <xdr:cNvPr id="303" name="テキスト ボックス 302"/>
        <xdr:cNvSpPr txBox="1"/>
      </xdr:nvSpPr>
      <xdr:spPr>
        <a:xfrm>
          <a:off x="6705111" y="602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44,930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69665</xdr:rowOff>
    </xdr:from>
    <xdr:to>
      <xdr:col>15</xdr:col>
      <xdr:colOff>231775</xdr:colOff>
      <xdr:row>36</xdr:row>
      <xdr:rowOff>171265</xdr:rowOff>
    </xdr:to>
    <xdr:sp macro="" textlink="">
      <xdr:nvSpPr>
        <xdr:cNvPr id="309" name="円/楕円 308"/>
        <xdr:cNvSpPr/>
      </xdr:nvSpPr>
      <xdr:spPr>
        <a:xfrm>
          <a:off x="10426700" y="624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48092</xdr:rowOff>
    </xdr:from>
    <xdr:ext cx="534377" cy="259045"/>
    <xdr:sp macro="" textlink="">
      <xdr:nvSpPr>
        <xdr:cNvPr id="310" name="補助費等該当値テキスト"/>
        <xdr:cNvSpPr txBox="1"/>
      </xdr:nvSpPr>
      <xdr:spPr>
        <a:xfrm>
          <a:off x="10528300" y="6220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45,267</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26569</xdr:rowOff>
    </xdr:from>
    <xdr:to>
      <xdr:col>14</xdr:col>
      <xdr:colOff>79375</xdr:colOff>
      <xdr:row>36</xdr:row>
      <xdr:rowOff>128169</xdr:rowOff>
    </xdr:to>
    <xdr:sp macro="" textlink="">
      <xdr:nvSpPr>
        <xdr:cNvPr id="311" name="円/楕円 310"/>
        <xdr:cNvSpPr/>
      </xdr:nvSpPr>
      <xdr:spPr>
        <a:xfrm>
          <a:off x="9588500" y="619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119296</xdr:rowOff>
    </xdr:from>
    <xdr:ext cx="534377" cy="259045"/>
    <xdr:sp macro="" textlink="">
      <xdr:nvSpPr>
        <xdr:cNvPr id="312" name="テキスト ボックス 311"/>
        <xdr:cNvSpPr txBox="1"/>
      </xdr:nvSpPr>
      <xdr:spPr>
        <a:xfrm>
          <a:off x="9372111" y="629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49,226</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89640</xdr:rowOff>
    </xdr:from>
    <xdr:to>
      <xdr:col>12</xdr:col>
      <xdr:colOff>561975</xdr:colOff>
      <xdr:row>37</xdr:row>
      <xdr:rowOff>19790</xdr:rowOff>
    </xdr:to>
    <xdr:sp macro="" textlink="">
      <xdr:nvSpPr>
        <xdr:cNvPr id="313" name="円/楕円 312"/>
        <xdr:cNvSpPr/>
      </xdr:nvSpPr>
      <xdr:spPr>
        <a:xfrm>
          <a:off x="8699500" y="626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10917</xdr:rowOff>
    </xdr:from>
    <xdr:ext cx="534377" cy="259045"/>
    <xdr:sp macro="" textlink="">
      <xdr:nvSpPr>
        <xdr:cNvPr id="314" name="テキスト ボックス 313"/>
        <xdr:cNvSpPr txBox="1"/>
      </xdr:nvSpPr>
      <xdr:spPr>
        <a:xfrm>
          <a:off x="8483111" y="635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43,432</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52182</xdr:rowOff>
    </xdr:from>
    <xdr:to>
      <xdr:col>11</xdr:col>
      <xdr:colOff>358775</xdr:colOff>
      <xdr:row>36</xdr:row>
      <xdr:rowOff>153782</xdr:rowOff>
    </xdr:to>
    <xdr:sp macro="" textlink="">
      <xdr:nvSpPr>
        <xdr:cNvPr id="315" name="円/楕円 314"/>
        <xdr:cNvSpPr/>
      </xdr:nvSpPr>
      <xdr:spPr>
        <a:xfrm>
          <a:off x="7810500" y="6224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144909</xdr:rowOff>
    </xdr:from>
    <xdr:ext cx="534377" cy="259045"/>
    <xdr:sp macro="" textlink="">
      <xdr:nvSpPr>
        <xdr:cNvPr id="316" name="テキスト ボックス 315"/>
        <xdr:cNvSpPr txBox="1"/>
      </xdr:nvSpPr>
      <xdr:spPr>
        <a:xfrm>
          <a:off x="7594111" y="631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46,873</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111727</xdr:rowOff>
    </xdr:from>
    <xdr:to>
      <xdr:col>10</xdr:col>
      <xdr:colOff>155575</xdr:colOff>
      <xdr:row>37</xdr:row>
      <xdr:rowOff>41877</xdr:rowOff>
    </xdr:to>
    <xdr:sp macro="" textlink="">
      <xdr:nvSpPr>
        <xdr:cNvPr id="317" name="円/楕円 316"/>
        <xdr:cNvSpPr/>
      </xdr:nvSpPr>
      <xdr:spPr>
        <a:xfrm>
          <a:off x="6921500" y="628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33004</xdr:rowOff>
    </xdr:from>
    <xdr:ext cx="534377" cy="259045"/>
    <xdr:sp macro="" textlink="">
      <xdr:nvSpPr>
        <xdr:cNvPr id="318" name="テキスト ボックス 317"/>
        <xdr:cNvSpPr txBox="1"/>
      </xdr:nvSpPr>
      <xdr:spPr>
        <a:xfrm>
          <a:off x="6705111" y="637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41,403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47,157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2" name="テキスト ボックス 331"/>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4" name="テキスト ボックス 333"/>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6" name="テキスト ボックス 335"/>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38" name="テキスト ボックス 337"/>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0" name="テキスト ボックス 339"/>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49</xdr:row>
      <xdr:rowOff>169352</xdr:rowOff>
    </xdr:from>
    <xdr:to>
      <xdr:col>15</xdr:col>
      <xdr:colOff>180340</xdr:colOff>
      <xdr:row>59</xdr:row>
      <xdr:rowOff>83357</xdr:rowOff>
    </xdr:to>
    <xdr:cxnSp macro="">
      <xdr:nvCxnSpPr>
        <xdr:cNvPr id="344" name="直線コネクタ 343"/>
        <xdr:cNvCxnSpPr/>
      </xdr:nvCxnSpPr>
      <xdr:spPr>
        <a:xfrm flipV="1">
          <a:off x="10475595" y="8570402"/>
          <a:ext cx="1270" cy="162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87184</xdr:rowOff>
    </xdr:from>
    <xdr:ext cx="469744" cy="259045"/>
    <xdr:sp macro="" textlink="">
      <xdr:nvSpPr>
        <xdr:cNvPr id="345" name="普通建設事業費最小値テキスト"/>
        <xdr:cNvSpPr txBox="1"/>
      </xdr:nvSpPr>
      <xdr:spPr>
        <a:xfrm>
          <a:off x="10528300" y="10202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9,506</a:t>
          </a:r>
          <a:endParaRPr kumimoji="1" lang="ja-JP" altLang="en-US" sz="1000" b="1">
            <a:latin typeface="ＭＳ Ｐゴシック"/>
          </a:endParaRPr>
        </a:p>
      </xdr:txBody>
    </xdr:sp>
    <xdr:clientData/>
  </xdr:oneCellAnchor>
  <xdr:twoCellAnchor>
    <xdr:from>
      <xdr:col>15</xdr:col>
      <xdr:colOff>92075</xdr:colOff>
      <xdr:row>59</xdr:row>
      <xdr:rowOff>83357</xdr:rowOff>
    </xdr:from>
    <xdr:to>
      <xdr:col>15</xdr:col>
      <xdr:colOff>269875</xdr:colOff>
      <xdr:row>59</xdr:row>
      <xdr:rowOff>83357</xdr:rowOff>
    </xdr:to>
    <xdr:cxnSp macro="">
      <xdr:nvCxnSpPr>
        <xdr:cNvPr id="346" name="直線コネクタ 345"/>
        <xdr:cNvCxnSpPr/>
      </xdr:nvCxnSpPr>
      <xdr:spPr>
        <a:xfrm>
          <a:off x="10388600" y="1019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116029</xdr:rowOff>
    </xdr:from>
    <xdr:ext cx="690189" cy="259045"/>
    <xdr:sp macro="" textlink="">
      <xdr:nvSpPr>
        <xdr:cNvPr id="347" name="普通建設事業費最大値テキスト"/>
        <xdr:cNvSpPr txBox="1"/>
      </xdr:nvSpPr>
      <xdr:spPr>
        <a:xfrm>
          <a:off x="10528300" y="83456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1,006,840</a:t>
          </a:r>
          <a:endParaRPr kumimoji="1" lang="ja-JP" altLang="en-US" sz="1000" b="1">
            <a:latin typeface="ＭＳ Ｐゴシック"/>
          </a:endParaRPr>
        </a:p>
      </xdr:txBody>
    </xdr:sp>
    <xdr:clientData/>
  </xdr:oneCellAnchor>
  <xdr:twoCellAnchor>
    <xdr:from>
      <xdr:col>15</xdr:col>
      <xdr:colOff>92075</xdr:colOff>
      <xdr:row>49</xdr:row>
      <xdr:rowOff>169352</xdr:rowOff>
    </xdr:from>
    <xdr:to>
      <xdr:col>15</xdr:col>
      <xdr:colOff>269875</xdr:colOff>
      <xdr:row>49</xdr:row>
      <xdr:rowOff>169352</xdr:rowOff>
    </xdr:to>
    <xdr:cxnSp macro="">
      <xdr:nvCxnSpPr>
        <xdr:cNvPr id="348" name="直線コネクタ 347"/>
        <xdr:cNvCxnSpPr/>
      </xdr:nvCxnSpPr>
      <xdr:spPr>
        <a:xfrm>
          <a:off x="10388600" y="8570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42841</xdr:rowOff>
    </xdr:from>
    <xdr:to>
      <xdr:col>15</xdr:col>
      <xdr:colOff>180975</xdr:colOff>
      <xdr:row>58</xdr:row>
      <xdr:rowOff>147719</xdr:rowOff>
    </xdr:to>
    <xdr:cxnSp macro="">
      <xdr:nvCxnSpPr>
        <xdr:cNvPr id="349" name="直線コネクタ 348"/>
        <xdr:cNvCxnSpPr/>
      </xdr:nvCxnSpPr>
      <xdr:spPr>
        <a:xfrm flipV="1">
          <a:off x="9639300" y="9986941"/>
          <a:ext cx="838200" cy="10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90389</xdr:rowOff>
    </xdr:from>
    <xdr:ext cx="534377" cy="259045"/>
    <xdr:sp macro="" textlink="">
      <xdr:nvSpPr>
        <xdr:cNvPr id="350" name="普通建設事業費平均値テキスト"/>
        <xdr:cNvSpPr txBox="1"/>
      </xdr:nvSpPr>
      <xdr:spPr>
        <a:xfrm>
          <a:off x="10528300" y="10034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65,876</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111962</xdr:rowOff>
    </xdr:from>
    <xdr:to>
      <xdr:col>15</xdr:col>
      <xdr:colOff>231775</xdr:colOff>
      <xdr:row>59</xdr:row>
      <xdr:rowOff>42112</xdr:rowOff>
    </xdr:to>
    <xdr:sp macro="" textlink="">
      <xdr:nvSpPr>
        <xdr:cNvPr id="351" name="フローチャート : 判断 350"/>
        <xdr:cNvSpPr/>
      </xdr:nvSpPr>
      <xdr:spPr>
        <a:xfrm>
          <a:off x="10426700" y="1005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147719</xdr:rowOff>
    </xdr:from>
    <xdr:to>
      <xdr:col>14</xdr:col>
      <xdr:colOff>28575</xdr:colOff>
      <xdr:row>59</xdr:row>
      <xdr:rowOff>17120</xdr:rowOff>
    </xdr:to>
    <xdr:cxnSp macro="">
      <xdr:nvCxnSpPr>
        <xdr:cNvPr id="352" name="直線コネクタ 351"/>
        <xdr:cNvCxnSpPr/>
      </xdr:nvCxnSpPr>
      <xdr:spPr>
        <a:xfrm flipV="1">
          <a:off x="8750300" y="10091819"/>
          <a:ext cx="889000" cy="4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86013</xdr:rowOff>
    </xdr:from>
    <xdr:to>
      <xdr:col>14</xdr:col>
      <xdr:colOff>79375</xdr:colOff>
      <xdr:row>59</xdr:row>
      <xdr:rowOff>16163</xdr:rowOff>
    </xdr:to>
    <xdr:sp macro="" textlink="">
      <xdr:nvSpPr>
        <xdr:cNvPr id="353" name="フローチャート : 判断 352"/>
        <xdr:cNvSpPr/>
      </xdr:nvSpPr>
      <xdr:spPr>
        <a:xfrm>
          <a:off x="9588500" y="1003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32690</xdr:rowOff>
    </xdr:from>
    <xdr:ext cx="534377" cy="259045"/>
    <xdr:sp macro="" textlink="">
      <xdr:nvSpPr>
        <xdr:cNvPr id="354" name="テキスト ボックス 353"/>
        <xdr:cNvSpPr txBox="1"/>
      </xdr:nvSpPr>
      <xdr:spPr>
        <a:xfrm>
          <a:off x="9372111" y="980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81,768</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131056</xdr:rowOff>
    </xdr:from>
    <xdr:to>
      <xdr:col>12</xdr:col>
      <xdr:colOff>511175</xdr:colOff>
      <xdr:row>59</xdr:row>
      <xdr:rowOff>17120</xdr:rowOff>
    </xdr:to>
    <xdr:cxnSp macro="">
      <xdr:nvCxnSpPr>
        <xdr:cNvPr id="355" name="直線コネクタ 354"/>
        <xdr:cNvCxnSpPr/>
      </xdr:nvCxnSpPr>
      <xdr:spPr>
        <a:xfrm>
          <a:off x="7861300" y="10075156"/>
          <a:ext cx="889000" cy="57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86769</xdr:rowOff>
    </xdr:from>
    <xdr:to>
      <xdr:col>12</xdr:col>
      <xdr:colOff>561975</xdr:colOff>
      <xdr:row>59</xdr:row>
      <xdr:rowOff>16919</xdr:rowOff>
    </xdr:to>
    <xdr:sp macro="" textlink="">
      <xdr:nvSpPr>
        <xdr:cNvPr id="356" name="フローチャート : 判断 355"/>
        <xdr:cNvSpPr/>
      </xdr:nvSpPr>
      <xdr:spPr>
        <a:xfrm>
          <a:off x="8699500" y="100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33446</xdr:rowOff>
    </xdr:from>
    <xdr:ext cx="534377" cy="259045"/>
    <xdr:sp macro="" textlink="">
      <xdr:nvSpPr>
        <xdr:cNvPr id="357" name="テキスト ボックス 356"/>
        <xdr:cNvSpPr txBox="1"/>
      </xdr:nvSpPr>
      <xdr:spPr>
        <a:xfrm>
          <a:off x="8483111" y="980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81,305</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131056</xdr:rowOff>
    </xdr:from>
    <xdr:to>
      <xdr:col>11</xdr:col>
      <xdr:colOff>307975</xdr:colOff>
      <xdr:row>58</xdr:row>
      <xdr:rowOff>164735</xdr:rowOff>
    </xdr:to>
    <xdr:cxnSp macro="">
      <xdr:nvCxnSpPr>
        <xdr:cNvPr id="358" name="直線コネクタ 357"/>
        <xdr:cNvCxnSpPr/>
      </xdr:nvCxnSpPr>
      <xdr:spPr>
        <a:xfrm flipV="1">
          <a:off x="6972300" y="10075156"/>
          <a:ext cx="889000" cy="33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107864</xdr:rowOff>
    </xdr:from>
    <xdr:to>
      <xdr:col>11</xdr:col>
      <xdr:colOff>358775</xdr:colOff>
      <xdr:row>59</xdr:row>
      <xdr:rowOff>38014</xdr:rowOff>
    </xdr:to>
    <xdr:sp macro="" textlink="">
      <xdr:nvSpPr>
        <xdr:cNvPr id="359" name="フローチャート : 判断 358"/>
        <xdr:cNvSpPr/>
      </xdr:nvSpPr>
      <xdr:spPr>
        <a:xfrm>
          <a:off x="7810500" y="1005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29141</xdr:rowOff>
    </xdr:from>
    <xdr:ext cx="534377" cy="259045"/>
    <xdr:sp macro="" textlink="">
      <xdr:nvSpPr>
        <xdr:cNvPr id="360" name="テキスト ボックス 359"/>
        <xdr:cNvSpPr txBox="1"/>
      </xdr:nvSpPr>
      <xdr:spPr>
        <a:xfrm>
          <a:off x="7594111" y="10144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68,386</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121157</xdr:rowOff>
    </xdr:from>
    <xdr:to>
      <xdr:col>10</xdr:col>
      <xdr:colOff>155575</xdr:colOff>
      <xdr:row>59</xdr:row>
      <xdr:rowOff>51307</xdr:rowOff>
    </xdr:to>
    <xdr:sp macro="" textlink="">
      <xdr:nvSpPr>
        <xdr:cNvPr id="361" name="フローチャート : 判断 360"/>
        <xdr:cNvSpPr/>
      </xdr:nvSpPr>
      <xdr:spPr>
        <a:xfrm>
          <a:off x="6921500" y="100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42434</xdr:rowOff>
    </xdr:from>
    <xdr:ext cx="534377" cy="259045"/>
    <xdr:sp macro="" textlink="">
      <xdr:nvSpPr>
        <xdr:cNvPr id="362" name="テキスト ボックス 361"/>
        <xdr:cNvSpPr txBox="1"/>
      </xdr:nvSpPr>
      <xdr:spPr>
        <a:xfrm>
          <a:off x="6705111" y="10157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60,245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163491</xdr:rowOff>
    </xdr:from>
    <xdr:to>
      <xdr:col>15</xdr:col>
      <xdr:colOff>231775</xdr:colOff>
      <xdr:row>58</xdr:row>
      <xdr:rowOff>93641</xdr:rowOff>
    </xdr:to>
    <xdr:sp macro="" textlink="">
      <xdr:nvSpPr>
        <xdr:cNvPr id="368" name="円/楕円 367"/>
        <xdr:cNvSpPr/>
      </xdr:nvSpPr>
      <xdr:spPr>
        <a:xfrm>
          <a:off x="10426700" y="9936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14918</xdr:rowOff>
    </xdr:from>
    <xdr:ext cx="599010" cy="259045"/>
    <xdr:sp macro="" textlink="">
      <xdr:nvSpPr>
        <xdr:cNvPr id="369" name="普通建設事業費該当値テキスト"/>
        <xdr:cNvSpPr txBox="1"/>
      </xdr:nvSpPr>
      <xdr:spPr>
        <a:xfrm>
          <a:off x="10528300" y="9787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139,319</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96919</xdr:rowOff>
    </xdr:from>
    <xdr:to>
      <xdr:col>14</xdr:col>
      <xdr:colOff>79375</xdr:colOff>
      <xdr:row>59</xdr:row>
      <xdr:rowOff>27069</xdr:rowOff>
    </xdr:to>
    <xdr:sp macro="" textlink="">
      <xdr:nvSpPr>
        <xdr:cNvPr id="370" name="円/楕円 369"/>
        <xdr:cNvSpPr/>
      </xdr:nvSpPr>
      <xdr:spPr>
        <a:xfrm>
          <a:off x="9588500" y="1004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18196</xdr:rowOff>
    </xdr:from>
    <xdr:ext cx="534377" cy="259045"/>
    <xdr:sp macro="" textlink="">
      <xdr:nvSpPr>
        <xdr:cNvPr id="371" name="テキスト ボックス 370"/>
        <xdr:cNvSpPr txBox="1"/>
      </xdr:nvSpPr>
      <xdr:spPr>
        <a:xfrm>
          <a:off x="9372111" y="1013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75,089</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137770</xdr:rowOff>
    </xdr:from>
    <xdr:to>
      <xdr:col>12</xdr:col>
      <xdr:colOff>561975</xdr:colOff>
      <xdr:row>59</xdr:row>
      <xdr:rowOff>67920</xdr:rowOff>
    </xdr:to>
    <xdr:sp macro="" textlink="">
      <xdr:nvSpPr>
        <xdr:cNvPr id="372" name="円/楕円 371"/>
        <xdr:cNvSpPr/>
      </xdr:nvSpPr>
      <xdr:spPr>
        <a:xfrm>
          <a:off x="8699500" y="1008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59047</xdr:rowOff>
    </xdr:from>
    <xdr:ext cx="534377" cy="259045"/>
    <xdr:sp macro="" textlink="">
      <xdr:nvSpPr>
        <xdr:cNvPr id="373" name="テキスト ボックス 372"/>
        <xdr:cNvSpPr txBox="1"/>
      </xdr:nvSpPr>
      <xdr:spPr>
        <a:xfrm>
          <a:off x="8483111" y="10174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50,071</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80256</xdr:rowOff>
    </xdr:from>
    <xdr:to>
      <xdr:col>11</xdr:col>
      <xdr:colOff>358775</xdr:colOff>
      <xdr:row>59</xdr:row>
      <xdr:rowOff>10406</xdr:rowOff>
    </xdr:to>
    <xdr:sp macro="" textlink="">
      <xdr:nvSpPr>
        <xdr:cNvPr id="374" name="円/楕円 373"/>
        <xdr:cNvSpPr/>
      </xdr:nvSpPr>
      <xdr:spPr>
        <a:xfrm>
          <a:off x="7810500" y="1002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26933</xdr:rowOff>
    </xdr:from>
    <xdr:ext cx="534377" cy="259045"/>
    <xdr:sp macro="" textlink="">
      <xdr:nvSpPr>
        <xdr:cNvPr id="375" name="テキスト ボックス 374"/>
        <xdr:cNvSpPr txBox="1"/>
      </xdr:nvSpPr>
      <xdr:spPr>
        <a:xfrm>
          <a:off x="7594111" y="979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85,294</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113935</xdr:rowOff>
    </xdr:from>
    <xdr:to>
      <xdr:col>10</xdr:col>
      <xdr:colOff>155575</xdr:colOff>
      <xdr:row>59</xdr:row>
      <xdr:rowOff>44085</xdr:rowOff>
    </xdr:to>
    <xdr:sp macro="" textlink="">
      <xdr:nvSpPr>
        <xdr:cNvPr id="376" name="円/楕円 375"/>
        <xdr:cNvSpPr/>
      </xdr:nvSpPr>
      <xdr:spPr>
        <a:xfrm>
          <a:off x="6921500" y="1005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60612</xdr:rowOff>
    </xdr:from>
    <xdr:ext cx="534377" cy="259045"/>
    <xdr:sp macro="" textlink="">
      <xdr:nvSpPr>
        <xdr:cNvPr id="377" name="テキスト ボックス 376"/>
        <xdr:cNvSpPr txBox="1"/>
      </xdr:nvSpPr>
      <xdr:spPr>
        <a:xfrm>
          <a:off x="6705111" y="983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64,668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18,283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144434</xdr:rowOff>
    </xdr:from>
    <xdr:ext cx="595419" cy="259045"/>
    <xdr:sp macro="" textlink="">
      <xdr:nvSpPr>
        <xdr:cNvPr id="391" name="テキスト ボックス 390"/>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74</xdr:row>
      <xdr:rowOff>160762</xdr:rowOff>
    </xdr:from>
    <xdr:ext cx="595419" cy="259045"/>
    <xdr:sp macro="" textlink="">
      <xdr:nvSpPr>
        <xdr:cNvPr id="393" name="テキスト ボックス 392"/>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5642</xdr:rowOff>
    </xdr:from>
    <xdr:ext cx="595419" cy="259045"/>
    <xdr:sp macro="" textlink="">
      <xdr:nvSpPr>
        <xdr:cNvPr id="395" name="テキスト ボックス 394"/>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21970</xdr:rowOff>
    </xdr:from>
    <xdr:ext cx="595419" cy="259045"/>
    <xdr:sp macro="" textlink="">
      <xdr:nvSpPr>
        <xdr:cNvPr id="397" name="テキスト ボックス 396"/>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38299</xdr:rowOff>
    </xdr:from>
    <xdr:ext cx="685572" cy="259045"/>
    <xdr:sp macro="" textlink="">
      <xdr:nvSpPr>
        <xdr:cNvPr id="399" name="テキスト ボックス 398"/>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166637</xdr:rowOff>
    </xdr:from>
    <xdr:to>
      <xdr:col>15</xdr:col>
      <xdr:colOff>180340</xdr:colOff>
      <xdr:row>79</xdr:row>
      <xdr:rowOff>98879</xdr:rowOff>
    </xdr:to>
    <xdr:cxnSp macro="">
      <xdr:nvCxnSpPr>
        <xdr:cNvPr id="403" name="直線コネクタ 402"/>
        <xdr:cNvCxnSpPr/>
      </xdr:nvCxnSpPr>
      <xdr:spPr>
        <a:xfrm flipV="1">
          <a:off x="10475595" y="12168137"/>
          <a:ext cx="1270" cy="147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118050</xdr:rowOff>
    </xdr:from>
    <xdr:ext cx="249299" cy="259045"/>
    <xdr:sp macro="" textlink="">
      <xdr:nvSpPr>
        <xdr:cNvPr id="404" name="普通建設事業費 （ うち新規整備　）最小値テキスト"/>
        <xdr:cNvSpPr txBox="1"/>
      </xdr:nvSpPr>
      <xdr:spPr>
        <a:xfrm>
          <a:off x="10528300" y="136626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5" name="直線コネクタ 404"/>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113314</xdr:rowOff>
    </xdr:from>
    <xdr:ext cx="599010" cy="259045"/>
    <xdr:sp macro="" textlink="">
      <xdr:nvSpPr>
        <xdr:cNvPr id="406" name="普通建設事業費 （ うち新規整備　）最大値テキスト"/>
        <xdr:cNvSpPr txBox="1"/>
      </xdr:nvSpPr>
      <xdr:spPr>
        <a:xfrm>
          <a:off x="10528300" y="11943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903,503</a:t>
          </a:r>
          <a:endParaRPr kumimoji="1" lang="ja-JP" altLang="en-US" sz="1000" b="1">
            <a:latin typeface="ＭＳ Ｐゴシック"/>
          </a:endParaRPr>
        </a:p>
      </xdr:txBody>
    </xdr:sp>
    <xdr:clientData/>
  </xdr:oneCellAnchor>
  <xdr:twoCellAnchor>
    <xdr:from>
      <xdr:col>15</xdr:col>
      <xdr:colOff>92075</xdr:colOff>
      <xdr:row>70</xdr:row>
      <xdr:rowOff>166637</xdr:rowOff>
    </xdr:from>
    <xdr:to>
      <xdr:col>15</xdr:col>
      <xdr:colOff>269875</xdr:colOff>
      <xdr:row>70</xdr:row>
      <xdr:rowOff>166637</xdr:rowOff>
    </xdr:to>
    <xdr:cxnSp macro="">
      <xdr:nvCxnSpPr>
        <xdr:cNvPr id="407" name="直線コネクタ 406"/>
        <xdr:cNvCxnSpPr/>
      </xdr:nvCxnSpPr>
      <xdr:spPr>
        <a:xfrm>
          <a:off x="10388600" y="1216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143323</xdr:rowOff>
    </xdr:from>
    <xdr:to>
      <xdr:col>15</xdr:col>
      <xdr:colOff>180975</xdr:colOff>
      <xdr:row>79</xdr:row>
      <xdr:rowOff>18861</xdr:rowOff>
    </xdr:to>
    <xdr:cxnSp macro="">
      <xdr:nvCxnSpPr>
        <xdr:cNvPr id="408" name="直線コネクタ 407"/>
        <xdr:cNvCxnSpPr/>
      </xdr:nvCxnSpPr>
      <xdr:spPr>
        <a:xfrm flipV="1">
          <a:off x="9639300" y="13516423"/>
          <a:ext cx="838200" cy="4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162499</xdr:rowOff>
    </xdr:from>
    <xdr:ext cx="534377" cy="259045"/>
    <xdr:sp macro="" textlink="">
      <xdr:nvSpPr>
        <xdr:cNvPr id="409" name="普通建設事業費 （ うち新規整備　）平均値テキスト"/>
        <xdr:cNvSpPr txBox="1"/>
      </xdr:nvSpPr>
      <xdr:spPr>
        <a:xfrm>
          <a:off x="10528300" y="135355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21,714</a:t>
          </a:r>
          <a:endParaRPr kumimoji="1" lang="ja-JP" altLang="en-US" sz="1000" b="1">
            <a:solidFill>
              <a:srgbClr val="000080"/>
            </a:solidFill>
            <a:latin typeface="ＭＳ Ｐゴシック"/>
          </a:endParaRPr>
        </a:p>
      </xdr:txBody>
    </xdr:sp>
    <xdr:clientData/>
  </xdr:oneCellAnchor>
  <xdr:twoCellAnchor>
    <xdr:from>
      <xdr:col>15</xdr:col>
      <xdr:colOff>130175</xdr:colOff>
      <xdr:row>79</xdr:row>
      <xdr:rowOff>12622</xdr:rowOff>
    </xdr:from>
    <xdr:to>
      <xdr:col>15</xdr:col>
      <xdr:colOff>231775</xdr:colOff>
      <xdr:row>79</xdr:row>
      <xdr:rowOff>114222</xdr:rowOff>
    </xdr:to>
    <xdr:sp macro="" textlink="">
      <xdr:nvSpPr>
        <xdr:cNvPr id="410" name="フローチャート : 判断 409"/>
        <xdr:cNvSpPr/>
      </xdr:nvSpPr>
      <xdr:spPr>
        <a:xfrm>
          <a:off x="10426700" y="1355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18861</xdr:rowOff>
    </xdr:from>
    <xdr:to>
      <xdr:col>14</xdr:col>
      <xdr:colOff>28575</xdr:colOff>
      <xdr:row>79</xdr:row>
      <xdr:rowOff>77028</xdr:rowOff>
    </xdr:to>
    <xdr:cxnSp macro="">
      <xdr:nvCxnSpPr>
        <xdr:cNvPr id="411" name="直線コネクタ 410"/>
        <xdr:cNvCxnSpPr/>
      </xdr:nvCxnSpPr>
      <xdr:spPr>
        <a:xfrm flipV="1">
          <a:off x="8750300" y="13563411"/>
          <a:ext cx="889000" cy="58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152746</xdr:rowOff>
    </xdr:from>
    <xdr:to>
      <xdr:col>14</xdr:col>
      <xdr:colOff>79375</xdr:colOff>
      <xdr:row>79</xdr:row>
      <xdr:rowOff>82896</xdr:rowOff>
    </xdr:to>
    <xdr:sp macro="" textlink="">
      <xdr:nvSpPr>
        <xdr:cNvPr id="412" name="フローチャート : 判断 411"/>
        <xdr:cNvSpPr/>
      </xdr:nvSpPr>
      <xdr:spPr>
        <a:xfrm>
          <a:off x="9588500" y="13525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74023</xdr:rowOff>
    </xdr:from>
    <xdr:ext cx="534377" cy="259045"/>
    <xdr:sp macro="" textlink="">
      <xdr:nvSpPr>
        <xdr:cNvPr id="413" name="テキスト ボックス 412"/>
        <xdr:cNvSpPr txBox="1"/>
      </xdr:nvSpPr>
      <xdr:spPr>
        <a:xfrm>
          <a:off x="9372111" y="13618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40,899</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159162</xdr:rowOff>
    </xdr:from>
    <xdr:to>
      <xdr:col>12</xdr:col>
      <xdr:colOff>561975</xdr:colOff>
      <xdr:row>79</xdr:row>
      <xdr:rowOff>89312</xdr:rowOff>
    </xdr:to>
    <xdr:sp macro="" textlink="">
      <xdr:nvSpPr>
        <xdr:cNvPr id="414" name="フローチャート : 判断 413"/>
        <xdr:cNvSpPr/>
      </xdr:nvSpPr>
      <xdr:spPr>
        <a:xfrm>
          <a:off x="8699500" y="1353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105839</xdr:rowOff>
    </xdr:from>
    <xdr:ext cx="534377" cy="259045"/>
    <xdr:sp macro="" textlink="">
      <xdr:nvSpPr>
        <xdr:cNvPr id="415" name="テキスト ボックス 414"/>
        <xdr:cNvSpPr txBox="1"/>
      </xdr:nvSpPr>
      <xdr:spPr>
        <a:xfrm>
          <a:off x="8483111" y="1330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36,970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92523</xdr:rowOff>
    </xdr:from>
    <xdr:to>
      <xdr:col>15</xdr:col>
      <xdr:colOff>231775</xdr:colOff>
      <xdr:row>79</xdr:row>
      <xdr:rowOff>22673</xdr:rowOff>
    </xdr:to>
    <xdr:sp macro="" textlink="">
      <xdr:nvSpPr>
        <xdr:cNvPr id="421" name="円/楕円 420"/>
        <xdr:cNvSpPr/>
      </xdr:nvSpPr>
      <xdr:spPr>
        <a:xfrm>
          <a:off x="10426700" y="1346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115400</xdr:rowOff>
    </xdr:from>
    <xdr:ext cx="534377" cy="259045"/>
    <xdr:sp macro="" textlink="">
      <xdr:nvSpPr>
        <xdr:cNvPr id="422" name="普通建設事業費 （ うち新規整備　）該当値テキスト"/>
        <xdr:cNvSpPr txBox="1"/>
      </xdr:nvSpPr>
      <xdr:spPr>
        <a:xfrm>
          <a:off x="10528300" y="13317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77,781</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139511</xdr:rowOff>
    </xdr:from>
    <xdr:to>
      <xdr:col>14</xdr:col>
      <xdr:colOff>79375</xdr:colOff>
      <xdr:row>79</xdr:row>
      <xdr:rowOff>69661</xdr:rowOff>
    </xdr:to>
    <xdr:sp macro="" textlink="">
      <xdr:nvSpPr>
        <xdr:cNvPr id="423" name="円/楕円 422"/>
        <xdr:cNvSpPr/>
      </xdr:nvSpPr>
      <xdr:spPr>
        <a:xfrm>
          <a:off x="9588500" y="1351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86188</xdr:rowOff>
    </xdr:from>
    <xdr:ext cx="534377" cy="259045"/>
    <xdr:sp macro="" textlink="">
      <xdr:nvSpPr>
        <xdr:cNvPr id="424" name="テキスト ボックス 423"/>
        <xdr:cNvSpPr txBox="1"/>
      </xdr:nvSpPr>
      <xdr:spPr>
        <a:xfrm>
          <a:off x="9372111" y="1328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49,005</a:t>
          </a:r>
          <a:endParaRPr kumimoji="1" lang="ja-JP" altLang="en-US" sz="1000" b="1">
            <a:solidFill>
              <a:srgbClr val="FF0000"/>
            </a:solidFill>
            <a:latin typeface="ＭＳ Ｐゴシック"/>
          </a:endParaRPr>
        </a:p>
      </xdr:txBody>
    </xdr:sp>
    <xdr:clientData/>
  </xdr:oneCellAnchor>
  <xdr:twoCellAnchor>
    <xdr:from>
      <xdr:col>12</xdr:col>
      <xdr:colOff>460375</xdr:colOff>
      <xdr:row>79</xdr:row>
      <xdr:rowOff>26228</xdr:rowOff>
    </xdr:from>
    <xdr:to>
      <xdr:col>12</xdr:col>
      <xdr:colOff>561975</xdr:colOff>
      <xdr:row>79</xdr:row>
      <xdr:rowOff>127828</xdr:rowOff>
    </xdr:to>
    <xdr:sp macro="" textlink="">
      <xdr:nvSpPr>
        <xdr:cNvPr id="425" name="円/楕円 424"/>
        <xdr:cNvSpPr/>
      </xdr:nvSpPr>
      <xdr:spPr>
        <a:xfrm>
          <a:off x="8699500" y="1357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118955</xdr:rowOff>
    </xdr:from>
    <xdr:ext cx="534377" cy="259045"/>
    <xdr:sp macro="" textlink="">
      <xdr:nvSpPr>
        <xdr:cNvPr id="426" name="テキスト ボックス 425"/>
        <xdr:cNvSpPr txBox="1"/>
      </xdr:nvSpPr>
      <xdr:spPr>
        <a:xfrm>
          <a:off x="8483111" y="1366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13,382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21,858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0" name="テキスト ボックス 43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2" name="テキスト ボックス 44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4" name="テキスト ボックス 44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6" name="テキスト ボックス 44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10948</xdr:rowOff>
    </xdr:from>
    <xdr:to>
      <xdr:col>15</xdr:col>
      <xdr:colOff>180340</xdr:colOff>
      <xdr:row>98</xdr:row>
      <xdr:rowOff>170154</xdr:rowOff>
    </xdr:to>
    <xdr:cxnSp macro="">
      <xdr:nvCxnSpPr>
        <xdr:cNvPr id="450" name="直線コネクタ 449"/>
        <xdr:cNvCxnSpPr/>
      </xdr:nvCxnSpPr>
      <xdr:spPr>
        <a:xfrm flipV="1">
          <a:off x="10475595" y="15441448"/>
          <a:ext cx="1270" cy="1530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2531</xdr:rowOff>
    </xdr:from>
    <xdr:ext cx="469744" cy="259045"/>
    <xdr:sp macro="" textlink="">
      <xdr:nvSpPr>
        <xdr:cNvPr id="451" name="普通建設事業費 （ うち更新整備　）最小値テキスト"/>
        <xdr:cNvSpPr txBox="1"/>
      </xdr:nvSpPr>
      <xdr:spPr>
        <a:xfrm>
          <a:off x="10528300" y="16976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3,602</a:t>
          </a:r>
          <a:endParaRPr kumimoji="1" lang="ja-JP" altLang="en-US" sz="1000" b="1">
            <a:latin typeface="ＭＳ Ｐゴシック"/>
          </a:endParaRPr>
        </a:p>
      </xdr:txBody>
    </xdr:sp>
    <xdr:clientData/>
  </xdr:oneCellAnchor>
  <xdr:twoCellAnchor>
    <xdr:from>
      <xdr:col>15</xdr:col>
      <xdr:colOff>92075</xdr:colOff>
      <xdr:row>98</xdr:row>
      <xdr:rowOff>170154</xdr:rowOff>
    </xdr:from>
    <xdr:to>
      <xdr:col>15</xdr:col>
      <xdr:colOff>269875</xdr:colOff>
      <xdr:row>98</xdr:row>
      <xdr:rowOff>170154</xdr:rowOff>
    </xdr:to>
    <xdr:cxnSp macro="">
      <xdr:nvCxnSpPr>
        <xdr:cNvPr id="452" name="直線コネクタ 451"/>
        <xdr:cNvCxnSpPr/>
      </xdr:nvCxnSpPr>
      <xdr:spPr>
        <a:xfrm>
          <a:off x="10388600" y="16972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129075</xdr:rowOff>
    </xdr:from>
    <xdr:ext cx="599010" cy="259045"/>
    <xdr:sp macro="" textlink="">
      <xdr:nvSpPr>
        <xdr:cNvPr id="453" name="普通建設事業費 （ うち更新整備　）最大値テキスト"/>
        <xdr:cNvSpPr txBox="1"/>
      </xdr:nvSpPr>
      <xdr:spPr>
        <a:xfrm>
          <a:off x="10528300" y="1521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124,138</a:t>
          </a:r>
          <a:endParaRPr kumimoji="1" lang="ja-JP" altLang="en-US" sz="1000" b="1">
            <a:latin typeface="ＭＳ Ｐゴシック"/>
          </a:endParaRPr>
        </a:p>
      </xdr:txBody>
    </xdr:sp>
    <xdr:clientData/>
  </xdr:oneCellAnchor>
  <xdr:twoCellAnchor>
    <xdr:from>
      <xdr:col>15</xdr:col>
      <xdr:colOff>92075</xdr:colOff>
      <xdr:row>90</xdr:row>
      <xdr:rowOff>10948</xdr:rowOff>
    </xdr:from>
    <xdr:to>
      <xdr:col>15</xdr:col>
      <xdr:colOff>269875</xdr:colOff>
      <xdr:row>90</xdr:row>
      <xdr:rowOff>10948</xdr:rowOff>
    </xdr:to>
    <xdr:cxnSp macro="">
      <xdr:nvCxnSpPr>
        <xdr:cNvPr id="454" name="直線コネクタ 453"/>
        <xdr:cNvCxnSpPr/>
      </xdr:nvCxnSpPr>
      <xdr:spPr>
        <a:xfrm>
          <a:off x="10388600" y="1544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45619</xdr:rowOff>
    </xdr:from>
    <xdr:to>
      <xdr:col>15</xdr:col>
      <xdr:colOff>180975</xdr:colOff>
      <xdr:row>97</xdr:row>
      <xdr:rowOff>147231</xdr:rowOff>
    </xdr:to>
    <xdr:cxnSp macro="">
      <xdr:nvCxnSpPr>
        <xdr:cNvPr id="455" name="直線コネクタ 454"/>
        <xdr:cNvCxnSpPr/>
      </xdr:nvCxnSpPr>
      <xdr:spPr>
        <a:xfrm flipV="1">
          <a:off x="9639300" y="16504819"/>
          <a:ext cx="838200" cy="27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67009</xdr:rowOff>
    </xdr:from>
    <xdr:ext cx="534377" cy="259045"/>
    <xdr:sp macro="" textlink="">
      <xdr:nvSpPr>
        <xdr:cNvPr id="456" name="普通建設事業費 （ うち更新整備　）平均値テキスト"/>
        <xdr:cNvSpPr txBox="1"/>
      </xdr:nvSpPr>
      <xdr:spPr>
        <a:xfrm>
          <a:off x="10528300" y="16526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33,025</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88582</xdr:rowOff>
    </xdr:from>
    <xdr:to>
      <xdr:col>15</xdr:col>
      <xdr:colOff>231775</xdr:colOff>
      <xdr:row>97</xdr:row>
      <xdr:rowOff>18732</xdr:rowOff>
    </xdr:to>
    <xdr:sp macro="" textlink="">
      <xdr:nvSpPr>
        <xdr:cNvPr id="457" name="フローチャート : 判断 456"/>
        <xdr:cNvSpPr/>
      </xdr:nvSpPr>
      <xdr:spPr>
        <a:xfrm>
          <a:off x="10426700" y="1654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107277</xdr:rowOff>
    </xdr:from>
    <xdr:to>
      <xdr:col>14</xdr:col>
      <xdr:colOff>28575</xdr:colOff>
      <xdr:row>97</xdr:row>
      <xdr:rowOff>147231</xdr:rowOff>
    </xdr:to>
    <xdr:cxnSp macro="">
      <xdr:nvCxnSpPr>
        <xdr:cNvPr id="458" name="直線コネクタ 457"/>
        <xdr:cNvCxnSpPr/>
      </xdr:nvCxnSpPr>
      <xdr:spPr>
        <a:xfrm>
          <a:off x="8750300" y="16566477"/>
          <a:ext cx="889000" cy="21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147701</xdr:rowOff>
    </xdr:from>
    <xdr:to>
      <xdr:col>14</xdr:col>
      <xdr:colOff>79375</xdr:colOff>
      <xdr:row>97</xdr:row>
      <xdr:rowOff>77851</xdr:rowOff>
    </xdr:to>
    <xdr:sp macro="" textlink="">
      <xdr:nvSpPr>
        <xdr:cNvPr id="459" name="フローチャート : 判断 458"/>
        <xdr:cNvSpPr/>
      </xdr:nvSpPr>
      <xdr:spPr>
        <a:xfrm>
          <a:off x="9588500" y="1660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94378</xdr:rowOff>
    </xdr:from>
    <xdr:ext cx="534377" cy="259045"/>
    <xdr:sp macro="" textlink="">
      <xdr:nvSpPr>
        <xdr:cNvPr id="460" name="テキスト ボックス 459"/>
        <xdr:cNvSpPr txBox="1"/>
      </xdr:nvSpPr>
      <xdr:spPr>
        <a:xfrm>
          <a:off x="9372111" y="1638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28,370</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157442</xdr:rowOff>
    </xdr:from>
    <xdr:to>
      <xdr:col>12</xdr:col>
      <xdr:colOff>561975</xdr:colOff>
      <xdr:row>97</xdr:row>
      <xdr:rowOff>87592</xdr:rowOff>
    </xdr:to>
    <xdr:sp macro="" textlink="">
      <xdr:nvSpPr>
        <xdr:cNvPr id="461" name="フローチャート : 判断 460"/>
        <xdr:cNvSpPr/>
      </xdr:nvSpPr>
      <xdr:spPr>
        <a:xfrm>
          <a:off x="8699500" y="1661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78719</xdr:rowOff>
    </xdr:from>
    <xdr:ext cx="534377" cy="259045"/>
    <xdr:sp macro="" textlink="">
      <xdr:nvSpPr>
        <xdr:cNvPr id="462" name="テキスト ボックス 461"/>
        <xdr:cNvSpPr txBox="1"/>
      </xdr:nvSpPr>
      <xdr:spPr>
        <a:xfrm>
          <a:off x="8483111" y="1670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27,603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166269</xdr:rowOff>
    </xdr:from>
    <xdr:to>
      <xdr:col>15</xdr:col>
      <xdr:colOff>231775</xdr:colOff>
      <xdr:row>96</xdr:row>
      <xdr:rowOff>96419</xdr:rowOff>
    </xdr:to>
    <xdr:sp macro="" textlink="">
      <xdr:nvSpPr>
        <xdr:cNvPr id="468" name="円/楕円 467"/>
        <xdr:cNvSpPr/>
      </xdr:nvSpPr>
      <xdr:spPr>
        <a:xfrm>
          <a:off x="10426700" y="1645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17696</xdr:rowOff>
    </xdr:from>
    <xdr:ext cx="534377" cy="259045"/>
    <xdr:sp macro="" textlink="">
      <xdr:nvSpPr>
        <xdr:cNvPr id="469" name="普通建設事業費 （ うち更新整備　）該当値テキスト"/>
        <xdr:cNvSpPr txBox="1"/>
      </xdr:nvSpPr>
      <xdr:spPr>
        <a:xfrm>
          <a:off x="10528300" y="1630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40,408</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96431</xdr:rowOff>
    </xdr:from>
    <xdr:to>
      <xdr:col>14</xdr:col>
      <xdr:colOff>79375</xdr:colOff>
      <xdr:row>98</xdr:row>
      <xdr:rowOff>26581</xdr:rowOff>
    </xdr:to>
    <xdr:sp macro="" textlink="">
      <xdr:nvSpPr>
        <xdr:cNvPr id="470" name="円/楕円 469"/>
        <xdr:cNvSpPr/>
      </xdr:nvSpPr>
      <xdr:spPr>
        <a:xfrm>
          <a:off x="9588500" y="1672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17708</xdr:rowOff>
    </xdr:from>
    <xdr:ext cx="534377" cy="259045"/>
    <xdr:sp macro="" textlink="">
      <xdr:nvSpPr>
        <xdr:cNvPr id="471" name="テキスト ボックス 470"/>
        <xdr:cNvSpPr txBox="1"/>
      </xdr:nvSpPr>
      <xdr:spPr>
        <a:xfrm>
          <a:off x="9372111" y="1681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18,907</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56477</xdr:rowOff>
    </xdr:from>
    <xdr:to>
      <xdr:col>12</xdr:col>
      <xdr:colOff>561975</xdr:colOff>
      <xdr:row>96</xdr:row>
      <xdr:rowOff>158077</xdr:rowOff>
    </xdr:to>
    <xdr:sp macro="" textlink="">
      <xdr:nvSpPr>
        <xdr:cNvPr id="472" name="円/楕円 471"/>
        <xdr:cNvSpPr/>
      </xdr:nvSpPr>
      <xdr:spPr>
        <a:xfrm>
          <a:off x="8699500" y="1651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3154</xdr:rowOff>
    </xdr:from>
    <xdr:ext cx="534377" cy="259045"/>
    <xdr:sp macro="" textlink="">
      <xdr:nvSpPr>
        <xdr:cNvPr id="473" name="テキスト ボックス 472"/>
        <xdr:cNvSpPr txBox="1"/>
      </xdr:nvSpPr>
      <xdr:spPr>
        <a:xfrm>
          <a:off x="8483111" y="1629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35,553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4" name="正方形/長方形 47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5" name="正方形/長方形 47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6" name="正方形/長方形 47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31/73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7" name="正方形/長方形 47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8" name="正方形/長方形 47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9" name="正方形/長方形 47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0" name="正方形/長方形 47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1" name="正方形/長方形 48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2" name="テキスト ボックス 48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3" name="直線コネクタ 48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4" name="直線コネクタ 48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5" name="テキスト ボックス 48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6" name="直線コネクタ 48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35577</xdr:rowOff>
    </xdr:from>
    <xdr:ext cx="595419" cy="259045"/>
    <xdr:sp macro="" textlink="">
      <xdr:nvSpPr>
        <xdr:cNvPr id="487" name="テキスト ボックス 486"/>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8" name="直線コネクタ 48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89" name="テキスト ボックス 488"/>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0" name="直線コネクタ 48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91" name="テキスト ボックス 490"/>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2" name="直線コネクタ 49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93" name="テキスト ボックス 49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4" name="直線コネクタ 49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5" name="テキスト ボックス 49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63092</xdr:rowOff>
    </xdr:from>
    <xdr:to>
      <xdr:col>23</xdr:col>
      <xdr:colOff>516889</xdr:colOff>
      <xdr:row>39</xdr:row>
      <xdr:rowOff>44450</xdr:rowOff>
    </xdr:to>
    <xdr:cxnSp macro="">
      <xdr:nvCxnSpPr>
        <xdr:cNvPr id="497" name="直線コネクタ 496"/>
        <xdr:cNvCxnSpPr/>
      </xdr:nvCxnSpPr>
      <xdr:spPr>
        <a:xfrm flipV="1">
          <a:off x="16317595" y="5378042"/>
          <a:ext cx="1269" cy="1352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91560</xdr:rowOff>
    </xdr:from>
    <xdr:ext cx="249299" cy="259045"/>
    <xdr:sp macro="" textlink="">
      <xdr:nvSpPr>
        <xdr:cNvPr id="498" name="災害復旧事業費最小値テキスト"/>
        <xdr:cNvSpPr txBox="1"/>
      </xdr:nvSpPr>
      <xdr:spPr>
        <a:xfrm>
          <a:off x="16370300" y="6778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9" name="直線コネクタ 49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9769</xdr:rowOff>
    </xdr:from>
    <xdr:ext cx="599010" cy="259045"/>
    <xdr:sp macro="" textlink="">
      <xdr:nvSpPr>
        <xdr:cNvPr id="500" name="災害復旧事業費最大値テキスト"/>
        <xdr:cNvSpPr txBox="1"/>
      </xdr:nvSpPr>
      <xdr:spPr>
        <a:xfrm>
          <a:off x="16370300" y="5153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355,107</a:t>
          </a:r>
          <a:endParaRPr kumimoji="1" lang="ja-JP" altLang="en-US" sz="1000" b="1">
            <a:latin typeface="ＭＳ Ｐゴシック"/>
          </a:endParaRPr>
        </a:p>
      </xdr:txBody>
    </xdr:sp>
    <xdr:clientData/>
  </xdr:oneCellAnchor>
  <xdr:twoCellAnchor>
    <xdr:from>
      <xdr:col>23</xdr:col>
      <xdr:colOff>428625</xdr:colOff>
      <xdr:row>31</xdr:row>
      <xdr:rowOff>63092</xdr:rowOff>
    </xdr:from>
    <xdr:to>
      <xdr:col>23</xdr:col>
      <xdr:colOff>606425</xdr:colOff>
      <xdr:row>31</xdr:row>
      <xdr:rowOff>63092</xdr:rowOff>
    </xdr:to>
    <xdr:cxnSp macro="">
      <xdr:nvCxnSpPr>
        <xdr:cNvPr id="501" name="直線コネクタ 500"/>
        <xdr:cNvCxnSpPr/>
      </xdr:nvCxnSpPr>
      <xdr:spPr>
        <a:xfrm>
          <a:off x="16230600" y="5378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42854</xdr:rowOff>
    </xdr:from>
    <xdr:to>
      <xdr:col>23</xdr:col>
      <xdr:colOff>517525</xdr:colOff>
      <xdr:row>39</xdr:row>
      <xdr:rowOff>44271</xdr:rowOff>
    </xdr:to>
    <xdr:cxnSp macro="">
      <xdr:nvCxnSpPr>
        <xdr:cNvPr id="502" name="直線コネクタ 501"/>
        <xdr:cNvCxnSpPr/>
      </xdr:nvCxnSpPr>
      <xdr:spPr>
        <a:xfrm flipV="1">
          <a:off x="15481300" y="6729404"/>
          <a:ext cx="838200" cy="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9010</xdr:rowOff>
    </xdr:from>
    <xdr:ext cx="469744" cy="259045"/>
    <xdr:sp macro="" textlink="">
      <xdr:nvSpPr>
        <xdr:cNvPr id="503" name="災害復旧事業費平均値テキスト"/>
        <xdr:cNvSpPr txBox="1"/>
      </xdr:nvSpPr>
      <xdr:spPr>
        <a:xfrm>
          <a:off x="16370300" y="65241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1,973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157583</xdr:rowOff>
    </xdr:from>
    <xdr:to>
      <xdr:col>23</xdr:col>
      <xdr:colOff>568325</xdr:colOff>
      <xdr:row>39</xdr:row>
      <xdr:rowOff>87733</xdr:rowOff>
    </xdr:to>
    <xdr:sp macro="" textlink="">
      <xdr:nvSpPr>
        <xdr:cNvPr id="504" name="フローチャート : 判断 503"/>
        <xdr:cNvSpPr/>
      </xdr:nvSpPr>
      <xdr:spPr>
        <a:xfrm>
          <a:off x="16268700" y="667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35580</xdr:rowOff>
    </xdr:from>
    <xdr:to>
      <xdr:col>22</xdr:col>
      <xdr:colOff>365125</xdr:colOff>
      <xdr:row>39</xdr:row>
      <xdr:rowOff>44271</xdr:rowOff>
    </xdr:to>
    <xdr:cxnSp macro="">
      <xdr:nvCxnSpPr>
        <xdr:cNvPr id="505" name="直線コネクタ 504"/>
        <xdr:cNvCxnSpPr/>
      </xdr:nvCxnSpPr>
      <xdr:spPr>
        <a:xfrm>
          <a:off x="14592300" y="6722130"/>
          <a:ext cx="889000" cy="8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153979</xdr:rowOff>
    </xdr:from>
    <xdr:to>
      <xdr:col>22</xdr:col>
      <xdr:colOff>415925</xdr:colOff>
      <xdr:row>39</xdr:row>
      <xdr:rowOff>84129</xdr:rowOff>
    </xdr:to>
    <xdr:sp macro="" textlink="">
      <xdr:nvSpPr>
        <xdr:cNvPr id="506" name="フローチャート : 判断 505"/>
        <xdr:cNvSpPr/>
      </xdr:nvSpPr>
      <xdr:spPr>
        <a:xfrm>
          <a:off x="15430500" y="666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100656</xdr:rowOff>
    </xdr:from>
    <xdr:ext cx="469744" cy="259045"/>
    <xdr:sp macro="" textlink="">
      <xdr:nvSpPr>
        <xdr:cNvPr id="507" name="テキスト ボックス 506"/>
        <xdr:cNvSpPr txBox="1"/>
      </xdr:nvSpPr>
      <xdr:spPr>
        <a:xfrm>
          <a:off x="15246427" y="6444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2,919</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35580</xdr:rowOff>
    </xdr:from>
    <xdr:to>
      <xdr:col>21</xdr:col>
      <xdr:colOff>161925</xdr:colOff>
      <xdr:row>39</xdr:row>
      <xdr:rowOff>38457</xdr:rowOff>
    </xdr:to>
    <xdr:cxnSp macro="">
      <xdr:nvCxnSpPr>
        <xdr:cNvPr id="508" name="直線コネクタ 507"/>
        <xdr:cNvCxnSpPr/>
      </xdr:nvCxnSpPr>
      <xdr:spPr>
        <a:xfrm flipV="1">
          <a:off x="13703300" y="6722130"/>
          <a:ext cx="889000" cy="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160505</xdr:rowOff>
    </xdr:from>
    <xdr:to>
      <xdr:col>21</xdr:col>
      <xdr:colOff>212725</xdr:colOff>
      <xdr:row>39</xdr:row>
      <xdr:rowOff>90655</xdr:rowOff>
    </xdr:to>
    <xdr:sp macro="" textlink="">
      <xdr:nvSpPr>
        <xdr:cNvPr id="509" name="フローチャート : 判断 508"/>
        <xdr:cNvSpPr/>
      </xdr:nvSpPr>
      <xdr:spPr>
        <a:xfrm>
          <a:off x="14541500" y="6675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81782</xdr:rowOff>
    </xdr:from>
    <xdr:ext cx="469744" cy="259045"/>
    <xdr:sp macro="" textlink="">
      <xdr:nvSpPr>
        <xdr:cNvPr id="510" name="テキスト ボックス 509"/>
        <xdr:cNvSpPr txBox="1"/>
      </xdr:nvSpPr>
      <xdr:spPr>
        <a:xfrm>
          <a:off x="14357427" y="6768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38457</xdr:rowOff>
    </xdr:from>
    <xdr:to>
      <xdr:col>19</xdr:col>
      <xdr:colOff>644525</xdr:colOff>
      <xdr:row>39</xdr:row>
      <xdr:rowOff>40408</xdr:rowOff>
    </xdr:to>
    <xdr:cxnSp macro="">
      <xdr:nvCxnSpPr>
        <xdr:cNvPr id="511" name="直線コネクタ 510"/>
        <xdr:cNvCxnSpPr/>
      </xdr:nvCxnSpPr>
      <xdr:spPr>
        <a:xfrm flipV="1">
          <a:off x="12814300" y="6725007"/>
          <a:ext cx="889000" cy="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163584</xdr:rowOff>
    </xdr:from>
    <xdr:to>
      <xdr:col>20</xdr:col>
      <xdr:colOff>9525</xdr:colOff>
      <xdr:row>39</xdr:row>
      <xdr:rowOff>93734</xdr:rowOff>
    </xdr:to>
    <xdr:sp macro="" textlink="">
      <xdr:nvSpPr>
        <xdr:cNvPr id="512" name="フローチャート : 判断 511"/>
        <xdr:cNvSpPr/>
      </xdr:nvSpPr>
      <xdr:spPr>
        <a:xfrm>
          <a:off x="13652500" y="667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84861</xdr:rowOff>
    </xdr:from>
    <xdr:ext cx="378565" cy="259045"/>
    <xdr:sp macro="" textlink="">
      <xdr:nvSpPr>
        <xdr:cNvPr id="513" name="テキスト ボックス 512"/>
        <xdr:cNvSpPr txBox="1"/>
      </xdr:nvSpPr>
      <xdr:spPr>
        <a:xfrm>
          <a:off x="13514017" y="6771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398</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160726</xdr:rowOff>
    </xdr:from>
    <xdr:to>
      <xdr:col>18</xdr:col>
      <xdr:colOff>492125</xdr:colOff>
      <xdr:row>39</xdr:row>
      <xdr:rowOff>90876</xdr:rowOff>
    </xdr:to>
    <xdr:sp macro="" textlink="">
      <xdr:nvSpPr>
        <xdr:cNvPr id="514" name="フローチャート : 判断 513"/>
        <xdr:cNvSpPr/>
      </xdr:nvSpPr>
      <xdr:spPr>
        <a:xfrm>
          <a:off x="12763500" y="6675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107403</xdr:rowOff>
    </xdr:from>
    <xdr:ext cx="469744" cy="259045"/>
    <xdr:sp macro="" textlink="">
      <xdr:nvSpPr>
        <xdr:cNvPr id="515" name="テキスト ボックス 514"/>
        <xdr:cNvSpPr txBox="1"/>
      </xdr:nvSpPr>
      <xdr:spPr>
        <a:xfrm>
          <a:off x="12579427" y="6451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6" name="テキスト ボックス 51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7" name="テキスト ボックス 51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8" name="テキスト ボックス 51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9" name="テキスト ボックス 51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0" name="テキスト ボックス 51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163504</xdr:rowOff>
    </xdr:from>
    <xdr:to>
      <xdr:col>23</xdr:col>
      <xdr:colOff>568325</xdr:colOff>
      <xdr:row>39</xdr:row>
      <xdr:rowOff>93654</xdr:rowOff>
    </xdr:to>
    <xdr:sp macro="" textlink="">
      <xdr:nvSpPr>
        <xdr:cNvPr id="521" name="円/楕円 520"/>
        <xdr:cNvSpPr/>
      </xdr:nvSpPr>
      <xdr:spPr>
        <a:xfrm>
          <a:off x="16268700" y="667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136010</xdr:rowOff>
    </xdr:from>
    <xdr:ext cx="378565" cy="259045"/>
    <xdr:sp macro="" textlink="">
      <xdr:nvSpPr>
        <xdr:cNvPr id="522" name="災害復旧事業費該当値テキスト"/>
        <xdr:cNvSpPr txBox="1"/>
      </xdr:nvSpPr>
      <xdr:spPr>
        <a:xfrm>
          <a:off x="16370300" y="6651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419</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164921</xdr:rowOff>
    </xdr:from>
    <xdr:to>
      <xdr:col>22</xdr:col>
      <xdr:colOff>415925</xdr:colOff>
      <xdr:row>39</xdr:row>
      <xdr:rowOff>95071</xdr:rowOff>
    </xdr:to>
    <xdr:sp macro="" textlink="">
      <xdr:nvSpPr>
        <xdr:cNvPr id="523" name="円/楕円 522"/>
        <xdr:cNvSpPr/>
      </xdr:nvSpPr>
      <xdr:spPr>
        <a:xfrm>
          <a:off x="15430500" y="668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39</xdr:row>
      <xdr:rowOff>86198</xdr:rowOff>
    </xdr:from>
    <xdr:ext cx="313932" cy="259045"/>
    <xdr:sp macro="" textlink="">
      <xdr:nvSpPr>
        <xdr:cNvPr id="524" name="テキスト ボックス 523"/>
        <xdr:cNvSpPr txBox="1"/>
      </xdr:nvSpPr>
      <xdr:spPr>
        <a:xfrm>
          <a:off x="15324333" y="677274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156230</xdr:rowOff>
    </xdr:from>
    <xdr:to>
      <xdr:col>21</xdr:col>
      <xdr:colOff>212725</xdr:colOff>
      <xdr:row>39</xdr:row>
      <xdr:rowOff>86380</xdr:rowOff>
    </xdr:to>
    <xdr:sp macro="" textlink="">
      <xdr:nvSpPr>
        <xdr:cNvPr id="525" name="円/楕円 524"/>
        <xdr:cNvSpPr/>
      </xdr:nvSpPr>
      <xdr:spPr>
        <a:xfrm>
          <a:off x="14541500" y="667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102907</xdr:rowOff>
    </xdr:from>
    <xdr:ext cx="469744" cy="259045"/>
    <xdr:sp macro="" textlink="">
      <xdr:nvSpPr>
        <xdr:cNvPr id="526" name="テキスト ボックス 525"/>
        <xdr:cNvSpPr txBox="1"/>
      </xdr:nvSpPr>
      <xdr:spPr>
        <a:xfrm>
          <a:off x="14357427" y="644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2,328</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159107</xdr:rowOff>
    </xdr:from>
    <xdr:to>
      <xdr:col>20</xdr:col>
      <xdr:colOff>9525</xdr:colOff>
      <xdr:row>39</xdr:row>
      <xdr:rowOff>89257</xdr:rowOff>
    </xdr:to>
    <xdr:sp macro="" textlink="">
      <xdr:nvSpPr>
        <xdr:cNvPr id="527" name="円/楕円 526"/>
        <xdr:cNvSpPr/>
      </xdr:nvSpPr>
      <xdr:spPr>
        <a:xfrm>
          <a:off x="13652500" y="667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105784</xdr:rowOff>
    </xdr:from>
    <xdr:ext cx="469744" cy="259045"/>
    <xdr:sp macro="" textlink="">
      <xdr:nvSpPr>
        <xdr:cNvPr id="528" name="テキスト ボックス 527"/>
        <xdr:cNvSpPr txBox="1"/>
      </xdr:nvSpPr>
      <xdr:spPr>
        <a:xfrm>
          <a:off x="13468427" y="644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1,573</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161058</xdr:rowOff>
    </xdr:from>
    <xdr:to>
      <xdr:col>18</xdr:col>
      <xdr:colOff>492125</xdr:colOff>
      <xdr:row>39</xdr:row>
      <xdr:rowOff>91208</xdr:rowOff>
    </xdr:to>
    <xdr:sp macro="" textlink="">
      <xdr:nvSpPr>
        <xdr:cNvPr id="529" name="円/楕円 528"/>
        <xdr:cNvSpPr/>
      </xdr:nvSpPr>
      <xdr:spPr>
        <a:xfrm>
          <a:off x="12763500" y="667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82335</xdr:rowOff>
    </xdr:from>
    <xdr:ext cx="469744" cy="259045"/>
    <xdr:sp macro="" textlink="">
      <xdr:nvSpPr>
        <xdr:cNvPr id="530" name="テキスト ボックス 529"/>
        <xdr:cNvSpPr txBox="1"/>
      </xdr:nvSpPr>
      <xdr:spPr>
        <a:xfrm>
          <a:off x="12579427" y="676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1" name="正方形/長方形 53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2" name="正方形/長方形 53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3" name="正方形/長方形 53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4" name="正方形/長方形 53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5" name="正方形/長方形 53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6" name="正方形/長方形 53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7" name="正方形/長方形 53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8" name="正方形/長方形 53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9" name="テキスト ボックス 53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0" name="直線コネクタ 53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1" name="直線コネクタ 54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2" name="テキスト ボックス 54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3" name="直線コネクタ 54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4" name="テキスト ボックス 54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6" name="直線コネクタ 54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8" name="直線コネクタ 54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0" name="直線コネクタ 54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1" name="直線コネクタ 55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3" name="フローチャート : 判断 55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4" name="直線コネクタ 55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5" name="フローチャート : 判断 55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6" name="テキスト ボックス 55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7" name="直線コネクタ 55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8" name="フローチャート : 判断 55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9" name="テキスト ボックス 55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0" name="直線コネクタ 55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1" name="フローチャート : 判断 56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2" name="テキスト ボックス 56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3" name="フローチャート : 判断 56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4" name="テキスト ボックス 56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5" name="テキスト ボックス 56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6" name="テキスト ボックス 56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7" name="テキスト ボックス 56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8" name="テキスト ボックス 56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9" name="テキスト ボックス 56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0" name="円/楕円 56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2" name="円/楕円 57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3" name="テキスト ボックス 57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4" name="円/楕円 57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5" name="テキスト ボックス 57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6" name="円/楕円 57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7" name="テキスト ボックス 57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8" name="円/楕円 57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9" name="テキスト ボックス 57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0" name="正方形/長方形 57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1" name="正方形/長方形 58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2" name="正方形/長方形 58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41/73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3" name="正方形/長方形 58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4" name="正方形/長方形 58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5" name="正方形/長方形 58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6" name="正方形/長方形 58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39,012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7" name="正方形/長方形 58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8" name="テキスト ボックス 58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9" name="直線コネクタ 58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90" name="直線コネクタ 58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91" name="テキスト ボックス 59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92" name="直線コネクタ 59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93" name="テキスト ボックス 59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94" name="直線コネクタ 59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95" name="テキスト ボックス 59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96" name="直線コネクタ 59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7" name="テキスト ボックス 59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8" name="直線コネクタ 59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99" name="テキスト ボックス 598"/>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00" name="直線コネクタ 59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01" name="テキスト ボックス 600"/>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2" name="直線コネクタ 60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3" name="テキスト ボックス 60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76509</xdr:rowOff>
    </xdr:from>
    <xdr:to>
      <xdr:col>23</xdr:col>
      <xdr:colOff>516889</xdr:colOff>
      <xdr:row>78</xdr:row>
      <xdr:rowOff>77347</xdr:rowOff>
    </xdr:to>
    <xdr:cxnSp macro="">
      <xdr:nvCxnSpPr>
        <xdr:cNvPr id="605" name="直線コネクタ 604"/>
        <xdr:cNvCxnSpPr/>
      </xdr:nvCxnSpPr>
      <xdr:spPr>
        <a:xfrm flipV="1">
          <a:off x="16317595" y="12078009"/>
          <a:ext cx="1269" cy="1372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81174</xdr:rowOff>
    </xdr:from>
    <xdr:ext cx="534377" cy="259045"/>
    <xdr:sp macro="" textlink="">
      <xdr:nvSpPr>
        <xdr:cNvPr id="606" name="公債費最小値テキスト"/>
        <xdr:cNvSpPr txBox="1"/>
      </xdr:nvSpPr>
      <xdr:spPr>
        <a:xfrm>
          <a:off x="16370300" y="1345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17,728</a:t>
          </a:r>
          <a:endParaRPr kumimoji="1" lang="ja-JP" altLang="en-US" sz="1000" b="1">
            <a:latin typeface="ＭＳ Ｐゴシック"/>
          </a:endParaRPr>
        </a:p>
      </xdr:txBody>
    </xdr:sp>
    <xdr:clientData/>
  </xdr:oneCellAnchor>
  <xdr:twoCellAnchor>
    <xdr:from>
      <xdr:col>23</xdr:col>
      <xdr:colOff>428625</xdr:colOff>
      <xdr:row>78</xdr:row>
      <xdr:rowOff>77347</xdr:rowOff>
    </xdr:from>
    <xdr:to>
      <xdr:col>23</xdr:col>
      <xdr:colOff>606425</xdr:colOff>
      <xdr:row>78</xdr:row>
      <xdr:rowOff>77347</xdr:rowOff>
    </xdr:to>
    <xdr:cxnSp macro="">
      <xdr:nvCxnSpPr>
        <xdr:cNvPr id="607" name="直線コネクタ 606"/>
        <xdr:cNvCxnSpPr/>
      </xdr:nvCxnSpPr>
      <xdr:spPr>
        <a:xfrm>
          <a:off x="16230600" y="13450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23186</xdr:rowOff>
    </xdr:from>
    <xdr:ext cx="599010" cy="259045"/>
    <xdr:sp macro="" textlink="">
      <xdr:nvSpPr>
        <xdr:cNvPr id="608" name="公債費最大値テキスト"/>
        <xdr:cNvSpPr txBox="1"/>
      </xdr:nvSpPr>
      <xdr:spPr>
        <a:xfrm>
          <a:off x="16370300" y="11853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143,805</a:t>
          </a:r>
          <a:endParaRPr kumimoji="1" lang="ja-JP" altLang="en-US" sz="1000" b="1">
            <a:latin typeface="ＭＳ Ｐゴシック"/>
          </a:endParaRPr>
        </a:p>
      </xdr:txBody>
    </xdr:sp>
    <xdr:clientData/>
  </xdr:oneCellAnchor>
  <xdr:twoCellAnchor>
    <xdr:from>
      <xdr:col>23</xdr:col>
      <xdr:colOff>428625</xdr:colOff>
      <xdr:row>70</xdr:row>
      <xdr:rowOff>76509</xdr:rowOff>
    </xdr:from>
    <xdr:to>
      <xdr:col>23</xdr:col>
      <xdr:colOff>606425</xdr:colOff>
      <xdr:row>70</xdr:row>
      <xdr:rowOff>76509</xdr:rowOff>
    </xdr:to>
    <xdr:cxnSp macro="">
      <xdr:nvCxnSpPr>
        <xdr:cNvPr id="609" name="直線コネクタ 608"/>
        <xdr:cNvCxnSpPr/>
      </xdr:nvCxnSpPr>
      <xdr:spPr>
        <a:xfrm>
          <a:off x="16230600" y="12078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46878</xdr:rowOff>
    </xdr:from>
    <xdr:to>
      <xdr:col>23</xdr:col>
      <xdr:colOff>517525</xdr:colOff>
      <xdr:row>76</xdr:row>
      <xdr:rowOff>123938</xdr:rowOff>
    </xdr:to>
    <xdr:cxnSp macro="">
      <xdr:nvCxnSpPr>
        <xdr:cNvPr id="610" name="直線コネクタ 609"/>
        <xdr:cNvCxnSpPr/>
      </xdr:nvCxnSpPr>
      <xdr:spPr>
        <a:xfrm>
          <a:off x="15481300" y="12905628"/>
          <a:ext cx="838200" cy="248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12413</xdr:rowOff>
    </xdr:from>
    <xdr:ext cx="534377" cy="259045"/>
    <xdr:sp macro="" textlink="">
      <xdr:nvSpPr>
        <xdr:cNvPr id="611" name="公債費平均値テキスト"/>
        <xdr:cNvSpPr txBox="1"/>
      </xdr:nvSpPr>
      <xdr:spPr>
        <a:xfrm>
          <a:off x="16370300" y="128711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52,628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160986</xdr:rowOff>
    </xdr:from>
    <xdr:to>
      <xdr:col>23</xdr:col>
      <xdr:colOff>568325</xdr:colOff>
      <xdr:row>76</xdr:row>
      <xdr:rowOff>91136</xdr:rowOff>
    </xdr:to>
    <xdr:sp macro="" textlink="">
      <xdr:nvSpPr>
        <xdr:cNvPr id="612" name="フローチャート : 判断 611"/>
        <xdr:cNvSpPr/>
      </xdr:nvSpPr>
      <xdr:spPr>
        <a:xfrm>
          <a:off x="16268700" y="1301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73</xdr:row>
      <xdr:rowOff>130186</xdr:rowOff>
    </xdr:from>
    <xdr:to>
      <xdr:col>22</xdr:col>
      <xdr:colOff>365125</xdr:colOff>
      <xdr:row>75</xdr:row>
      <xdr:rowOff>46878</xdr:rowOff>
    </xdr:to>
    <xdr:cxnSp macro="">
      <xdr:nvCxnSpPr>
        <xdr:cNvPr id="613" name="直線コネクタ 612"/>
        <xdr:cNvCxnSpPr/>
      </xdr:nvCxnSpPr>
      <xdr:spPr>
        <a:xfrm>
          <a:off x="14592300" y="12646036"/>
          <a:ext cx="889000" cy="259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133956</xdr:rowOff>
    </xdr:from>
    <xdr:to>
      <xdr:col>22</xdr:col>
      <xdr:colOff>415925</xdr:colOff>
      <xdr:row>76</xdr:row>
      <xdr:rowOff>64106</xdr:rowOff>
    </xdr:to>
    <xdr:sp macro="" textlink="">
      <xdr:nvSpPr>
        <xdr:cNvPr id="614" name="フローチャート : 判断 613"/>
        <xdr:cNvSpPr/>
      </xdr:nvSpPr>
      <xdr:spPr>
        <a:xfrm>
          <a:off x="15430500" y="1299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55233</xdr:rowOff>
    </xdr:from>
    <xdr:ext cx="534377" cy="259045"/>
    <xdr:sp macro="" textlink="">
      <xdr:nvSpPr>
        <xdr:cNvPr id="615" name="テキスト ボックス 614"/>
        <xdr:cNvSpPr txBox="1"/>
      </xdr:nvSpPr>
      <xdr:spPr>
        <a:xfrm>
          <a:off x="15214111" y="13085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55,111</a:t>
          </a:r>
          <a:endParaRPr kumimoji="1" lang="ja-JP" altLang="en-US" sz="1000" b="1">
            <a:solidFill>
              <a:srgbClr val="000080"/>
            </a:solidFill>
            <a:latin typeface="ＭＳ Ｐゴシック"/>
          </a:endParaRPr>
        </a:p>
      </xdr:txBody>
    </xdr:sp>
    <xdr:clientData/>
  </xdr:oneCellAnchor>
  <xdr:twoCellAnchor>
    <xdr:from>
      <xdr:col>19</xdr:col>
      <xdr:colOff>644525</xdr:colOff>
      <xdr:row>73</xdr:row>
      <xdr:rowOff>130186</xdr:rowOff>
    </xdr:from>
    <xdr:to>
      <xdr:col>21</xdr:col>
      <xdr:colOff>161925</xdr:colOff>
      <xdr:row>75</xdr:row>
      <xdr:rowOff>80884</xdr:rowOff>
    </xdr:to>
    <xdr:cxnSp macro="">
      <xdr:nvCxnSpPr>
        <xdr:cNvPr id="616" name="直線コネクタ 615"/>
        <xdr:cNvCxnSpPr/>
      </xdr:nvCxnSpPr>
      <xdr:spPr>
        <a:xfrm flipV="1">
          <a:off x="13703300" y="12646036"/>
          <a:ext cx="889000" cy="29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163010</xdr:rowOff>
    </xdr:from>
    <xdr:to>
      <xdr:col>21</xdr:col>
      <xdr:colOff>212725</xdr:colOff>
      <xdr:row>76</xdr:row>
      <xdr:rowOff>93160</xdr:rowOff>
    </xdr:to>
    <xdr:sp macro="" textlink="">
      <xdr:nvSpPr>
        <xdr:cNvPr id="617" name="フローチャート : 判断 616"/>
        <xdr:cNvSpPr/>
      </xdr:nvSpPr>
      <xdr:spPr>
        <a:xfrm>
          <a:off x="14541500" y="1302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84287</xdr:rowOff>
    </xdr:from>
    <xdr:ext cx="534377" cy="259045"/>
    <xdr:sp macro="" textlink="">
      <xdr:nvSpPr>
        <xdr:cNvPr id="618" name="テキスト ボックス 617"/>
        <xdr:cNvSpPr txBox="1"/>
      </xdr:nvSpPr>
      <xdr:spPr>
        <a:xfrm>
          <a:off x="14325111" y="1311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52,442</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80884</xdr:rowOff>
    </xdr:from>
    <xdr:to>
      <xdr:col>19</xdr:col>
      <xdr:colOff>644525</xdr:colOff>
      <xdr:row>76</xdr:row>
      <xdr:rowOff>96920</xdr:rowOff>
    </xdr:to>
    <xdr:cxnSp macro="">
      <xdr:nvCxnSpPr>
        <xdr:cNvPr id="619" name="直線コネクタ 618"/>
        <xdr:cNvCxnSpPr/>
      </xdr:nvCxnSpPr>
      <xdr:spPr>
        <a:xfrm flipV="1">
          <a:off x="12814300" y="12939634"/>
          <a:ext cx="889000" cy="187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162379</xdr:rowOff>
    </xdr:from>
    <xdr:to>
      <xdr:col>20</xdr:col>
      <xdr:colOff>9525</xdr:colOff>
      <xdr:row>76</xdr:row>
      <xdr:rowOff>92529</xdr:rowOff>
    </xdr:to>
    <xdr:sp macro="" textlink="">
      <xdr:nvSpPr>
        <xdr:cNvPr id="620" name="フローチャート : 判断 619"/>
        <xdr:cNvSpPr/>
      </xdr:nvSpPr>
      <xdr:spPr>
        <a:xfrm>
          <a:off x="13652500" y="1302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83656</xdr:rowOff>
    </xdr:from>
    <xdr:ext cx="534377" cy="259045"/>
    <xdr:sp macro="" textlink="">
      <xdr:nvSpPr>
        <xdr:cNvPr id="621" name="テキスト ボックス 620"/>
        <xdr:cNvSpPr txBox="1"/>
      </xdr:nvSpPr>
      <xdr:spPr>
        <a:xfrm>
          <a:off x="13436111" y="13113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52,500</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2891</xdr:rowOff>
    </xdr:from>
    <xdr:to>
      <xdr:col>18</xdr:col>
      <xdr:colOff>492125</xdr:colOff>
      <xdr:row>76</xdr:row>
      <xdr:rowOff>104491</xdr:rowOff>
    </xdr:to>
    <xdr:sp macro="" textlink="">
      <xdr:nvSpPr>
        <xdr:cNvPr id="622" name="フローチャート : 判断 621"/>
        <xdr:cNvSpPr/>
      </xdr:nvSpPr>
      <xdr:spPr>
        <a:xfrm>
          <a:off x="12763500" y="1303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121019</xdr:rowOff>
    </xdr:from>
    <xdr:ext cx="534377" cy="259045"/>
    <xdr:sp macro="" textlink="">
      <xdr:nvSpPr>
        <xdr:cNvPr id="623" name="テキスト ボックス 622"/>
        <xdr:cNvSpPr txBox="1"/>
      </xdr:nvSpPr>
      <xdr:spPr>
        <a:xfrm>
          <a:off x="12547111" y="12808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51,401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4" name="テキスト ボックス 62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5" name="テキスト ボックス 62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6" name="テキスト ボックス 62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7" name="テキスト ボックス 62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8" name="テキスト ボックス 62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73138</xdr:rowOff>
    </xdr:from>
    <xdr:to>
      <xdr:col>23</xdr:col>
      <xdr:colOff>568325</xdr:colOff>
      <xdr:row>77</xdr:row>
      <xdr:rowOff>3288</xdr:rowOff>
    </xdr:to>
    <xdr:sp macro="" textlink="">
      <xdr:nvSpPr>
        <xdr:cNvPr id="629" name="円/楕円 628"/>
        <xdr:cNvSpPr/>
      </xdr:nvSpPr>
      <xdr:spPr>
        <a:xfrm>
          <a:off x="16268700" y="1310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51565</xdr:rowOff>
    </xdr:from>
    <xdr:ext cx="534377" cy="259045"/>
    <xdr:sp macro="" textlink="">
      <xdr:nvSpPr>
        <xdr:cNvPr id="630" name="公債費該当値テキスト"/>
        <xdr:cNvSpPr txBox="1"/>
      </xdr:nvSpPr>
      <xdr:spPr>
        <a:xfrm>
          <a:off x="16370300" y="1308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44,948</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167528</xdr:rowOff>
    </xdr:from>
    <xdr:to>
      <xdr:col>22</xdr:col>
      <xdr:colOff>415925</xdr:colOff>
      <xdr:row>75</xdr:row>
      <xdr:rowOff>97678</xdr:rowOff>
    </xdr:to>
    <xdr:sp macro="" textlink="">
      <xdr:nvSpPr>
        <xdr:cNvPr id="631" name="円/楕円 630"/>
        <xdr:cNvSpPr/>
      </xdr:nvSpPr>
      <xdr:spPr>
        <a:xfrm>
          <a:off x="15430500" y="1285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114205</xdr:rowOff>
    </xdr:from>
    <xdr:ext cx="534377" cy="259045"/>
    <xdr:sp macro="" textlink="">
      <xdr:nvSpPr>
        <xdr:cNvPr id="632" name="テキスト ボックス 631"/>
        <xdr:cNvSpPr txBox="1"/>
      </xdr:nvSpPr>
      <xdr:spPr>
        <a:xfrm>
          <a:off x="15214111" y="12630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67,777</a:t>
          </a:r>
          <a:endParaRPr kumimoji="1" lang="ja-JP" altLang="en-US" sz="1000" b="1">
            <a:solidFill>
              <a:srgbClr val="FF0000"/>
            </a:solidFill>
            <a:latin typeface="ＭＳ Ｐゴシック"/>
          </a:endParaRPr>
        </a:p>
      </xdr:txBody>
    </xdr:sp>
    <xdr:clientData/>
  </xdr:oneCellAnchor>
  <xdr:twoCellAnchor>
    <xdr:from>
      <xdr:col>21</xdr:col>
      <xdr:colOff>111125</xdr:colOff>
      <xdr:row>73</xdr:row>
      <xdr:rowOff>79386</xdr:rowOff>
    </xdr:from>
    <xdr:to>
      <xdr:col>21</xdr:col>
      <xdr:colOff>212725</xdr:colOff>
      <xdr:row>74</xdr:row>
      <xdr:rowOff>9536</xdr:rowOff>
    </xdr:to>
    <xdr:sp macro="" textlink="">
      <xdr:nvSpPr>
        <xdr:cNvPr id="633" name="円/楕円 632"/>
        <xdr:cNvSpPr/>
      </xdr:nvSpPr>
      <xdr:spPr>
        <a:xfrm>
          <a:off x="14541500" y="1259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72</xdr:row>
      <xdr:rowOff>26063</xdr:rowOff>
    </xdr:from>
    <xdr:ext cx="534377" cy="259045"/>
    <xdr:sp macro="" textlink="">
      <xdr:nvSpPr>
        <xdr:cNvPr id="634" name="テキスト ボックス 633"/>
        <xdr:cNvSpPr txBox="1"/>
      </xdr:nvSpPr>
      <xdr:spPr>
        <a:xfrm>
          <a:off x="14325111" y="12370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91,624</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30084</xdr:rowOff>
    </xdr:from>
    <xdr:to>
      <xdr:col>20</xdr:col>
      <xdr:colOff>9525</xdr:colOff>
      <xdr:row>75</xdr:row>
      <xdr:rowOff>131684</xdr:rowOff>
    </xdr:to>
    <xdr:sp macro="" textlink="">
      <xdr:nvSpPr>
        <xdr:cNvPr id="635" name="円/楕円 634"/>
        <xdr:cNvSpPr/>
      </xdr:nvSpPr>
      <xdr:spPr>
        <a:xfrm>
          <a:off x="13652500" y="12888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148211</xdr:rowOff>
    </xdr:from>
    <xdr:ext cx="534377" cy="259045"/>
    <xdr:sp macro="" textlink="">
      <xdr:nvSpPr>
        <xdr:cNvPr id="636" name="テキスト ボックス 635"/>
        <xdr:cNvSpPr txBox="1"/>
      </xdr:nvSpPr>
      <xdr:spPr>
        <a:xfrm>
          <a:off x="13436111" y="12664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64,653</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46120</xdr:rowOff>
    </xdr:from>
    <xdr:to>
      <xdr:col>18</xdr:col>
      <xdr:colOff>492125</xdr:colOff>
      <xdr:row>76</xdr:row>
      <xdr:rowOff>147720</xdr:rowOff>
    </xdr:to>
    <xdr:sp macro="" textlink="">
      <xdr:nvSpPr>
        <xdr:cNvPr id="637" name="円/楕円 636"/>
        <xdr:cNvSpPr/>
      </xdr:nvSpPr>
      <xdr:spPr>
        <a:xfrm>
          <a:off x="12763500" y="1307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138847</xdr:rowOff>
    </xdr:from>
    <xdr:ext cx="534377" cy="259045"/>
    <xdr:sp macro="" textlink="">
      <xdr:nvSpPr>
        <xdr:cNvPr id="638" name="テキスト ボックス 637"/>
        <xdr:cNvSpPr txBox="1"/>
      </xdr:nvSpPr>
      <xdr:spPr>
        <a:xfrm>
          <a:off x="12547111" y="1316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47,430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9" name="正方形/長方形 63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0" name="正方形/長方形 63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1" name="正方形/長方形 64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2" name="正方形/長方形 64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3" name="正方形/長方形 64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4" name="正方形/長方形 64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5" name="正方形/長方形 64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9,760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6" name="正方形/長方形 64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7" name="テキスト ボックス 64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8" name="直線コネクタ 64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9" name="直線コネクタ 64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50" name="テキスト ボックス 64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51" name="直線コネクタ 65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52" name="テキスト ボックス 65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53" name="直線コネクタ 65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54" name="テキスト ボックス 65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5" name="直線コネクタ 65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56" name="テキスト ボックス 65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7" name="直線コネクタ 65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8" name="テキスト ボックス 65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72093</xdr:rowOff>
    </xdr:from>
    <xdr:to>
      <xdr:col>23</xdr:col>
      <xdr:colOff>516889</xdr:colOff>
      <xdr:row>98</xdr:row>
      <xdr:rowOff>139005</xdr:rowOff>
    </xdr:to>
    <xdr:cxnSp macro="">
      <xdr:nvCxnSpPr>
        <xdr:cNvPr id="660" name="直線コネクタ 659"/>
        <xdr:cNvCxnSpPr/>
      </xdr:nvCxnSpPr>
      <xdr:spPr>
        <a:xfrm flipV="1">
          <a:off x="16317595" y="15674043"/>
          <a:ext cx="1269" cy="1267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142832</xdr:rowOff>
    </xdr:from>
    <xdr:ext cx="378565" cy="259045"/>
    <xdr:sp macro="" textlink="">
      <xdr:nvSpPr>
        <xdr:cNvPr id="661" name="積立金最小値テキスト"/>
        <xdr:cNvSpPr txBox="1"/>
      </xdr:nvSpPr>
      <xdr:spPr>
        <a:xfrm>
          <a:off x="16370300" y="169449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23</xdr:col>
      <xdr:colOff>428625</xdr:colOff>
      <xdr:row>98</xdr:row>
      <xdr:rowOff>139005</xdr:rowOff>
    </xdr:from>
    <xdr:to>
      <xdr:col>23</xdr:col>
      <xdr:colOff>606425</xdr:colOff>
      <xdr:row>98</xdr:row>
      <xdr:rowOff>139005</xdr:rowOff>
    </xdr:to>
    <xdr:cxnSp macro="">
      <xdr:nvCxnSpPr>
        <xdr:cNvPr id="662" name="直線コネクタ 661"/>
        <xdr:cNvCxnSpPr/>
      </xdr:nvCxnSpPr>
      <xdr:spPr>
        <a:xfrm>
          <a:off x="16230600" y="16941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18770</xdr:rowOff>
    </xdr:from>
    <xdr:ext cx="599010" cy="259045"/>
    <xdr:sp macro="" textlink="">
      <xdr:nvSpPr>
        <xdr:cNvPr id="663" name="積立金最大値テキスト"/>
        <xdr:cNvSpPr txBox="1"/>
      </xdr:nvSpPr>
      <xdr:spPr>
        <a:xfrm>
          <a:off x="16370300" y="15449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277,287</a:t>
          </a:r>
          <a:endParaRPr kumimoji="1" lang="ja-JP" altLang="en-US" sz="1000" b="1">
            <a:latin typeface="ＭＳ Ｐゴシック"/>
          </a:endParaRPr>
        </a:p>
      </xdr:txBody>
    </xdr:sp>
    <xdr:clientData/>
  </xdr:oneCellAnchor>
  <xdr:twoCellAnchor>
    <xdr:from>
      <xdr:col>23</xdr:col>
      <xdr:colOff>428625</xdr:colOff>
      <xdr:row>91</xdr:row>
      <xdr:rowOff>72093</xdr:rowOff>
    </xdr:from>
    <xdr:to>
      <xdr:col>23</xdr:col>
      <xdr:colOff>606425</xdr:colOff>
      <xdr:row>91</xdr:row>
      <xdr:rowOff>72093</xdr:rowOff>
    </xdr:to>
    <xdr:cxnSp macro="">
      <xdr:nvCxnSpPr>
        <xdr:cNvPr id="664" name="直線コネクタ 663"/>
        <xdr:cNvCxnSpPr/>
      </xdr:nvCxnSpPr>
      <xdr:spPr>
        <a:xfrm>
          <a:off x="16230600" y="1567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57789</xdr:rowOff>
    </xdr:from>
    <xdr:to>
      <xdr:col>23</xdr:col>
      <xdr:colOff>517525</xdr:colOff>
      <xdr:row>98</xdr:row>
      <xdr:rowOff>39967</xdr:rowOff>
    </xdr:to>
    <xdr:cxnSp macro="">
      <xdr:nvCxnSpPr>
        <xdr:cNvPr id="665" name="直線コネクタ 664"/>
        <xdr:cNvCxnSpPr/>
      </xdr:nvCxnSpPr>
      <xdr:spPr>
        <a:xfrm flipV="1">
          <a:off x="15481300" y="16688439"/>
          <a:ext cx="838200" cy="153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11343</xdr:rowOff>
    </xdr:from>
    <xdr:ext cx="534377" cy="259045"/>
    <xdr:sp macro="" textlink="">
      <xdr:nvSpPr>
        <xdr:cNvPr id="666" name="積立金平均値テキスト"/>
        <xdr:cNvSpPr txBox="1"/>
      </xdr:nvSpPr>
      <xdr:spPr>
        <a:xfrm>
          <a:off x="16370300" y="16813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12,245</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32916</xdr:rowOff>
    </xdr:from>
    <xdr:to>
      <xdr:col>23</xdr:col>
      <xdr:colOff>568325</xdr:colOff>
      <xdr:row>98</xdr:row>
      <xdr:rowOff>134516</xdr:rowOff>
    </xdr:to>
    <xdr:sp macro="" textlink="">
      <xdr:nvSpPr>
        <xdr:cNvPr id="667" name="フローチャート : 判断 666"/>
        <xdr:cNvSpPr/>
      </xdr:nvSpPr>
      <xdr:spPr>
        <a:xfrm>
          <a:off x="16268700" y="1683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39967</xdr:rowOff>
    </xdr:from>
    <xdr:to>
      <xdr:col>22</xdr:col>
      <xdr:colOff>365125</xdr:colOff>
      <xdr:row>98</xdr:row>
      <xdr:rowOff>57308</xdr:rowOff>
    </xdr:to>
    <xdr:cxnSp macro="">
      <xdr:nvCxnSpPr>
        <xdr:cNvPr id="668" name="直線コネクタ 667"/>
        <xdr:cNvCxnSpPr/>
      </xdr:nvCxnSpPr>
      <xdr:spPr>
        <a:xfrm flipV="1">
          <a:off x="14592300" y="16842067"/>
          <a:ext cx="889000" cy="17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24626</xdr:rowOff>
    </xdr:from>
    <xdr:to>
      <xdr:col>22</xdr:col>
      <xdr:colOff>415925</xdr:colOff>
      <xdr:row>98</xdr:row>
      <xdr:rowOff>126226</xdr:rowOff>
    </xdr:to>
    <xdr:sp macro="" textlink="">
      <xdr:nvSpPr>
        <xdr:cNvPr id="669" name="フローチャート : 判断 668"/>
        <xdr:cNvSpPr/>
      </xdr:nvSpPr>
      <xdr:spPr>
        <a:xfrm>
          <a:off x="15430500" y="1682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117353</xdr:rowOff>
    </xdr:from>
    <xdr:ext cx="534377" cy="259045"/>
    <xdr:sp macro="" textlink="">
      <xdr:nvSpPr>
        <xdr:cNvPr id="670" name="テキスト ボックス 669"/>
        <xdr:cNvSpPr txBox="1"/>
      </xdr:nvSpPr>
      <xdr:spPr>
        <a:xfrm>
          <a:off x="15214111" y="1691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14,058</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8722</xdr:rowOff>
    </xdr:from>
    <xdr:to>
      <xdr:col>21</xdr:col>
      <xdr:colOff>161925</xdr:colOff>
      <xdr:row>98</xdr:row>
      <xdr:rowOff>57308</xdr:rowOff>
    </xdr:to>
    <xdr:cxnSp macro="">
      <xdr:nvCxnSpPr>
        <xdr:cNvPr id="671" name="直線コネクタ 670"/>
        <xdr:cNvCxnSpPr/>
      </xdr:nvCxnSpPr>
      <xdr:spPr>
        <a:xfrm>
          <a:off x="13703300" y="16467922"/>
          <a:ext cx="889000" cy="39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24430</xdr:rowOff>
    </xdr:from>
    <xdr:to>
      <xdr:col>21</xdr:col>
      <xdr:colOff>212725</xdr:colOff>
      <xdr:row>98</xdr:row>
      <xdr:rowOff>126030</xdr:rowOff>
    </xdr:to>
    <xdr:sp macro="" textlink="">
      <xdr:nvSpPr>
        <xdr:cNvPr id="672" name="フローチャート : 判断 671"/>
        <xdr:cNvSpPr/>
      </xdr:nvSpPr>
      <xdr:spPr>
        <a:xfrm>
          <a:off x="14541500" y="1682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117157</xdr:rowOff>
    </xdr:from>
    <xdr:ext cx="534377" cy="259045"/>
    <xdr:sp macro="" textlink="">
      <xdr:nvSpPr>
        <xdr:cNvPr id="673" name="テキスト ボックス 672"/>
        <xdr:cNvSpPr txBox="1"/>
      </xdr:nvSpPr>
      <xdr:spPr>
        <a:xfrm>
          <a:off x="14325111" y="1691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14,101</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8722</xdr:rowOff>
    </xdr:from>
    <xdr:to>
      <xdr:col>19</xdr:col>
      <xdr:colOff>644525</xdr:colOff>
      <xdr:row>97</xdr:row>
      <xdr:rowOff>55607</xdr:rowOff>
    </xdr:to>
    <xdr:cxnSp macro="">
      <xdr:nvCxnSpPr>
        <xdr:cNvPr id="674" name="直線コネクタ 673"/>
        <xdr:cNvCxnSpPr/>
      </xdr:nvCxnSpPr>
      <xdr:spPr>
        <a:xfrm flipV="1">
          <a:off x="12814300" y="16467922"/>
          <a:ext cx="889000" cy="218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171104</xdr:rowOff>
    </xdr:from>
    <xdr:to>
      <xdr:col>20</xdr:col>
      <xdr:colOff>9525</xdr:colOff>
      <xdr:row>98</xdr:row>
      <xdr:rowOff>101254</xdr:rowOff>
    </xdr:to>
    <xdr:sp macro="" textlink="">
      <xdr:nvSpPr>
        <xdr:cNvPr id="675" name="フローチャート : 判断 674"/>
        <xdr:cNvSpPr/>
      </xdr:nvSpPr>
      <xdr:spPr>
        <a:xfrm>
          <a:off x="13652500" y="16801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92381</xdr:rowOff>
    </xdr:from>
    <xdr:ext cx="534377" cy="259045"/>
    <xdr:sp macro="" textlink="">
      <xdr:nvSpPr>
        <xdr:cNvPr id="676" name="テキスト ボックス 675"/>
        <xdr:cNvSpPr txBox="1"/>
      </xdr:nvSpPr>
      <xdr:spPr>
        <a:xfrm>
          <a:off x="13436111" y="16894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19,520</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10920</xdr:rowOff>
    </xdr:from>
    <xdr:to>
      <xdr:col>18</xdr:col>
      <xdr:colOff>492125</xdr:colOff>
      <xdr:row>98</xdr:row>
      <xdr:rowOff>112520</xdr:rowOff>
    </xdr:to>
    <xdr:sp macro="" textlink="">
      <xdr:nvSpPr>
        <xdr:cNvPr id="677" name="フローチャート : 判断 676"/>
        <xdr:cNvSpPr/>
      </xdr:nvSpPr>
      <xdr:spPr>
        <a:xfrm>
          <a:off x="12763500" y="1681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103647</xdr:rowOff>
    </xdr:from>
    <xdr:ext cx="534377" cy="259045"/>
    <xdr:sp macro="" textlink="">
      <xdr:nvSpPr>
        <xdr:cNvPr id="678" name="テキスト ボックス 677"/>
        <xdr:cNvSpPr txBox="1"/>
      </xdr:nvSpPr>
      <xdr:spPr>
        <a:xfrm>
          <a:off x="12547111" y="1690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17,056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9" name="テキスト ボックス 67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0" name="テキスト ボックス 67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1" name="テキスト ボックス 68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2" name="テキスト ボックス 68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3" name="テキスト ボックス 68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6989</xdr:rowOff>
    </xdr:from>
    <xdr:to>
      <xdr:col>23</xdr:col>
      <xdr:colOff>568325</xdr:colOff>
      <xdr:row>97</xdr:row>
      <xdr:rowOff>108589</xdr:rowOff>
    </xdr:to>
    <xdr:sp macro="" textlink="">
      <xdr:nvSpPr>
        <xdr:cNvPr id="684" name="円/楕円 683"/>
        <xdr:cNvSpPr/>
      </xdr:nvSpPr>
      <xdr:spPr>
        <a:xfrm>
          <a:off x="16268700" y="166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29866</xdr:rowOff>
    </xdr:from>
    <xdr:ext cx="534377" cy="259045"/>
    <xdr:sp macro="" textlink="">
      <xdr:nvSpPr>
        <xdr:cNvPr id="685" name="積立金該当値テキスト"/>
        <xdr:cNvSpPr txBox="1"/>
      </xdr:nvSpPr>
      <xdr:spPr>
        <a:xfrm>
          <a:off x="16370300" y="16489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55,416</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160617</xdr:rowOff>
    </xdr:from>
    <xdr:to>
      <xdr:col>22</xdr:col>
      <xdr:colOff>415925</xdr:colOff>
      <xdr:row>98</xdr:row>
      <xdr:rowOff>90767</xdr:rowOff>
    </xdr:to>
    <xdr:sp macro="" textlink="">
      <xdr:nvSpPr>
        <xdr:cNvPr id="686" name="円/楕円 685"/>
        <xdr:cNvSpPr/>
      </xdr:nvSpPr>
      <xdr:spPr>
        <a:xfrm>
          <a:off x="15430500" y="1679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107294</xdr:rowOff>
    </xdr:from>
    <xdr:ext cx="534377" cy="259045"/>
    <xdr:sp macro="" textlink="">
      <xdr:nvSpPr>
        <xdr:cNvPr id="687" name="テキスト ボックス 686"/>
        <xdr:cNvSpPr txBox="1"/>
      </xdr:nvSpPr>
      <xdr:spPr>
        <a:xfrm>
          <a:off x="15214111" y="1656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21,814</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6508</xdr:rowOff>
    </xdr:from>
    <xdr:to>
      <xdr:col>21</xdr:col>
      <xdr:colOff>212725</xdr:colOff>
      <xdr:row>98</xdr:row>
      <xdr:rowOff>108108</xdr:rowOff>
    </xdr:to>
    <xdr:sp macro="" textlink="">
      <xdr:nvSpPr>
        <xdr:cNvPr id="688" name="円/楕円 687"/>
        <xdr:cNvSpPr/>
      </xdr:nvSpPr>
      <xdr:spPr>
        <a:xfrm>
          <a:off x="14541500" y="1680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124635</xdr:rowOff>
    </xdr:from>
    <xdr:ext cx="534377" cy="259045"/>
    <xdr:sp macro="" textlink="">
      <xdr:nvSpPr>
        <xdr:cNvPr id="689" name="テキスト ボックス 688"/>
        <xdr:cNvSpPr txBox="1"/>
      </xdr:nvSpPr>
      <xdr:spPr>
        <a:xfrm>
          <a:off x="14325111" y="16583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18,021</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129372</xdr:rowOff>
    </xdr:from>
    <xdr:to>
      <xdr:col>20</xdr:col>
      <xdr:colOff>9525</xdr:colOff>
      <xdr:row>96</xdr:row>
      <xdr:rowOff>59522</xdr:rowOff>
    </xdr:to>
    <xdr:sp macro="" textlink="">
      <xdr:nvSpPr>
        <xdr:cNvPr id="690" name="円/楕円 689"/>
        <xdr:cNvSpPr/>
      </xdr:nvSpPr>
      <xdr:spPr>
        <a:xfrm>
          <a:off x="13652500" y="1641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94</xdr:row>
      <xdr:rowOff>76049</xdr:rowOff>
    </xdr:from>
    <xdr:ext cx="599010" cy="259045"/>
    <xdr:sp macro="" textlink="">
      <xdr:nvSpPr>
        <xdr:cNvPr id="691" name="テキスト ボックス 690"/>
        <xdr:cNvSpPr txBox="1"/>
      </xdr:nvSpPr>
      <xdr:spPr>
        <a:xfrm>
          <a:off x="13403794" y="16192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103,648</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4807</xdr:rowOff>
    </xdr:from>
    <xdr:to>
      <xdr:col>18</xdr:col>
      <xdr:colOff>492125</xdr:colOff>
      <xdr:row>97</xdr:row>
      <xdr:rowOff>106407</xdr:rowOff>
    </xdr:to>
    <xdr:sp macro="" textlink="">
      <xdr:nvSpPr>
        <xdr:cNvPr id="692" name="円/楕円 691"/>
        <xdr:cNvSpPr/>
      </xdr:nvSpPr>
      <xdr:spPr>
        <a:xfrm>
          <a:off x="12763500" y="1663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122934</xdr:rowOff>
    </xdr:from>
    <xdr:ext cx="534377" cy="259045"/>
    <xdr:sp macro="" textlink="">
      <xdr:nvSpPr>
        <xdr:cNvPr id="693" name="テキスト ボックス 692"/>
        <xdr:cNvSpPr txBox="1"/>
      </xdr:nvSpPr>
      <xdr:spPr>
        <a:xfrm>
          <a:off x="12547111" y="1641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55,893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4" name="正方形/長方形 69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5" name="正方形/長方形 69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6" name="正方形/長方形 69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7" name="正方形/長方形 69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8" name="正方形/長方形 69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9" name="正方形/長方形 69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0" name="正方形/長方形 69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1" name="正方形/長方形 70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2" name="テキスト ボックス 70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3" name="直線コネクタ 70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4" name="直線コネクタ 70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5" name="テキスト ボックス 70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6" name="直線コネクタ 70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7" name="テキスト ボックス 70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8" name="直線コネクタ 70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9" name="テキスト ボックス 70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10" name="直線コネクタ 70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11" name="テキスト ボックス 71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2" name="直線コネクタ 71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3" name="テキスト ボックス 71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137231</xdr:rowOff>
    </xdr:from>
    <xdr:to>
      <xdr:col>32</xdr:col>
      <xdr:colOff>186689</xdr:colOff>
      <xdr:row>38</xdr:row>
      <xdr:rowOff>139700</xdr:rowOff>
    </xdr:to>
    <xdr:cxnSp macro="">
      <xdr:nvCxnSpPr>
        <xdr:cNvPr id="715" name="直線コネクタ 714"/>
        <xdr:cNvCxnSpPr/>
      </xdr:nvCxnSpPr>
      <xdr:spPr>
        <a:xfrm flipV="1">
          <a:off x="22159595" y="5452181"/>
          <a:ext cx="1269" cy="1202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7" name="直線コネクタ 71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83908</xdr:rowOff>
    </xdr:from>
    <xdr:ext cx="534377" cy="259045"/>
    <xdr:sp macro="" textlink="">
      <xdr:nvSpPr>
        <xdr:cNvPr id="718" name="投資及び出資金最大値テキスト"/>
        <xdr:cNvSpPr txBox="1"/>
      </xdr:nvSpPr>
      <xdr:spPr>
        <a:xfrm>
          <a:off x="22212300" y="522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26,304</a:t>
          </a:r>
          <a:endParaRPr kumimoji="1" lang="ja-JP" altLang="en-US" sz="1000" b="1">
            <a:latin typeface="ＭＳ Ｐゴシック"/>
          </a:endParaRPr>
        </a:p>
      </xdr:txBody>
    </xdr:sp>
    <xdr:clientData/>
  </xdr:oneCellAnchor>
  <xdr:twoCellAnchor>
    <xdr:from>
      <xdr:col>32</xdr:col>
      <xdr:colOff>98425</xdr:colOff>
      <xdr:row>31</xdr:row>
      <xdr:rowOff>137231</xdr:rowOff>
    </xdr:from>
    <xdr:to>
      <xdr:col>32</xdr:col>
      <xdr:colOff>276225</xdr:colOff>
      <xdr:row>31</xdr:row>
      <xdr:rowOff>137231</xdr:rowOff>
    </xdr:to>
    <xdr:cxnSp macro="">
      <xdr:nvCxnSpPr>
        <xdr:cNvPr id="719" name="直線コネクタ 718"/>
        <xdr:cNvCxnSpPr/>
      </xdr:nvCxnSpPr>
      <xdr:spPr>
        <a:xfrm>
          <a:off x="22072600" y="545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20" name="直線コネクタ 71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162115</xdr:rowOff>
    </xdr:from>
    <xdr:ext cx="469744" cy="259045"/>
    <xdr:sp macro="" textlink="">
      <xdr:nvSpPr>
        <xdr:cNvPr id="721" name="投資及び出資金平均値テキスト"/>
        <xdr:cNvSpPr txBox="1"/>
      </xdr:nvSpPr>
      <xdr:spPr>
        <a:xfrm>
          <a:off x="22212300" y="63343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2,649</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139238</xdr:rowOff>
    </xdr:from>
    <xdr:to>
      <xdr:col>32</xdr:col>
      <xdr:colOff>238125</xdr:colOff>
      <xdr:row>38</xdr:row>
      <xdr:rowOff>69388</xdr:rowOff>
    </xdr:to>
    <xdr:sp macro="" textlink="">
      <xdr:nvSpPr>
        <xdr:cNvPr id="722" name="フローチャート : 判断 721"/>
        <xdr:cNvSpPr/>
      </xdr:nvSpPr>
      <xdr:spPr>
        <a:xfrm>
          <a:off x="22110700" y="648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23" name="直線コネクタ 72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161823</xdr:rowOff>
    </xdr:from>
    <xdr:to>
      <xdr:col>31</xdr:col>
      <xdr:colOff>85725</xdr:colOff>
      <xdr:row>38</xdr:row>
      <xdr:rowOff>91973</xdr:rowOff>
    </xdr:to>
    <xdr:sp macro="" textlink="">
      <xdr:nvSpPr>
        <xdr:cNvPr id="724" name="フローチャート : 判断 723"/>
        <xdr:cNvSpPr/>
      </xdr:nvSpPr>
      <xdr:spPr>
        <a:xfrm>
          <a:off x="21272500" y="65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108500</xdr:rowOff>
    </xdr:from>
    <xdr:ext cx="469744" cy="259045"/>
    <xdr:sp macro="" textlink="">
      <xdr:nvSpPr>
        <xdr:cNvPr id="725" name="テキスト ボックス 724"/>
        <xdr:cNvSpPr txBox="1"/>
      </xdr:nvSpPr>
      <xdr:spPr>
        <a:xfrm>
          <a:off x="21088427" y="628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2,155</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26" name="直線コネクタ 72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3129</xdr:rowOff>
    </xdr:from>
    <xdr:to>
      <xdr:col>29</xdr:col>
      <xdr:colOff>568325</xdr:colOff>
      <xdr:row>38</xdr:row>
      <xdr:rowOff>104729</xdr:rowOff>
    </xdr:to>
    <xdr:sp macro="" textlink="">
      <xdr:nvSpPr>
        <xdr:cNvPr id="727" name="フローチャート : 判断 726"/>
        <xdr:cNvSpPr/>
      </xdr:nvSpPr>
      <xdr:spPr>
        <a:xfrm>
          <a:off x="20383500" y="651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121256</xdr:rowOff>
    </xdr:from>
    <xdr:ext cx="469744" cy="259045"/>
    <xdr:sp macro="" textlink="">
      <xdr:nvSpPr>
        <xdr:cNvPr id="728" name="テキスト ボックス 727"/>
        <xdr:cNvSpPr txBox="1"/>
      </xdr:nvSpPr>
      <xdr:spPr>
        <a:xfrm>
          <a:off x="20199427" y="629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1,876</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74503</xdr:rowOff>
    </xdr:from>
    <xdr:to>
      <xdr:col>28</xdr:col>
      <xdr:colOff>314325</xdr:colOff>
      <xdr:row>38</xdr:row>
      <xdr:rowOff>139700</xdr:rowOff>
    </xdr:to>
    <xdr:cxnSp macro="">
      <xdr:nvCxnSpPr>
        <xdr:cNvPr id="729" name="直線コネクタ 728"/>
        <xdr:cNvCxnSpPr/>
      </xdr:nvCxnSpPr>
      <xdr:spPr>
        <a:xfrm>
          <a:off x="18656300" y="6589603"/>
          <a:ext cx="889000" cy="65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32482</xdr:rowOff>
    </xdr:from>
    <xdr:to>
      <xdr:col>28</xdr:col>
      <xdr:colOff>365125</xdr:colOff>
      <xdr:row>38</xdr:row>
      <xdr:rowOff>134082</xdr:rowOff>
    </xdr:to>
    <xdr:sp macro="" textlink="">
      <xdr:nvSpPr>
        <xdr:cNvPr id="730" name="フローチャート : 判断 729"/>
        <xdr:cNvSpPr/>
      </xdr:nvSpPr>
      <xdr:spPr>
        <a:xfrm>
          <a:off x="19494500" y="654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150608</xdr:rowOff>
    </xdr:from>
    <xdr:ext cx="469744" cy="259045"/>
    <xdr:sp macro="" textlink="">
      <xdr:nvSpPr>
        <xdr:cNvPr id="731" name="テキスト ボックス 730"/>
        <xdr:cNvSpPr txBox="1"/>
      </xdr:nvSpPr>
      <xdr:spPr>
        <a:xfrm>
          <a:off x="19310427" y="6322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1,234</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110663</xdr:rowOff>
    </xdr:from>
    <xdr:to>
      <xdr:col>27</xdr:col>
      <xdr:colOff>161925</xdr:colOff>
      <xdr:row>38</xdr:row>
      <xdr:rowOff>40813</xdr:rowOff>
    </xdr:to>
    <xdr:sp macro="" textlink="">
      <xdr:nvSpPr>
        <xdr:cNvPr id="732" name="フローチャート : 判断 731"/>
        <xdr:cNvSpPr/>
      </xdr:nvSpPr>
      <xdr:spPr>
        <a:xfrm>
          <a:off x="18605500" y="645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57340</xdr:rowOff>
    </xdr:from>
    <xdr:ext cx="469744" cy="259045"/>
    <xdr:sp macro="" textlink="">
      <xdr:nvSpPr>
        <xdr:cNvPr id="733" name="テキスト ボックス 732"/>
        <xdr:cNvSpPr txBox="1"/>
      </xdr:nvSpPr>
      <xdr:spPr>
        <a:xfrm>
          <a:off x="18421427" y="622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4" name="テキスト ボックス 73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5" name="テキスト ボックス 73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6" name="テキスト ボックス 73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7" name="テキスト ボックス 73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8" name="テキスト ボックス 73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39" name="円/楕円 73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40"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41" name="円/楕円 74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42" name="テキスト ボックス 741"/>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43" name="円/楕円 74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44" name="テキスト ボックス 743"/>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45" name="円/楕円 74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46" name="テキスト ボックス 745"/>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23703</xdr:rowOff>
    </xdr:from>
    <xdr:to>
      <xdr:col>27</xdr:col>
      <xdr:colOff>161925</xdr:colOff>
      <xdr:row>38</xdr:row>
      <xdr:rowOff>125303</xdr:rowOff>
    </xdr:to>
    <xdr:sp macro="" textlink="">
      <xdr:nvSpPr>
        <xdr:cNvPr id="747" name="円/楕円 746"/>
        <xdr:cNvSpPr/>
      </xdr:nvSpPr>
      <xdr:spPr>
        <a:xfrm>
          <a:off x="18605500" y="653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116430</xdr:rowOff>
    </xdr:from>
    <xdr:ext cx="469744" cy="259045"/>
    <xdr:sp macro="" textlink="">
      <xdr:nvSpPr>
        <xdr:cNvPr id="748" name="テキスト ボックス 747"/>
        <xdr:cNvSpPr txBox="1"/>
      </xdr:nvSpPr>
      <xdr:spPr>
        <a:xfrm>
          <a:off x="18421427" y="663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1,426</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9" name="正方形/長方形 74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0" name="正方形/長方形 74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1" name="正方形/長方形 75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68/73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2" name="正方形/長方形 75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3" name="正方形/長方形 75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4" name="正方形/長方形 75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5" name="正方形/長方形 75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6" name="正方形/長方形 75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7" name="テキスト ボックス 75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8" name="直線コネクタ 75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9" name="直線コネクタ 75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0" name="テキスト ボックス 75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1" name="直線コネクタ 76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62" name="テキスト ボックス 761"/>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3" name="直線コネクタ 76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64" name="テキスト ボックス 763"/>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5" name="直線コネクタ 76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6" name="テキスト ボックス 765"/>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7" name="直線コネクタ 76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8" name="テキスト ボックス 76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9" name="直線コネクタ 76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0" name="テキスト ボックス 76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124117</xdr:rowOff>
    </xdr:from>
    <xdr:to>
      <xdr:col>32</xdr:col>
      <xdr:colOff>186689</xdr:colOff>
      <xdr:row>59</xdr:row>
      <xdr:rowOff>44450</xdr:rowOff>
    </xdr:to>
    <xdr:cxnSp macro="">
      <xdr:nvCxnSpPr>
        <xdr:cNvPr id="772" name="直線コネクタ 771"/>
        <xdr:cNvCxnSpPr/>
      </xdr:nvCxnSpPr>
      <xdr:spPr>
        <a:xfrm flipV="1">
          <a:off x="22159595" y="8868067"/>
          <a:ext cx="1269" cy="1291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73"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4" name="直線コネクタ 77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70794</xdr:rowOff>
    </xdr:from>
    <xdr:ext cx="534377" cy="259045"/>
    <xdr:sp macro="" textlink="">
      <xdr:nvSpPr>
        <xdr:cNvPr id="775" name="貸付金最大値テキスト"/>
        <xdr:cNvSpPr txBox="1"/>
      </xdr:nvSpPr>
      <xdr:spPr>
        <a:xfrm>
          <a:off x="22212300" y="864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33,909</a:t>
          </a:r>
          <a:endParaRPr kumimoji="1" lang="ja-JP" altLang="en-US" sz="1000" b="1">
            <a:latin typeface="ＭＳ Ｐゴシック"/>
          </a:endParaRPr>
        </a:p>
      </xdr:txBody>
    </xdr:sp>
    <xdr:clientData/>
  </xdr:oneCellAnchor>
  <xdr:twoCellAnchor>
    <xdr:from>
      <xdr:col>32</xdr:col>
      <xdr:colOff>98425</xdr:colOff>
      <xdr:row>51</xdr:row>
      <xdr:rowOff>124117</xdr:rowOff>
    </xdr:from>
    <xdr:to>
      <xdr:col>32</xdr:col>
      <xdr:colOff>276225</xdr:colOff>
      <xdr:row>51</xdr:row>
      <xdr:rowOff>124117</xdr:rowOff>
    </xdr:to>
    <xdr:cxnSp macro="">
      <xdr:nvCxnSpPr>
        <xdr:cNvPr id="776" name="直線コネクタ 775"/>
        <xdr:cNvCxnSpPr/>
      </xdr:nvCxnSpPr>
      <xdr:spPr>
        <a:xfrm>
          <a:off x="22072600" y="886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55</xdr:row>
      <xdr:rowOff>65062</xdr:rowOff>
    </xdr:from>
    <xdr:to>
      <xdr:col>32</xdr:col>
      <xdr:colOff>187325</xdr:colOff>
      <xdr:row>59</xdr:row>
      <xdr:rowOff>41935</xdr:rowOff>
    </xdr:to>
    <xdr:cxnSp macro="">
      <xdr:nvCxnSpPr>
        <xdr:cNvPr id="777" name="直線コネクタ 776"/>
        <xdr:cNvCxnSpPr/>
      </xdr:nvCxnSpPr>
      <xdr:spPr>
        <a:xfrm>
          <a:off x="21323300" y="9494812"/>
          <a:ext cx="838200" cy="662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102709</xdr:rowOff>
    </xdr:from>
    <xdr:ext cx="469744" cy="259045"/>
    <xdr:sp macro="" textlink="">
      <xdr:nvSpPr>
        <xdr:cNvPr id="778" name="貸付金平均値テキスト"/>
        <xdr:cNvSpPr txBox="1"/>
      </xdr:nvSpPr>
      <xdr:spPr>
        <a:xfrm>
          <a:off x="22212300" y="97039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6,738</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79832</xdr:rowOff>
    </xdr:from>
    <xdr:to>
      <xdr:col>32</xdr:col>
      <xdr:colOff>238125</xdr:colOff>
      <xdr:row>58</xdr:row>
      <xdr:rowOff>9982</xdr:rowOff>
    </xdr:to>
    <xdr:sp macro="" textlink="">
      <xdr:nvSpPr>
        <xdr:cNvPr id="779" name="フローチャート : 判断 778"/>
        <xdr:cNvSpPr/>
      </xdr:nvSpPr>
      <xdr:spPr>
        <a:xfrm>
          <a:off x="22110700" y="985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55</xdr:row>
      <xdr:rowOff>65062</xdr:rowOff>
    </xdr:from>
    <xdr:to>
      <xdr:col>31</xdr:col>
      <xdr:colOff>34925</xdr:colOff>
      <xdr:row>59</xdr:row>
      <xdr:rowOff>41973</xdr:rowOff>
    </xdr:to>
    <xdr:cxnSp macro="">
      <xdr:nvCxnSpPr>
        <xdr:cNvPr id="780" name="直線コネクタ 779"/>
        <xdr:cNvCxnSpPr/>
      </xdr:nvCxnSpPr>
      <xdr:spPr>
        <a:xfrm flipV="1">
          <a:off x="20434300" y="9494812"/>
          <a:ext cx="889000" cy="66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71945</xdr:rowOff>
    </xdr:from>
    <xdr:to>
      <xdr:col>31</xdr:col>
      <xdr:colOff>85725</xdr:colOff>
      <xdr:row>58</xdr:row>
      <xdr:rowOff>2095</xdr:rowOff>
    </xdr:to>
    <xdr:sp macro="" textlink="">
      <xdr:nvSpPr>
        <xdr:cNvPr id="781" name="フローチャート : 判断 780"/>
        <xdr:cNvSpPr/>
      </xdr:nvSpPr>
      <xdr:spPr>
        <a:xfrm>
          <a:off x="21272500" y="984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164672</xdr:rowOff>
    </xdr:from>
    <xdr:ext cx="469744" cy="259045"/>
    <xdr:sp macro="" textlink="">
      <xdr:nvSpPr>
        <xdr:cNvPr id="782" name="テキスト ボックス 781"/>
        <xdr:cNvSpPr txBox="1"/>
      </xdr:nvSpPr>
      <xdr:spPr>
        <a:xfrm>
          <a:off x="21088427" y="9937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6,945</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41973</xdr:rowOff>
    </xdr:from>
    <xdr:to>
      <xdr:col>29</xdr:col>
      <xdr:colOff>517525</xdr:colOff>
      <xdr:row>59</xdr:row>
      <xdr:rowOff>41973</xdr:rowOff>
    </xdr:to>
    <xdr:cxnSp macro="">
      <xdr:nvCxnSpPr>
        <xdr:cNvPr id="783" name="直線コネクタ 782"/>
        <xdr:cNvCxnSpPr/>
      </xdr:nvCxnSpPr>
      <xdr:spPr>
        <a:xfrm>
          <a:off x="19545300" y="101575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16243</xdr:rowOff>
    </xdr:from>
    <xdr:to>
      <xdr:col>29</xdr:col>
      <xdr:colOff>568325</xdr:colOff>
      <xdr:row>58</xdr:row>
      <xdr:rowOff>117843</xdr:rowOff>
    </xdr:to>
    <xdr:sp macro="" textlink="">
      <xdr:nvSpPr>
        <xdr:cNvPr id="784" name="フローチャート : 判断 783"/>
        <xdr:cNvSpPr/>
      </xdr:nvSpPr>
      <xdr:spPr>
        <a:xfrm>
          <a:off x="20383500" y="996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134370</xdr:rowOff>
    </xdr:from>
    <xdr:ext cx="469744" cy="259045"/>
    <xdr:sp macro="" textlink="">
      <xdr:nvSpPr>
        <xdr:cNvPr id="785" name="テキスト ボックス 784"/>
        <xdr:cNvSpPr txBox="1"/>
      </xdr:nvSpPr>
      <xdr:spPr>
        <a:xfrm>
          <a:off x="20199427" y="9735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3,907</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41973</xdr:rowOff>
    </xdr:from>
    <xdr:to>
      <xdr:col>28</xdr:col>
      <xdr:colOff>314325</xdr:colOff>
      <xdr:row>59</xdr:row>
      <xdr:rowOff>41973</xdr:rowOff>
    </xdr:to>
    <xdr:cxnSp macro="">
      <xdr:nvCxnSpPr>
        <xdr:cNvPr id="786" name="直線コネクタ 785"/>
        <xdr:cNvCxnSpPr/>
      </xdr:nvCxnSpPr>
      <xdr:spPr>
        <a:xfrm>
          <a:off x="18656300" y="101575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8395</xdr:rowOff>
    </xdr:from>
    <xdr:to>
      <xdr:col>28</xdr:col>
      <xdr:colOff>365125</xdr:colOff>
      <xdr:row>58</xdr:row>
      <xdr:rowOff>109995</xdr:rowOff>
    </xdr:to>
    <xdr:sp macro="" textlink="">
      <xdr:nvSpPr>
        <xdr:cNvPr id="787" name="フローチャート : 判断 786"/>
        <xdr:cNvSpPr/>
      </xdr:nvSpPr>
      <xdr:spPr>
        <a:xfrm>
          <a:off x="19494500" y="995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126522</xdr:rowOff>
    </xdr:from>
    <xdr:ext cx="469744" cy="259045"/>
    <xdr:sp macro="" textlink="">
      <xdr:nvSpPr>
        <xdr:cNvPr id="788" name="テキスト ボックス 787"/>
        <xdr:cNvSpPr txBox="1"/>
      </xdr:nvSpPr>
      <xdr:spPr>
        <a:xfrm>
          <a:off x="19310427" y="9727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4,113</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51</xdr:rowOff>
    </xdr:from>
    <xdr:to>
      <xdr:col>27</xdr:col>
      <xdr:colOff>161925</xdr:colOff>
      <xdr:row>58</xdr:row>
      <xdr:rowOff>101651</xdr:rowOff>
    </xdr:to>
    <xdr:sp macro="" textlink="">
      <xdr:nvSpPr>
        <xdr:cNvPr id="789" name="フローチャート : 判断 788"/>
        <xdr:cNvSpPr/>
      </xdr:nvSpPr>
      <xdr:spPr>
        <a:xfrm>
          <a:off x="18605500" y="994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118178</xdr:rowOff>
    </xdr:from>
    <xdr:ext cx="469744" cy="259045"/>
    <xdr:sp macro="" textlink="">
      <xdr:nvSpPr>
        <xdr:cNvPr id="790" name="テキスト ボックス 789"/>
        <xdr:cNvSpPr txBox="1"/>
      </xdr:nvSpPr>
      <xdr:spPr>
        <a:xfrm>
          <a:off x="18421427" y="971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1" name="テキスト ボックス 79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2" name="テキスト ボックス 79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3" name="テキスト ボックス 79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4" name="テキスト ボックス 79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5" name="テキスト ボックス 79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162585</xdr:rowOff>
    </xdr:from>
    <xdr:to>
      <xdr:col>32</xdr:col>
      <xdr:colOff>238125</xdr:colOff>
      <xdr:row>59</xdr:row>
      <xdr:rowOff>92735</xdr:rowOff>
    </xdr:to>
    <xdr:sp macro="" textlink="">
      <xdr:nvSpPr>
        <xdr:cNvPr id="796" name="円/楕円 795"/>
        <xdr:cNvSpPr/>
      </xdr:nvSpPr>
      <xdr:spPr>
        <a:xfrm>
          <a:off x="22110700" y="1010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77512</xdr:rowOff>
    </xdr:from>
    <xdr:ext cx="313932" cy="259045"/>
    <xdr:sp macro="" textlink="">
      <xdr:nvSpPr>
        <xdr:cNvPr id="797" name="貸付金該当値テキスト"/>
        <xdr:cNvSpPr txBox="1"/>
      </xdr:nvSpPr>
      <xdr:spPr>
        <a:xfrm>
          <a:off x="22212300" y="100216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30</xdr:col>
      <xdr:colOff>669925</xdr:colOff>
      <xdr:row>55</xdr:row>
      <xdr:rowOff>14262</xdr:rowOff>
    </xdr:from>
    <xdr:to>
      <xdr:col>31</xdr:col>
      <xdr:colOff>85725</xdr:colOff>
      <xdr:row>55</xdr:row>
      <xdr:rowOff>115862</xdr:rowOff>
    </xdr:to>
    <xdr:sp macro="" textlink="">
      <xdr:nvSpPr>
        <xdr:cNvPr id="798" name="円/楕円 797"/>
        <xdr:cNvSpPr/>
      </xdr:nvSpPr>
      <xdr:spPr>
        <a:xfrm>
          <a:off x="21272500" y="944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53</xdr:row>
      <xdr:rowOff>132389</xdr:rowOff>
    </xdr:from>
    <xdr:ext cx="534377" cy="259045"/>
    <xdr:sp macro="" textlink="">
      <xdr:nvSpPr>
        <xdr:cNvPr id="799" name="テキスト ボックス 798"/>
        <xdr:cNvSpPr txBox="1"/>
      </xdr:nvSpPr>
      <xdr:spPr>
        <a:xfrm>
          <a:off x="21056111" y="921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17,459</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162623</xdr:rowOff>
    </xdr:from>
    <xdr:to>
      <xdr:col>29</xdr:col>
      <xdr:colOff>568325</xdr:colOff>
      <xdr:row>59</xdr:row>
      <xdr:rowOff>92773</xdr:rowOff>
    </xdr:to>
    <xdr:sp macro="" textlink="">
      <xdr:nvSpPr>
        <xdr:cNvPr id="800" name="円/楕円 799"/>
        <xdr:cNvSpPr/>
      </xdr:nvSpPr>
      <xdr:spPr>
        <a:xfrm>
          <a:off x="20383500" y="1010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59</xdr:row>
      <xdr:rowOff>83900</xdr:rowOff>
    </xdr:from>
    <xdr:ext cx="313932" cy="259045"/>
    <xdr:sp macro="" textlink="">
      <xdr:nvSpPr>
        <xdr:cNvPr id="801" name="テキスト ボックス 800"/>
        <xdr:cNvSpPr txBox="1"/>
      </xdr:nvSpPr>
      <xdr:spPr>
        <a:xfrm>
          <a:off x="20277333" y="101994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162623</xdr:rowOff>
    </xdr:from>
    <xdr:to>
      <xdr:col>28</xdr:col>
      <xdr:colOff>365125</xdr:colOff>
      <xdr:row>59</xdr:row>
      <xdr:rowOff>92773</xdr:rowOff>
    </xdr:to>
    <xdr:sp macro="" textlink="">
      <xdr:nvSpPr>
        <xdr:cNvPr id="802" name="円/楕円 801"/>
        <xdr:cNvSpPr/>
      </xdr:nvSpPr>
      <xdr:spPr>
        <a:xfrm>
          <a:off x="19494500" y="1010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59</xdr:row>
      <xdr:rowOff>83900</xdr:rowOff>
    </xdr:from>
    <xdr:ext cx="313932" cy="259045"/>
    <xdr:sp macro="" textlink="">
      <xdr:nvSpPr>
        <xdr:cNvPr id="803" name="テキスト ボックス 802"/>
        <xdr:cNvSpPr txBox="1"/>
      </xdr:nvSpPr>
      <xdr:spPr>
        <a:xfrm>
          <a:off x="19388333" y="101994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162623</xdr:rowOff>
    </xdr:from>
    <xdr:to>
      <xdr:col>27</xdr:col>
      <xdr:colOff>161925</xdr:colOff>
      <xdr:row>59</xdr:row>
      <xdr:rowOff>92773</xdr:rowOff>
    </xdr:to>
    <xdr:sp macro="" textlink="">
      <xdr:nvSpPr>
        <xdr:cNvPr id="804" name="円/楕円 803"/>
        <xdr:cNvSpPr/>
      </xdr:nvSpPr>
      <xdr:spPr>
        <a:xfrm>
          <a:off x="18605500" y="1010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59</xdr:row>
      <xdr:rowOff>83900</xdr:rowOff>
    </xdr:from>
    <xdr:ext cx="313932" cy="259045"/>
    <xdr:sp macro="" textlink="">
      <xdr:nvSpPr>
        <xdr:cNvPr id="805" name="テキスト ボックス 804"/>
        <xdr:cNvSpPr txBox="1"/>
      </xdr:nvSpPr>
      <xdr:spPr>
        <a:xfrm>
          <a:off x="18499333" y="101994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6" name="正方形/長方形 80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7" name="正方形/長方形 80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8" name="正方形/長方形 80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32/73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9" name="正方形/長方形 80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0" name="正方形/長方形 80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1" name="正方形/長方形 81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2" name="正方形/長方形 81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37,047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3" name="正方形/長方形 81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4" name="テキスト ボックス 81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5" name="直線コネクタ 81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6" name="テキスト ボックス 81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7" name="直線コネクタ 816"/>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8" name="テキスト ボックス 817"/>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9" name="直線コネクタ 818"/>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0" name="テキスト ボックス 819"/>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1" name="直線コネクタ 820"/>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22" name="テキスト ボックス 821"/>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3" name="直線コネクタ 822"/>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4" name="テキスト ボックス 823"/>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5" name="直線コネクタ 824"/>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6" name="テキスト ボックス 825"/>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7" name="直線コネクタ 82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8" name="テキスト ボックス 82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5683</xdr:rowOff>
    </xdr:from>
    <xdr:to>
      <xdr:col>32</xdr:col>
      <xdr:colOff>186689</xdr:colOff>
      <xdr:row>79</xdr:row>
      <xdr:rowOff>15875</xdr:rowOff>
    </xdr:to>
    <xdr:cxnSp macro="">
      <xdr:nvCxnSpPr>
        <xdr:cNvPr id="830" name="直線コネクタ 829"/>
        <xdr:cNvCxnSpPr/>
      </xdr:nvCxnSpPr>
      <xdr:spPr>
        <a:xfrm flipV="1">
          <a:off x="22159595" y="12007183"/>
          <a:ext cx="1269" cy="155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19702</xdr:rowOff>
    </xdr:from>
    <xdr:ext cx="534377" cy="259045"/>
    <xdr:sp macro="" textlink="">
      <xdr:nvSpPr>
        <xdr:cNvPr id="831" name="繰出金最小値テキスト"/>
        <xdr:cNvSpPr txBox="1"/>
      </xdr:nvSpPr>
      <xdr:spPr>
        <a:xfrm>
          <a:off x="22212300" y="1356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21,500</a:t>
          </a:r>
          <a:endParaRPr kumimoji="1" lang="ja-JP" altLang="en-US" sz="1000" b="1">
            <a:latin typeface="ＭＳ Ｐゴシック"/>
          </a:endParaRPr>
        </a:p>
      </xdr:txBody>
    </xdr:sp>
    <xdr:clientData/>
  </xdr:oneCellAnchor>
  <xdr:twoCellAnchor>
    <xdr:from>
      <xdr:col>32</xdr:col>
      <xdr:colOff>98425</xdr:colOff>
      <xdr:row>79</xdr:row>
      <xdr:rowOff>15875</xdr:rowOff>
    </xdr:from>
    <xdr:to>
      <xdr:col>32</xdr:col>
      <xdr:colOff>276225</xdr:colOff>
      <xdr:row>79</xdr:row>
      <xdr:rowOff>15875</xdr:rowOff>
    </xdr:to>
    <xdr:cxnSp macro="">
      <xdr:nvCxnSpPr>
        <xdr:cNvPr id="832" name="直線コネクタ 831"/>
        <xdr:cNvCxnSpPr/>
      </xdr:nvCxnSpPr>
      <xdr:spPr>
        <a:xfrm>
          <a:off x="22072600" y="1356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123810</xdr:rowOff>
    </xdr:from>
    <xdr:ext cx="599010" cy="259045"/>
    <xdr:sp macro="" textlink="">
      <xdr:nvSpPr>
        <xdr:cNvPr id="833" name="繰出金最大値テキスト"/>
        <xdr:cNvSpPr txBox="1"/>
      </xdr:nvSpPr>
      <xdr:spPr>
        <a:xfrm>
          <a:off x="22212300" y="11782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103,035</a:t>
          </a:r>
          <a:endParaRPr kumimoji="1" lang="ja-JP" altLang="en-US" sz="1000" b="1">
            <a:latin typeface="ＭＳ Ｐゴシック"/>
          </a:endParaRPr>
        </a:p>
      </xdr:txBody>
    </xdr:sp>
    <xdr:clientData/>
  </xdr:oneCellAnchor>
  <xdr:twoCellAnchor>
    <xdr:from>
      <xdr:col>32</xdr:col>
      <xdr:colOff>98425</xdr:colOff>
      <xdr:row>70</xdr:row>
      <xdr:rowOff>5683</xdr:rowOff>
    </xdr:from>
    <xdr:to>
      <xdr:col>32</xdr:col>
      <xdr:colOff>276225</xdr:colOff>
      <xdr:row>70</xdr:row>
      <xdr:rowOff>5683</xdr:rowOff>
    </xdr:to>
    <xdr:cxnSp macro="">
      <xdr:nvCxnSpPr>
        <xdr:cNvPr id="834" name="直線コネクタ 833"/>
        <xdr:cNvCxnSpPr/>
      </xdr:nvCxnSpPr>
      <xdr:spPr>
        <a:xfrm>
          <a:off x="22072600" y="12007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16561</xdr:rowOff>
    </xdr:from>
    <xdr:to>
      <xdr:col>32</xdr:col>
      <xdr:colOff>187325</xdr:colOff>
      <xdr:row>75</xdr:row>
      <xdr:rowOff>46431</xdr:rowOff>
    </xdr:to>
    <xdr:cxnSp macro="">
      <xdr:nvCxnSpPr>
        <xdr:cNvPr id="835" name="直線コネクタ 834"/>
        <xdr:cNvCxnSpPr/>
      </xdr:nvCxnSpPr>
      <xdr:spPr>
        <a:xfrm>
          <a:off x="21323300" y="12875311"/>
          <a:ext cx="838200" cy="29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21169</xdr:rowOff>
    </xdr:from>
    <xdr:ext cx="534377" cy="259045"/>
    <xdr:sp macro="" textlink="">
      <xdr:nvSpPr>
        <xdr:cNvPr id="836" name="繰出金平均値テキスト"/>
        <xdr:cNvSpPr txBox="1"/>
      </xdr:nvSpPr>
      <xdr:spPr>
        <a:xfrm>
          <a:off x="22212300" y="12879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53,423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42742</xdr:rowOff>
    </xdr:from>
    <xdr:to>
      <xdr:col>32</xdr:col>
      <xdr:colOff>238125</xdr:colOff>
      <xdr:row>75</xdr:row>
      <xdr:rowOff>144342</xdr:rowOff>
    </xdr:to>
    <xdr:sp macro="" textlink="">
      <xdr:nvSpPr>
        <xdr:cNvPr id="837" name="フローチャート : 判断 836"/>
        <xdr:cNvSpPr/>
      </xdr:nvSpPr>
      <xdr:spPr>
        <a:xfrm>
          <a:off x="221107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16561</xdr:rowOff>
    </xdr:from>
    <xdr:to>
      <xdr:col>31</xdr:col>
      <xdr:colOff>34925</xdr:colOff>
      <xdr:row>75</xdr:row>
      <xdr:rowOff>79731</xdr:rowOff>
    </xdr:to>
    <xdr:cxnSp macro="">
      <xdr:nvCxnSpPr>
        <xdr:cNvPr id="838" name="直線コネクタ 837"/>
        <xdr:cNvCxnSpPr/>
      </xdr:nvCxnSpPr>
      <xdr:spPr>
        <a:xfrm flipV="1">
          <a:off x="20434300" y="12875311"/>
          <a:ext cx="889000" cy="63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45104</xdr:rowOff>
    </xdr:from>
    <xdr:to>
      <xdr:col>31</xdr:col>
      <xdr:colOff>85725</xdr:colOff>
      <xdr:row>75</xdr:row>
      <xdr:rowOff>146704</xdr:rowOff>
    </xdr:to>
    <xdr:sp macro="" textlink="">
      <xdr:nvSpPr>
        <xdr:cNvPr id="839" name="フローチャート : 判断 838"/>
        <xdr:cNvSpPr/>
      </xdr:nvSpPr>
      <xdr:spPr>
        <a:xfrm>
          <a:off x="21272500" y="1290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137831</xdr:rowOff>
    </xdr:from>
    <xdr:ext cx="534377" cy="259045"/>
    <xdr:sp macro="" textlink="">
      <xdr:nvSpPr>
        <xdr:cNvPr id="840" name="テキスト ボックス 839"/>
        <xdr:cNvSpPr txBox="1"/>
      </xdr:nvSpPr>
      <xdr:spPr>
        <a:xfrm>
          <a:off x="21056111" y="1299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53,299</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79731</xdr:rowOff>
    </xdr:from>
    <xdr:to>
      <xdr:col>29</xdr:col>
      <xdr:colOff>517525</xdr:colOff>
      <xdr:row>75</xdr:row>
      <xdr:rowOff>146196</xdr:rowOff>
    </xdr:to>
    <xdr:cxnSp macro="">
      <xdr:nvCxnSpPr>
        <xdr:cNvPr id="841" name="直線コネクタ 840"/>
        <xdr:cNvCxnSpPr/>
      </xdr:nvCxnSpPr>
      <xdr:spPr>
        <a:xfrm flipV="1">
          <a:off x="19545300" y="12938481"/>
          <a:ext cx="889000" cy="66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28435</xdr:rowOff>
    </xdr:from>
    <xdr:to>
      <xdr:col>29</xdr:col>
      <xdr:colOff>568325</xdr:colOff>
      <xdr:row>76</xdr:row>
      <xdr:rowOff>130035</xdr:rowOff>
    </xdr:to>
    <xdr:sp macro="" textlink="">
      <xdr:nvSpPr>
        <xdr:cNvPr id="842" name="フローチャート : 判断 841"/>
        <xdr:cNvSpPr/>
      </xdr:nvSpPr>
      <xdr:spPr>
        <a:xfrm>
          <a:off x="20383500" y="1305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121162</xdr:rowOff>
    </xdr:from>
    <xdr:ext cx="534377" cy="259045"/>
    <xdr:sp macro="" textlink="">
      <xdr:nvSpPr>
        <xdr:cNvPr id="843" name="テキスト ボックス 842"/>
        <xdr:cNvSpPr txBox="1"/>
      </xdr:nvSpPr>
      <xdr:spPr>
        <a:xfrm>
          <a:off x="20167111" y="1315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45,174</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143758</xdr:rowOff>
    </xdr:from>
    <xdr:to>
      <xdr:col>28</xdr:col>
      <xdr:colOff>314325</xdr:colOff>
      <xdr:row>75</xdr:row>
      <xdr:rowOff>146196</xdr:rowOff>
    </xdr:to>
    <xdr:cxnSp macro="">
      <xdr:nvCxnSpPr>
        <xdr:cNvPr id="844" name="直線コネクタ 843"/>
        <xdr:cNvCxnSpPr/>
      </xdr:nvCxnSpPr>
      <xdr:spPr>
        <a:xfrm>
          <a:off x="18656300" y="13002508"/>
          <a:ext cx="88900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77260</xdr:rowOff>
    </xdr:from>
    <xdr:to>
      <xdr:col>28</xdr:col>
      <xdr:colOff>365125</xdr:colOff>
      <xdr:row>77</xdr:row>
      <xdr:rowOff>7410</xdr:rowOff>
    </xdr:to>
    <xdr:sp macro="" textlink="">
      <xdr:nvSpPr>
        <xdr:cNvPr id="845" name="フローチャート : 判断 844"/>
        <xdr:cNvSpPr/>
      </xdr:nvSpPr>
      <xdr:spPr>
        <a:xfrm>
          <a:off x="19494500" y="1310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169987</xdr:rowOff>
    </xdr:from>
    <xdr:ext cx="534377" cy="259045"/>
    <xdr:sp macro="" textlink="">
      <xdr:nvSpPr>
        <xdr:cNvPr id="846" name="テキスト ボックス 845"/>
        <xdr:cNvSpPr txBox="1"/>
      </xdr:nvSpPr>
      <xdr:spPr>
        <a:xfrm>
          <a:off x="19278111" y="13200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42,611</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67317</xdr:rowOff>
    </xdr:from>
    <xdr:to>
      <xdr:col>27</xdr:col>
      <xdr:colOff>161925</xdr:colOff>
      <xdr:row>76</xdr:row>
      <xdr:rowOff>168917</xdr:rowOff>
    </xdr:to>
    <xdr:sp macro="" textlink="">
      <xdr:nvSpPr>
        <xdr:cNvPr id="847" name="フローチャート : 判断 846"/>
        <xdr:cNvSpPr/>
      </xdr:nvSpPr>
      <xdr:spPr>
        <a:xfrm>
          <a:off x="18605500" y="1309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160044</xdr:rowOff>
    </xdr:from>
    <xdr:ext cx="534377" cy="259045"/>
    <xdr:sp macro="" textlink="">
      <xdr:nvSpPr>
        <xdr:cNvPr id="848" name="テキスト ボックス 847"/>
        <xdr:cNvSpPr txBox="1"/>
      </xdr:nvSpPr>
      <xdr:spPr>
        <a:xfrm>
          <a:off x="18389111" y="1319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43,133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9" name="テキスト ボックス 84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0" name="テキスト ボックス 84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1" name="テキスト ボックス 85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2" name="テキスト ボックス 85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3" name="テキスト ボックス 85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74</xdr:row>
      <xdr:rowOff>167081</xdr:rowOff>
    </xdr:from>
    <xdr:to>
      <xdr:col>32</xdr:col>
      <xdr:colOff>238125</xdr:colOff>
      <xdr:row>75</xdr:row>
      <xdr:rowOff>97231</xdr:rowOff>
    </xdr:to>
    <xdr:sp macro="" textlink="">
      <xdr:nvSpPr>
        <xdr:cNvPr id="854" name="円/楕円 853"/>
        <xdr:cNvSpPr/>
      </xdr:nvSpPr>
      <xdr:spPr>
        <a:xfrm>
          <a:off x="22110700" y="1285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18508</xdr:rowOff>
    </xdr:from>
    <xdr:ext cx="534377" cy="259045"/>
    <xdr:sp macro="" textlink="">
      <xdr:nvSpPr>
        <xdr:cNvPr id="855" name="繰出金該当値テキスト"/>
        <xdr:cNvSpPr txBox="1"/>
      </xdr:nvSpPr>
      <xdr:spPr>
        <a:xfrm>
          <a:off x="22212300" y="1270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55,896</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137211</xdr:rowOff>
    </xdr:from>
    <xdr:to>
      <xdr:col>31</xdr:col>
      <xdr:colOff>85725</xdr:colOff>
      <xdr:row>75</xdr:row>
      <xdr:rowOff>67361</xdr:rowOff>
    </xdr:to>
    <xdr:sp macro="" textlink="">
      <xdr:nvSpPr>
        <xdr:cNvPr id="856" name="円/楕円 855"/>
        <xdr:cNvSpPr/>
      </xdr:nvSpPr>
      <xdr:spPr>
        <a:xfrm>
          <a:off x="21272500" y="1282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83888</xdr:rowOff>
    </xdr:from>
    <xdr:ext cx="534377" cy="259045"/>
    <xdr:sp macro="" textlink="">
      <xdr:nvSpPr>
        <xdr:cNvPr id="857" name="テキスト ボックス 856"/>
        <xdr:cNvSpPr txBox="1"/>
      </xdr:nvSpPr>
      <xdr:spPr>
        <a:xfrm>
          <a:off x="21056111" y="1259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57,464</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28931</xdr:rowOff>
    </xdr:from>
    <xdr:to>
      <xdr:col>29</xdr:col>
      <xdr:colOff>568325</xdr:colOff>
      <xdr:row>75</xdr:row>
      <xdr:rowOff>130531</xdr:rowOff>
    </xdr:to>
    <xdr:sp macro="" textlink="">
      <xdr:nvSpPr>
        <xdr:cNvPr id="858" name="円/楕円 857"/>
        <xdr:cNvSpPr/>
      </xdr:nvSpPr>
      <xdr:spPr>
        <a:xfrm>
          <a:off x="20383500" y="1288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147058</xdr:rowOff>
    </xdr:from>
    <xdr:ext cx="534377" cy="259045"/>
    <xdr:sp macro="" textlink="">
      <xdr:nvSpPr>
        <xdr:cNvPr id="859" name="テキスト ボックス 858"/>
        <xdr:cNvSpPr txBox="1"/>
      </xdr:nvSpPr>
      <xdr:spPr>
        <a:xfrm>
          <a:off x="20167111" y="1266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54,148</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95396</xdr:rowOff>
    </xdr:from>
    <xdr:to>
      <xdr:col>28</xdr:col>
      <xdr:colOff>365125</xdr:colOff>
      <xdr:row>76</xdr:row>
      <xdr:rowOff>25546</xdr:rowOff>
    </xdr:to>
    <xdr:sp macro="" textlink="">
      <xdr:nvSpPr>
        <xdr:cNvPr id="860" name="円/楕円 859"/>
        <xdr:cNvSpPr/>
      </xdr:nvSpPr>
      <xdr:spPr>
        <a:xfrm>
          <a:off x="19494500" y="1295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42073</xdr:rowOff>
    </xdr:from>
    <xdr:ext cx="534377" cy="259045"/>
    <xdr:sp macro="" textlink="">
      <xdr:nvSpPr>
        <xdr:cNvPr id="861" name="テキスト ボックス 860"/>
        <xdr:cNvSpPr txBox="1"/>
      </xdr:nvSpPr>
      <xdr:spPr>
        <a:xfrm>
          <a:off x="19278111" y="1272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50,659</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92958</xdr:rowOff>
    </xdr:from>
    <xdr:to>
      <xdr:col>27</xdr:col>
      <xdr:colOff>161925</xdr:colOff>
      <xdr:row>76</xdr:row>
      <xdr:rowOff>23109</xdr:rowOff>
    </xdr:to>
    <xdr:sp macro="" textlink="">
      <xdr:nvSpPr>
        <xdr:cNvPr id="862" name="円/楕円 861"/>
        <xdr:cNvSpPr/>
      </xdr:nvSpPr>
      <xdr:spPr>
        <a:xfrm>
          <a:off x="18605500" y="129517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39635</xdr:rowOff>
    </xdr:from>
    <xdr:ext cx="534377" cy="259045"/>
    <xdr:sp macro="" textlink="">
      <xdr:nvSpPr>
        <xdr:cNvPr id="863" name="テキスト ボックス 862"/>
        <xdr:cNvSpPr txBox="1"/>
      </xdr:nvSpPr>
      <xdr:spPr>
        <a:xfrm>
          <a:off x="18389111" y="1272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50,787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4" name="正方形/長方形 86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5" name="正方形/長方形 86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6" name="正方形/長方形 86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7" name="正方形/長方形 86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8" name="正方形/長方形 86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9" name="正方形/長方形 86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0" name="正方形/長方形 86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1" name="正方形/長方形 87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2" name="テキスト ボックス 87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3" name="直線コネクタ 87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98</xdr:row>
      <xdr:rowOff>139700</xdr:rowOff>
    </xdr:from>
    <xdr:to>
      <xdr:col>33</xdr:col>
      <xdr:colOff>314325</xdr:colOff>
      <xdr:row>98</xdr:row>
      <xdr:rowOff>139700</xdr:rowOff>
    </xdr:to>
    <xdr:cxnSp macro="">
      <xdr:nvCxnSpPr>
        <xdr:cNvPr id="874" name="直線コネクタ 873"/>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97</xdr:row>
      <xdr:rowOff>168927</xdr:rowOff>
    </xdr:from>
    <xdr:ext cx="248786" cy="259045"/>
    <xdr:sp macro="" textlink="">
      <xdr:nvSpPr>
        <xdr:cNvPr id="875" name="テキスト ボックス 874"/>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96</xdr:row>
      <xdr:rowOff>25400</xdr:rowOff>
    </xdr:from>
    <xdr:to>
      <xdr:col>33</xdr:col>
      <xdr:colOff>314325</xdr:colOff>
      <xdr:row>96</xdr:row>
      <xdr:rowOff>25400</xdr:rowOff>
    </xdr:to>
    <xdr:cxnSp macro="">
      <xdr:nvCxnSpPr>
        <xdr:cNvPr id="876" name="直線コネクタ 875"/>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95</xdr:row>
      <xdr:rowOff>54627</xdr:rowOff>
    </xdr:from>
    <xdr:ext cx="377026" cy="259045"/>
    <xdr:sp macro="" textlink="">
      <xdr:nvSpPr>
        <xdr:cNvPr id="877" name="テキスト ボックス 876"/>
        <xdr:cNvSpPr txBox="1"/>
      </xdr:nvSpPr>
      <xdr:spPr>
        <a:xfrm>
          <a:off x="17910974" y="16342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93</xdr:row>
      <xdr:rowOff>82550</xdr:rowOff>
    </xdr:from>
    <xdr:to>
      <xdr:col>33</xdr:col>
      <xdr:colOff>314325</xdr:colOff>
      <xdr:row>93</xdr:row>
      <xdr:rowOff>82550</xdr:rowOff>
    </xdr:to>
    <xdr:cxnSp macro="">
      <xdr:nvCxnSpPr>
        <xdr:cNvPr id="878" name="直線コネクタ 877"/>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92</xdr:row>
      <xdr:rowOff>111777</xdr:rowOff>
    </xdr:from>
    <xdr:ext cx="377026" cy="259045"/>
    <xdr:sp macro="" textlink="">
      <xdr:nvSpPr>
        <xdr:cNvPr id="879" name="テキスト ボックス 878"/>
        <xdr:cNvSpPr txBox="1"/>
      </xdr:nvSpPr>
      <xdr:spPr>
        <a:xfrm>
          <a:off x="17910974" y="15885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90</xdr:row>
      <xdr:rowOff>139700</xdr:rowOff>
    </xdr:from>
    <xdr:to>
      <xdr:col>33</xdr:col>
      <xdr:colOff>314325</xdr:colOff>
      <xdr:row>90</xdr:row>
      <xdr:rowOff>139700</xdr:rowOff>
    </xdr:to>
    <xdr:cxnSp macro="">
      <xdr:nvCxnSpPr>
        <xdr:cNvPr id="880" name="直線コネクタ 879"/>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89</xdr:row>
      <xdr:rowOff>168927</xdr:rowOff>
    </xdr:from>
    <xdr:ext cx="377026" cy="259045"/>
    <xdr:sp macro="" textlink="">
      <xdr:nvSpPr>
        <xdr:cNvPr id="881" name="テキスト ボックス 880"/>
        <xdr:cNvSpPr txBox="1"/>
      </xdr:nvSpPr>
      <xdr:spPr>
        <a:xfrm>
          <a:off x="17910974" y="15427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2" name="直線コネクタ 88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87</xdr:row>
      <xdr:rowOff>54627</xdr:rowOff>
    </xdr:from>
    <xdr:ext cx="377026" cy="259045"/>
    <xdr:sp macro="" textlink="">
      <xdr:nvSpPr>
        <xdr:cNvPr id="883" name="テキスト ボックス 882"/>
        <xdr:cNvSpPr txBox="1"/>
      </xdr:nvSpPr>
      <xdr:spPr>
        <a:xfrm>
          <a:off x="17910974" y="14970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92</xdr:row>
      <xdr:rowOff>75692</xdr:rowOff>
    </xdr:from>
    <xdr:to>
      <xdr:col>32</xdr:col>
      <xdr:colOff>186689</xdr:colOff>
      <xdr:row>98</xdr:row>
      <xdr:rowOff>139700</xdr:rowOff>
    </xdr:to>
    <xdr:cxnSp macro="">
      <xdr:nvCxnSpPr>
        <xdr:cNvPr id="885" name="直線コネクタ 884"/>
        <xdr:cNvCxnSpPr/>
      </xdr:nvCxnSpPr>
      <xdr:spPr>
        <a:xfrm flipV="1">
          <a:off x="22159595" y="15849092"/>
          <a:ext cx="1269"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162323</xdr:rowOff>
    </xdr:from>
    <xdr:ext cx="249299" cy="259045"/>
    <xdr:sp macro="" textlink="">
      <xdr:nvSpPr>
        <xdr:cNvPr id="886" name="前年度繰上充用金最小値テキスト"/>
        <xdr:cNvSpPr txBox="1"/>
      </xdr:nvSpPr>
      <xdr:spPr>
        <a:xfrm>
          <a:off x="22212300" y="16964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87" name="直線コネクタ 886"/>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91</xdr:row>
      <xdr:rowOff>22369</xdr:rowOff>
    </xdr:from>
    <xdr:ext cx="378565" cy="259045"/>
    <xdr:sp macro="" textlink="">
      <xdr:nvSpPr>
        <xdr:cNvPr id="888" name="前年度繰上充用金最大値テキスト"/>
        <xdr:cNvSpPr txBox="1"/>
      </xdr:nvSpPr>
      <xdr:spPr>
        <a:xfrm>
          <a:off x="22212300" y="1562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32</xdr:col>
      <xdr:colOff>98425</xdr:colOff>
      <xdr:row>92</xdr:row>
      <xdr:rowOff>75692</xdr:rowOff>
    </xdr:from>
    <xdr:to>
      <xdr:col>32</xdr:col>
      <xdr:colOff>276225</xdr:colOff>
      <xdr:row>92</xdr:row>
      <xdr:rowOff>75692</xdr:rowOff>
    </xdr:to>
    <xdr:cxnSp macro="">
      <xdr:nvCxnSpPr>
        <xdr:cNvPr id="889" name="直線コネクタ 888"/>
        <xdr:cNvCxnSpPr/>
      </xdr:nvCxnSpPr>
      <xdr:spPr>
        <a:xfrm>
          <a:off x="22072600" y="15849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98</xdr:row>
      <xdr:rowOff>139700</xdr:rowOff>
    </xdr:from>
    <xdr:to>
      <xdr:col>32</xdr:col>
      <xdr:colOff>187325</xdr:colOff>
      <xdr:row>98</xdr:row>
      <xdr:rowOff>139700</xdr:rowOff>
    </xdr:to>
    <xdr:cxnSp macro="">
      <xdr:nvCxnSpPr>
        <xdr:cNvPr id="890" name="直線コネクタ 889"/>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79773</xdr:rowOff>
    </xdr:from>
    <xdr:ext cx="249299" cy="259045"/>
    <xdr:sp macro="" textlink="">
      <xdr:nvSpPr>
        <xdr:cNvPr id="891" name="前年度繰上充用金平均値テキスト"/>
        <xdr:cNvSpPr txBox="1"/>
      </xdr:nvSpPr>
      <xdr:spPr>
        <a:xfrm>
          <a:off x="22212300" y="16710423"/>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56896</xdr:rowOff>
    </xdr:from>
    <xdr:to>
      <xdr:col>32</xdr:col>
      <xdr:colOff>238125</xdr:colOff>
      <xdr:row>98</xdr:row>
      <xdr:rowOff>158496</xdr:rowOff>
    </xdr:to>
    <xdr:sp macro="" textlink="">
      <xdr:nvSpPr>
        <xdr:cNvPr id="892" name="フローチャート : 判断 891"/>
        <xdr:cNvSpPr/>
      </xdr:nvSpPr>
      <xdr:spPr>
        <a:xfrm>
          <a:off x="22110700" y="16858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98</xdr:row>
      <xdr:rowOff>139700</xdr:rowOff>
    </xdr:from>
    <xdr:to>
      <xdr:col>31</xdr:col>
      <xdr:colOff>34925</xdr:colOff>
      <xdr:row>98</xdr:row>
      <xdr:rowOff>139700</xdr:rowOff>
    </xdr:to>
    <xdr:cxnSp macro="">
      <xdr:nvCxnSpPr>
        <xdr:cNvPr id="893" name="直線コネクタ 892"/>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88900</xdr:rowOff>
    </xdr:from>
    <xdr:to>
      <xdr:col>31</xdr:col>
      <xdr:colOff>85725</xdr:colOff>
      <xdr:row>99</xdr:row>
      <xdr:rowOff>19050</xdr:rowOff>
    </xdr:to>
    <xdr:sp macro="" textlink="">
      <xdr:nvSpPr>
        <xdr:cNvPr id="894" name="フローチャート : 判断 893"/>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10177</xdr:rowOff>
    </xdr:from>
    <xdr:ext cx="249299" cy="259045"/>
    <xdr:sp macro="" textlink="">
      <xdr:nvSpPr>
        <xdr:cNvPr id="895" name="テキスト ボックス 894"/>
        <xdr:cNvSpPr txBox="1"/>
      </xdr:nvSpPr>
      <xdr:spPr>
        <a:xfrm>
          <a:off x="21198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98</xdr:row>
      <xdr:rowOff>139700</xdr:rowOff>
    </xdr:from>
    <xdr:to>
      <xdr:col>29</xdr:col>
      <xdr:colOff>517525</xdr:colOff>
      <xdr:row>98</xdr:row>
      <xdr:rowOff>139700</xdr:rowOff>
    </xdr:to>
    <xdr:cxnSp macro="">
      <xdr:nvCxnSpPr>
        <xdr:cNvPr id="896" name="直線コネクタ 895"/>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88900</xdr:rowOff>
    </xdr:from>
    <xdr:to>
      <xdr:col>29</xdr:col>
      <xdr:colOff>568325</xdr:colOff>
      <xdr:row>99</xdr:row>
      <xdr:rowOff>19050</xdr:rowOff>
    </xdr:to>
    <xdr:sp macro="" textlink="">
      <xdr:nvSpPr>
        <xdr:cNvPr id="897" name="フローチャート : 判断 896"/>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10177</xdr:rowOff>
    </xdr:from>
    <xdr:ext cx="249299" cy="259045"/>
    <xdr:sp macro="" textlink="">
      <xdr:nvSpPr>
        <xdr:cNvPr id="898" name="テキスト ボックス 897"/>
        <xdr:cNvSpPr txBox="1"/>
      </xdr:nvSpPr>
      <xdr:spPr>
        <a:xfrm>
          <a:off x="20309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98</xdr:row>
      <xdr:rowOff>139700</xdr:rowOff>
    </xdr:from>
    <xdr:to>
      <xdr:col>28</xdr:col>
      <xdr:colOff>314325</xdr:colOff>
      <xdr:row>98</xdr:row>
      <xdr:rowOff>139700</xdr:rowOff>
    </xdr:to>
    <xdr:cxnSp macro="">
      <xdr:nvCxnSpPr>
        <xdr:cNvPr id="899" name="直線コネクタ 898"/>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88900</xdr:rowOff>
    </xdr:from>
    <xdr:to>
      <xdr:col>28</xdr:col>
      <xdr:colOff>365125</xdr:colOff>
      <xdr:row>99</xdr:row>
      <xdr:rowOff>19050</xdr:rowOff>
    </xdr:to>
    <xdr:sp macro="" textlink="">
      <xdr:nvSpPr>
        <xdr:cNvPr id="900" name="フローチャート : 判断 899"/>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10177</xdr:rowOff>
    </xdr:from>
    <xdr:ext cx="249299" cy="259045"/>
    <xdr:sp macro="" textlink="">
      <xdr:nvSpPr>
        <xdr:cNvPr id="901" name="テキスト ボックス 900"/>
        <xdr:cNvSpPr txBox="1"/>
      </xdr:nvSpPr>
      <xdr:spPr>
        <a:xfrm>
          <a:off x="19420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902" name="フローチャート : 判断 901"/>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10177</xdr:rowOff>
    </xdr:from>
    <xdr:ext cx="249299" cy="259045"/>
    <xdr:sp macro="" textlink="">
      <xdr:nvSpPr>
        <xdr:cNvPr id="903" name="テキスト ボックス 902"/>
        <xdr:cNvSpPr txBox="1"/>
      </xdr:nvSpPr>
      <xdr:spPr>
        <a:xfrm>
          <a:off x="18531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4" name="テキスト ボックス 90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5" name="テキスト ボックス 90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6" name="テキスト ボックス 90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7" name="テキスト ボックス 90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8" name="テキスト ボックス 90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909" name="円/楕円 908"/>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35323</xdr:rowOff>
    </xdr:from>
    <xdr:ext cx="249299" cy="259045"/>
    <xdr:sp macro="" textlink="">
      <xdr:nvSpPr>
        <xdr:cNvPr id="910" name="前年度繰上充用金該当値テキスト"/>
        <xdr:cNvSpPr txBox="1"/>
      </xdr:nvSpPr>
      <xdr:spPr>
        <a:xfrm>
          <a:off x="22212300" y="16837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88900</xdr:rowOff>
    </xdr:from>
    <xdr:to>
      <xdr:col>31</xdr:col>
      <xdr:colOff>85725</xdr:colOff>
      <xdr:row>99</xdr:row>
      <xdr:rowOff>19050</xdr:rowOff>
    </xdr:to>
    <xdr:sp macro="" textlink="">
      <xdr:nvSpPr>
        <xdr:cNvPr id="911" name="円/楕円 910"/>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35577</xdr:rowOff>
    </xdr:from>
    <xdr:ext cx="249299" cy="259045"/>
    <xdr:sp macro="" textlink="">
      <xdr:nvSpPr>
        <xdr:cNvPr id="912" name="テキスト ボックス 911"/>
        <xdr:cNvSpPr txBox="1"/>
      </xdr:nvSpPr>
      <xdr:spPr>
        <a:xfrm>
          <a:off x="21198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88900</xdr:rowOff>
    </xdr:from>
    <xdr:to>
      <xdr:col>29</xdr:col>
      <xdr:colOff>568325</xdr:colOff>
      <xdr:row>99</xdr:row>
      <xdr:rowOff>19050</xdr:rowOff>
    </xdr:to>
    <xdr:sp macro="" textlink="">
      <xdr:nvSpPr>
        <xdr:cNvPr id="913" name="円/楕円 912"/>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35577</xdr:rowOff>
    </xdr:from>
    <xdr:ext cx="249299" cy="259045"/>
    <xdr:sp macro="" textlink="">
      <xdr:nvSpPr>
        <xdr:cNvPr id="914" name="テキスト ボックス 913"/>
        <xdr:cNvSpPr txBox="1"/>
      </xdr:nvSpPr>
      <xdr:spPr>
        <a:xfrm>
          <a:off x="20309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88900</xdr:rowOff>
    </xdr:from>
    <xdr:to>
      <xdr:col>28</xdr:col>
      <xdr:colOff>365125</xdr:colOff>
      <xdr:row>99</xdr:row>
      <xdr:rowOff>19050</xdr:rowOff>
    </xdr:to>
    <xdr:sp macro="" textlink="">
      <xdr:nvSpPr>
        <xdr:cNvPr id="915" name="円/楕円 914"/>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35577</xdr:rowOff>
    </xdr:from>
    <xdr:ext cx="249299" cy="259045"/>
    <xdr:sp macro="" textlink="">
      <xdr:nvSpPr>
        <xdr:cNvPr id="916" name="テキスト ボックス 915"/>
        <xdr:cNvSpPr txBox="1"/>
      </xdr:nvSpPr>
      <xdr:spPr>
        <a:xfrm>
          <a:off x="19420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917" name="円/楕円 916"/>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97</xdr:row>
      <xdr:rowOff>35577</xdr:rowOff>
    </xdr:from>
    <xdr:ext cx="249299" cy="259045"/>
    <xdr:sp macro="" textlink="">
      <xdr:nvSpPr>
        <xdr:cNvPr id="918" name="テキスト ボックス 917"/>
        <xdr:cNvSpPr txBox="1"/>
      </xdr:nvSpPr>
      <xdr:spPr>
        <a:xfrm>
          <a:off x="18531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9" name="正方形/長方形 9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0" name="正方形/長方形 9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1" name="テキスト ボックス 9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性質別の住民一人当たりコストは、</a:t>
          </a:r>
          <a:r>
            <a:rPr kumimoji="1" lang="ja-JP" altLang="en-US" sz="1100">
              <a:solidFill>
                <a:sysClr val="windowText" lastClr="000000"/>
              </a:solidFill>
              <a:effectLst/>
              <a:latin typeface="+mn-lt"/>
              <a:ea typeface="+mn-ea"/>
              <a:cs typeface="+mn-cs"/>
            </a:rPr>
            <a:t>補助</a:t>
          </a:r>
          <a:r>
            <a:rPr kumimoji="1" lang="ja-JP" altLang="ja-JP" sz="1100">
              <a:solidFill>
                <a:sysClr val="windowText" lastClr="000000"/>
              </a:solidFill>
              <a:effectLst/>
              <a:latin typeface="+mn-lt"/>
              <a:ea typeface="+mn-ea"/>
              <a:cs typeface="+mn-cs"/>
            </a:rPr>
            <a:t>費（</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千円、</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8.0</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、公債費（△</a:t>
          </a:r>
          <a:r>
            <a:rPr kumimoji="1" lang="en-US" altLang="ja-JP" sz="1100">
              <a:solidFill>
                <a:sysClr val="windowText" lastClr="000000"/>
              </a:solidFill>
              <a:effectLst/>
              <a:latin typeface="+mn-lt"/>
              <a:ea typeface="+mn-ea"/>
              <a:cs typeface="+mn-cs"/>
            </a:rPr>
            <a:t>23</a:t>
          </a:r>
          <a:r>
            <a:rPr kumimoji="1" lang="ja-JP" altLang="en-US" sz="1100">
              <a:solidFill>
                <a:sysClr val="windowText" lastClr="000000"/>
              </a:solidFill>
              <a:effectLst/>
              <a:latin typeface="+mn-lt"/>
              <a:ea typeface="+mn-ea"/>
              <a:cs typeface="+mn-cs"/>
            </a:rPr>
            <a:t>千円、△</a:t>
          </a:r>
          <a:r>
            <a:rPr kumimoji="1" lang="en-US" altLang="ja-JP" sz="1100">
              <a:solidFill>
                <a:sysClr val="windowText" lastClr="000000"/>
              </a:solidFill>
              <a:effectLst/>
              <a:latin typeface="+mn-lt"/>
              <a:ea typeface="+mn-ea"/>
              <a:cs typeface="+mn-cs"/>
            </a:rPr>
            <a:t>33.7</a:t>
          </a:r>
          <a:r>
            <a:rPr kumimoji="1" lang="ja-JP" altLang="en-US" sz="1100">
              <a:solidFill>
                <a:sysClr val="windowText" lastClr="000000"/>
              </a:solidFill>
              <a:effectLst/>
              <a:latin typeface="+mn-lt"/>
              <a:ea typeface="+mn-ea"/>
              <a:cs typeface="+mn-cs"/>
            </a:rPr>
            <a:t>％）、貸付金</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17</a:t>
          </a:r>
          <a:r>
            <a:rPr kumimoji="1" lang="ja-JP" altLang="ja-JP" sz="1100">
              <a:solidFill>
                <a:sysClr val="windowText" lastClr="000000"/>
              </a:solidFill>
              <a:effectLst/>
              <a:latin typeface="+mn-lt"/>
              <a:ea typeface="+mn-ea"/>
              <a:cs typeface="+mn-cs"/>
            </a:rPr>
            <a:t>千円、</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99.9</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繰出金（△</a:t>
          </a:r>
          <a:r>
            <a:rPr kumimoji="1" lang="en-US" altLang="ja-JP" sz="1100">
              <a:solidFill>
                <a:sysClr val="windowText" lastClr="000000"/>
              </a:solidFill>
              <a:effectLst/>
              <a:latin typeface="+mn-lt"/>
              <a:ea typeface="+mn-ea"/>
              <a:cs typeface="+mn-cs"/>
            </a:rPr>
            <a:t>2</a:t>
          </a:r>
          <a:r>
            <a:rPr kumimoji="1" lang="ja-JP" altLang="en-US" sz="1100">
              <a:solidFill>
                <a:sysClr val="windowText" lastClr="000000"/>
              </a:solidFill>
              <a:effectLst/>
              <a:latin typeface="+mn-lt"/>
              <a:ea typeface="+mn-ea"/>
              <a:cs typeface="+mn-cs"/>
            </a:rPr>
            <a:t>千円、△</a:t>
          </a:r>
          <a:r>
            <a:rPr kumimoji="1" lang="en-US" altLang="ja-JP" sz="1100">
              <a:solidFill>
                <a:sysClr val="windowText" lastClr="000000"/>
              </a:solidFill>
              <a:effectLst/>
              <a:latin typeface="+mn-lt"/>
              <a:ea typeface="+mn-ea"/>
              <a:cs typeface="+mn-cs"/>
            </a:rPr>
            <a:t>2.7</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で減少しました。</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補助</a:t>
          </a:r>
          <a:r>
            <a:rPr kumimoji="1" lang="ja-JP" altLang="ja-JP" sz="1100">
              <a:solidFill>
                <a:sysClr val="windowText" lastClr="000000"/>
              </a:solidFill>
              <a:effectLst/>
              <a:latin typeface="+mn-lt"/>
              <a:ea typeface="+mn-ea"/>
              <a:cs typeface="+mn-cs"/>
            </a:rPr>
            <a:t>費は</a:t>
          </a:r>
          <a:r>
            <a:rPr kumimoji="1" lang="ja-JP" altLang="en-US" sz="1100">
              <a:solidFill>
                <a:sysClr val="windowText" lastClr="000000"/>
              </a:solidFill>
              <a:effectLst/>
              <a:latin typeface="+mn-lt"/>
              <a:ea typeface="+mn-ea"/>
              <a:cs typeface="+mn-cs"/>
            </a:rPr>
            <a:t>市税の過年度還付金や生活保護費等国庫負担金返還金が減となったため</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貸付金は土地開発公社への貸付金が償還されたため</a:t>
          </a:r>
          <a:r>
            <a:rPr kumimoji="1" lang="ja-JP" altLang="ja-JP" sz="1100">
              <a:solidFill>
                <a:sysClr val="windowText" lastClr="000000"/>
              </a:solidFill>
              <a:effectLst/>
              <a:latin typeface="+mn-lt"/>
              <a:ea typeface="+mn-ea"/>
              <a:cs typeface="+mn-cs"/>
            </a:rPr>
            <a:t>、公債費は、市債の償還終了により減となっています。</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　また、</a:t>
          </a:r>
          <a:r>
            <a:rPr kumimoji="1" lang="ja-JP" altLang="en-US" sz="1100">
              <a:solidFill>
                <a:sysClr val="windowText" lastClr="000000"/>
              </a:solidFill>
              <a:effectLst/>
              <a:latin typeface="+mn-lt"/>
              <a:ea typeface="+mn-ea"/>
              <a:cs typeface="+mn-cs"/>
            </a:rPr>
            <a:t>扶助費（</a:t>
          </a:r>
          <a:r>
            <a:rPr kumimoji="1" lang="en-US" altLang="ja-JP" sz="1100">
              <a:solidFill>
                <a:sysClr val="windowText" lastClr="000000"/>
              </a:solidFill>
              <a:effectLst/>
              <a:latin typeface="+mn-lt"/>
              <a:ea typeface="+mn-ea"/>
              <a:cs typeface="+mn-cs"/>
            </a:rPr>
            <a:t>4</a:t>
          </a:r>
          <a:r>
            <a:rPr kumimoji="1" lang="ja-JP" altLang="en-US" sz="1100">
              <a:solidFill>
                <a:sysClr val="windowText" lastClr="000000"/>
              </a:solidFill>
              <a:effectLst/>
              <a:latin typeface="+mn-lt"/>
              <a:ea typeface="+mn-ea"/>
              <a:cs typeface="+mn-cs"/>
            </a:rPr>
            <a:t>千円、</a:t>
          </a:r>
          <a:r>
            <a:rPr kumimoji="1" lang="en-US" altLang="ja-JP" sz="1100">
              <a:solidFill>
                <a:sysClr val="windowText" lastClr="000000"/>
              </a:solidFill>
              <a:effectLst/>
              <a:latin typeface="+mn-lt"/>
              <a:ea typeface="+mn-ea"/>
              <a:cs typeface="+mn-cs"/>
            </a:rPr>
            <a:t>6.1</a:t>
          </a:r>
          <a:r>
            <a:rPr kumimoji="1" lang="ja-JP" altLang="en-US" sz="1100">
              <a:solidFill>
                <a:sysClr val="windowText" lastClr="000000"/>
              </a:solidFill>
              <a:effectLst/>
              <a:latin typeface="+mn-lt"/>
              <a:ea typeface="+mn-ea"/>
              <a:cs typeface="+mn-cs"/>
            </a:rPr>
            <a:t>％）、普通建設事業</a:t>
          </a:r>
          <a:r>
            <a:rPr kumimoji="1" lang="ja-JP" altLang="ja-JP" sz="1100">
              <a:solidFill>
                <a:sysClr val="windowText" lastClr="000000"/>
              </a:solidFill>
              <a:effectLst/>
              <a:latin typeface="+mn-lt"/>
              <a:ea typeface="+mn-ea"/>
              <a:cs typeface="+mn-cs"/>
            </a:rPr>
            <a:t>費（</a:t>
          </a:r>
          <a:r>
            <a:rPr kumimoji="1" lang="en-US" altLang="ja-JP" sz="1100">
              <a:solidFill>
                <a:sysClr val="windowText" lastClr="000000"/>
              </a:solidFill>
              <a:effectLst/>
              <a:latin typeface="+mn-lt"/>
              <a:ea typeface="+mn-ea"/>
              <a:cs typeface="+mn-cs"/>
            </a:rPr>
            <a:t>64</a:t>
          </a:r>
          <a:r>
            <a:rPr kumimoji="1" lang="ja-JP" altLang="ja-JP" sz="1100">
              <a:solidFill>
                <a:sysClr val="windowText" lastClr="000000"/>
              </a:solidFill>
              <a:effectLst/>
              <a:latin typeface="+mn-lt"/>
              <a:ea typeface="+mn-ea"/>
              <a:cs typeface="+mn-cs"/>
            </a:rPr>
            <a:t>千円、</a:t>
          </a:r>
          <a:r>
            <a:rPr kumimoji="1" lang="en-US" altLang="ja-JP" sz="1100">
              <a:solidFill>
                <a:sysClr val="windowText" lastClr="000000"/>
              </a:solidFill>
              <a:effectLst/>
              <a:latin typeface="+mn-lt"/>
              <a:ea typeface="+mn-ea"/>
              <a:cs typeface="+mn-cs"/>
            </a:rPr>
            <a:t>85.5</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積立金</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34</a:t>
          </a:r>
          <a:r>
            <a:rPr kumimoji="1" lang="ja-JP" altLang="ja-JP" sz="1100">
              <a:solidFill>
                <a:sysClr val="windowText" lastClr="000000"/>
              </a:solidFill>
              <a:effectLst/>
              <a:latin typeface="+mn-lt"/>
              <a:ea typeface="+mn-ea"/>
              <a:cs typeface="+mn-cs"/>
            </a:rPr>
            <a:t>千円、</a:t>
          </a:r>
          <a:r>
            <a:rPr kumimoji="1" lang="en-US" altLang="ja-JP" sz="1100">
              <a:solidFill>
                <a:sysClr val="windowText" lastClr="000000"/>
              </a:solidFill>
              <a:effectLst/>
              <a:latin typeface="+mn-lt"/>
              <a:ea typeface="+mn-ea"/>
              <a:cs typeface="+mn-cs"/>
            </a:rPr>
            <a:t>154.0</a:t>
          </a:r>
          <a:r>
            <a:rPr kumimoji="1" lang="ja-JP" altLang="ja-JP" sz="1100">
              <a:solidFill>
                <a:sysClr val="windowText" lastClr="000000"/>
              </a:solidFill>
              <a:effectLst/>
              <a:latin typeface="+mn-lt"/>
              <a:ea typeface="+mn-ea"/>
              <a:cs typeface="+mn-cs"/>
            </a:rPr>
            <a:t>％）で増加しました。</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扶助</a:t>
          </a:r>
          <a:r>
            <a:rPr kumimoji="1" lang="ja-JP" altLang="ja-JP" sz="1100">
              <a:solidFill>
                <a:sysClr val="windowText" lastClr="000000"/>
              </a:solidFill>
              <a:effectLst/>
              <a:latin typeface="+mn-lt"/>
              <a:ea typeface="+mn-ea"/>
              <a:cs typeface="+mn-cs"/>
            </a:rPr>
            <a:t>費は、</a:t>
          </a:r>
          <a:r>
            <a:rPr kumimoji="1" lang="ja-JP" altLang="en-US" sz="1100">
              <a:solidFill>
                <a:sysClr val="windowText" lastClr="000000"/>
              </a:solidFill>
              <a:effectLst/>
              <a:latin typeface="+mn-lt"/>
              <a:ea typeface="+mn-ea"/>
              <a:cs typeface="+mn-cs"/>
            </a:rPr>
            <a:t>臨時福祉給付金や私立保育園運営扶助費が増となったため、普通建設事業は</a:t>
          </a:r>
          <a:r>
            <a:rPr kumimoji="1" lang="ja-JP" altLang="ja-JP" sz="1100">
              <a:solidFill>
                <a:sysClr val="windowText" lastClr="000000"/>
              </a:solidFill>
              <a:effectLst/>
              <a:latin typeface="+mn-lt"/>
              <a:ea typeface="+mn-ea"/>
              <a:cs typeface="+mn-cs"/>
            </a:rPr>
            <a:t>小学校の統廃合事業や緊急防災・減災事業、合併特例事業が増加したため、積立金は</a:t>
          </a:r>
          <a:r>
            <a:rPr kumimoji="1" lang="ja-JP" altLang="en-US" sz="1100">
              <a:solidFill>
                <a:sysClr val="windowText" lastClr="000000"/>
              </a:solidFill>
              <a:effectLst/>
              <a:latin typeface="+mn-lt"/>
              <a:ea typeface="+mn-ea"/>
              <a:cs typeface="+mn-cs"/>
            </a:rPr>
            <a:t>将来負担軽減のため減債基金へ積立を行ったため</a:t>
          </a:r>
          <a:r>
            <a:rPr kumimoji="1" lang="ja-JP" altLang="ja-JP" sz="1100">
              <a:solidFill>
                <a:sysClr val="windowText" lastClr="000000"/>
              </a:solidFill>
              <a:effectLst/>
              <a:latin typeface="+mn-lt"/>
              <a:ea typeface="+mn-ea"/>
              <a:cs typeface="+mn-cs"/>
            </a:rPr>
            <a:t>増となっています。</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　普通建設事業費は、合併特例債の発行期限である平成</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年度がピークとなり、その後は減少すると見込んでいます。今後、老朽化により維持補修費が増加することが予想されるため、大幅に増加しないよう、公共施設等総合管理計画に基づき統廃合や再配置を行います。</a:t>
          </a:r>
          <a:endParaRPr lang="ja-JP" altLang="ja-JP" sz="1100">
            <a:solidFill>
              <a:sysClr val="windowText" lastClr="000000"/>
            </a:solidFill>
            <a:effectLst/>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三重県いなべ市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45,758
44,230
219.83
25,955,300
25,297,834
592,138
13,307,060
21,698,068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76672</xdr:rowOff>
    </xdr:from>
    <xdr:to>
      <xdr:col>6</xdr:col>
      <xdr:colOff>510540</xdr:colOff>
      <xdr:row>39</xdr:row>
      <xdr:rowOff>7438</xdr:rowOff>
    </xdr:to>
    <xdr:cxnSp macro="">
      <xdr:nvCxnSpPr>
        <xdr:cNvPr id="58" name="直線コネクタ 57"/>
        <xdr:cNvCxnSpPr/>
      </xdr:nvCxnSpPr>
      <xdr:spPr>
        <a:xfrm flipV="1">
          <a:off x="4633595" y="5220172"/>
          <a:ext cx="1270" cy="1473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11265</xdr:rowOff>
    </xdr:from>
    <xdr:ext cx="469744" cy="259045"/>
    <xdr:sp macro="" textlink="">
      <xdr:nvSpPr>
        <xdr:cNvPr id="59" name="議会費最小値テキスト"/>
        <xdr:cNvSpPr txBox="1"/>
      </xdr:nvSpPr>
      <xdr:spPr>
        <a:xfrm>
          <a:off x="4686300" y="669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3,280</a:t>
          </a:r>
          <a:endParaRPr kumimoji="1" lang="ja-JP" altLang="en-US" sz="1000" b="1">
            <a:latin typeface="ＭＳ Ｐゴシック"/>
          </a:endParaRPr>
        </a:p>
      </xdr:txBody>
    </xdr:sp>
    <xdr:clientData/>
  </xdr:oneCellAnchor>
  <xdr:twoCellAnchor>
    <xdr:from>
      <xdr:col>6</xdr:col>
      <xdr:colOff>422275</xdr:colOff>
      <xdr:row>39</xdr:row>
      <xdr:rowOff>7438</xdr:rowOff>
    </xdr:from>
    <xdr:to>
      <xdr:col>6</xdr:col>
      <xdr:colOff>600075</xdr:colOff>
      <xdr:row>39</xdr:row>
      <xdr:rowOff>7438</xdr:rowOff>
    </xdr:to>
    <xdr:cxnSp macro="">
      <xdr:nvCxnSpPr>
        <xdr:cNvPr id="60" name="直線コネクタ 59"/>
        <xdr:cNvCxnSpPr/>
      </xdr:nvCxnSpPr>
      <xdr:spPr>
        <a:xfrm>
          <a:off x="4546600" y="6693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23349</xdr:rowOff>
    </xdr:from>
    <xdr:ext cx="469744" cy="259045"/>
    <xdr:sp macro="" textlink="">
      <xdr:nvSpPr>
        <xdr:cNvPr id="61" name="議会費最大値テキスト"/>
        <xdr:cNvSpPr txBox="1"/>
      </xdr:nvSpPr>
      <xdr:spPr>
        <a:xfrm>
          <a:off x="4686300" y="4995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7,793</a:t>
          </a:r>
          <a:endParaRPr kumimoji="1" lang="ja-JP" altLang="en-US" sz="1000" b="1">
            <a:latin typeface="ＭＳ Ｐゴシック"/>
          </a:endParaRPr>
        </a:p>
      </xdr:txBody>
    </xdr:sp>
    <xdr:clientData/>
  </xdr:oneCellAnchor>
  <xdr:twoCellAnchor>
    <xdr:from>
      <xdr:col>6</xdr:col>
      <xdr:colOff>422275</xdr:colOff>
      <xdr:row>30</xdr:row>
      <xdr:rowOff>76672</xdr:rowOff>
    </xdr:from>
    <xdr:to>
      <xdr:col>6</xdr:col>
      <xdr:colOff>600075</xdr:colOff>
      <xdr:row>30</xdr:row>
      <xdr:rowOff>76672</xdr:rowOff>
    </xdr:to>
    <xdr:cxnSp macro="">
      <xdr:nvCxnSpPr>
        <xdr:cNvPr id="62" name="直線コネクタ 61"/>
        <xdr:cNvCxnSpPr/>
      </xdr:nvCxnSpPr>
      <xdr:spPr>
        <a:xfrm>
          <a:off x="4546600" y="5220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163213</xdr:rowOff>
    </xdr:from>
    <xdr:to>
      <xdr:col>6</xdr:col>
      <xdr:colOff>511175</xdr:colOff>
      <xdr:row>35</xdr:row>
      <xdr:rowOff>93654</xdr:rowOff>
    </xdr:to>
    <xdr:cxnSp macro="">
      <xdr:nvCxnSpPr>
        <xdr:cNvPr id="63" name="直線コネクタ 62"/>
        <xdr:cNvCxnSpPr/>
      </xdr:nvCxnSpPr>
      <xdr:spPr>
        <a:xfrm>
          <a:off x="3797300" y="5992513"/>
          <a:ext cx="838200" cy="101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145378</xdr:rowOff>
    </xdr:from>
    <xdr:ext cx="469744" cy="259045"/>
    <xdr:sp macro="" textlink="">
      <xdr:nvSpPr>
        <xdr:cNvPr id="64" name="議会費平均値テキスト"/>
        <xdr:cNvSpPr txBox="1"/>
      </xdr:nvSpPr>
      <xdr:spPr>
        <a:xfrm>
          <a:off x="4686300" y="61461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4,736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166951</xdr:rowOff>
    </xdr:from>
    <xdr:to>
      <xdr:col>6</xdr:col>
      <xdr:colOff>561975</xdr:colOff>
      <xdr:row>36</xdr:row>
      <xdr:rowOff>97101</xdr:rowOff>
    </xdr:to>
    <xdr:sp macro="" textlink="">
      <xdr:nvSpPr>
        <xdr:cNvPr id="65" name="フローチャート : 判断 64"/>
        <xdr:cNvSpPr/>
      </xdr:nvSpPr>
      <xdr:spPr>
        <a:xfrm>
          <a:off x="45847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163213</xdr:rowOff>
    </xdr:from>
    <xdr:to>
      <xdr:col>5</xdr:col>
      <xdr:colOff>358775</xdr:colOff>
      <xdr:row>35</xdr:row>
      <xdr:rowOff>79611</xdr:rowOff>
    </xdr:to>
    <xdr:cxnSp macro="">
      <xdr:nvCxnSpPr>
        <xdr:cNvPr id="66" name="直線コネクタ 65"/>
        <xdr:cNvCxnSpPr/>
      </xdr:nvCxnSpPr>
      <xdr:spPr>
        <a:xfrm flipV="1">
          <a:off x="2908300" y="5992513"/>
          <a:ext cx="889000" cy="8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53957</xdr:rowOff>
    </xdr:from>
    <xdr:to>
      <xdr:col>5</xdr:col>
      <xdr:colOff>409575</xdr:colOff>
      <xdr:row>35</xdr:row>
      <xdr:rowOff>155557</xdr:rowOff>
    </xdr:to>
    <xdr:sp macro="" textlink="">
      <xdr:nvSpPr>
        <xdr:cNvPr id="67" name="フローチャート : 判断 66"/>
        <xdr:cNvSpPr/>
      </xdr:nvSpPr>
      <xdr:spPr>
        <a:xfrm>
          <a:off x="3746500" y="605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146684</xdr:rowOff>
    </xdr:from>
    <xdr:ext cx="469744" cy="259045"/>
    <xdr:sp macro="" textlink="">
      <xdr:nvSpPr>
        <xdr:cNvPr id="68" name="テキスト ボックス 67"/>
        <xdr:cNvSpPr txBox="1"/>
      </xdr:nvSpPr>
      <xdr:spPr>
        <a:xfrm>
          <a:off x="3562427" y="614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5,082</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78958</xdr:rowOff>
    </xdr:from>
    <xdr:to>
      <xdr:col>4</xdr:col>
      <xdr:colOff>155575</xdr:colOff>
      <xdr:row>35</xdr:row>
      <xdr:rowOff>79611</xdr:rowOff>
    </xdr:to>
    <xdr:cxnSp macro="">
      <xdr:nvCxnSpPr>
        <xdr:cNvPr id="69" name="直線コネクタ 68"/>
        <xdr:cNvCxnSpPr/>
      </xdr:nvCxnSpPr>
      <xdr:spPr>
        <a:xfrm>
          <a:off x="2019300" y="6079708"/>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7257</xdr:rowOff>
    </xdr:from>
    <xdr:to>
      <xdr:col>4</xdr:col>
      <xdr:colOff>206375</xdr:colOff>
      <xdr:row>35</xdr:row>
      <xdr:rowOff>108857</xdr:rowOff>
    </xdr:to>
    <xdr:sp macro="" textlink="">
      <xdr:nvSpPr>
        <xdr:cNvPr id="70" name="フローチャート : 判断 69"/>
        <xdr:cNvSpPr/>
      </xdr:nvSpPr>
      <xdr:spPr>
        <a:xfrm>
          <a:off x="2857500" y="600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125384</xdr:rowOff>
    </xdr:from>
    <xdr:ext cx="469744" cy="259045"/>
    <xdr:sp macro="" textlink="">
      <xdr:nvSpPr>
        <xdr:cNvPr id="71" name="テキスト ボックス 70"/>
        <xdr:cNvSpPr txBox="1"/>
      </xdr:nvSpPr>
      <xdr:spPr>
        <a:xfrm>
          <a:off x="2673427" y="5783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5,225</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78958</xdr:rowOff>
    </xdr:from>
    <xdr:to>
      <xdr:col>2</xdr:col>
      <xdr:colOff>638175</xdr:colOff>
      <xdr:row>35</xdr:row>
      <xdr:rowOff>105737</xdr:rowOff>
    </xdr:to>
    <xdr:cxnSp macro="">
      <xdr:nvCxnSpPr>
        <xdr:cNvPr id="72" name="直線コネクタ 71"/>
        <xdr:cNvCxnSpPr/>
      </xdr:nvCxnSpPr>
      <xdr:spPr>
        <a:xfrm flipV="1">
          <a:off x="1130300" y="6079708"/>
          <a:ext cx="889000" cy="2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48078</xdr:rowOff>
    </xdr:from>
    <xdr:to>
      <xdr:col>3</xdr:col>
      <xdr:colOff>3175</xdr:colOff>
      <xdr:row>35</xdr:row>
      <xdr:rowOff>149678</xdr:rowOff>
    </xdr:to>
    <xdr:sp macro="" textlink="">
      <xdr:nvSpPr>
        <xdr:cNvPr id="73" name="フローチャート : 判断 72"/>
        <xdr:cNvSpPr/>
      </xdr:nvSpPr>
      <xdr:spPr>
        <a:xfrm>
          <a:off x="1968500" y="604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140805</xdr:rowOff>
    </xdr:from>
    <xdr:ext cx="469744" cy="259045"/>
    <xdr:sp macro="" textlink="">
      <xdr:nvSpPr>
        <xdr:cNvPr id="74" name="テキスト ボックス 73"/>
        <xdr:cNvSpPr txBox="1"/>
      </xdr:nvSpPr>
      <xdr:spPr>
        <a:xfrm>
          <a:off x="1784427" y="614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5,100</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26525</xdr:rowOff>
    </xdr:from>
    <xdr:to>
      <xdr:col>1</xdr:col>
      <xdr:colOff>485775</xdr:colOff>
      <xdr:row>35</xdr:row>
      <xdr:rowOff>128125</xdr:rowOff>
    </xdr:to>
    <xdr:sp macro="" textlink="">
      <xdr:nvSpPr>
        <xdr:cNvPr id="75" name="フローチャート : 判断 74"/>
        <xdr:cNvSpPr/>
      </xdr:nvSpPr>
      <xdr:spPr>
        <a:xfrm>
          <a:off x="1079500" y="602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144652</xdr:rowOff>
    </xdr:from>
    <xdr:ext cx="469744" cy="259045"/>
    <xdr:sp macro="" textlink="">
      <xdr:nvSpPr>
        <xdr:cNvPr id="76" name="テキスト ボックス 75"/>
        <xdr:cNvSpPr txBox="1"/>
      </xdr:nvSpPr>
      <xdr:spPr>
        <a:xfrm>
          <a:off x="895427" y="5802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42854</xdr:rowOff>
    </xdr:from>
    <xdr:to>
      <xdr:col>6</xdr:col>
      <xdr:colOff>561975</xdr:colOff>
      <xdr:row>35</xdr:row>
      <xdr:rowOff>144454</xdr:rowOff>
    </xdr:to>
    <xdr:sp macro="" textlink="">
      <xdr:nvSpPr>
        <xdr:cNvPr id="82" name="円/楕円 81"/>
        <xdr:cNvSpPr/>
      </xdr:nvSpPr>
      <xdr:spPr>
        <a:xfrm>
          <a:off x="4584700" y="604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65731</xdr:rowOff>
    </xdr:from>
    <xdr:ext cx="469744" cy="259045"/>
    <xdr:sp macro="" textlink="">
      <xdr:nvSpPr>
        <xdr:cNvPr id="83" name="議会費該当値テキスト"/>
        <xdr:cNvSpPr txBox="1"/>
      </xdr:nvSpPr>
      <xdr:spPr>
        <a:xfrm>
          <a:off x="4686300" y="5895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5,116</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112413</xdr:rowOff>
    </xdr:from>
    <xdr:to>
      <xdr:col>5</xdr:col>
      <xdr:colOff>409575</xdr:colOff>
      <xdr:row>35</xdr:row>
      <xdr:rowOff>42563</xdr:rowOff>
    </xdr:to>
    <xdr:sp macro="" textlink="">
      <xdr:nvSpPr>
        <xdr:cNvPr id="84" name="円/楕円 83"/>
        <xdr:cNvSpPr/>
      </xdr:nvSpPr>
      <xdr:spPr>
        <a:xfrm>
          <a:off x="3746500" y="594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59090</xdr:rowOff>
    </xdr:from>
    <xdr:ext cx="469744" cy="259045"/>
    <xdr:sp macro="" textlink="">
      <xdr:nvSpPr>
        <xdr:cNvPr id="85" name="テキスト ボックス 84"/>
        <xdr:cNvSpPr txBox="1"/>
      </xdr:nvSpPr>
      <xdr:spPr>
        <a:xfrm>
          <a:off x="3562427" y="5716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5,428</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28811</xdr:rowOff>
    </xdr:from>
    <xdr:to>
      <xdr:col>4</xdr:col>
      <xdr:colOff>206375</xdr:colOff>
      <xdr:row>35</xdr:row>
      <xdr:rowOff>130411</xdr:rowOff>
    </xdr:to>
    <xdr:sp macro="" textlink="">
      <xdr:nvSpPr>
        <xdr:cNvPr id="86" name="円/楕円 85"/>
        <xdr:cNvSpPr/>
      </xdr:nvSpPr>
      <xdr:spPr>
        <a:xfrm>
          <a:off x="2857500" y="602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121538</xdr:rowOff>
    </xdr:from>
    <xdr:ext cx="469744" cy="259045"/>
    <xdr:sp macro="" textlink="">
      <xdr:nvSpPr>
        <xdr:cNvPr id="87" name="テキスト ボックス 86"/>
        <xdr:cNvSpPr txBox="1"/>
      </xdr:nvSpPr>
      <xdr:spPr>
        <a:xfrm>
          <a:off x="2673427" y="612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5,159</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28158</xdr:rowOff>
    </xdr:from>
    <xdr:to>
      <xdr:col>3</xdr:col>
      <xdr:colOff>3175</xdr:colOff>
      <xdr:row>35</xdr:row>
      <xdr:rowOff>129758</xdr:rowOff>
    </xdr:to>
    <xdr:sp macro="" textlink="">
      <xdr:nvSpPr>
        <xdr:cNvPr id="88" name="円/楕円 87"/>
        <xdr:cNvSpPr/>
      </xdr:nvSpPr>
      <xdr:spPr>
        <a:xfrm>
          <a:off x="1968500" y="602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146285</xdr:rowOff>
    </xdr:from>
    <xdr:ext cx="469744" cy="259045"/>
    <xdr:sp macro="" textlink="">
      <xdr:nvSpPr>
        <xdr:cNvPr id="89" name="テキスト ボックス 88"/>
        <xdr:cNvSpPr txBox="1"/>
      </xdr:nvSpPr>
      <xdr:spPr>
        <a:xfrm>
          <a:off x="1784427" y="5804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5,161</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54937</xdr:rowOff>
    </xdr:from>
    <xdr:to>
      <xdr:col>1</xdr:col>
      <xdr:colOff>485775</xdr:colOff>
      <xdr:row>35</xdr:row>
      <xdr:rowOff>156537</xdr:rowOff>
    </xdr:to>
    <xdr:sp macro="" textlink="">
      <xdr:nvSpPr>
        <xdr:cNvPr id="90" name="円/楕円 89"/>
        <xdr:cNvSpPr/>
      </xdr:nvSpPr>
      <xdr:spPr>
        <a:xfrm>
          <a:off x="1079500" y="605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147664</xdr:rowOff>
    </xdr:from>
    <xdr:ext cx="469744" cy="259045"/>
    <xdr:sp macro="" textlink="">
      <xdr:nvSpPr>
        <xdr:cNvPr id="91" name="テキスト ボックス 90"/>
        <xdr:cNvSpPr txBox="1"/>
      </xdr:nvSpPr>
      <xdr:spPr>
        <a:xfrm>
          <a:off x="895427" y="614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54,300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77753</xdr:rowOff>
    </xdr:from>
    <xdr:to>
      <xdr:col>6</xdr:col>
      <xdr:colOff>510540</xdr:colOff>
      <xdr:row>58</xdr:row>
      <xdr:rowOff>64250</xdr:rowOff>
    </xdr:to>
    <xdr:cxnSp macro="">
      <xdr:nvCxnSpPr>
        <xdr:cNvPr id="115" name="直線コネクタ 114"/>
        <xdr:cNvCxnSpPr/>
      </xdr:nvCxnSpPr>
      <xdr:spPr>
        <a:xfrm flipV="1">
          <a:off x="4633595" y="8821703"/>
          <a:ext cx="1270" cy="1186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68077</xdr:rowOff>
    </xdr:from>
    <xdr:ext cx="534377" cy="259045"/>
    <xdr:sp macro="" textlink="">
      <xdr:nvSpPr>
        <xdr:cNvPr id="116" name="総務費最小値テキスト"/>
        <xdr:cNvSpPr txBox="1"/>
      </xdr:nvSpPr>
      <xdr:spPr>
        <a:xfrm>
          <a:off x="4686300" y="1001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39,803</a:t>
          </a:r>
          <a:endParaRPr kumimoji="1" lang="ja-JP" altLang="en-US" sz="1000" b="1">
            <a:latin typeface="ＭＳ Ｐゴシック"/>
          </a:endParaRPr>
        </a:p>
      </xdr:txBody>
    </xdr:sp>
    <xdr:clientData/>
  </xdr:oneCellAnchor>
  <xdr:twoCellAnchor>
    <xdr:from>
      <xdr:col>6</xdr:col>
      <xdr:colOff>422275</xdr:colOff>
      <xdr:row>58</xdr:row>
      <xdr:rowOff>64250</xdr:rowOff>
    </xdr:from>
    <xdr:to>
      <xdr:col>6</xdr:col>
      <xdr:colOff>600075</xdr:colOff>
      <xdr:row>58</xdr:row>
      <xdr:rowOff>64250</xdr:rowOff>
    </xdr:to>
    <xdr:cxnSp macro="">
      <xdr:nvCxnSpPr>
        <xdr:cNvPr id="117" name="直線コネクタ 116"/>
        <xdr:cNvCxnSpPr/>
      </xdr:nvCxnSpPr>
      <xdr:spPr>
        <a:xfrm>
          <a:off x="4546600" y="1000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24430</xdr:rowOff>
    </xdr:from>
    <xdr:ext cx="599010" cy="259045"/>
    <xdr:sp macro="" textlink="">
      <xdr:nvSpPr>
        <xdr:cNvPr id="118" name="総務費最大値テキスト"/>
        <xdr:cNvSpPr txBox="1"/>
      </xdr:nvSpPr>
      <xdr:spPr>
        <a:xfrm>
          <a:off x="4686300" y="8596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351,259</a:t>
          </a:r>
          <a:endParaRPr kumimoji="1" lang="ja-JP" altLang="en-US" sz="1000" b="1">
            <a:latin typeface="ＭＳ Ｐゴシック"/>
          </a:endParaRPr>
        </a:p>
      </xdr:txBody>
    </xdr:sp>
    <xdr:clientData/>
  </xdr:oneCellAnchor>
  <xdr:twoCellAnchor>
    <xdr:from>
      <xdr:col>6</xdr:col>
      <xdr:colOff>422275</xdr:colOff>
      <xdr:row>51</xdr:row>
      <xdr:rowOff>77753</xdr:rowOff>
    </xdr:from>
    <xdr:to>
      <xdr:col>6</xdr:col>
      <xdr:colOff>600075</xdr:colOff>
      <xdr:row>51</xdr:row>
      <xdr:rowOff>77753</xdr:rowOff>
    </xdr:to>
    <xdr:cxnSp macro="">
      <xdr:nvCxnSpPr>
        <xdr:cNvPr id="119" name="直線コネクタ 118"/>
        <xdr:cNvCxnSpPr/>
      </xdr:nvCxnSpPr>
      <xdr:spPr>
        <a:xfrm>
          <a:off x="4546600" y="8821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81087</xdr:rowOff>
    </xdr:from>
    <xdr:to>
      <xdr:col>6</xdr:col>
      <xdr:colOff>511175</xdr:colOff>
      <xdr:row>57</xdr:row>
      <xdr:rowOff>12171</xdr:rowOff>
    </xdr:to>
    <xdr:cxnSp macro="">
      <xdr:nvCxnSpPr>
        <xdr:cNvPr id="120" name="直線コネクタ 119"/>
        <xdr:cNvCxnSpPr/>
      </xdr:nvCxnSpPr>
      <xdr:spPr>
        <a:xfrm flipV="1">
          <a:off x="3797300" y="9682287"/>
          <a:ext cx="838200" cy="10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63845</xdr:rowOff>
    </xdr:from>
    <xdr:ext cx="534377" cy="259045"/>
    <xdr:sp macro="" textlink="">
      <xdr:nvSpPr>
        <xdr:cNvPr id="121" name="総務費平均値テキスト"/>
        <xdr:cNvSpPr txBox="1"/>
      </xdr:nvSpPr>
      <xdr:spPr>
        <a:xfrm>
          <a:off x="4686300" y="9836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65,914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85418</xdr:rowOff>
    </xdr:from>
    <xdr:to>
      <xdr:col>6</xdr:col>
      <xdr:colOff>561975</xdr:colOff>
      <xdr:row>58</xdr:row>
      <xdr:rowOff>15568</xdr:rowOff>
    </xdr:to>
    <xdr:sp macro="" textlink="">
      <xdr:nvSpPr>
        <xdr:cNvPr id="122" name="フローチャート : 判断 121"/>
        <xdr:cNvSpPr/>
      </xdr:nvSpPr>
      <xdr:spPr>
        <a:xfrm>
          <a:off x="4584700" y="985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12171</xdr:rowOff>
    </xdr:from>
    <xdr:to>
      <xdr:col>5</xdr:col>
      <xdr:colOff>358775</xdr:colOff>
      <xdr:row>57</xdr:row>
      <xdr:rowOff>124342</xdr:rowOff>
    </xdr:to>
    <xdr:cxnSp macro="">
      <xdr:nvCxnSpPr>
        <xdr:cNvPr id="123" name="直線コネクタ 122"/>
        <xdr:cNvCxnSpPr/>
      </xdr:nvCxnSpPr>
      <xdr:spPr>
        <a:xfrm flipV="1">
          <a:off x="2908300" y="9784821"/>
          <a:ext cx="889000" cy="11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81734</xdr:rowOff>
    </xdr:from>
    <xdr:to>
      <xdr:col>5</xdr:col>
      <xdr:colOff>409575</xdr:colOff>
      <xdr:row>58</xdr:row>
      <xdr:rowOff>11884</xdr:rowOff>
    </xdr:to>
    <xdr:sp macro="" textlink="">
      <xdr:nvSpPr>
        <xdr:cNvPr id="124" name="フローチャート : 判断 123"/>
        <xdr:cNvSpPr/>
      </xdr:nvSpPr>
      <xdr:spPr>
        <a:xfrm>
          <a:off x="3746500" y="985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3011</xdr:rowOff>
    </xdr:from>
    <xdr:ext cx="534377" cy="259045"/>
    <xdr:sp macro="" textlink="">
      <xdr:nvSpPr>
        <xdr:cNvPr id="125" name="テキスト ボックス 124"/>
        <xdr:cNvSpPr txBox="1"/>
      </xdr:nvSpPr>
      <xdr:spPr>
        <a:xfrm>
          <a:off x="3530111" y="994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66,881</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128041</xdr:rowOff>
    </xdr:from>
    <xdr:to>
      <xdr:col>4</xdr:col>
      <xdr:colOff>155575</xdr:colOff>
      <xdr:row>57</xdr:row>
      <xdr:rowOff>124342</xdr:rowOff>
    </xdr:to>
    <xdr:cxnSp macro="">
      <xdr:nvCxnSpPr>
        <xdr:cNvPr id="126" name="直線コネクタ 125"/>
        <xdr:cNvCxnSpPr/>
      </xdr:nvCxnSpPr>
      <xdr:spPr>
        <a:xfrm>
          <a:off x="2019300" y="9557791"/>
          <a:ext cx="889000" cy="33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102304</xdr:rowOff>
    </xdr:from>
    <xdr:to>
      <xdr:col>4</xdr:col>
      <xdr:colOff>206375</xdr:colOff>
      <xdr:row>58</xdr:row>
      <xdr:rowOff>32454</xdr:rowOff>
    </xdr:to>
    <xdr:sp macro="" textlink="">
      <xdr:nvSpPr>
        <xdr:cNvPr id="127" name="フローチャート : 判断 126"/>
        <xdr:cNvSpPr/>
      </xdr:nvSpPr>
      <xdr:spPr>
        <a:xfrm>
          <a:off x="2857500" y="987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23581</xdr:rowOff>
    </xdr:from>
    <xdr:ext cx="534377" cy="259045"/>
    <xdr:sp macro="" textlink="">
      <xdr:nvSpPr>
        <xdr:cNvPr id="128" name="テキスト ボックス 127"/>
        <xdr:cNvSpPr txBox="1"/>
      </xdr:nvSpPr>
      <xdr:spPr>
        <a:xfrm>
          <a:off x="2641111" y="9967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61,482</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128041</xdr:rowOff>
    </xdr:from>
    <xdr:to>
      <xdr:col>2</xdr:col>
      <xdr:colOff>638175</xdr:colOff>
      <xdr:row>56</xdr:row>
      <xdr:rowOff>166640</xdr:rowOff>
    </xdr:to>
    <xdr:cxnSp macro="">
      <xdr:nvCxnSpPr>
        <xdr:cNvPr id="129" name="直線コネクタ 128"/>
        <xdr:cNvCxnSpPr/>
      </xdr:nvCxnSpPr>
      <xdr:spPr>
        <a:xfrm flipV="1">
          <a:off x="1130300" y="9557791"/>
          <a:ext cx="889000" cy="210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7503</xdr:rowOff>
    </xdr:from>
    <xdr:to>
      <xdr:col>3</xdr:col>
      <xdr:colOff>3175</xdr:colOff>
      <xdr:row>57</xdr:row>
      <xdr:rowOff>109103</xdr:rowOff>
    </xdr:to>
    <xdr:sp macro="" textlink="">
      <xdr:nvSpPr>
        <xdr:cNvPr id="130" name="フローチャート : 判断 129"/>
        <xdr:cNvSpPr/>
      </xdr:nvSpPr>
      <xdr:spPr>
        <a:xfrm>
          <a:off x="1968500" y="9780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100230</xdr:rowOff>
    </xdr:from>
    <xdr:ext cx="534377" cy="259045"/>
    <xdr:sp macro="" textlink="">
      <xdr:nvSpPr>
        <xdr:cNvPr id="131" name="テキスト ボックス 130"/>
        <xdr:cNvSpPr txBox="1"/>
      </xdr:nvSpPr>
      <xdr:spPr>
        <a:xfrm>
          <a:off x="1752111" y="987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86,364</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104170</xdr:rowOff>
    </xdr:from>
    <xdr:to>
      <xdr:col>1</xdr:col>
      <xdr:colOff>485775</xdr:colOff>
      <xdr:row>58</xdr:row>
      <xdr:rowOff>34320</xdr:rowOff>
    </xdr:to>
    <xdr:sp macro="" textlink="">
      <xdr:nvSpPr>
        <xdr:cNvPr id="132" name="フローチャート : 判断 131"/>
        <xdr:cNvSpPr/>
      </xdr:nvSpPr>
      <xdr:spPr>
        <a:xfrm>
          <a:off x="1079500" y="987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25447</xdr:rowOff>
    </xdr:from>
    <xdr:ext cx="534377" cy="259045"/>
    <xdr:sp macro="" textlink="">
      <xdr:nvSpPr>
        <xdr:cNvPr id="133" name="テキスト ボックス 132"/>
        <xdr:cNvSpPr txBox="1"/>
      </xdr:nvSpPr>
      <xdr:spPr>
        <a:xfrm>
          <a:off x="863111" y="9969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60,992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30287</xdr:rowOff>
    </xdr:from>
    <xdr:to>
      <xdr:col>6</xdr:col>
      <xdr:colOff>561975</xdr:colOff>
      <xdr:row>56</xdr:row>
      <xdr:rowOff>131887</xdr:rowOff>
    </xdr:to>
    <xdr:sp macro="" textlink="">
      <xdr:nvSpPr>
        <xdr:cNvPr id="139" name="円/楕円 138"/>
        <xdr:cNvSpPr/>
      </xdr:nvSpPr>
      <xdr:spPr>
        <a:xfrm>
          <a:off x="4584700" y="9631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53164</xdr:rowOff>
    </xdr:from>
    <xdr:ext cx="599010" cy="259045"/>
    <xdr:sp macro="" textlink="">
      <xdr:nvSpPr>
        <xdr:cNvPr id="140" name="総務費該当値テキスト"/>
        <xdr:cNvSpPr txBox="1"/>
      </xdr:nvSpPr>
      <xdr:spPr>
        <a:xfrm>
          <a:off x="4686300" y="9482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125,384</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132821</xdr:rowOff>
    </xdr:from>
    <xdr:to>
      <xdr:col>5</xdr:col>
      <xdr:colOff>409575</xdr:colOff>
      <xdr:row>57</xdr:row>
      <xdr:rowOff>62971</xdr:rowOff>
    </xdr:to>
    <xdr:sp macro="" textlink="">
      <xdr:nvSpPr>
        <xdr:cNvPr id="141" name="円/楕円 140"/>
        <xdr:cNvSpPr/>
      </xdr:nvSpPr>
      <xdr:spPr>
        <a:xfrm>
          <a:off x="3746500" y="9734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79498</xdr:rowOff>
    </xdr:from>
    <xdr:ext cx="534377" cy="259045"/>
    <xdr:sp macro="" textlink="">
      <xdr:nvSpPr>
        <xdr:cNvPr id="142" name="テキスト ボックス 141"/>
        <xdr:cNvSpPr txBox="1"/>
      </xdr:nvSpPr>
      <xdr:spPr>
        <a:xfrm>
          <a:off x="3530111" y="950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98,472</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73542</xdr:rowOff>
    </xdr:from>
    <xdr:to>
      <xdr:col>4</xdr:col>
      <xdr:colOff>206375</xdr:colOff>
      <xdr:row>58</xdr:row>
      <xdr:rowOff>3692</xdr:rowOff>
    </xdr:to>
    <xdr:sp macro="" textlink="">
      <xdr:nvSpPr>
        <xdr:cNvPr id="143" name="円/楕円 142"/>
        <xdr:cNvSpPr/>
      </xdr:nvSpPr>
      <xdr:spPr>
        <a:xfrm>
          <a:off x="2857500" y="984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20219</xdr:rowOff>
    </xdr:from>
    <xdr:ext cx="534377" cy="259045"/>
    <xdr:sp macro="" textlink="">
      <xdr:nvSpPr>
        <xdr:cNvPr id="144" name="テキスト ボックス 143"/>
        <xdr:cNvSpPr txBox="1"/>
      </xdr:nvSpPr>
      <xdr:spPr>
        <a:xfrm>
          <a:off x="2641111" y="962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69,031</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77241</xdr:rowOff>
    </xdr:from>
    <xdr:to>
      <xdr:col>3</xdr:col>
      <xdr:colOff>3175</xdr:colOff>
      <xdr:row>56</xdr:row>
      <xdr:rowOff>7391</xdr:rowOff>
    </xdr:to>
    <xdr:sp macro="" textlink="">
      <xdr:nvSpPr>
        <xdr:cNvPr id="145" name="円/楕円 144"/>
        <xdr:cNvSpPr/>
      </xdr:nvSpPr>
      <xdr:spPr>
        <a:xfrm>
          <a:off x="1968500" y="950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23918</xdr:rowOff>
    </xdr:from>
    <xdr:ext cx="599010" cy="259045"/>
    <xdr:sp macro="" textlink="">
      <xdr:nvSpPr>
        <xdr:cNvPr id="146" name="テキスト ボックス 145"/>
        <xdr:cNvSpPr txBox="1"/>
      </xdr:nvSpPr>
      <xdr:spPr>
        <a:xfrm>
          <a:off x="1719794" y="9282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158,060</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115840</xdr:rowOff>
    </xdr:from>
    <xdr:to>
      <xdr:col>1</xdr:col>
      <xdr:colOff>485775</xdr:colOff>
      <xdr:row>57</xdr:row>
      <xdr:rowOff>45990</xdr:rowOff>
    </xdr:to>
    <xdr:sp macro="" textlink="">
      <xdr:nvSpPr>
        <xdr:cNvPr id="147" name="円/楕円 146"/>
        <xdr:cNvSpPr/>
      </xdr:nvSpPr>
      <xdr:spPr>
        <a:xfrm>
          <a:off x="1079500" y="971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62517</xdr:rowOff>
    </xdr:from>
    <xdr:ext cx="599010" cy="259045"/>
    <xdr:sp macro="" textlink="">
      <xdr:nvSpPr>
        <xdr:cNvPr id="148" name="テキスト ボックス 147"/>
        <xdr:cNvSpPr txBox="1"/>
      </xdr:nvSpPr>
      <xdr:spPr>
        <a:xfrm>
          <a:off x="830794" y="9492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102,929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136,421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136892</xdr:rowOff>
    </xdr:from>
    <xdr:to>
      <xdr:col>6</xdr:col>
      <xdr:colOff>510540</xdr:colOff>
      <xdr:row>78</xdr:row>
      <xdr:rowOff>158826</xdr:rowOff>
    </xdr:to>
    <xdr:cxnSp macro="">
      <xdr:nvCxnSpPr>
        <xdr:cNvPr id="173" name="直線コネクタ 172"/>
        <xdr:cNvCxnSpPr/>
      </xdr:nvCxnSpPr>
      <xdr:spPr>
        <a:xfrm flipV="1">
          <a:off x="4633595" y="12138392"/>
          <a:ext cx="1270" cy="1393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162653</xdr:rowOff>
    </xdr:from>
    <xdr:ext cx="599010" cy="259045"/>
    <xdr:sp macro="" textlink="">
      <xdr:nvSpPr>
        <xdr:cNvPr id="174" name="民生費最小値テキスト"/>
        <xdr:cNvSpPr txBox="1"/>
      </xdr:nvSpPr>
      <xdr:spPr>
        <a:xfrm>
          <a:off x="4686300" y="13535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114,980</a:t>
          </a:r>
          <a:endParaRPr kumimoji="1" lang="ja-JP" altLang="en-US" sz="1000" b="1">
            <a:latin typeface="ＭＳ Ｐゴシック"/>
          </a:endParaRPr>
        </a:p>
      </xdr:txBody>
    </xdr:sp>
    <xdr:clientData/>
  </xdr:oneCellAnchor>
  <xdr:twoCellAnchor>
    <xdr:from>
      <xdr:col>6</xdr:col>
      <xdr:colOff>422275</xdr:colOff>
      <xdr:row>78</xdr:row>
      <xdr:rowOff>158826</xdr:rowOff>
    </xdr:from>
    <xdr:to>
      <xdr:col>6</xdr:col>
      <xdr:colOff>600075</xdr:colOff>
      <xdr:row>78</xdr:row>
      <xdr:rowOff>158826</xdr:rowOff>
    </xdr:to>
    <xdr:cxnSp macro="">
      <xdr:nvCxnSpPr>
        <xdr:cNvPr id="175" name="直線コネクタ 174"/>
        <xdr:cNvCxnSpPr/>
      </xdr:nvCxnSpPr>
      <xdr:spPr>
        <a:xfrm>
          <a:off x="4546600" y="1353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83569</xdr:rowOff>
    </xdr:from>
    <xdr:ext cx="599010" cy="259045"/>
    <xdr:sp macro="" textlink="">
      <xdr:nvSpPr>
        <xdr:cNvPr id="176" name="民生費最大値テキスト"/>
        <xdr:cNvSpPr txBox="1"/>
      </xdr:nvSpPr>
      <xdr:spPr>
        <a:xfrm>
          <a:off x="4686300" y="11913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480,737</a:t>
          </a:r>
          <a:endParaRPr kumimoji="1" lang="ja-JP" altLang="en-US" sz="1000" b="1">
            <a:latin typeface="ＭＳ Ｐゴシック"/>
          </a:endParaRPr>
        </a:p>
      </xdr:txBody>
    </xdr:sp>
    <xdr:clientData/>
  </xdr:oneCellAnchor>
  <xdr:twoCellAnchor>
    <xdr:from>
      <xdr:col>6</xdr:col>
      <xdr:colOff>422275</xdr:colOff>
      <xdr:row>70</xdr:row>
      <xdr:rowOff>136892</xdr:rowOff>
    </xdr:from>
    <xdr:to>
      <xdr:col>6</xdr:col>
      <xdr:colOff>600075</xdr:colOff>
      <xdr:row>70</xdr:row>
      <xdr:rowOff>136892</xdr:rowOff>
    </xdr:to>
    <xdr:cxnSp macro="">
      <xdr:nvCxnSpPr>
        <xdr:cNvPr id="177" name="直線コネクタ 176"/>
        <xdr:cNvCxnSpPr/>
      </xdr:nvCxnSpPr>
      <xdr:spPr>
        <a:xfrm>
          <a:off x="4546600" y="12138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145205</xdr:rowOff>
    </xdr:from>
    <xdr:to>
      <xdr:col>6</xdr:col>
      <xdr:colOff>511175</xdr:colOff>
      <xdr:row>78</xdr:row>
      <xdr:rowOff>23819</xdr:rowOff>
    </xdr:to>
    <xdr:cxnSp macro="">
      <xdr:nvCxnSpPr>
        <xdr:cNvPr id="178" name="直線コネクタ 177"/>
        <xdr:cNvCxnSpPr/>
      </xdr:nvCxnSpPr>
      <xdr:spPr>
        <a:xfrm flipV="1">
          <a:off x="3797300" y="13346855"/>
          <a:ext cx="838200" cy="50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128790</xdr:rowOff>
    </xdr:from>
    <xdr:ext cx="599010" cy="259045"/>
    <xdr:sp macro="" textlink="">
      <xdr:nvSpPr>
        <xdr:cNvPr id="179" name="民生費平均値テキスト"/>
        <xdr:cNvSpPr txBox="1"/>
      </xdr:nvSpPr>
      <xdr:spPr>
        <a:xfrm>
          <a:off x="4686300" y="133304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148,868</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150363</xdr:rowOff>
    </xdr:from>
    <xdr:to>
      <xdr:col>6</xdr:col>
      <xdr:colOff>561975</xdr:colOff>
      <xdr:row>78</xdr:row>
      <xdr:rowOff>80513</xdr:rowOff>
    </xdr:to>
    <xdr:sp macro="" textlink="">
      <xdr:nvSpPr>
        <xdr:cNvPr id="180" name="フローチャート : 判断 179"/>
        <xdr:cNvSpPr/>
      </xdr:nvSpPr>
      <xdr:spPr>
        <a:xfrm>
          <a:off x="4584700" y="13352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23819</xdr:rowOff>
    </xdr:from>
    <xdr:to>
      <xdr:col>5</xdr:col>
      <xdr:colOff>358775</xdr:colOff>
      <xdr:row>78</xdr:row>
      <xdr:rowOff>65188</xdr:rowOff>
    </xdr:to>
    <xdr:cxnSp macro="">
      <xdr:nvCxnSpPr>
        <xdr:cNvPr id="181" name="直線コネクタ 180"/>
        <xdr:cNvCxnSpPr/>
      </xdr:nvCxnSpPr>
      <xdr:spPr>
        <a:xfrm flipV="1">
          <a:off x="2908300" y="13396919"/>
          <a:ext cx="889000" cy="4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165515</xdr:rowOff>
    </xdr:from>
    <xdr:to>
      <xdr:col>5</xdr:col>
      <xdr:colOff>409575</xdr:colOff>
      <xdr:row>78</xdr:row>
      <xdr:rowOff>95665</xdr:rowOff>
    </xdr:to>
    <xdr:sp macro="" textlink="">
      <xdr:nvSpPr>
        <xdr:cNvPr id="182" name="フローチャート : 判断 181"/>
        <xdr:cNvSpPr/>
      </xdr:nvSpPr>
      <xdr:spPr>
        <a:xfrm>
          <a:off x="3746500" y="1336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86792</xdr:rowOff>
    </xdr:from>
    <xdr:ext cx="599010" cy="259045"/>
    <xdr:sp macro="" textlink="">
      <xdr:nvSpPr>
        <xdr:cNvPr id="183" name="テキスト ボックス 182"/>
        <xdr:cNvSpPr txBox="1"/>
      </xdr:nvSpPr>
      <xdr:spPr>
        <a:xfrm>
          <a:off x="3497794" y="13459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144,891</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65188</xdr:rowOff>
    </xdr:from>
    <xdr:to>
      <xdr:col>4</xdr:col>
      <xdr:colOff>155575</xdr:colOff>
      <xdr:row>78</xdr:row>
      <xdr:rowOff>119320</xdr:rowOff>
    </xdr:to>
    <xdr:cxnSp macro="">
      <xdr:nvCxnSpPr>
        <xdr:cNvPr id="184" name="直線コネクタ 183"/>
        <xdr:cNvCxnSpPr/>
      </xdr:nvCxnSpPr>
      <xdr:spPr>
        <a:xfrm flipV="1">
          <a:off x="2019300" y="13438288"/>
          <a:ext cx="889000" cy="54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43748</xdr:rowOff>
    </xdr:from>
    <xdr:to>
      <xdr:col>4</xdr:col>
      <xdr:colOff>206375</xdr:colOff>
      <xdr:row>78</xdr:row>
      <xdr:rowOff>145348</xdr:rowOff>
    </xdr:to>
    <xdr:sp macro="" textlink="">
      <xdr:nvSpPr>
        <xdr:cNvPr id="185" name="フローチャート : 判断 184"/>
        <xdr:cNvSpPr/>
      </xdr:nvSpPr>
      <xdr:spPr>
        <a:xfrm>
          <a:off x="2857500" y="1341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136475</xdr:rowOff>
    </xdr:from>
    <xdr:ext cx="599010" cy="259045"/>
    <xdr:sp macro="" textlink="">
      <xdr:nvSpPr>
        <xdr:cNvPr id="186" name="テキスト ボックス 185"/>
        <xdr:cNvSpPr txBox="1"/>
      </xdr:nvSpPr>
      <xdr:spPr>
        <a:xfrm>
          <a:off x="2608794" y="13509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131,851</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87035</xdr:rowOff>
    </xdr:from>
    <xdr:to>
      <xdr:col>2</xdr:col>
      <xdr:colOff>638175</xdr:colOff>
      <xdr:row>78</xdr:row>
      <xdr:rowOff>119320</xdr:rowOff>
    </xdr:to>
    <xdr:cxnSp macro="">
      <xdr:nvCxnSpPr>
        <xdr:cNvPr id="187" name="直線コネクタ 186"/>
        <xdr:cNvCxnSpPr/>
      </xdr:nvCxnSpPr>
      <xdr:spPr>
        <a:xfrm>
          <a:off x="1130300" y="13460135"/>
          <a:ext cx="889000" cy="3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82465</xdr:rowOff>
    </xdr:from>
    <xdr:to>
      <xdr:col>3</xdr:col>
      <xdr:colOff>3175</xdr:colOff>
      <xdr:row>79</xdr:row>
      <xdr:rowOff>12615</xdr:rowOff>
    </xdr:to>
    <xdr:sp macro="" textlink="">
      <xdr:nvSpPr>
        <xdr:cNvPr id="188" name="フローチャート : 判断 187"/>
        <xdr:cNvSpPr/>
      </xdr:nvSpPr>
      <xdr:spPr>
        <a:xfrm>
          <a:off x="1968500" y="1345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79</xdr:row>
      <xdr:rowOff>3742</xdr:rowOff>
    </xdr:from>
    <xdr:ext cx="599010" cy="259045"/>
    <xdr:sp macro="" textlink="">
      <xdr:nvSpPr>
        <xdr:cNvPr id="189" name="テキスト ボックス 188"/>
        <xdr:cNvSpPr txBox="1"/>
      </xdr:nvSpPr>
      <xdr:spPr>
        <a:xfrm>
          <a:off x="1719794" y="13548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121,689</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95808</xdr:rowOff>
    </xdr:from>
    <xdr:to>
      <xdr:col>1</xdr:col>
      <xdr:colOff>485775</xdr:colOff>
      <xdr:row>79</xdr:row>
      <xdr:rowOff>25958</xdr:rowOff>
    </xdr:to>
    <xdr:sp macro="" textlink="">
      <xdr:nvSpPr>
        <xdr:cNvPr id="190" name="フローチャート : 判断 189"/>
        <xdr:cNvSpPr/>
      </xdr:nvSpPr>
      <xdr:spPr>
        <a:xfrm>
          <a:off x="1079500" y="13468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79</xdr:row>
      <xdr:rowOff>17085</xdr:rowOff>
    </xdr:from>
    <xdr:ext cx="599010" cy="259045"/>
    <xdr:sp macro="" textlink="">
      <xdr:nvSpPr>
        <xdr:cNvPr id="191" name="テキスト ボックス 190"/>
        <xdr:cNvSpPr txBox="1"/>
      </xdr:nvSpPr>
      <xdr:spPr>
        <a:xfrm>
          <a:off x="830794" y="13561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118,187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94405</xdr:rowOff>
    </xdr:from>
    <xdr:to>
      <xdr:col>6</xdr:col>
      <xdr:colOff>561975</xdr:colOff>
      <xdr:row>78</xdr:row>
      <xdr:rowOff>24555</xdr:rowOff>
    </xdr:to>
    <xdr:sp macro="" textlink="">
      <xdr:nvSpPr>
        <xdr:cNvPr id="197" name="円/楕円 196"/>
        <xdr:cNvSpPr/>
      </xdr:nvSpPr>
      <xdr:spPr>
        <a:xfrm>
          <a:off x="4584700" y="1329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117282</xdr:rowOff>
    </xdr:from>
    <xdr:ext cx="599010" cy="259045"/>
    <xdr:sp macro="" textlink="">
      <xdr:nvSpPr>
        <xdr:cNvPr id="198" name="民生費該当値テキスト"/>
        <xdr:cNvSpPr txBox="1"/>
      </xdr:nvSpPr>
      <xdr:spPr>
        <a:xfrm>
          <a:off x="4686300" y="13147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163,555</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144469</xdr:rowOff>
    </xdr:from>
    <xdr:to>
      <xdr:col>5</xdr:col>
      <xdr:colOff>409575</xdr:colOff>
      <xdr:row>78</xdr:row>
      <xdr:rowOff>74619</xdr:rowOff>
    </xdr:to>
    <xdr:sp macro="" textlink="">
      <xdr:nvSpPr>
        <xdr:cNvPr id="199" name="円/楕円 198"/>
        <xdr:cNvSpPr/>
      </xdr:nvSpPr>
      <xdr:spPr>
        <a:xfrm>
          <a:off x="3746500" y="13346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91146</xdr:rowOff>
    </xdr:from>
    <xdr:ext cx="599010" cy="259045"/>
    <xdr:sp macro="" textlink="">
      <xdr:nvSpPr>
        <xdr:cNvPr id="200" name="テキスト ボックス 199"/>
        <xdr:cNvSpPr txBox="1"/>
      </xdr:nvSpPr>
      <xdr:spPr>
        <a:xfrm>
          <a:off x="3497794" y="13121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150,415</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14388</xdr:rowOff>
    </xdr:from>
    <xdr:to>
      <xdr:col>4</xdr:col>
      <xdr:colOff>206375</xdr:colOff>
      <xdr:row>78</xdr:row>
      <xdr:rowOff>115988</xdr:rowOff>
    </xdr:to>
    <xdr:sp macro="" textlink="">
      <xdr:nvSpPr>
        <xdr:cNvPr id="201" name="円/楕円 200"/>
        <xdr:cNvSpPr/>
      </xdr:nvSpPr>
      <xdr:spPr>
        <a:xfrm>
          <a:off x="2857500" y="1338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132515</xdr:rowOff>
    </xdr:from>
    <xdr:ext cx="599010" cy="259045"/>
    <xdr:sp macro="" textlink="">
      <xdr:nvSpPr>
        <xdr:cNvPr id="202" name="テキスト ボックス 201"/>
        <xdr:cNvSpPr txBox="1"/>
      </xdr:nvSpPr>
      <xdr:spPr>
        <a:xfrm>
          <a:off x="2608794" y="13162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139,557</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68520</xdr:rowOff>
    </xdr:from>
    <xdr:to>
      <xdr:col>3</xdr:col>
      <xdr:colOff>3175</xdr:colOff>
      <xdr:row>78</xdr:row>
      <xdr:rowOff>170120</xdr:rowOff>
    </xdr:to>
    <xdr:sp macro="" textlink="">
      <xdr:nvSpPr>
        <xdr:cNvPr id="203" name="円/楕円 202"/>
        <xdr:cNvSpPr/>
      </xdr:nvSpPr>
      <xdr:spPr>
        <a:xfrm>
          <a:off x="1968500" y="1344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15197</xdr:rowOff>
    </xdr:from>
    <xdr:ext cx="599010" cy="259045"/>
    <xdr:sp macro="" textlink="">
      <xdr:nvSpPr>
        <xdr:cNvPr id="204" name="テキスト ボックス 203"/>
        <xdr:cNvSpPr txBox="1"/>
      </xdr:nvSpPr>
      <xdr:spPr>
        <a:xfrm>
          <a:off x="1719794" y="13216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125,349</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36235</xdr:rowOff>
    </xdr:from>
    <xdr:to>
      <xdr:col>1</xdr:col>
      <xdr:colOff>485775</xdr:colOff>
      <xdr:row>78</xdr:row>
      <xdr:rowOff>137835</xdr:rowOff>
    </xdr:to>
    <xdr:sp macro="" textlink="">
      <xdr:nvSpPr>
        <xdr:cNvPr id="205" name="円/楕円 204"/>
        <xdr:cNvSpPr/>
      </xdr:nvSpPr>
      <xdr:spPr>
        <a:xfrm>
          <a:off x="1079500" y="1340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154362</xdr:rowOff>
    </xdr:from>
    <xdr:ext cx="599010" cy="259045"/>
    <xdr:sp macro="" textlink="">
      <xdr:nvSpPr>
        <xdr:cNvPr id="206" name="テキスト ボックス 205"/>
        <xdr:cNvSpPr txBox="1"/>
      </xdr:nvSpPr>
      <xdr:spPr>
        <a:xfrm>
          <a:off x="830794" y="13184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133,823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39,393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143320</xdr:rowOff>
    </xdr:from>
    <xdr:to>
      <xdr:col>6</xdr:col>
      <xdr:colOff>510540</xdr:colOff>
      <xdr:row>97</xdr:row>
      <xdr:rowOff>125349</xdr:rowOff>
    </xdr:to>
    <xdr:cxnSp macro="">
      <xdr:nvCxnSpPr>
        <xdr:cNvPr id="230" name="直線コネクタ 229"/>
        <xdr:cNvCxnSpPr/>
      </xdr:nvCxnSpPr>
      <xdr:spPr>
        <a:xfrm flipV="1">
          <a:off x="4633595" y="15402370"/>
          <a:ext cx="1270" cy="135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129176</xdr:rowOff>
    </xdr:from>
    <xdr:ext cx="534377" cy="259045"/>
    <xdr:sp macro="" textlink="">
      <xdr:nvSpPr>
        <xdr:cNvPr id="231" name="衛生費最小値テキスト"/>
        <xdr:cNvSpPr txBox="1"/>
      </xdr:nvSpPr>
      <xdr:spPr>
        <a:xfrm>
          <a:off x="4686300" y="1675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20,630</a:t>
          </a:r>
          <a:endParaRPr kumimoji="1" lang="ja-JP" altLang="en-US" sz="1000" b="1">
            <a:latin typeface="ＭＳ Ｐゴシック"/>
          </a:endParaRPr>
        </a:p>
      </xdr:txBody>
    </xdr:sp>
    <xdr:clientData/>
  </xdr:oneCellAnchor>
  <xdr:twoCellAnchor>
    <xdr:from>
      <xdr:col>6</xdr:col>
      <xdr:colOff>422275</xdr:colOff>
      <xdr:row>97</xdr:row>
      <xdr:rowOff>125349</xdr:rowOff>
    </xdr:from>
    <xdr:to>
      <xdr:col>6</xdr:col>
      <xdr:colOff>600075</xdr:colOff>
      <xdr:row>97</xdr:row>
      <xdr:rowOff>125349</xdr:rowOff>
    </xdr:to>
    <xdr:cxnSp macro="">
      <xdr:nvCxnSpPr>
        <xdr:cNvPr id="232" name="直線コネクタ 231"/>
        <xdr:cNvCxnSpPr/>
      </xdr:nvCxnSpPr>
      <xdr:spPr>
        <a:xfrm>
          <a:off x="4546600" y="1675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89997</xdr:rowOff>
    </xdr:from>
    <xdr:ext cx="599010" cy="259045"/>
    <xdr:sp macro="" textlink="">
      <xdr:nvSpPr>
        <xdr:cNvPr id="233" name="衛生費最大値テキスト"/>
        <xdr:cNvSpPr txBox="1"/>
      </xdr:nvSpPr>
      <xdr:spPr>
        <a:xfrm>
          <a:off x="4686300" y="15177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127,215</a:t>
          </a:r>
          <a:endParaRPr kumimoji="1" lang="ja-JP" altLang="en-US" sz="1000" b="1">
            <a:latin typeface="ＭＳ Ｐゴシック"/>
          </a:endParaRPr>
        </a:p>
      </xdr:txBody>
    </xdr:sp>
    <xdr:clientData/>
  </xdr:oneCellAnchor>
  <xdr:twoCellAnchor>
    <xdr:from>
      <xdr:col>6</xdr:col>
      <xdr:colOff>422275</xdr:colOff>
      <xdr:row>89</xdr:row>
      <xdr:rowOff>143320</xdr:rowOff>
    </xdr:from>
    <xdr:to>
      <xdr:col>6</xdr:col>
      <xdr:colOff>600075</xdr:colOff>
      <xdr:row>89</xdr:row>
      <xdr:rowOff>143320</xdr:rowOff>
    </xdr:to>
    <xdr:cxnSp macro="">
      <xdr:nvCxnSpPr>
        <xdr:cNvPr id="234" name="直線コネクタ 233"/>
        <xdr:cNvCxnSpPr/>
      </xdr:nvCxnSpPr>
      <xdr:spPr>
        <a:xfrm>
          <a:off x="4546600" y="15402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43256</xdr:rowOff>
    </xdr:from>
    <xdr:to>
      <xdr:col>6</xdr:col>
      <xdr:colOff>511175</xdr:colOff>
      <xdr:row>97</xdr:row>
      <xdr:rowOff>45022</xdr:rowOff>
    </xdr:to>
    <xdr:cxnSp macro="">
      <xdr:nvCxnSpPr>
        <xdr:cNvPr id="235" name="直線コネクタ 234"/>
        <xdr:cNvCxnSpPr/>
      </xdr:nvCxnSpPr>
      <xdr:spPr>
        <a:xfrm flipV="1">
          <a:off x="3797300" y="16673906"/>
          <a:ext cx="838200" cy="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10468</xdr:rowOff>
    </xdr:from>
    <xdr:ext cx="534377" cy="259045"/>
    <xdr:sp macro="" textlink="">
      <xdr:nvSpPr>
        <xdr:cNvPr id="236" name="衛生費平均値テキスト"/>
        <xdr:cNvSpPr txBox="1"/>
      </xdr:nvSpPr>
      <xdr:spPr>
        <a:xfrm>
          <a:off x="4686300" y="16298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40,977</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159041</xdr:rowOff>
    </xdr:from>
    <xdr:to>
      <xdr:col>6</xdr:col>
      <xdr:colOff>561975</xdr:colOff>
      <xdr:row>96</xdr:row>
      <xdr:rowOff>89191</xdr:rowOff>
    </xdr:to>
    <xdr:sp macro="" textlink="">
      <xdr:nvSpPr>
        <xdr:cNvPr id="237" name="フローチャート : 判断 236"/>
        <xdr:cNvSpPr/>
      </xdr:nvSpPr>
      <xdr:spPr>
        <a:xfrm>
          <a:off x="4584700" y="1644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45022</xdr:rowOff>
    </xdr:from>
    <xdr:to>
      <xdr:col>5</xdr:col>
      <xdr:colOff>358775</xdr:colOff>
      <xdr:row>97</xdr:row>
      <xdr:rowOff>47637</xdr:rowOff>
    </xdr:to>
    <xdr:cxnSp macro="">
      <xdr:nvCxnSpPr>
        <xdr:cNvPr id="238" name="直線コネクタ 237"/>
        <xdr:cNvCxnSpPr/>
      </xdr:nvCxnSpPr>
      <xdr:spPr>
        <a:xfrm flipV="1">
          <a:off x="2908300" y="16675672"/>
          <a:ext cx="889000" cy="2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116357</xdr:rowOff>
    </xdr:from>
    <xdr:to>
      <xdr:col>5</xdr:col>
      <xdr:colOff>409575</xdr:colOff>
      <xdr:row>96</xdr:row>
      <xdr:rowOff>46507</xdr:rowOff>
    </xdr:to>
    <xdr:sp macro="" textlink="">
      <xdr:nvSpPr>
        <xdr:cNvPr id="239" name="フローチャート : 判断 238"/>
        <xdr:cNvSpPr/>
      </xdr:nvSpPr>
      <xdr:spPr>
        <a:xfrm>
          <a:off x="3746500" y="1640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63034</xdr:rowOff>
    </xdr:from>
    <xdr:ext cx="534377" cy="259045"/>
    <xdr:sp macro="" textlink="">
      <xdr:nvSpPr>
        <xdr:cNvPr id="240" name="テキスト ボックス 239"/>
        <xdr:cNvSpPr txBox="1"/>
      </xdr:nvSpPr>
      <xdr:spPr>
        <a:xfrm>
          <a:off x="3530111" y="16179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44,338</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103136</xdr:rowOff>
    </xdr:from>
    <xdr:to>
      <xdr:col>4</xdr:col>
      <xdr:colOff>155575</xdr:colOff>
      <xdr:row>97</xdr:row>
      <xdr:rowOff>47637</xdr:rowOff>
    </xdr:to>
    <xdr:cxnSp macro="">
      <xdr:nvCxnSpPr>
        <xdr:cNvPr id="241" name="直線コネクタ 240"/>
        <xdr:cNvCxnSpPr/>
      </xdr:nvCxnSpPr>
      <xdr:spPr>
        <a:xfrm>
          <a:off x="2019300" y="16390886"/>
          <a:ext cx="889000" cy="287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170357</xdr:rowOff>
    </xdr:from>
    <xdr:to>
      <xdr:col>4</xdr:col>
      <xdr:colOff>206375</xdr:colOff>
      <xdr:row>96</xdr:row>
      <xdr:rowOff>100507</xdr:rowOff>
    </xdr:to>
    <xdr:sp macro="" textlink="">
      <xdr:nvSpPr>
        <xdr:cNvPr id="242" name="フローチャート : 判断 241"/>
        <xdr:cNvSpPr/>
      </xdr:nvSpPr>
      <xdr:spPr>
        <a:xfrm>
          <a:off x="2857500" y="1645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117034</xdr:rowOff>
    </xdr:from>
    <xdr:ext cx="534377" cy="259045"/>
    <xdr:sp macro="" textlink="">
      <xdr:nvSpPr>
        <xdr:cNvPr id="243" name="テキスト ボックス 242"/>
        <xdr:cNvSpPr txBox="1"/>
      </xdr:nvSpPr>
      <xdr:spPr>
        <a:xfrm>
          <a:off x="2641111" y="1623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40,086</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103136</xdr:rowOff>
    </xdr:from>
    <xdr:to>
      <xdr:col>2</xdr:col>
      <xdr:colOff>638175</xdr:colOff>
      <xdr:row>96</xdr:row>
      <xdr:rowOff>74524</xdr:rowOff>
    </xdr:to>
    <xdr:cxnSp macro="">
      <xdr:nvCxnSpPr>
        <xdr:cNvPr id="244" name="直線コネクタ 243"/>
        <xdr:cNvCxnSpPr/>
      </xdr:nvCxnSpPr>
      <xdr:spPr>
        <a:xfrm flipV="1">
          <a:off x="1130300" y="16390886"/>
          <a:ext cx="889000" cy="142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40842</xdr:rowOff>
    </xdr:from>
    <xdr:to>
      <xdr:col>3</xdr:col>
      <xdr:colOff>3175</xdr:colOff>
      <xdr:row>96</xdr:row>
      <xdr:rowOff>142442</xdr:rowOff>
    </xdr:to>
    <xdr:sp macro="" textlink="">
      <xdr:nvSpPr>
        <xdr:cNvPr id="245" name="フローチャート : 判断 244"/>
        <xdr:cNvSpPr/>
      </xdr:nvSpPr>
      <xdr:spPr>
        <a:xfrm>
          <a:off x="1968500" y="16500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133569</xdr:rowOff>
    </xdr:from>
    <xdr:ext cx="534377" cy="259045"/>
    <xdr:sp macro="" textlink="">
      <xdr:nvSpPr>
        <xdr:cNvPr id="246" name="テキスト ボックス 245"/>
        <xdr:cNvSpPr txBox="1"/>
      </xdr:nvSpPr>
      <xdr:spPr>
        <a:xfrm>
          <a:off x="1752111" y="1659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36,784</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2921</xdr:rowOff>
    </xdr:from>
    <xdr:to>
      <xdr:col>1</xdr:col>
      <xdr:colOff>485775</xdr:colOff>
      <xdr:row>96</xdr:row>
      <xdr:rowOff>104521</xdr:rowOff>
    </xdr:to>
    <xdr:sp macro="" textlink="">
      <xdr:nvSpPr>
        <xdr:cNvPr id="247" name="フローチャート : 判断 246"/>
        <xdr:cNvSpPr/>
      </xdr:nvSpPr>
      <xdr:spPr>
        <a:xfrm>
          <a:off x="1079500" y="1646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121048</xdr:rowOff>
    </xdr:from>
    <xdr:ext cx="534377" cy="259045"/>
    <xdr:sp macro="" textlink="">
      <xdr:nvSpPr>
        <xdr:cNvPr id="248" name="テキスト ボックス 247"/>
        <xdr:cNvSpPr txBox="1"/>
      </xdr:nvSpPr>
      <xdr:spPr>
        <a:xfrm>
          <a:off x="863111" y="1623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39,770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163906</xdr:rowOff>
    </xdr:from>
    <xdr:to>
      <xdr:col>6</xdr:col>
      <xdr:colOff>561975</xdr:colOff>
      <xdr:row>97</xdr:row>
      <xdr:rowOff>94056</xdr:rowOff>
    </xdr:to>
    <xdr:sp macro="" textlink="">
      <xdr:nvSpPr>
        <xdr:cNvPr id="254" name="円/楕円 253"/>
        <xdr:cNvSpPr/>
      </xdr:nvSpPr>
      <xdr:spPr>
        <a:xfrm>
          <a:off x="4584700" y="1662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78833</xdr:rowOff>
    </xdr:from>
    <xdr:ext cx="534377" cy="259045"/>
    <xdr:sp macro="" textlink="">
      <xdr:nvSpPr>
        <xdr:cNvPr id="255" name="衛生費該当値テキスト"/>
        <xdr:cNvSpPr txBox="1"/>
      </xdr:nvSpPr>
      <xdr:spPr>
        <a:xfrm>
          <a:off x="4686300" y="1653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27,094</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165672</xdr:rowOff>
    </xdr:from>
    <xdr:to>
      <xdr:col>5</xdr:col>
      <xdr:colOff>409575</xdr:colOff>
      <xdr:row>97</xdr:row>
      <xdr:rowOff>95822</xdr:rowOff>
    </xdr:to>
    <xdr:sp macro="" textlink="">
      <xdr:nvSpPr>
        <xdr:cNvPr id="256" name="円/楕円 255"/>
        <xdr:cNvSpPr/>
      </xdr:nvSpPr>
      <xdr:spPr>
        <a:xfrm>
          <a:off x="3746500" y="1662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86949</xdr:rowOff>
    </xdr:from>
    <xdr:ext cx="534377" cy="259045"/>
    <xdr:sp macro="" textlink="">
      <xdr:nvSpPr>
        <xdr:cNvPr id="257" name="テキスト ボックス 256"/>
        <xdr:cNvSpPr txBox="1"/>
      </xdr:nvSpPr>
      <xdr:spPr>
        <a:xfrm>
          <a:off x="3530111" y="1671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26,955</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168287</xdr:rowOff>
    </xdr:from>
    <xdr:to>
      <xdr:col>4</xdr:col>
      <xdr:colOff>206375</xdr:colOff>
      <xdr:row>97</xdr:row>
      <xdr:rowOff>98437</xdr:rowOff>
    </xdr:to>
    <xdr:sp macro="" textlink="">
      <xdr:nvSpPr>
        <xdr:cNvPr id="258" name="円/楕円 257"/>
        <xdr:cNvSpPr/>
      </xdr:nvSpPr>
      <xdr:spPr>
        <a:xfrm>
          <a:off x="2857500" y="1662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89564</xdr:rowOff>
    </xdr:from>
    <xdr:ext cx="534377" cy="259045"/>
    <xdr:sp macro="" textlink="">
      <xdr:nvSpPr>
        <xdr:cNvPr id="259" name="テキスト ボックス 258"/>
        <xdr:cNvSpPr txBox="1"/>
      </xdr:nvSpPr>
      <xdr:spPr>
        <a:xfrm>
          <a:off x="2641111" y="1672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26,749</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52336</xdr:rowOff>
    </xdr:from>
    <xdr:to>
      <xdr:col>3</xdr:col>
      <xdr:colOff>3175</xdr:colOff>
      <xdr:row>95</xdr:row>
      <xdr:rowOff>153936</xdr:rowOff>
    </xdr:to>
    <xdr:sp macro="" textlink="">
      <xdr:nvSpPr>
        <xdr:cNvPr id="260" name="円/楕円 259"/>
        <xdr:cNvSpPr/>
      </xdr:nvSpPr>
      <xdr:spPr>
        <a:xfrm>
          <a:off x="1968500" y="1634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170463</xdr:rowOff>
    </xdr:from>
    <xdr:ext cx="534377" cy="259045"/>
    <xdr:sp macro="" textlink="">
      <xdr:nvSpPr>
        <xdr:cNvPr id="261" name="テキスト ボックス 260"/>
        <xdr:cNvSpPr txBox="1"/>
      </xdr:nvSpPr>
      <xdr:spPr>
        <a:xfrm>
          <a:off x="1752111" y="1611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49,379</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23724</xdr:rowOff>
    </xdr:from>
    <xdr:to>
      <xdr:col>1</xdr:col>
      <xdr:colOff>485775</xdr:colOff>
      <xdr:row>96</xdr:row>
      <xdr:rowOff>125324</xdr:rowOff>
    </xdr:to>
    <xdr:sp macro="" textlink="">
      <xdr:nvSpPr>
        <xdr:cNvPr id="262" name="円/楕円 261"/>
        <xdr:cNvSpPr/>
      </xdr:nvSpPr>
      <xdr:spPr>
        <a:xfrm>
          <a:off x="1079500" y="1648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116451</xdr:rowOff>
    </xdr:from>
    <xdr:ext cx="534377" cy="259045"/>
    <xdr:sp macro="" textlink="">
      <xdr:nvSpPr>
        <xdr:cNvPr id="263" name="テキスト ボックス 262"/>
        <xdr:cNvSpPr txBox="1"/>
      </xdr:nvSpPr>
      <xdr:spPr>
        <a:xfrm>
          <a:off x="863111" y="1657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38,132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116459</xdr:rowOff>
    </xdr:from>
    <xdr:to>
      <xdr:col>15</xdr:col>
      <xdr:colOff>180340</xdr:colOff>
      <xdr:row>39</xdr:row>
      <xdr:rowOff>44450</xdr:rowOff>
    </xdr:to>
    <xdr:cxnSp macro="">
      <xdr:nvCxnSpPr>
        <xdr:cNvPr id="287" name="直線コネクタ 286"/>
        <xdr:cNvCxnSpPr/>
      </xdr:nvCxnSpPr>
      <xdr:spPr>
        <a:xfrm flipV="1">
          <a:off x="10475595" y="5431409"/>
          <a:ext cx="1270" cy="129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63136</xdr:rowOff>
    </xdr:from>
    <xdr:ext cx="469744" cy="259045"/>
    <xdr:sp macro="" textlink="">
      <xdr:nvSpPr>
        <xdr:cNvPr id="290" name="労働費最大値テキスト"/>
        <xdr:cNvSpPr txBox="1"/>
      </xdr:nvSpPr>
      <xdr:spPr>
        <a:xfrm>
          <a:off x="10528300" y="5206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6,822</a:t>
          </a:r>
          <a:endParaRPr kumimoji="1" lang="ja-JP" altLang="en-US" sz="1000" b="1">
            <a:latin typeface="ＭＳ Ｐゴシック"/>
          </a:endParaRPr>
        </a:p>
      </xdr:txBody>
    </xdr:sp>
    <xdr:clientData/>
  </xdr:oneCellAnchor>
  <xdr:twoCellAnchor>
    <xdr:from>
      <xdr:col>15</xdr:col>
      <xdr:colOff>92075</xdr:colOff>
      <xdr:row>31</xdr:row>
      <xdr:rowOff>116459</xdr:rowOff>
    </xdr:from>
    <xdr:to>
      <xdr:col>15</xdr:col>
      <xdr:colOff>269875</xdr:colOff>
      <xdr:row>31</xdr:row>
      <xdr:rowOff>116459</xdr:rowOff>
    </xdr:to>
    <xdr:cxnSp macro="">
      <xdr:nvCxnSpPr>
        <xdr:cNvPr id="291" name="直線コネクタ 290"/>
        <xdr:cNvCxnSpPr/>
      </xdr:nvCxnSpPr>
      <xdr:spPr>
        <a:xfrm>
          <a:off x="10388600" y="543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92" name="直線コネクタ 291"/>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130255</xdr:rowOff>
    </xdr:from>
    <xdr:ext cx="469744" cy="259045"/>
    <xdr:sp macro="" textlink="">
      <xdr:nvSpPr>
        <xdr:cNvPr id="293" name="労働費平均値テキスト"/>
        <xdr:cNvSpPr txBox="1"/>
      </xdr:nvSpPr>
      <xdr:spPr>
        <a:xfrm>
          <a:off x="10528300" y="63024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1,203</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107378</xdr:rowOff>
    </xdr:from>
    <xdr:to>
      <xdr:col>15</xdr:col>
      <xdr:colOff>231775</xdr:colOff>
      <xdr:row>38</xdr:row>
      <xdr:rowOff>37528</xdr:rowOff>
    </xdr:to>
    <xdr:sp macro="" textlink="">
      <xdr:nvSpPr>
        <xdr:cNvPr id="294" name="フローチャート : 判断 293"/>
        <xdr:cNvSpPr/>
      </xdr:nvSpPr>
      <xdr:spPr>
        <a:xfrm>
          <a:off x="10426700" y="645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44450</xdr:rowOff>
    </xdr:from>
    <xdr:to>
      <xdr:col>14</xdr:col>
      <xdr:colOff>28575</xdr:colOff>
      <xdr:row>39</xdr:row>
      <xdr:rowOff>44450</xdr:rowOff>
    </xdr:to>
    <xdr:cxnSp macro="">
      <xdr:nvCxnSpPr>
        <xdr:cNvPr id="295" name="直線コネクタ 294"/>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71755</xdr:rowOff>
    </xdr:from>
    <xdr:to>
      <xdr:col>14</xdr:col>
      <xdr:colOff>79375</xdr:colOff>
      <xdr:row>38</xdr:row>
      <xdr:rowOff>1905</xdr:rowOff>
    </xdr:to>
    <xdr:sp macro="" textlink="">
      <xdr:nvSpPr>
        <xdr:cNvPr id="296" name="フローチャート : 判断 295"/>
        <xdr:cNvSpPr/>
      </xdr:nvSpPr>
      <xdr:spPr>
        <a:xfrm>
          <a:off x="9588500" y="641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18432</xdr:rowOff>
    </xdr:from>
    <xdr:ext cx="469744" cy="259045"/>
    <xdr:sp macro="" textlink="">
      <xdr:nvSpPr>
        <xdr:cNvPr id="297" name="テキスト ボックス 296"/>
        <xdr:cNvSpPr txBox="1"/>
      </xdr:nvSpPr>
      <xdr:spPr>
        <a:xfrm>
          <a:off x="9404427" y="6190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28067</xdr:rowOff>
    </xdr:from>
    <xdr:to>
      <xdr:col>12</xdr:col>
      <xdr:colOff>511175</xdr:colOff>
      <xdr:row>39</xdr:row>
      <xdr:rowOff>44450</xdr:rowOff>
    </xdr:to>
    <xdr:cxnSp macro="">
      <xdr:nvCxnSpPr>
        <xdr:cNvPr id="298" name="直線コネクタ 297"/>
        <xdr:cNvCxnSpPr/>
      </xdr:nvCxnSpPr>
      <xdr:spPr>
        <a:xfrm>
          <a:off x="7861300" y="6714617"/>
          <a:ext cx="8890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72898</xdr:rowOff>
    </xdr:from>
    <xdr:to>
      <xdr:col>12</xdr:col>
      <xdr:colOff>561975</xdr:colOff>
      <xdr:row>38</xdr:row>
      <xdr:rowOff>3048</xdr:rowOff>
    </xdr:to>
    <xdr:sp macro="" textlink="">
      <xdr:nvSpPr>
        <xdr:cNvPr id="299" name="フローチャート : 判断 298"/>
        <xdr:cNvSpPr/>
      </xdr:nvSpPr>
      <xdr:spPr>
        <a:xfrm>
          <a:off x="8699500" y="641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19575</xdr:rowOff>
    </xdr:from>
    <xdr:ext cx="469744" cy="259045"/>
    <xdr:sp macro="" textlink="">
      <xdr:nvSpPr>
        <xdr:cNvPr id="300" name="テキスト ボックス 299"/>
        <xdr:cNvSpPr txBox="1"/>
      </xdr:nvSpPr>
      <xdr:spPr>
        <a:xfrm>
          <a:off x="8515427" y="6191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1,384</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130937</xdr:rowOff>
    </xdr:from>
    <xdr:to>
      <xdr:col>11</xdr:col>
      <xdr:colOff>307975</xdr:colOff>
      <xdr:row>39</xdr:row>
      <xdr:rowOff>28067</xdr:rowOff>
    </xdr:to>
    <xdr:cxnSp macro="">
      <xdr:nvCxnSpPr>
        <xdr:cNvPr id="301" name="直線コネクタ 300"/>
        <xdr:cNvCxnSpPr/>
      </xdr:nvCxnSpPr>
      <xdr:spPr>
        <a:xfrm>
          <a:off x="6972300" y="6646037"/>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29083</xdr:rowOff>
    </xdr:from>
    <xdr:to>
      <xdr:col>11</xdr:col>
      <xdr:colOff>358775</xdr:colOff>
      <xdr:row>37</xdr:row>
      <xdr:rowOff>130683</xdr:rowOff>
    </xdr:to>
    <xdr:sp macro="" textlink="">
      <xdr:nvSpPr>
        <xdr:cNvPr id="302" name="フローチャート : 判断 301"/>
        <xdr:cNvSpPr/>
      </xdr:nvSpPr>
      <xdr:spPr>
        <a:xfrm>
          <a:off x="7810500" y="637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147210</xdr:rowOff>
    </xdr:from>
    <xdr:ext cx="469744" cy="259045"/>
    <xdr:sp macro="" textlink="">
      <xdr:nvSpPr>
        <xdr:cNvPr id="303" name="テキスト ボックス 302"/>
        <xdr:cNvSpPr txBox="1"/>
      </xdr:nvSpPr>
      <xdr:spPr>
        <a:xfrm>
          <a:off x="7626427" y="6147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1,614</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12319</xdr:rowOff>
    </xdr:from>
    <xdr:to>
      <xdr:col>10</xdr:col>
      <xdr:colOff>155575</xdr:colOff>
      <xdr:row>37</xdr:row>
      <xdr:rowOff>113919</xdr:rowOff>
    </xdr:to>
    <xdr:sp macro="" textlink="">
      <xdr:nvSpPr>
        <xdr:cNvPr id="304" name="フローチャート : 判断 303"/>
        <xdr:cNvSpPr/>
      </xdr:nvSpPr>
      <xdr:spPr>
        <a:xfrm>
          <a:off x="6921500" y="635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130446</xdr:rowOff>
    </xdr:from>
    <xdr:ext cx="469744" cy="259045"/>
    <xdr:sp macro="" textlink="">
      <xdr:nvSpPr>
        <xdr:cNvPr id="305" name="テキスト ボックス 304"/>
        <xdr:cNvSpPr txBox="1"/>
      </xdr:nvSpPr>
      <xdr:spPr>
        <a:xfrm>
          <a:off x="6737427" y="6131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11" name="円/楕円 310"/>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12"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13" name="円/楕円 312"/>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14" name="テキスト ボックス 313"/>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165100</xdr:rowOff>
    </xdr:from>
    <xdr:to>
      <xdr:col>12</xdr:col>
      <xdr:colOff>561975</xdr:colOff>
      <xdr:row>39</xdr:row>
      <xdr:rowOff>95250</xdr:rowOff>
    </xdr:to>
    <xdr:sp macro="" textlink="">
      <xdr:nvSpPr>
        <xdr:cNvPr id="315" name="円/楕円 314"/>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86377</xdr:rowOff>
    </xdr:from>
    <xdr:ext cx="249299" cy="259045"/>
    <xdr:sp macro="" textlink="">
      <xdr:nvSpPr>
        <xdr:cNvPr id="316" name="テキスト ボックス 315"/>
        <xdr:cNvSpPr txBox="1"/>
      </xdr:nvSpPr>
      <xdr:spPr>
        <a:xfrm>
          <a:off x="8625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148717</xdr:rowOff>
    </xdr:from>
    <xdr:to>
      <xdr:col>11</xdr:col>
      <xdr:colOff>358775</xdr:colOff>
      <xdr:row>39</xdr:row>
      <xdr:rowOff>78867</xdr:rowOff>
    </xdr:to>
    <xdr:sp macro="" textlink="">
      <xdr:nvSpPr>
        <xdr:cNvPr id="317" name="円/楕円 316"/>
        <xdr:cNvSpPr/>
      </xdr:nvSpPr>
      <xdr:spPr>
        <a:xfrm>
          <a:off x="7810500" y="666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151008</xdr:colOff>
      <xdr:row>39</xdr:row>
      <xdr:rowOff>69994</xdr:rowOff>
    </xdr:from>
    <xdr:ext cx="313932" cy="259045"/>
    <xdr:sp macro="" textlink="">
      <xdr:nvSpPr>
        <xdr:cNvPr id="318" name="テキスト ボックス 317"/>
        <xdr:cNvSpPr txBox="1"/>
      </xdr:nvSpPr>
      <xdr:spPr>
        <a:xfrm>
          <a:off x="7704333" y="67565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80137</xdr:rowOff>
    </xdr:from>
    <xdr:to>
      <xdr:col>10</xdr:col>
      <xdr:colOff>155575</xdr:colOff>
      <xdr:row>39</xdr:row>
      <xdr:rowOff>10287</xdr:rowOff>
    </xdr:to>
    <xdr:sp macro="" textlink="">
      <xdr:nvSpPr>
        <xdr:cNvPr id="319" name="円/楕円 318"/>
        <xdr:cNvSpPr/>
      </xdr:nvSpPr>
      <xdr:spPr>
        <a:xfrm>
          <a:off x="6921500" y="659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39</xdr:row>
      <xdr:rowOff>1414</xdr:rowOff>
    </xdr:from>
    <xdr:ext cx="378565" cy="259045"/>
    <xdr:sp macro="" textlink="">
      <xdr:nvSpPr>
        <xdr:cNvPr id="320" name="テキスト ボックス 319"/>
        <xdr:cNvSpPr txBox="1"/>
      </xdr:nvSpPr>
      <xdr:spPr>
        <a:xfrm>
          <a:off x="6783017" y="66879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10,487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39586</xdr:rowOff>
    </xdr:from>
    <xdr:to>
      <xdr:col>15</xdr:col>
      <xdr:colOff>180340</xdr:colOff>
      <xdr:row>59</xdr:row>
      <xdr:rowOff>25832</xdr:rowOff>
    </xdr:to>
    <xdr:cxnSp macro="">
      <xdr:nvCxnSpPr>
        <xdr:cNvPr id="344" name="直線コネクタ 343"/>
        <xdr:cNvCxnSpPr/>
      </xdr:nvCxnSpPr>
      <xdr:spPr>
        <a:xfrm flipV="1">
          <a:off x="10475595" y="8612086"/>
          <a:ext cx="1270" cy="1529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29659</xdr:rowOff>
    </xdr:from>
    <xdr:ext cx="469744" cy="259045"/>
    <xdr:sp macro="" textlink="">
      <xdr:nvSpPr>
        <xdr:cNvPr id="345" name="農林水産業費最小値テキスト"/>
        <xdr:cNvSpPr txBox="1"/>
      </xdr:nvSpPr>
      <xdr:spPr>
        <a:xfrm>
          <a:off x="10528300" y="1014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1,466</a:t>
          </a:r>
          <a:endParaRPr kumimoji="1" lang="ja-JP" altLang="en-US" sz="1000" b="1">
            <a:latin typeface="ＭＳ Ｐゴシック"/>
          </a:endParaRPr>
        </a:p>
      </xdr:txBody>
    </xdr:sp>
    <xdr:clientData/>
  </xdr:oneCellAnchor>
  <xdr:twoCellAnchor>
    <xdr:from>
      <xdr:col>15</xdr:col>
      <xdr:colOff>92075</xdr:colOff>
      <xdr:row>59</xdr:row>
      <xdr:rowOff>25832</xdr:rowOff>
    </xdr:from>
    <xdr:to>
      <xdr:col>15</xdr:col>
      <xdr:colOff>269875</xdr:colOff>
      <xdr:row>59</xdr:row>
      <xdr:rowOff>25832</xdr:rowOff>
    </xdr:to>
    <xdr:cxnSp macro="">
      <xdr:nvCxnSpPr>
        <xdr:cNvPr id="346" name="直線コネクタ 345"/>
        <xdr:cNvCxnSpPr/>
      </xdr:nvCxnSpPr>
      <xdr:spPr>
        <a:xfrm>
          <a:off x="10388600" y="10141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157713</xdr:rowOff>
    </xdr:from>
    <xdr:ext cx="599010" cy="259045"/>
    <xdr:sp macro="" textlink="">
      <xdr:nvSpPr>
        <xdr:cNvPr id="347" name="農林水産業費最大値テキスト"/>
        <xdr:cNvSpPr txBox="1"/>
      </xdr:nvSpPr>
      <xdr:spPr>
        <a:xfrm>
          <a:off x="10528300" y="8387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121,883</a:t>
          </a:r>
          <a:endParaRPr kumimoji="1" lang="ja-JP" altLang="en-US" sz="1000" b="1">
            <a:latin typeface="ＭＳ Ｐゴシック"/>
          </a:endParaRPr>
        </a:p>
      </xdr:txBody>
    </xdr:sp>
    <xdr:clientData/>
  </xdr:oneCellAnchor>
  <xdr:twoCellAnchor>
    <xdr:from>
      <xdr:col>15</xdr:col>
      <xdr:colOff>92075</xdr:colOff>
      <xdr:row>50</xdr:row>
      <xdr:rowOff>39586</xdr:rowOff>
    </xdr:from>
    <xdr:to>
      <xdr:col>15</xdr:col>
      <xdr:colOff>269875</xdr:colOff>
      <xdr:row>50</xdr:row>
      <xdr:rowOff>39586</xdr:rowOff>
    </xdr:to>
    <xdr:cxnSp macro="">
      <xdr:nvCxnSpPr>
        <xdr:cNvPr id="348" name="直線コネクタ 347"/>
        <xdr:cNvCxnSpPr/>
      </xdr:nvCxnSpPr>
      <xdr:spPr>
        <a:xfrm>
          <a:off x="10388600" y="8612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27407</xdr:rowOff>
    </xdr:from>
    <xdr:to>
      <xdr:col>15</xdr:col>
      <xdr:colOff>180975</xdr:colOff>
      <xdr:row>58</xdr:row>
      <xdr:rowOff>35878</xdr:rowOff>
    </xdr:to>
    <xdr:cxnSp macro="">
      <xdr:nvCxnSpPr>
        <xdr:cNvPr id="349" name="直線コネクタ 348"/>
        <xdr:cNvCxnSpPr/>
      </xdr:nvCxnSpPr>
      <xdr:spPr>
        <a:xfrm>
          <a:off x="9639300" y="9971507"/>
          <a:ext cx="838200" cy="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108196</xdr:rowOff>
    </xdr:from>
    <xdr:ext cx="534377" cy="259045"/>
    <xdr:sp macro="" textlink="">
      <xdr:nvSpPr>
        <xdr:cNvPr id="350" name="農林水産業費平均値テキスト"/>
        <xdr:cNvSpPr txBox="1"/>
      </xdr:nvSpPr>
      <xdr:spPr>
        <a:xfrm>
          <a:off x="10528300" y="97093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19,782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85319</xdr:rowOff>
    </xdr:from>
    <xdr:to>
      <xdr:col>15</xdr:col>
      <xdr:colOff>231775</xdr:colOff>
      <xdr:row>58</xdr:row>
      <xdr:rowOff>15469</xdr:rowOff>
    </xdr:to>
    <xdr:sp macro="" textlink="">
      <xdr:nvSpPr>
        <xdr:cNvPr id="351" name="フローチャート : 判断 350"/>
        <xdr:cNvSpPr/>
      </xdr:nvSpPr>
      <xdr:spPr>
        <a:xfrm>
          <a:off x="10426700" y="985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1880</xdr:rowOff>
    </xdr:from>
    <xdr:to>
      <xdr:col>14</xdr:col>
      <xdr:colOff>28575</xdr:colOff>
      <xdr:row>58</xdr:row>
      <xdr:rowOff>27407</xdr:rowOff>
    </xdr:to>
    <xdr:cxnSp macro="">
      <xdr:nvCxnSpPr>
        <xdr:cNvPr id="352" name="直線コネクタ 351"/>
        <xdr:cNvCxnSpPr/>
      </xdr:nvCxnSpPr>
      <xdr:spPr>
        <a:xfrm>
          <a:off x="8750300" y="9945980"/>
          <a:ext cx="8890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74905</xdr:rowOff>
    </xdr:from>
    <xdr:to>
      <xdr:col>14</xdr:col>
      <xdr:colOff>79375</xdr:colOff>
      <xdr:row>58</xdr:row>
      <xdr:rowOff>5055</xdr:rowOff>
    </xdr:to>
    <xdr:sp macro="" textlink="">
      <xdr:nvSpPr>
        <xdr:cNvPr id="353" name="フローチャート : 判断 352"/>
        <xdr:cNvSpPr/>
      </xdr:nvSpPr>
      <xdr:spPr>
        <a:xfrm>
          <a:off x="9588500" y="98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21582</xdr:rowOff>
    </xdr:from>
    <xdr:ext cx="534377" cy="259045"/>
    <xdr:sp macro="" textlink="">
      <xdr:nvSpPr>
        <xdr:cNvPr id="354" name="テキスト ボックス 353"/>
        <xdr:cNvSpPr txBox="1"/>
      </xdr:nvSpPr>
      <xdr:spPr>
        <a:xfrm>
          <a:off x="9372111" y="962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20,602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1880</xdr:rowOff>
    </xdr:from>
    <xdr:to>
      <xdr:col>12</xdr:col>
      <xdr:colOff>511175</xdr:colOff>
      <xdr:row>58</xdr:row>
      <xdr:rowOff>2032</xdr:rowOff>
    </xdr:to>
    <xdr:cxnSp macro="">
      <xdr:nvCxnSpPr>
        <xdr:cNvPr id="355" name="直線コネクタ 354"/>
        <xdr:cNvCxnSpPr/>
      </xdr:nvCxnSpPr>
      <xdr:spPr>
        <a:xfrm flipV="1">
          <a:off x="7861300" y="9945980"/>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1727</xdr:rowOff>
    </xdr:from>
    <xdr:to>
      <xdr:col>12</xdr:col>
      <xdr:colOff>561975</xdr:colOff>
      <xdr:row>58</xdr:row>
      <xdr:rowOff>103327</xdr:rowOff>
    </xdr:to>
    <xdr:sp macro="" textlink="">
      <xdr:nvSpPr>
        <xdr:cNvPr id="356" name="フローチャート : 判断 355"/>
        <xdr:cNvSpPr/>
      </xdr:nvSpPr>
      <xdr:spPr>
        <a:xfrm>
          <a:off x="8699500" y="994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94454</xdr:rowOff>
    </xdr:from>
    <xdr:ext cx="534377" cy="259045"/>
    <xdr:sp macro="" textlink="">
      <xdr:nvSpPr>
        <xdr:cNvPr id="357" name="テキスト ボックス 356"/>
        <xdr:cNvSpPr txBox="1"/>
      </xdr:nvSpPr>
      <xdr:spPr>
        <a:xfrm>
          <a:off x="8483111" y="1003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12,864</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2032</xdr:rowOff>
    </xdr:from>
    <xdr:to>
      <xdr:col>11</xdr:col>
      <xdr:colOff>307975</xdr:colOff>
      <xdr:row>58</xdr:row>
      <xdr:rowOff>47714</xdr:rowOff>
    </xdr:to>
    <xdr:cxnSp macro="">
      <xdr:nvCxnSpPr>
        <xdr:cNvPr id="358" name="直線コネクタ 357"/>
        <xdr:cNvCxnSpPr/>
      </xdr:nvCxnSpPr>
      <xdr:spPr>
        <a:xfrm flipV="1">
          <a:off x="6972300" y="9946132"/>
          <a:ext cx="889000" cy="4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4661</xdr:rowOff>
    </xdr:from>
    <xdr:to>
      <xdr:col>11</xdr:col>
      <xdr:colOff>358775</xdr:colOff>
      <xdr:row>58</xdr:row>
      <xdr:rowOff>106261</xdr:rowOff>
    </xdr:to>
    <xdr:sp macro="" textlink="">
      <xdr:nvSpPr>
        <xdr:cNvPr id="359" name="フローチャート : 判断 358"/>
        <xdr:cNvSpPr/>
      </xdr:nvSpPr>
      <xdr:spPr>
        <a:xfrm>
          <a:off x="7810500" y="9948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97388</xdr:rowOff>
    </xdr:from>
    <xdr:ext cx="534377" cy="259045"/>
    <xdr:sp macro="" textlink="">
      <xdr:nvSpPr>
        <xdr:cNvPr id="360" name="テキスト ボックス 359"/>
        <xdr:cNvSpPr txBox="1"/>
      </xdr:nvSpPr>
      <xdr:spPr>
        <a:xfrm>
          <a:off x="7594111" y="1004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12,633</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163055</xdr:rowOff>
    </xdr:from>
    <xdr:to>
      <xdr:col>10</xdr:col>
      <xdr:colOff>155575</xdr:colOff>
      <xdr:row>58</xdr:row>
      <xdr:rowOff>93205</xdr:rowOff>
    </xdr:to>
    <xdr:sp macro="" textlink="">
      <xdr:nvSpPr>
        <xdr:cNvPr id="361" name="フローチャート : 判断 360"/>
        <xdr:cNvSpPr/>
      </xdr:nvSpPr>
      <xdr:spPr>
        <a:xfrm>
          <a:off x="6921500" y="993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109732</xdr:rowOff>
    </xdr:from>
    <xdr:ext cx="534377" cy="259045"/>
    <xdr:sp macro="" textlink="">
      <xdr:nvSpPr>
        <xdr:cNvPr id="362" name="テキスト ボックス 361"/>
        <xdr:cNvSpPr txBox="1"/>
      </xdr:nvSpPr>
      <xdr:spPr>
        <a:xfrm>
          <a:off x="6705111" y="9710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13,661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156528</xdr:rowOff>
    </xdr:from>
    <xdr:to>
      <xdr:col>15</xdr:col>
      <xdr:colOff>231775</xdr:colOff>
      <xdr:row>58</xdr:row>
      <xdr:rowOff>86678</xdr:rowOff>
    </xdr:to>
    <xdr:sp macro="" textlink="">
      <xdr:nvSpPr>
        <xdr:cNvPr id="368" name="円/楕円 367"/>
        <xdr:cNvSpPr/>
      </xdr:nvSpPr>
      <xdr:spPr>
        <a:xfrm>
          <a:off x="10426700" y="992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134955</xdr:rowOff>
    </xdr:from>
    <xdr:ext cx="534377" cy="259045"/>
    <xdr:sp macro="" textlink="">
      <xdr:nvSpPr>
        <xdr:cNvPr id="369" name="農林水産業費該当値テキスト"/>
        <xdr:cNvSpPr txBox="1"/>
      </xdr:nvSpPr>
      <xdr:spPr>
        <a:xfrm>
          <a:off x="10528300" y="990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14,175</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148057</xdr:rowOff>
    </xdr:from>
    <xdr:to>
      <xdr:col>14</xdr:col>
      <xdr:colOff>79375</xdr:colOff>
      <xdr:row>58</xdr:row>
      <xdr:rowOff>78207</xdr:rowOff>
    </xdr:to>
    <xdr:sp macro="" textlink="">
      <xdr:nvSpPr>
        <xdr:cNvPr id="370" name="円/楕円 369"/>
        <xdr:cNvSpPr/>
      </xdr:nvSpPr>
      <xdr:spPr>
        <a:xfrm>
          <a:off x="9588500" y="992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69334</xdr:rowOff>
    </xdr:from>
    <xdr:ext cx="534377" cy="259045"/>
    <xdr:sp macro="" textlink="">
      <xdr:nvSpPr>
        <xdr:cNvPr id="371" name="テキスト ボックス 370"/>
        <xdr:cNvSpPr txBox="1"/>
      </xdr:nvSpPr>
      <xdr:spPr>
        <a:xfrm>
          <a:off x="9372111" y="10013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14,842</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122530</xdr:rowOff>
    </xdr:from>
    <xdr:to>
      <xdr:col>12</xdr:col>
      <xdr:colOff>561975</xdr:colOff>
      <xdr:row>58</xdr:row>
      <xdr:rowOff>52680</xdr:rowOff>
    </xdr:to>
    <xdr:sp macro="" textlink="">
      <xdr:nvSpPr>
        <xdr:cNvPr id="372" name="円/楕円 371"/>
        <xdr:cNvSpPr/>
      </xdr:nvSpPr>
      <xdr:spPr>
        <a:xfrm>
          <a:off x="8699500" y="989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69207</xdr:rowOff>
    </xdr:from>
    <xdr:ext cx="534377" cy="259045"/>
    <xdr:sp macro="" textlink="">
      <xdr:nvSpPr>
        <xdr:cNvPr id="373" name="テキスト ボックス 372"/>
        <xdr:cNvSpPr txBox="1"/>
      </xdr:nvSpPr>
      <xdr:spPr>
        <a:xfrm>
          <a:off x="8483111" y="967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16,852</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122682</xdr:rowOff>
    </xdr:from>
    <xdr:to>
      <xdr:col>11</xdr:col>
      <xdr:colOff>358775</xdr:colOff>
      <xdr:row>58</xdr:row>
      <xdr:rowOff>52832</xdr:rowOff>
    </xdr:to>
    <xdr:sp macro="" textlink="">
      <xdr:nvSpPr>
        <xdr:cNvPr id="374" name="円/楕円 373"/>
        <xdr:cNvSpPr/>
      </xdr:nvSpPr>
      <xdr:spPr>
        <a:xfrm>
          <a:off x="7810500" y="989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69359</xdr:rowOff>
    </xdr:from>
    <xdr:ext cx="534377" cy="259045"/>
    <xdr:sp macro="" textlink="">
      <xdr:nvSpPr>
        <xdr:cNvPr id="375" name="テキスト ボックス 374"/>
        <xdr:cNvSpPr txBox="1"/>
      </xdr:nvSpPr>
      <xdr:spPr>
        <a:xfrm>
          <a:off x="7594111" y="967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16,840</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168364</xdr:rowOff>
    </xdr:from>
    <xdr:to>
      <xdr:col>10</xdr:col>
      <xdr:colOff>155575</xdr:colOff>
      <xdr:row>58</xdr:row>
      <xdr:rowOff>98514</xdr:rowOff>
    </xdr:to>
    <xdr:sp macro="" textlink="">
      <xdr:nvSpPr>
        <xdr:cNvPr id="376" name="円/楕円 375"/>
        <xdr:cNvSpPr/>
      </xdr:nvSpPr>
      <xdr:spPr>
        <a:xfrm>
          <a:off x="6921500" y="994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89641</xdr:rowOff>
    </xdr:from>
    <xdr:ext cx="534377" cy="259045"/>
    <xdr:sp macro="" textlink="">
      <xdr:nvSpPr>
        <xdr:cNvPr id="377" name="テキスト ボックス 376"/>
        <xdr:cNvSpPr txBox="1"/>
      </xdr:nvSpPr>
      <xdr:spPr>
        <a:xfrm>
          <a:off x="6705111" y="1003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13,243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63/73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6,722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1" name="テキスト ボックス 39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3" name="テキスト ボックス 39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5" name="テキスト ボックス 39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7" name="テキスト ボックス 396"/>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399" name="テキスト ボックス 398"/>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27915</xdr:rowOff>
    </xdr:from>
    <xdr:to>
      <xdr:col>15</xdr:col>
      <xdr:colOff>180340</xdr:colOff>
      <xdr:row>79</xdr:row>
      <xdr:rowOff>30756</xdr:rowOff>
    </xdr:to>
    <xdr:cxnSp macro="">
      <xdr:nvCxnSpPr>
        <xdr:cNvPr id="403" name="直線コネクタ 402"/>
        <xdr:cNvCxnSpPr/>
      </xdr:nvCxnSpPr>
      <xdr:spPr>
        <a:xfrm flipV="1">
          <a:off x="10475595" y="12029415"/>
          <a:ext cx="1270" cy="154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34583</xdr:rowOff>
    </xdr:from>
    <xdr:ext cx="469744" cy="259045"/>
    <xdr:sp macro="" textlink="">
      <xdr:nvSpPr>
        <xdr:cNvPr id="404" name="商工費最小値テキスト"/>
        <xdr:cNvSpPr txBox="1"/>
      </xdr:nvSpPr>
      <xdr:spPr>
        <a:xfrm>
          <a:off x="10528300" y="13579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2,086</a:t>
          </a:r>
          <a:endParaRPr kumimoji="1" lang="ja-JP" altLang="en-US" sz="1000" b="1">
            <a:latin typeface="ＭＳ Ｐゴシック"/>
          </a:endParaRPr>
        </a:p>
      </xdr:txBody>
    </xdr:sp>
    <xdr:clientData/>
  </xdr:oneCellAnchor>
  <xdr:twoCellAnchor>
    <xdr:from>
      <xdr:col>15</xdr:col>
      <xdr:colOff>92075</xdr:colOff>
      <xdr:row>79</xdr:row>
      <xdr:rowOff>30756</xdr:rowOff>
    </xdr:from>
    <xdr:to>
      <xdr:col>15</xdr:col>
      <xdr:colOff>269875</xdr:colOff>
      <xdr:row>79</xdr:row>
      <xdr:rowOff>30756</xdr:rowOff>
    </xdr:to>
    <xdr:cxnSp macro="">
      <xdr:nvCxnSpPr>
        <xdr:cNvPr id="405" name="直線コネクタ 404"/>
        <xdr:cNvCxnSpPr/>
      </xdr:nvCxnSpPr>
      <xdr:spPr>
        <a:xfrm>
          <a:off x="10388600" y="13575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146042</xdr:rowOff>
    </xdr:from>
    <xdr:ext cx="534377" cy="259045"/>
    <xdr:sp macro="" textlink="">
      <xdr:nvSpPr>
        <xdr:cNvPr id="406" name="商工費最大値テキスト"/>
        <xdr:cNvSpPr txBox="1"/>
      </xdr:nvSpPr>
      <xdr:spPr>
        <a:xfrm>
          <a:off x="10528300" y="1180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49,423</a:t>
          </a:r>
          <a:endParaRPr kumimoji="1" lang="ja-JP" altLang="en-US" sz="1000" b="1">
            <a:latin typeface="ＭＳ Ｐゴシック"/>
          </a:endParaRPr>
        </a:p>
      </xdr:txBody>
    </xdr:sp>
    <xdr:clientData/>
  </xdr:oneCellAnchor>
  <xdr:twoCellAnchor>
    <xdr:from>
      <xdr:col>15</xdr:col>
      <xdr:colOff>92075</xdr:colOff>
      <xdr:row>70</xdr:row>
      <xdr:rowOff>27915</xdr:rowOff>
    </xdr:from>
    <xdr:to>
      <xdr:col>15</xdr:col>
      <xdr:colOff>269875</xdr:colOff>
      <xdr:row>70</xdr:row>
      <xdr:rowOff>27915</xdr:rowOff>
    </xdr:to>
    <xdr:cxnSp macro="">
      <xdr:nvCxnSpPr>
        <xdr:cNvPr id="407" name="直線コネクタ 406"/>
        <xdr:cNvCxnSpPr/>
      </xdr:nvCxnSpPr>
      <xdr:spPr>
        <a:xfrm>
          <a:off x="10388600" y="12029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156029</xdr:rowOff>
    </xdr:from>
    <xdr:to>
      <xdr:col>15</xdr:col>
      <xdr:colOff>180975</xdr:colOff>
      <xdr:row>79</xdr:row>
      <xdr:rowOff>907</xdr:rowOff>
    </xdr:to>
    <xdr:cxnSp macro="">
      <xdr:nvCxnSpPr>
        <xdr:cNvPr id="408" name="直線コネクタ 407"/>
        <xdr:cNvCxnSpPr/>
      </xdr:nvCxnSpPr>
      <xdr:spPr>
        <a:xfrm flipV="1">
          <a:off x="9639300" y="13529129"/>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91333</xdr:rowOff>
    </xdr:from>
    <xdr:ext cx="534377" cy="259045"/>
    <xdr:sp macro="" textlink="">
      <xdr:nvSpPr>
        <xdr:cNvPr id="409" name="商工費平均値テキスト"/>
        <xdr:cNvSpPr txBox="1"/>
      </xdr:nvSpPr>
      <xdr:spPr>
        <a:xfrm>
          <a:off x="10528300" y="12950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15,126</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68456</xdr:rowOff>
    </xdr:from>
    <xdr:to>
      <xdr:col>15</xdr:col>
      <xdr:colOff>231775</xdr:colOff>
      <xdr:row>76</xdr:row>
      <xdr:rowOff>170056</xdr:rowOff>
    </xdr:to>
    <xdr:sp macro="" textlink="">
      <xdr:nvSpPr>
        <xdr:cNvPr id="410" name="フローチャート : 判断 409"/>
        <xdr:cNvSpPr/>
      </xdr:nvSpPr>
      <xdr:spPr>
        <a:xfrm>
          <a:off x="10426700" y="1309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153220</xdr:rowOff>
    </xdr:from>
    <xdr:to>
      <xdr:col>14</xdr:col>
      <xdr:colOff>28575</xdr:colOff>
      <xdr:row>79</xdr:row>
      <xdr:rowOff>907</xdr:rowOff>
    </xdr:to>
    <xdr:cxnSp macro="">
      <xdr:nvCxnSpPr>
        <xdr:cNvPr id="411" name="直線コネクタ 410"/>
        <xdr:cNvCxnSpPr/>
      </xdr:nvCxnSpPr>
      <xdr:spPr>
        <a:xfrm>
          <a:off x="8750300" y="13526320"/>
          <a:ext cx="889000" cy="19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38836</xdr:rowOff>
    </xdr:from>
    <xdr:to>
      <xdr:col>14</xdr:col>
      <xdr:colOff>79375</xdr:colOff>
      <xdr:row>76</xdr:row>
      <xdr:rowOff>140436</xdr:rowOff>
    </xdr:to>
    <xdr:sp macro="" textlink="">
      <xdr:nvSpPr>
        <xdr:cNvPr id="412" name="フローチャート : 判断 411"/>
        <xdr:cNvSpPr/>
      </xdr:nvSpPr>
      <xdr:spPr>
        <a:xfrm>
          <a:off x="9588500" y="1306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156963</xdr:rowOff>
    </xdr:from>
    <xdr:ext cx="534377" cy="259045"/>
    <xdr:sp macro="" textlink="">
      <xdr:nvSpPr>
        <xdr:cNvPr id="413" name="テキスト ボックス 412"/>
        <xdr:cNvSpPr txBox="1"/>
      </xdr:nvSpPr>
      <xdr:spPr>
        <a:xfrm>
          <a:off x="9372111" y="12844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16,033</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153220</xdr:rowOff>
    </xdr:from>
    <xdr:to>
      <xdr:col>12</xdr:col>
      <xdr:colOff>511175</xdr:colOff>
      <xdr:row>79</xdr:row>
      <xdr:rowOff>29384</xdr:rowOff>
    </xdr:to>
    <xdr:cxnSp macro="">
      <xdr:nvCxnSpPr>
        <xdr:cNvPr id="414" name="直線コネクタ 413"/>
        <xdr:cNvCxnSpPr/>
      </xdr:nvCxnSpPr>
      <xdr:spPr>
        <a:xfrm flipV="1">
          <a:off x="7861300" y="13526320"/>
          <a:ext cx="889000" cy="47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101538</xdr:rowOff>
    </xdr:from>
    <xdr:to>
      <xdr:col>12</xdr:col>
      <xdr:colOff>561975</xdr:colOff>
      <xdr:row>78</xdr:row>
      <xdr:rowOff>31688</xdr:rowOff>
    </xdr:to>
    <xdr:sp macro="" textlink="">
      <xdr:nvSpPr>
        <xdr:cNvPr id="415" name="フローチャート : 判断 414"/>
        <xdr:cNvSpPr/>
      </xdr:nvSpPr>
      <xdr:spPr>
        <a:xfrm>
          <a:off x="8699500" y="13303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48215</xdr:rowOff>
    </xdr:from>
    <xdr:ext cx="469744" cy="259045"/>
    <xdr:sp macro="" textlink="">
      <xdr:nvSpPr>
        <xdr:cNvPr id="416" name="テキスト ボックス 415"/>
        <xdr:cNvSpPr txBox="1"/>
      </xdr:nvSpPr>
      <xdr:spPr>
        <a:xfrm>
          <a:off x="8515427" y="13078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8,863</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29384</xdr:rowOff>
    </xdr:from>
    <xdr:to>
      <xdr:col>11</xdr:col>
      <xdr:colOff>307975</xdr:colOff>
      <xdr:row>79</xdr:row>
      <xdr:rowOff>44929</xdr:rowOff>
    </xdr:to>
    <xdr:cxnSp macro="">
      <xdr:nvCxnSpPr>
        <xdr:cNvPr id="417" name="直線コネクタ 416"/>
        <xdr:cNvCxnSpPr/>
      </xdr:nvCxnSpPr>
      <xdr:spPr>
        <a:xfrm flipV="1">
          <a:off x="6972300" y="13573934"/>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18230</xdr:rowOff>
    </xdr:from>
    <xdr:to>
      <xdr:col>11</xdr:col>
      <xdr:colOff>358775</xdr:colOff>
      <xdr:row>77</xdr:row>
      <xdr:rowOff>119830</xdr:rowOff>
    </xdr:to>
    <xdr:sp macro="" textlink="">
      <xdr:nvSpPr>
        <xdr:cNvPr id="418" name="フローチャート : 判断 417"/>
        <xdr:cNvSpPr/>
      </xdr:nvSpPr>
      <xdr:spPr>
        <a:xfrm>
          <a:off x="7810500" y="1321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136357</xdr:rowOff>
    </xdr:from>
    <xdr:ext cx="534377" cy="259045"/>
    <xdr:sp macro="" textlink="">
      <xdr:nvSpPr>
        <xdr:cNvPr id="419" name="テキスト ボックス 418"/>
        <xdr:cNvSpPr txBox="1"/>
      </xdr:nvSpPr>
      <xdr:spPr>
        <a:xfrm>
          <a:off x="7594111" y="1299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11,414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98208</xdr:rowOff>
    </xdr:from>
    <xdr:to>
      <xdr:col>10</xdr:col>
      <xdr:colOff>155575</xdr:colOff>
      <xdr:row>78</xdr:row>
      <xdr:rowOff>28358</xdr:rowOff>
    </xdr:to>
    <xdr:sp macro="" textlink="">
      <xdr:nvSpPr>
        <xdr:cNvPr id="420" name="フローチャート : 判断 419"/>
        <xdr:cNvSpPr/>
      </xdr:nvSpPr>
      <xdr:spPr>
        <a:xfrm>
          <a:off x="6921500" y="1329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44885</xdr:rowOff>
    </xdr:from>
    <xdr:ext cx="469744" cy="259045"/>
    <xdr:sp macro="" textlink="">
      <xdr:nvSpPr>
        <xdr:cNvPr id="421" name="テキスト ボックス 420"/>
        <xdr:cNvSpPr txBox="1"/>
      </xdr:nvSpPr>
      <xdr:spPr>
        <a:xfrm>
          <a:off x="6737427" y="13075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8,965</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105229</xdr:rowOff>
    </xdr:from>
    <xdr:to>
      <xdr:col>15</xdr:col>
      <xdr:colOff>231775</xdr:colOff>
      <xdr:row>79</xdr:row>
      <xdr:rowOff>35379</xdr:rowOff>
    </xdr:to>
    <xdr:sp macro="" textlink="">
      <xdr:nvSpPr>
        <xdr:cNvPr id="427" name="円/楕円 426"/>
        <xdr:cNvSpPr/>
      </xdr:nvSpPr>
      <xdr:spPr>
        <a:xfrm>
          <a:off x="10426700" y="1347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20156</xdr:rowOff>
    </xdr:from>
    <xdr:ext cx="469744" cy="259045"/>
    <xdr:sp macro="" textlink="">
      <xdr:nvSpPr>
        <xdr:cNvPr id="428" name="商工費該当値テキスト"/>
        <xdr:cNvSpPr txBox="1"/>
      </xdr:nvSpPr>
      <xdr:spPr>
        <a:xfrm>
          <a:off x="10528300" y="13393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3,500</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121557</xdr:rowOff>
    </xdr:from>
    <xdr:to>
      <xdr:col>14</xdr:col>
      <xdr:colOff>79375</xdr:colOff>
      <xdr:row>79</xdr:row>
      <xdr:rowOff>51707</xdr:rowOff>
    </xdr:to>
    <xdr:sp macro="" textlink="">
      <xdr:nvSpPr>
        <xdr:cNvPr id="429" name="円/楕円 428"/>
        <xdr:cNvSpPr/>
      </xdr:nvSpPr>
      <xdr:spPr>
        <a:xfrm>
          <a:off x="9588500" y="1349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42834</xdr:rowOff>
    </xdr:from>
    <xdr:ext cx="469744" cy="259045"/>
    <xdr:sp macro="" textlink="">
      <xdr:nvSpPr>
        <xdr:cNvPr id="430" name="テキスト ボックス 429"/>
        <xdr:cNvSpPr txBox="1"/>
      </xdr:nvSpPr>
      <xdr:spPr>
        <a:xfrm>
          <a:off x="9404427" y="1358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3,000</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102420</xdr:rowOff>
    </xdr:from>
    <xdr:to>
      <xdr:col>12</xdr:col>
      <xdr:colOff>561975</xdr:colOff>
      <xdr:row>79</xdr:row>
      <xdr:rowOff>32570</xdr:rowOff>
    </xdr:to>
    <xdr:sp macro="" textlink="">
      <xdr:nvSpPr>
        <xdr:cNvPr id="431" name="円/楕円 430"/>
        <xdr:cNvSpPr/>
      </xdr:nvSpPr>
      <xdr:spPr>
        <a:xfrm>
          <a:off x="8699500" y="134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23697</xdr:rowOff>
    </xdr:from>
    <xdr:ext cx="469744" cy="259045"/>
    <xdr:sp macro="" textlink="">
      <xdr:nvSpPr>
        <xdr:cNvPr id="432" name="テキスト ボックス 431"/>
        <xdr:cNvSpPr txBox="1"/>
      </xdr:nvSpPr>
      <xdr:spPr>
        <a:xfrm>
          <a:off x="8515427" y="13568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3,586</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150034</xdr:rowOff>
    </xdr:from>
    <xdr:to>
      <xdr:col>11</xdr:col>
      <xdr:colOff>358775</xdr:colOff>
      <xdr:row>79</xdr:row>
      <xdr:rowOff>80184</xdr:rowOff>
    </xdr:to>
    <xdr:sp macro="" textlink="">
      <xdr:nvSpPr>
        <xdr:cNvPr id="433" name="円/楕円 432"/>
        <xdr:cNvSpPr/>
      </xdr:nvSpPr>
      <xdr:spPr>
        <a:xfrm>
          <a:off x="7810500" y="1352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71311</xdr:rowOff>
    </xdr:from>
    <xdr:ext cx="469744" cy="259045"/>
    <xdr:sp macro="" textlink="">
      <xdr:nvSpPr>
        <xdr:cNvPr id="434" name="テキスト ボックス 433"/>
        <xdr:cNvSpPr txBox="1"/>
      </xdr:nvSpPr>
      <xdr:spPr>
        <a:xfrm>
          <a:off x="7626427" y="1361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2,128</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165579</xdr:rowOff>
    </xdr:from>
    <xdr:to>
      <xdr:col>10</xdr:col>
      <xdr:colOff>155575</xdr:colOff>
      <xdr:row>79</xdr:row>
      <xdr:rowOff>95729</xdr:rowOff>
    </xdr:to>
    <xdr:sp macro="" textlink="">
      <xdr:nvSpPr>
        <xdr:cNvPr id="435" name="円/楕円 434"/>
        <xdr:cNvSpPr/>
      </xdr:nvSpPr>
      <xdr:spPr>
        <a:xfrm>
          <a:off x="6921500" y="1353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86856</xdr:rowOff>
    </xdr:from>
    <xdr:ext cx="469744" cy="259045"/>
    <xdr:sp macro="" textlink="">
      <xdr:nvSpPr>
        <xdr:cNvPr id="436" name="テキスト ボックス 435"/>
        <xdr:cNvSpPr txBox="1"/>
      </xdr:nvSpPr>
      <xdr:spPr>
        <a:xfrm>
          <a:off x="6737427" y="13631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41,641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47" name="直線コネクタ 44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48" name="テキスト ボックス 44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49" name="直線コネクタ 44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144434</xdr:rowOff>
    </xdr:from>
    <xdr:ext cx="595419" cy="259045"/>
    <xdr:sp macro="" textlink="">
      <xdr:nvSpPr>
        <xdr:cNvPr id="450" name="テキスト ボックス 449"/>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51" name="直線コネクタ 45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94</xdr:row>
      <xdr:rowOff>160763</xdr:rowOff>
    </xdr:from>
    <xdr:ext cx="595419" cy="259045"/>
    <xdr:sp macro="" textlink="">
      <xdr:nvSpPr>
        <xdr:cNvPr id="452" name="テキスト ボックス 451"/>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53" name="直線コネクタ 45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5641</xdr:rowOff>
    </xdr:from>
    <xdr:ext cx="595419" cy="259045"/>
    <xdr:sp macro="" textlink="">
      <xdr:nvSpPr>
        <xdr:cNvPr id="454" name="テキスト ボックス 453"/>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55" name="直線コネクタ 45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21970</xdr:rowOff>
    </xdr:from>
    <xdr:ext cx="595419" cy="259045"/>
    <xdr:sp macro="" textlink="">
      <xdr:nvSpPr>
        <xdr:cNvPr id="456" name="テキスト ボックス 455"/>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57" name="直線コネクタ 45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38298</xdr:rowOff>
    </xdr:from>
    <xdr:ext cx="685572" cy="259045"/>
    <xdr:sp macro="" textlink="">
      <xdr:nvSpPr>
        <xdr:cNvPr id="458" name="テキスト ボックス 457"/>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60" name="テキスト ボックス 45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125586</xdr:rowOff>
    </xdr:from>
    <xdr:to>
      <xdr:col>15</xdr:col>
      <xdr:colOff>180340</xdr:colOff>
      <xdr:row>99</xdr:row>
      <xdr:rowOff>64791</xdr:rowOff>
    </xdr:to>
    <xdr:cxnSp macro="">
      <xdr:nvCxnSpPr>
        <xdr:cNvPr id="462" name="直線コネクタ 461"/>
        <xdr:cNvCxnSpPr/>
      </xdr:nvCxnSpPr>
      <xdr:spPr>
        <a:xfrm flipV="1">
          <a:off x="10475595" y="15556086"/>
          <a:ext cx="1270" cy="1482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69844</xdr:rowOff>
    </xdr:from>
    <xdr:ext cx="534377" cy="259045"/>
    <xdr:sp macro="" textlink="">
      <xdr:nvSpPr>
        <xdr:cNvPr id="463" name="土木費最小値テキスト"/>
        <xdr:cNvSpPr txBox="1"/>
      </xdr:nvSpPr>
      <xdr:spPr>
        <a:xfrm>
          <a:off x="10528300" y="1704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20,876</a:t>
          </a:r>
          <a:endParaRPr kumimoji="1" lang="ja-JP" altLang="en-US" sz="1000" b="1">
            <a:latin typeface="ＭＳ Ｐゴシック"/>
          </a:endParaRPr>
        </a:p>
      </xdr:txBody>
    </xdr:sp>
    <xdr:clientData/>
  </xdr:oneCellAnchor>
  <xdr:twoCellAnchor>
    <xdr:from>
      <xdr:col>15</xdr:col>
      <xdr:colOff>92075</xdr:colOff>
      <xdr:row>99</xdr:row>
      <xdr:rowOff>64791</xdr:rowOff>
    </xdr:from>
    <xdr:to>
      <xdr:col>15</xdr:col>
      <xdr:colOff>269875</xdr:colOff>
      <xdr:row>99</xdr:row>
      <xdr:rowOff>64791</xdr:rowOff>
    </xdr:to>
    <xdr:cxnSp macro="">
      <xdr:nvCxnSpPr>
        <xdr:cNvPr id="464" name="直線コネクタ 463"/>
        <xdr:cNvCxnSpPr/>
      </xdr:nvCxnSpPr>
      <xdr:spPr>
        <a:xfrm>
          <a:off x="10388600" y="17038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72263</xdr:rowOff>
    </xdr:from>
    <xdr:ext cx="599010" cy="259045"/>
    <xdr:sp macro="" textlink="">
      <xdr:nvSpPr>
        <xdr:cNvPr id="465" name="土木費最大値テキスト"/>
        <xdr:cNvSpPr txBox="1"/>
      </xdr:nvSpPr>
      <xdr:spPr>
        <a:xfrm>
          <a:off x="10528300" y="15331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928,644</a:t>
          </a:r>
          <a:endParaRPr kumimoji="1" lang="ja-JP" altLang="en-US" sz="1000" b="1">
            <a:latin typeface="ＭＳ Ｐゴシック"/>
          </a:endParaRPr>
        </a:p>
      </xdr:txBody>
    </xdr:sp>
    <xdr:clientData/>
  </xdr:oneCellAnchor>
  <xdr:twoCellAnchor>
    <xdr:from>
      <xdr:col>15</xdr:col>
      <xdr:colOff>92075</xdr:colOff>
      <xdr:row>90</xdr:row>
      <xdr:rowOff>125586</xdr:rowOff>
    </xdr:from>
    <xdr:to>
      <xdr:col>15</xdr:col>
      <xdr:colOff>269875</xdr:colOff>
      <xdr:row>90</xdr:row>
      <xdr:rowOff>125586</xdr:rowOff>
    </xdr:to>
    <xdr:cxnSp macro="">
      <xdr:nvCxnSpPr>
        <xdr:cNvPr id="466" name="直線コネクタ 465"/>
        <xdr:cNvCxnSpPr/>
      </xdr:nvCxnSpPr>
      <xdr:spPr>
        <a:xfrm>
          <a:off x="10388600" y="1555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99</xdr:row>
      <xdr:rowOff>3031</xdr:rowOff>
    </xdr:from>
    <xdr:to>
      <xdr:col>15</xdr:col>
      <xdr:colOff>180975</xdr:colOff>
      <xdr:row>99</xdr:row>
      <xdr:rowOff>32646</xdr:rowOff>
    </xdr:to>
    <xdr:cxnSp macro="">
      <xdr:nvCxnSpPr>
        <xdr:cNvPr id="467" name="直線コネクタ 466"/>
        <xdr:cNvCxnSpPr/>
      </xdr:nvCxnSpPr>
      <xdr:spPr>
        <a:xfrm flipV="1">
          <a:off x="9639300" y="16976581"/>
          <a:ext cx="838200" cy="2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114295</xdr:rowOff>
    </xdr:from>
    <xdr:ext cx="534377" cy="259045"/>
    <xdr:sp macro="" textlink="">
      <xdr:nvSpPr>
        <xdr:cNvPr id="468" name="土木費平均値テキスト"/>
        <xdr:cNvSpPr txBox="1"/>
      </xdr:nvSpPr>
      <xdr:spPr>
        <a:xfrm>
          <a:off x="10528300" y="169163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51,236</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135868</xdr:rowOff>
    </xdr:from>
    <xdr:to>
      <xdr:col>15</xdr:col>
      <xdr:colOff>231775</xdr:colOff>
      <xdr:row>99</xdr:row>
      <xdr:rowOff>66018</xdr:rowOff>
    </xdr:to>
    <xdr:sp macro="" textlink="">
      <xdr:nvSpPr>
        <xdr:cNvPr id="469" name="フローチャート : 判断 468"/>
        <xdr:cNvSpPr/>
      </xdr:nvSpPr>
      <xdr:spPr>
        <a:xfrm>
          <a:off x="10426700" y="1693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99</xdr:row>
      <xdr:rowOff>32646</xdr:rowOff>
    </xdr:from>
    <xdr:to>
      <xdr:col>14</xdr:col>
      <xdr:colOff>28575</xdr:colOff>
      <xdr:row>99</xdr:row>
      <xdr:rowOff>34990</xdr:rowOff>
    </xdr:to>
    <xdr:cxnSp macro="">
      <xdr:nvCxnSpPr>
        <xdr:cNvPr id="470" name="直線コネクタ 469"/>
        <xdr:cNvCxnSpPr/>
      </xdr:nvCxnSpPr>
      <xdr:spPr>
        <a:xfrm flipV="1">
          <a:off x="8750300" y="17006196"/>
          <a:ext cx="889000" cy="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122160</xdr:rowOff>
    </xdr:from>
    <xdr:to>
      <xdr:col>14</xdr:col>
      <xdr:colOff>79375</xdr:colOff>
      <xdr:row>99</xdr:row>
      <xdr:rowOff>52310</xdr:rowOff>
    </xdr:to>
    <xdr:sp macro="" textlink="">
      <xdr:nvSpPr>
        <xdr:cNvPr id="471" name="フローチャート : 判断 470"/>
        <xdr:cNvSpPr/>
      </xdr:nvSpPr>
      <xdr:spPr>
        <a:xfrm>
          <a:off x="9588500" y="1692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68837</xdr:rowOff>
    </xdr:from>
    <xdr:ext cx="534377" cy="259045"/>
    <xdr:sp macro="" textlink="">
      <xdr:nvSpPr>
        <xdr:cNvPr id="472" name="テキスト ボックス 471"/>
        <xdr:cNvSpPr txBox="1"/>
      </xdr:nvSpPr>
      <xdr:spPr>
        <a:xfrm>
          <a:off x="9372111" y="1669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59,631</a:t>
          </a:r>
          <a:endParaRPr kumimoji="1" lang="ja-JP" altLang="en-US" sz="1000" b="1">
            <a:solidFill>
              <a:srgbClr val="000080"/>
            </a:solidFill>
            <a:latin typeface="ＭＳ Ｐゴシック"/>
          </a:endParaRPr>
        </a:p>
      </xdr:txBody>
    </xdr:sp>
    <xdr:clientData/>
  </xdr:oneCellAnchor>
  <xdr:twoCellAnchor>
    <xdr:from>
      <xdr:col>11</xdr:col>
      <xdr:colOff>307975</xdr:colOff>
      <xdr:row>99</xdr:row>
      <xdr:rowOff>33595</xdr:rowOff>
    </xdr:from>
    <xdr:to>
      <xdr:col>12</xdr:col>
      <xdr:colOff>511175</xdr:colOff>
      <xdr:row>99</xdr:row>
      <xdr:rowOff>34990</xdr:rowOff>
    </xdr:to>
    <xdr:cxnSp macro="">
      <xdr:nvCxnSpPr>
        <xdr:cNvPr id="473" name="直線コネクタ 472"/>
        <xdr:cNvCxnSpPr/>
      </xdr:nvCxnSpPr>
      <xdr:spPr>
        <a:xfrm>
          <a:off x="7861300" y="17007145"/>
          <a:ext cx="889000" cy="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129665</xdr:rowOff>
    </xdr:from>
    <xdr:to>
      <xdr:col>12</xdr:col>
      <xdr:colOff>561975</xdr:colOff>
      <xdr:row>99</xdr:row>
      <xdr:rowOff>59815</xdr:rowOff>
    </xdr:to>
    <xdr:sp macro="" textlink="">
      <xdr:nvSpPr>
        <xdr:cNvPr id="474" name="フローチャート : 判断 473"/>
        <xdr:cNvSpPr/>
      </xdr:nvSpPr>
      <xdr:spPr>
        <a:xfrm>
          <a:off x="8699500" y="1693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76342</xdr:rowOff>
    </xdr:from>
    <xdr:ext cx="534377" cy="259045"/>
    <xdr:sp macro="" textlink="">
      <xdr:nvSpPr>
        <xdr:cNvPr id="475" name="テキスト ボックス 474"/>
        <xdr:cNvSpPr txBox="1"/>
      </xdr:nvSpPr>
      <xdr:spPr>
        <a:xfrm>
          <a:off x="8483111" y="16706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55,035</a:t>
          </a:r>
          <a:endParaRPr kumimoji="1" lang="ja-JP" altLang="en-US" sz="1000" b="1">
            <a:solidFill>
              <a:srgbClr val="000080"/>
            </a:solidFill>
            <a:latin typeface="ＭＳ Ｐゴシック"/>
          </a:endParaRPr>
        </a:p>
      </xdr:txBody>
    </xdr:sp>
    <xdr:clientData/>
  </xdr:oneCellAnchor>
  <xdr:twoCellAnchor>
    <xdr:from>
      <xdr:col>10</xdr:col>
      <xdr:colOff>104775</xdr:colOff>
      <xdr:row>99</xdr:row>
      <xdr:rowOff>31345</xdr:rowOff>
    </xdr:from>
    <xdr:to>
      <xdr:col>11</xdr:col>
      <xdr:colOff>307975</xdr:colOff>
      <xdr:row>99</xdr:row>
      <xdr:rowOff>33595</xdr:rowOff>
    </xdr:to>
    <xdr:cxnSp macro="">
      <xdr:nvCxnSpPr>
        <xdr:cNvPr id="476" name="直線コネクタ 475"/>
        <xdr:cNvCxnSpPr/>
      </xdr:nvCxnSpPr>
      <xdr:spPr>
        <a:xfrm>
          <a:off x="6972300" y="17004895"/>
          <a:ext cx="889000" cy="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129332</xdr:rowOff>
    </xdr:from>
    <xdr:to>
      <xdr:col>11</xdr:col>
      <xdr:colOff>358775</xdr:colOff>
      <xdr:row>99</xdr:row>
      <xdr:rowOff>59482</xdr:rowOff>
    </xdr:to>
    <xdr:sp macro="" textlink="">
      <xdr:nvSpPr>
        <xdr:cNvPr id="477" name="フローチャート : 判断 476"/>
        <xdr:cNvSpPr/>
      </xdr:nvSpPr>
      <xdr:spPr>
        <a:xfrm>
          <a:off x="7810500" y="1693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76009</xdr:rowOff>
    </xdr:from>
    <xdr:ext cx="534377" cy="259045"/>
    <xdr:sp macro="" textlink="">
      <xdr:nvSpPr>
        <xdr:cNvPr id="478" name="テキスト ボックス 477"/>
        <xdr:cNvSpPr txBox="1"/>
      </xdr:nvSpPr>
      <xdr:spPr>
        <a:xfrm>
          <a:off x="7594111" y="1670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55,239</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149079</xdr:rowOff>
    </xdr:from>
    <xdr:to>
      <xdr:col>10</xdr:col>
      <xdr:colOff>155575</xdr:colOff>
      <xdr:row>99</xdr:row>
      <xdr:rowOff>79229</xdr:rowOff>
    </xdr:to>
    <xdr:sp macro="" textlink="">
      <xdr:nvSpPr>
        <xdr:cNvPr id="479" name="フローチャート : 判断 478"/>
        <xdr:cNvSpPr/>
      </xdr:nvSpPr>
      <xdr:spPr>
        <a:xfrm>
          <a:off x="6921500" y="1695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95756</xdr:rowOff>
    </xdr:from>
    <xdr:ext cx="534377" cy="259045"/>
    <xdr:sp macro="" textlink="">
      <xdr:nvSpPr>
        <xdr:cNvPr id="480" name="テキスト ボックス 479"/>
        <xdr:cNvSpPr txBox="1"/>
      </xdr:nvSpPr>
      <xdr:spPr>
        <a:xfrm>
          <a:off x="6705111" y="1672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43,145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123681</xdr:rowOff>
    </xdr:from>
    <xdr:to>
      <xdr:col>15</xdr:col>
      <xdr:colOff>231775</xdr:colOff>
      <xdr:row>99</xdr:row>
      <xdr:rowOff>53831</xdr:rowOff>
    </xdr:to>
    <xdr:sp macro="" textlink="">
      <xdr:nvSpPr>
        <xdr:cNvPr id="486" name="円/楕円 485"/>
        <xdr:cNvSpPr/>
      </xdr:nvSpPr>
      <xdr:spPr>
        <a:xfrm>
          <a:off x="10426700" y="1692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83058</xdr:rowOff>
    </xdr:from>
    <xdr:ext cx="534377" cy="259045"/>
    <xdr:sp macro="" textlink="">
      <xdr:nvSpPr>
        <xdr:cNvPr id="487" name="土木費該当値テキスト"/>
        <xdr:cNvSpPr txBox="1"/>
      </xdr:nvSpPr>
      <xdr:spPr>
        <a:xfrm>
          <a:off x="10528300" y="1671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58,699</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153296</xdr:rowOff>
    </xdr:from>
    <xdr:to>
      <xdr:col>14</xdr:col>
      <xdr:colOff>79375</xdr:colOff>
      <xdr:row>99</xdr:row>
      <xdr:rowOff>83446</xdr:rowOff>
    </xdr:to>
    <xdr:sp macro="" textlink="">
      <xdr:nvSpPr>
        <xdr:cNvPr id="488" name="円/楕円 487"/>
        <xdr:cNvSpPr/>
      </xdr:nvSpPr>
      <xdr:spPr>
        <a:xfrm>
          <a:off x="9588500" y="1695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74573</xdr:rowOff>
    </xdr:from>
    <xdr:ext cx="534377" cy="259045"/>
    <xdr:sp macro="" textlink="">
      <xdr:nvSpPr>
        <xdr:cNvPr id="489" name="テキスト ボックス 488"/>
        <xdr:cNvSpPr txBox="1"/>
      </xdr:nvSpPr>
      <xdr:spPr>
        <a:xfrm>
          <a:off x="9372111" y="1704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40,562</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155640</xdr:rowOff>
    </xdr:from>
    <xdr:to>
      <xdr:col>12</xdr:col>
      <xdr:colOff>561975</xdr:colOff>
      <xdr:row>99</xdr:row>
      <xdr:rowOff>85790</xdr:rowOff>
    </xdr:to>
    <xdr:sp macro="" textlink="">
      <xdr:nvSpPr>
        <xdr:cNvPr id="490" name="円/楕円 489"/>
        <xdr:cNvSpPr/>
      </xdr:nvSpPr>
      <xdr:spPr>
        <a:xfrm>
          <a:off x="8699500" y="1695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76917</xdr:rowOff>
    </xdr:from>
    <xdr:ext cx="534377" cy="259045"/>
    <xdr:sp macro="" textlink="">
      <xdr:nvSpPr>
        <xdr:cNvPr id="491" name="テキスト ボックス 490"/>
        <xdr:cNvSpPr txBox="1"/>
      </xdr:nvSpPr>
      <xdr:spPr>
        <a:xfrm>
          <a:off x="8483111" y="1705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39,127</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154245</xdr:rowOff>
    </xdr:from>
    <xdr:to>
      <xdr:col>11</xdr:col>
      <xdr:colOff>358775</xdr:colOff>
      <xdr:row>99</xdr:row>
      <xdr:rowOff>84395</xdr:rowOff>
    </xdr:to>
    <xdr:sp macro="" textlink="">
      <xdr:nvSpPr>
        <xdr:cNvPr id="492" name="円/楕円 491"/>
        <xdr:cNvSpPr/>
      </xdr:nvSpPr>
      <xdr:spPr>
        <a:xfrm>
          <a:off x="7810500" y="1695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75522</xdr:rowOff>
    </xdr:from>
    <xdr:ext cx="534377" cy="259045"/>
    <xdr:sp macro="" textlink="">
      <xdr:nvSpPr>
        <xdr:cNvPr id="493" name="テキスト ボックス 492"/>
        <xdr:cNvSpPr txBox="1"/>
      </xdr:nvSpPr>
      <xdr:spPr>
        <a:xfrm>
          <a:off x="7594111" y="1704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39,981</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151995</xdr:rowOff>
    </xdr:from>
    <xdr:to>
      <xdr:col>10</xdr:col>
      <xdr:colOff>155575</xdr:colOff>
      <xdr:row>99</xdr:row>
      <xdr:rowOff>82145</xdr:rowOff>
    </xdr:to>
    <xdr:sp macro="" textlink="">
      <xdr:nvSpPr>
        <xdr:cNvPr id="494" name="円/楕円 493"/>
        <xdr:cNvSpPr/>
      </xdr:nvSpPr>
      <xdr:spPr>
        <a:xfrm>
          <a:off x="6921500" y="1695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73272</xdr:rowOff>
    </xdr:from>
    <xdr:ext cx="534377" cy="259045"/>
    <xdr:sp macro="" textlink="">
      <xdr:nvSpPr>
        <xdr:cNvPr id="495" name="テキスト ボックス 494"/>
        <xdr:cNvSpPr txBox="1"/>
      </xdr:nvSpPr>
      <xdr:spPr>
        <a:xfrm>
          <a:off x="6705111" y="1704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41,359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18,552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7" name="テキスト ボックス 50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9" name="テキスト ボックス 50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7" name="テキスト ボックス 51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68110</xdr:rowOff>
    </xdr:from>
    <xdr:to>
      <xdr:col>23</xdr:col>
      <xdr:colOff>516889</xdr:colOff>
      <xdr:row>38</xdr:row>
      <xdr:rowOff>13151</xdr:rowOff>
    </xdr:to>
    <xdr:cxnSp macro="">
      <xdr:nvCxnSpPr>
        <xdr:cNvPr id="519" name="直線コネクタ 518"/>
        <xdr:cNvCxnSpPr/>
      </xdr:nvCxnSpPr>
      <xdr:spPr>
        <a:xfrm flipV="1">
          <a:off x="16317595" y="5211610"/>
          <a:ext cx="1269" cy="1316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16978</xdr:rowOff>
    </xdr:from>
    <xdr:ext cx="534377" cy="259045"/>
    <xdr:sp macro="" textlink="">
      <xdr:nvSpPr>
        <xdr:cNvPr id="520" name="消防費最小値テキスト"/>
        <xdr:cNvSpPr txBox="1"/>
      </xdr:nvSpPr>
      <xdr:spPr>
        <a:xfrm>
          <a:off x="16370300" y="653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10,643</a:t>
          </a:r>
          <a:endParaRPr kumimoji="1" lang="ja-JP" altLang="en-US" sz="1000" b="1">
            <a:latin typeface="ＭＳ Ｐゴシック"/>
          </a:endParaRPr>
        </a:p>
      </xdr:txBody>
    </xdr:sp>
    <xdr:clientData/>
  </xdr:oneCellAnchor>
  <xdr:twoCellAnchor>
    <xdr:from>
      <xdr:col>23</xdr:col>
      <xdr:colOff>428625</xdr:colOff>
      <xdr:row>38</xdr:row>
      <xdr:rowOff>13151</xdr:rowOff>
    </xdr:from>
    <xdr:to>
      <xdr:col>23</xdr:col>
      <xdr:colOff>606425</xdr:colOff>
      <xdr:row>38</xdr:row>
      <xdr:rowOff>13151</xdr:rowOff>
    </xdr:to>
    <xdr:cxnSp macro="">
      <xdr:nvCxnSpPr>
        <xdr:cNvPr id="521" name="直線コネクタ 520"/>
        <xdr:cNvCxnSpPr/>
      </xdr:nvCxnSpPr>
      <xdr:spPr>
        <a:xfrm>
          <a:off x="16230600" y="652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14787</xdr:rowOff>
    </xdr:from>
    <xdr:ext cx="534377" cy="259045"/>
    <xdr:sp macro="" textlink="">
      <xdr:nvSpPr>
        <xdr:cNvPr id="522" name="消防費最大値テキスト"/>
        <xdr:cNvSpPr txBox="1"/>
      </xdr:nvSpPr>
      <xdr:spPr>
        <a:xfrm>
          <a:off x="16370300" y="4986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79,758</a:t>
          </a:r>
          <a:endParaRPr kumimoji="1" lang="ja-JP" altLang="en-US" sz="1000" b="1">
            <a:latin typeface="ＭＳ Ｐゴシック"/>
          </a:endParaRPr>
        </a:p>
      </xdr:txBody>
    </xdr:sp>
    <xdr:clientData/>
  </xdr:oneCellAnchor>
  <xdr:twoCellAnchor>
    <xdr:from>
      <xdr:col>23</xdr:col>
      <xdr:colOff>428625</xdr:colOff>
      <xdr:row>30</xdr:row>
      <xdr:rowOff>68110</xdr:rowOff>
    </xdr:from>
    <xdr:to>
      <xdr:col>23</xdr:col>
      <xdr:colOff>606425</xdr:colOff>
      <xdr:row>30</xdr:row>
      <xdr:rowOff>68110</xdr:rowOff>
    </xdr:to>
    <xdr:cxnSp macro="">
      <xdr:nvCxnSpPr>
        <xdr:cNvPr id="523" name="直線コネクタ 522"/>
        <xdr:cNvCxnSpPr/>
      </xdr:nvCxnSpPr>
      <xdr:spPr>
        <a:xfrm>
          <a:off x="16230600" y="5211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34</xdr:row>
      <xdr:rowOff>141072</xdr:rowOff>
    </xdr:from>
    <xdr:to>
      <xdr:col>23</xdr:col>
      <xdr:colOff>517525</xdr:colOff>
      <xdr:row>36</xdr:row>
      <xdr:rowOff>139891</xdr:rowOff>
    </xdr:to>
    <xdr:cxnSp macro="">
      <xdr:nvCxnSpPr>
        <xdr:cNvPr id="524" name="直線コネクタ 523"/>
        <xdr:cNvCxnSpPr/>
      </xdr:nvCxnSpPr>
      <xdr:spPr>
        <a:xfrm>
          <a:off x="15481300" y="5970372"/>
          <a:ext cx="838200" cy="341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113180</xdr:rowOff>
    </xdr:from>
    <xdr:ext cx="534377" cy="259045"/>
    <xdr:sp macro="" textlink="">
      <xdr:nvSpPr>
        <xdr:cNvPr id="525" name="消防費平均値テキスト"/>
        <xdr:cNvSpPr txBox="1"/>
      </xdr:nvSpPr>
      <xdr:spPr>
        <a:xfrm>
          <a:off x="16370300" y="6285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19,593</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134753</xdr:rowOff>
    </xdr:from>
    <xdr:to>
      <xdr:col>23</xdr:col>
      <xdr:colOff>568325</xdr:colOff>
      <xdr:row>37</xdr:row>
      <xdr:rowOff>64903</xdr:rowOff>
    </xdr:to>
    <xdr:sp macro="" textlink="">
      <xdr:nvSpPr>
        <xdr:cNvPr id="526" name="フローチャート : 判断 525"/>
        <xdr:cNvSpPr/>
      </xdr:nvSpPr>
      <xdr:spPr>
        <a:xfrm>
          <a:off x="16268700" y="630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34</xdr:row>
      <xdr:rowOff>141072</xdr:rowOff>
    </xdr:from>
    <xdr:to>
      <xdr:col>22</xdr:col>
      <xdr:colOff>365125</xdr:colOff>
      <xdr:row>37</xdr:row>
      <xdr:rowOff>19190</xdr:rowOff>
    </xdr:to>
    <xdr:cxnSp macro="">
      <xdr:nvCxnSpPr>
        <xdr:cNvPr id="527" name="直線コネクタ 526"/>
        <xdr:cNvCxnSpPr/>
      </xdr:nvCxnSpPr>
      <xdr:spPr>
        <a:xfrm flipV="1">
          <a:off x="14592300" y="5970372"/>
          <a:ext cx="889000" cy="39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100502</xdr:rowOff>
    </xdr:from>
    <xdr:to>
      <xdr:col>22</xdr:col>
      <xdr:colOff>415925</xdr:colOff>
      <xdr:row>37</xdr:row>
      <xdr:rowOff>30652</xdr:rowOff>
    </xdr:to>
    <xdr:sp macro="" textlink="">
      <xdr:nvSpPr>
        <xdr:cNvPr id="528" name="フローチャート : 判断 527"/>
        <xdr:cNvSpPr/>
      </xdr:nvSpPr>
      <xdr:spPr>
        <a:xfrm>
          <a:off x="15430500" y="627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21779</xdr:rowOff>
    </xdr:from>
    <xdr:ext cx="534377" cy="259045"/>
    <xdr:sp macro="" textlink="">
      <xdr:nvSpPr>
        <xdr:cNvPr id="529" name="テキスト ボックス 528"/>
        <xdr:cNvSpPr txBox="1"/>
      </xdr:nvSpPr>
      <xdr:spPr>
        <a:xfrm>
          <a:off x="15214111" y="636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21,391</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134975</xdr:rowOff>
    </xdr:from>
    <xdr:to>
      <xdr:col>21</xdr:col>
      <xdr:colOff>161925</xdr:colOff>
      <xdr:row>37</xdr:row>
      <xdr:rowOff>19190</xdr:rowOff>
    </xdr:to>
    <xdr:cxnSp macro="">
      <xdr:nvCxnSpPr>
        <xdr:cNvPr id="530" name="直線コネクタ 529"/>
        <xdr:cNvCxnSpPr/>
      </xdr:nvCxnSpPr>
      <xdr:spPr>
        <a:xfrm>
          <a:off x="13703300" y="6307175"/>
          <a:ext cx="889000" cy="55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24035</xdr:rowOff>
    </xdr:from>
    <xdr:to>
      <xdr:col>21</xdr:col>
      <xdr:colOff>212725</xdr:colOff>
      <xdr:row>36</xdr:row>
      <xdr:rowOff>125635</xdr:rowOff>
    </xdr:to>
    <xdr:sp macro="" textlink="">
      <xdr:nvSpPr>
        <xdr:cNvPr id="531" name="フローチャート : 判断 530"/>
        <xdr:cNvSpPr/>
      </xdr:nvSpPr>
      <xdr:spPr>
        <a:xfrm>
          <a:off x="14541500" y="619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142162</xdr:rowOff>
    </xdr:from>
    <xdr:ext cx="534377" cy="259045"/>
    <xdr:sp macro="" textlink="">
      <xdr:nvSpPr>
        <xdr:cNvPr id="532" name="テキスト ボックス 531"/>
        <xdr:cNvSpPr txBox="1"/>
      </xdr:nvSpPr>
      <xdr:spPr>
        <a:xfrm>
          <a:off x="14325111" y="597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25,405</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134975</xdr:rowOff>
    </xdr:from>
    <xdr:to>
      <xdr:col>19</xdr:col>
      <xdr:colOff>644525</xdr:colOff>
      <xdr:row>37</xdr:row>
      <xdr:rowOff>77616</xdr:rowOff>
    </xdr:to>
    <xdr:cxnSp macro="">
      <xdr:nvCxnSpPr>
        <xdr:cNvPr id="533" name="直線コネクタ 532"/>
        <xdr:cNvCxnSpPr/>
      </xdr:nvCxnSpPr>
      <xdr:spPr>
        <a:xfrm flipV="1">
          <a:off x="12814300" y="6307175"/>
          <a:ext cx="889000" cy="114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162604</xdr:rowOff>
    </xdr:from>
    <xdr:to>
      <xdr:col>20</xdr:col>
      <xdr:colOff>9525</xdr:colOff>
      <xdr:row>37</xdr:row>
      <xdr:rowOff>92754</xdr:rowOff>
    </xdr:to>
    <xdr:sp macro="" textlink="">
      <xdr:nvSpPr>
        <xdr:cNvPr id="534" name="フローチャート : 判断 533"/>
        <xdr:cNvSpPr/>
      </xdr:nvSpPr>
      <xdr:spPr>
        <a:xfrm>
          <a:off x="13652500" y="633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83881</xdr:rowOff>
    </xdr:from>
    <xdr:ext cx="534377" cy="259045"/>
    <xdr:sp macro="" textlink="">
      <xdr:nvSpPr>
        <xdr:cNvPr id="535" name="テキスト ボックス 534"/>
        <xdr:cNvSpPr txBox="1"/>
      </xdr:nvSpPr>
      <xdr:spPr>
        <a:xfrm>
          <a:off x="13436111" y="642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18,131</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168624</xdr:rowOff>
    </xdr:from>
    <xdr:to>
      <xdr:col>18</xdr:col>
      <xdr:colOff>492125</xdr:colOff>
      <xdr:row>37</xdr:row>
      <xdr:rowOff>98774</xdr:rowOff>
    </xdr:to>
    <xdr:sp macro="" textlink="">
      <xdr:nvSpPr>
        <xdr:cNvPr id="536" name="フローチャート : 判断 535"/>
        <xdr:cNvSpPr/>
      </xdr:nvSpPr>
      <xdr:spPr>
        <a:xfrm>
          <a:off x="12763500" y="634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115301</xdr:rowOff>
    </xdr:from>
    <xdr:ext cx="534377" cy="259045"/>
    <xdr:sp macro="" textlink="">
      <xdr:nvSpPr>
        <xdr:cNvPr id="537" name="テキスト ボックス 536"/>
        <xdr:cNvSpPr txBox="1"/>
      </xdr:nvSpPr>
      <xdr:spPr>
        <a:xfrm>
          <a:off x="12547111" y="611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17,815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89091</xdr:rowOff>
    </xdr:from>
    <xdr:to>
      <xdr:col>23</xdr:col>
      <xdr:colOff>568325</xdr:colOff>
      <xdr:row>37</xdr:row>
      <xdr:rowOff>19241</xdr:rowOff>
    </xdr:to>
    <xdr:sp macro="" textlink="">
      <xdr:nvSpPr>
        <xdr:cNvPr id="543" name="円/楕円 542"/>
        <xdr:cNvSpPr/>
      </xdr:nvSpPr>
      <xdr:spPr>
        <a:xfrm>
          <a:off x="16268700" y="626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111968</xdr:rowOff>
    </xdr:from>
    <xdr:ext cx="534377" cy="259045"/>
    <xdr:sp macro="" textlink="">
      <xdr:nvSpPr>
        <xdr:cNvPr id="544" name="消防費該当値テキスト"/>
        <xdr:cNvSpPr txBox="1"/>
      </xdr:nvSpPr>
      <xdr:spPr>
        <a:xfrm>
          <a:off x="16370300" y="611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21,990</a:t>
          </a:r>
          <a:endParaRPr kumimoji="1" lang="ja-JP" altLang="en-US" sz="1000" b="1">
            <a:solidFill>
              <a:srgbClr val="FF0000"/>
            </a:solidFill>
            <a:latin typeface="ＭＳ Ｐゴシック"/>
          </a:endParaRPr>
        </a:p>
      </xdr:txBody>
    </xdr:sp>
    <xdr:clientData/>
  </xdr:oneCellAnchor>
  <xdr:twoCellAnchor>
    <xdr:from>
      <xdr:col>22</xdr:col>
      <xdr:colOff>314325</xdr:colOff>
      <xdr:row>34</xdr:row>
      <xdr:rowOff>90272</xdr:rowOff>
    </xdr:from>
    <xdr:to>
      <xdr:col>22</xdr:col>
      <xdr:colOff>415925</xdr:colOff>
      <xdr:row>35</xdr:row>
      <xdr:rowOff>20422</xdr:rowOff>
    </xdr:to>
    <xdr:sp macro="" textlink="">
      <xdr:nvSpPr>
        <xdr:cNvPr id="545" name="円/楕円 544"/>
        <xdr:cNvSpPr/>
      </xdr:nvSpPr>
      <xdr:spPr>
        <a:xfrm>
          <a:off x="15430500" y="591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33</xdr:row>
      <xdr:rowOff>36949</xdr:rowOff>
    </xdr:from>
    <xdr:ext cx="534377" cy="259045"/>
    <xdr:sp macro="" textlink="">
      <xdr:nvSpPr>
        <xdr:cNvPr id="546" name="テキスト ボックス 545"/>
        <xdr:cNvSpPr txBox="1"/>
      </xdr:nvSpPr>
      <xdr:spPr>
        <a:xfrm>
          <a:off x="15214111" y="569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39,928</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139840</xdr:rowOff>
    </xdr:from>
    <xdr:to>
      <xdr:col>21</xdr:col>
      <xdr:colOff>212725</xdr:colOff>
      <xdr:row>37</xdr:row>
      <xdr:rowOff>69990</xdr:rowOff>
    </xdr:to>
    <xdr:sp macro="" textlink="">
      <xdr:nvSpPr>
        <xdr:cNvPr id="547" name="円/楕円 546"/>
        <xdr:cNvSpPr/>
      </xdr:nvSpPr>
      <xdr:spPr>
        <a:xfrm>
          <a:off x="14541500" y="631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61117</xdr:rowOff>
    </xdr:from>
    <xdr:ext cx="534377" cy="259045"/>
    <xdr:sp macro="" textlink="">
      <xdr:nvSpPr>
        <xdr:cNvPr id="548" name="テキスト ボックス 547"/>
        <xdr:cNvSpPr txBox="1"/>
      </xdr:nvSpPr>
      <xdr:spPr>
        <a:xfrm>
          <a:off x="14325111" y="640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19,326</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84175</xdr:rowOff>
    </xdr:from>
    <xdr:to>
      <xdr:col>20</xdr:col>
      <xdr:colOff>9525</xdr:colOff>
      <xdr:row>37</xdr:row>
      <xdr:rowOff>14325</xdr:rowOff>
    </xdr:to>
    <xdr:sp macro="" textlink="">
      <xdr:nvSpPr>
        <xdr:cNvPr id="549" name="円/楕円 548"/>
        <xdr:cNvSpPr/>
      </xdr:nvSpPr>
      <xdr:spPr>
        <a:xfrm>
          <a:off x="13652500" y="625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30852</xdr:rowOff>
    </xdr:from>
    <xdr:ext cx="534377" cy="259045"/>
    <xdr:sp macro="" textlink="">
      <xdr:nvSpPr>
        <xdr:cNvPr id="550" name="テキスト ボックス 549"/>
        <xdr:cNvSpPr txBox="1"/>
      </xdr:nvSpPr>
      <xdr:spPr>
        <a:xfrm>
          <a:off x="13436111" y="6031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22,248</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26816</xdr:rowOff>
    </xdr:from>
    <xdr:to>
      <xdr:col>18</xdr:col>
      <xdr:colOff>492125</xdr:colOff>
      <xdr:row>37</xdr:row>
      <xdr:rowOff>128416</xdr:rowOff>
    </xdr:to>
    <xdr:sp macro="" textlink="">
      <xdr:nvSpPr>
        <xdr:cNvPr id="551" name="円/楕円 550"/>
        <xdr:cNvSpPr/>
      </xdr:nvSpPr>
      <xdr:spPr>
        <a:xfrm>
          <a:off x="12763500" y="637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119543</xdr:rowOff>
    </xdr:from>
    <xdr:ext cx="534377" cy="259045"/>
    <xdr:sp macro="" textlink="">
      <xdr:nvSpPr>
        <xdr:cNvPr id="552" name="テキスト ボックス 551"/>
        <xdr:cNvSpPr txBox="1"/>
      </xdr:nvSpPr>
      <xdr:spPr>
        <a:xfrm>
          <a:off x="12547111" y="646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16,259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43,006</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3" name="テキスト ボックス 56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139700</xdr:rowOff>
    </xdr:from>
    <xdr:to>
      <xdr:col>24</xdr:col>
      <xdr:colOff>644525</xdr:colOff>
      <xdr:row>59</xdr:row>
      <xdr:rowOff>139700</xdr:rowOff>
    </xdr:to>
    <xdr:cxnSp macro="">
      <xdr:nvCxnSpPr>
        <xdr:cNvPr id="564" name="直線コネクタ 563"/>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168927</xdr:rowOff>
    </xdr:from>
    <xdr:ext cx="531299" cy="259045"/>
    <xdr:sp macro="" textlink="">
      <xdr:nvSpPr>
        <xdr:cNvPr id="565" name="テキスト ボックス 564"/>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58</xdr:row>
      <xdr:rowOff>25400</xdr:rowOff>
    </xdr:from>
    <xdr:to>
      <xdr:col>24</xdr:col>
      <xdr:colOff>644525</xdr:colOff>
      <xdr:row>58</xdr:row>
      <xdr:rowOff>25400</xdr:rowOff>
    </xdr:to>
    <xdr:cxnSp macro="">
      <xdr:nvCxnSpPr>
        <xdr:cNvPr id="566" name="直線コネクタ 565"/>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54627</xdr:rowOff>
    </xdr:from>
    <xdr:ext cx="531299" cy="259045"/>
    <xdr:sp macro="" textlink="">
      <xdr:nvSpPr>
        <xdr:cNvPr id="567" name="テキスト ボックス 566"/>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56</xdr:row>
      <xdr:rowOff>82550</xdr:rowOff>
    </xdr:from>
    <xdr:to>
      <xdr:col>24</xdr:col>
      <xdr:colOff>644525</xdr:colOff>
      <xdr:row>56</xdr:row>
      <xdr:rowOff>82550</xdr:rowOff>
    </xdr:to>
    <xdr:cxnSp macro="">
      <xdr:nvCxnSpPr>
        <xdr:cNvPr id="568" name="直線コネクタ 567"/>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111777</xdr:rowOff>
    </xdr:from>
    <xdr:ext cx="531299" cy="259045"/>
    <xdr:sp macro="" textlink="">
      <xdr:nvSpPr>
        <xdr:cNvPr id="569" name="テキスト ボックス 568"/>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70" name="直線コネクタ 56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71" name="テキスト ボックス 570"/>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53</xdr:row>
      <xdr:rowOff>25400</xdr:rowOff>
    </xdr:from>
    <xdr:to>
      <xdr:col>24</xdr:col>
      <xdr:colOff>644525</xdr:colOff>
      <xdr:row>53</xdr:row>
      <xdr:rowOff>25400</xdr:rowOff>
    </xdr:to>
    <xdr:cxnSp macro="">
      <xdr:nvCxnSpPr>
        <xdr:cNvPr id="572" name="直線コネクタ 571"/>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54627</xdr:rowOff>
    </xdr:from>
    <xdr:ext cx="595419" cy="259045"/>
    <xdr:sp macro="" textlink="">
      <xdr:nvSpPr>
        <xdr:cNvPr id="573" name="テキスト ボックス 572"/>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51</xdr:row>
      <xdr:rowOff>82550</xdr:rowOff>
    </xdr:from>
    <xdr:to>
      <xdr:col>24</xdr:col>
      <xdr:colOff>644525</xdr:colOff>
      <xdr:row>51</xdr:row>
      <xdr:rowOff>82550</xdr:rowOff>
    </xdr:to>
    <xdr:cxnSp macro="">
      <xdr:nvCxnSpPr>
        <xdr:cNvPr id="574" name="直線コネクタ 573"/>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50</xdr:row>
      <xdr:rowOff>111777</xdr:rowOff>
    </xdr:from>
    <xdr:ext cx="595419" cy="259045"/>
    <xdr:sp macro="" textlink="">
      <xdr:nvSpPr>
        <xdr:cNvPr id="575" name="テキスト ボックス 574"/>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49</xdr:row>
      <xdr:rowOff>139700</xdr:rowOff>
    </xdr:from>
    <xdr:to>
      <xdr:col>24</xdr:col>
      <xdr:colOff>644525</xdr:colOff>
      <xdr:row>49</xdr:row>
      <xdr:rowOff>139700</xdr:rowOff>
    </xdr:to>
    <xdr:cxnSp macro="">
      <xdr:nvCxnSpPr>
        <xdr:cNvPr id="576" name="直線コネクタ 575"/>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48</xdr:row>
      <xdr:rowOff>168927</xdr:rowOff>
    </xdr:from>
    <xdr:ext cx="595419" cy="259045"/>
    <xdr:sp macro="" textlink="">
      <xdr:nvSpPr>
        <xdr:cNvPr id="577" name="テキスト ボックス 576"/>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8" name="直線コネクタ 57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9" name="テキスト ボックス 57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8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121598</xdr:rowOff>
    </xdr:from>
    <xdr:to>
      <xdr:col>23</xdr:col>
      <xdr:colOff>516889</xdr:colOff>
      <xdr:row>59</xdr:row>
      <xdr:rowOff>3469</xdr:rowOff>
    </xdr:to>
    <xdr:cxnSp macro="">
      <xdr:nvCxnSpPr>
        <xdr:cNvPr id="581" name="直線コネクタ 580"/>
        <xdr:cNvCxnSpPr/>
      </xdr:nvCxnSpPr>
      <xdr:spPr>
        <a:xfrm flipV="1">
          <a:off x="16317595" y="8694098"/>
          <a:ext cx="1269" cy="1424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7296</xdr:rowOff>
    </xdr:from>
    <xdr:ext cx="534377" cy="259045"/>
    <xdr:sp macro="" textlink="">
      <xdr:nvSpPr>
        <xdr:cNvPr id="582" name="教育費最小値テキスト"/>
        <xdr:cNvSpPr txBox="1"/>
      </xdr:nvSpPr>
      <xdr:spPr>
        <a:xfrm>
          <a:off x="16370300" y="1012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29,535</a:t>
          </a:r>
          <a:endParaRPr kumimoji="1" lang="ja-JP" altLang="en-US" sz="1000" b="1">
            <a:latin typeface="ＭＳ Ｐゴシック"/>
          </a:endParaRPr>
        </a:p>
      </xdr:txBody>
    </xdr:sp>
    <xdr:clientData/>
  </xdr:oneCellAnchor>
  <xdr:twoCellAnchor>
    <xdr:from>
      <xdr:col>23</xdr:col>
      <xdr:colOff>428625</xdr:colOff>
      <xdr:row>59</xdr:row>
      <xdr:rowOff>3469</xdr:rowOff>
    </xdr:from>
    <xdr:to>
      <xdr:col>23</xdr:col>
      <xdr:colOff>606425</xdr:colOff>
      <xdr:row>59</xdr:row>
      <xdr:rowOff>3469</xdr:rowOff>
    </xdr:to>
    <xdr:cxnSp macro="">
      <xdr:nvCxnSpPr>
        <xdr:cNvPr id="583" name="直線コネクタ 582"/>
        <xdr:cNvCxnSpPr/>
      </xdr:nvCxnSpPr>
      <xdr:spPr>
        <a:xfrm>
          <a:off x="16230600" y="10119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68275</xdr:rowOff>
    </xdr:from>
    <xdr:ext cx="599010" cy="259045"/>
    <xdr:sp macro="" textlink="">
      <xdr:nvSpPr>
        <xdr:cNvPr id="584" name="教育費最大値テキスト"/>
        <xdr:cNvSpPr txBox="1"/>
      </xdr:nvSpPr>
      <xdr:spPr>
        <a:xfrm>
          <a:off x="16370300" y="84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129,267</a:t>
          </a:r>
          <a:endParaRPr kumimoji="1" lang="ja-JP" altLang="en-US" sz="1000" b="1">
            <a:latin typeface="ＭＳ Ｐゴシック"/>
          </a:endParaRPr>
        </a:p>
      </xdr:txBody>
    </xdr:sp>
    <xdr:clientData/>
  </xdr:oneCellAnchor>
  <xdr:twoCellAnchor>
    <xdr:from>
      <xdr:col>23</xdr:col>
      <xdr:colOff>428625</xdr:colOff>
      <xdr:row>50</xdr:row>
      <xdr:rowOff>121598</xdr:rowOff>
    </xdr:from>
    <xdr:to>
      <xdr:col>23</xdr:col>
      <xdr:colOff>606425</xdr:colOff>
      <xdr:row>50</xdr:row>
      <xdr:rowOff>121598</xdr:rowOff>
    </xdr:to>
    <xdr:cxnSp macro="">
      <xdr:nvCxnSpPr>
        <xdr:cNvPr id="585" name="直線コネクタ 584"/>
        <xdr:cNvCxnSpPr/>
      </xdr:nvCxnSpPr>
      <xdr:spPr>
        <a:xfrm>
          <a:off x="16230600" y="86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25686</xdr:rowOff>
    </xdr:from>
    <xdr:to>
      <xdr:col>23</xdr:col>
      <xdr:colOff>517525</xdr:colOff>
      <xdr:row>57</xdr:row>
      <xdr:rowOff>70177</xdr:rowOff>
    </xdr:to>
    <xdr:cxnSp macro="">
      <xdr:nvCxnSpPr>
        <xdr:cNvPr id="586" name="直線コネクタ 585"/>
        <xdr:cNvCxnSpPr/>
      </xdr:nvCxnSpPr>
      <xdr:spPr>
        <a:xfrm flipV="1">
          <a:off x="15481300" y="9283986"/>
          <a:ext cx="838200" cy="558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118348</xdr:rowOff>
    </xdr:from>
    <xdr:ext cx="534377" cy="259045"/>
    <xdr:sp macro="" textlink="">
      <xdr:nvSpPr>
        <xdr:cNvPr id="587" name="教育費平均値テキスト"/>
        <xdr:cNvSpPr txBox="1"/>
      </xdr:nvSpPr>
      <xdr:spPr>
        <a:xfrm>
          <a:off x="16370300" y="9719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52,429</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139921</xdr:rowOff>
    </xdr:from>
    <xdr:to>
      <xdr:col>23</xdr:col>
      <xdr:colOff>568325</xdr:colOff>
      <xdr:row>57</xdr:row>
      <xdr:rowOff>70071</xdr:rowOff>
    </xdr:to>
    <xdr:sp macro="" textlink="">
      <xdr:nvSpPr>
        <xdr:cNvPr id="588" name="フローチャート : 判断 587"/>
        <xdr:cNvSpPr/>
      </xdr:nvSpPr>
      <xdr:spPr>
        <a:xfrm>
          <a:off x="16268700" y="9741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50274</xdr:rowOff>
    </xdr:from>
    <xdr:to>
      <xdr:col>22</xdr:col>
      <xdr:colOff>365125</xdr:colOff>
      <xdr:row>57</xdr:row>
      <xdr:rowOff>70177</xdr:rowOff>
    </xdr:to>
    <xdr:cxnSp macro="">
      <xdr:nvCxnSpPr>
        <xdr:cNvPr id="589" name="直線コネクタ 588"/>
        <xdr:cNvCxnSpPr/>
      </xdr:nvCxnSpPr>
      <xdr:spPr>
        <a:xfrm>
          <a:off x="14592300" y="9822924"/>
          <a:ext cx="889000" cy="19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79742</xdr:rowOff>
    </xdr:from>
    <xdr:to>
      <xdr:col>22</xdr:col>
      <xdr:colOff>415925</xdr:colOff>
      <xdr:row>57</xdr:row>
      <xdr:rowOff>9892</xdr:rowOff>
    </xdr:to>
    <xdr:sp macro="" textlink="">
      <xdr:nvSpPr>
        <xdr:cNvPr id="590" name="フローチャート : 判断 589"/>
        <xdr:cNvSpPr/>
      </xdr:nvSpPr>
      <xdr:spPr>
        <a:xfrm>
          <a:off x="15430500" y="968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26419</xdr:rowOff>
    </xdr:from>
    <xdr:ext cx="534377" cy="259045"/>
    <xdr:sp macro="" textlink="">
      <xdr:nvSpPr>
        <xdr:cNvPr id="591" name="テキスト ボックス 590"/>
        <xdr:cNvSpPr txBox="1"/>
      </xdr:nvSpPr>
      <xdr:spPr>
        <a:xfrm>
          <a:off x="15214111" y="945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56,641</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7641</xdr:rowOff>
    </xdr:from>
    <xdr:to>
      <xdr:col>21</xdr:col>
      <xdr:colOff>161925</xdr:colOff>
      <xdr:row>57</xdr:row>
      <xdr:rowOff>50274</xdr:rowOff>
    </xdr:to>
    <xdr:cxnSp macro="">
      <xdr:nvCxnSpPr>
        <xdr:cNvPr id="592" name="直線コネクタ 591"/>
        <xdr:cNvCxnSpPr/>
      </xdr:nvCxnSpPr>
      <xdr:spPr>
        <a:xfrm>
          <a:off x="13703300" y="9608841"/>
          <a:ext cx="889000" cy="214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6818</xdr:rowOff>
    </xdr:from>
    <xdr:to>
      <xdr:col>21</xdr:col>
      <xdr:colOff>212725</xdr:colOff>
      <xdr:row>57</xdr:row>
      <xdr:rowOff>108418</xdr:rowOff>
    </xdr:to>
    <xdr:sp macro="" textlink="">
      <xdr:nvSpPr>
        <xdr:cNvPr id="593" name="フローチャート : 判断 592"/>
        <xdr:cNvSpPr/>
      </xdr:nvSpPr>
      <xdr:spPr>
        <a:xfrm>
          <a:off x="14541500" y="977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99545</xdr:rowOff>
    </xdr:from>
    <xdr:ext cx="534377" cy="259045"/>
    <xdr:sp macro="" textlink="">
      <xdr:nvSpPr>
        <xdr:cNvPr id="594" name="テキスト ボックス 593"/>
        <xdr:cNvSpPr txBox="1"/>
      </xdr:nvSpPr>
      <xdr:spPr>
        <a:xfrm>
          <a:off x="14325111" y="987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49,745</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7641</xdr:rowOff>
    </xdr:from>
    <xdr:to>
      <xdr:col>19</xdr:col>
      <xdr:colOff>644525</xdr:colOff>
      <xdr:row>57</xdr:row>
      <xdr:rowOff>4397</xdr:rowOff>
    </xdr:to>
    <xdr:cxnSp macro="">
      <xdr:nvCxnSpPr>
        <xdr:cNvPr id="595" name="直線コネクタ 594"/>
        <xdr:cNvCxnSpPr/>
      </xdr:nvCxnSpPr>
      <xdr:spPr>
        <a:xfrm flipV="1">
          <a:off x="12814300" y="9608841"/>
          <a:ext cx="889000" cy="16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16319</xdr:rowOff>
    </xdr:from>
    <xdr:to>
      <xdr:col>20</xdr:col>
      <xdr:colOff>9525</xdr:colOff>
      <xdr:row>57</xdr:row>
      <xdr:rowOff>117919</xdr:rowOff>
    </xdr:to>
    <xdr:sp macro="" textlink="">
      <xdr:nvSpPr>
        <xdr:cNvPr id="596" name="フローチャート : 判断 595"/>
        <xdr:cNvSpPr/>
      </xdr:nvSpPr>
      <xdr:spPr>
        <a:xfrm>
          <a:off x="13652500" y="978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109046</xdr:rowOff>
    </xdr:from>
    <xdr:ext cx="534377" cy="259045"/>
    <xdr:sp macro="" textlink="">
      <xdr:nvSpPr>
        <xdr:cNvPr id="597" name="テキスト ボックス 596"/>
        <xdr:cNvSpPr txBox="1"/>
      </xdr:nvSpPr>
      <xdr:spPr>
        <a:xfrm>
          <a:off x="13436111" y="988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49,080</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118061</xdr:rowOff>
    </xdr:from>
    <xdr:to>
      <xdr:col>18</xdr:col>
      <xdr:colOff>492125</xdr:colOff>
      <xdr:row>57</xdr:row>
      <xdr:rowOff>48211</xdr:rowOff>
    </xdr:to>
    <xdr:sp macro="" textlink="">
      <xdr:nvSpPr>
        <xdr:cNvPr id="598" name="フローチャート : 判断 597"/>
        <xdr:cNvSpPr/>
      </xdr:nvSpPr>
      <xdr:spPr>
        <a:xfrm>
          <a:off x="12763500" y="971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64738</xdr:rowOff>
    </xdr:from>
    <xdr:ext cx="534377" cy="259045"/>
    <xdr:sp macro="" textlink="">
      <xdr:nvSpPr>
        <xdr:cNvPr id="599" name="テキスト ボックス 598"/>
        <xdr:cNvSpPr txBox="1"/>
      </xdr:nvSpPr>
      <xdr:spPr>
        <a:xfrm>
          <a:off x="12547111" y="949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53,959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600" name="テキスト ボックス 59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601" name="テキスト ボックス 60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2" name="テキスト ボックス 60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3" name="テキスト ボックス 60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4" name="テキスト ボックス 60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53</xdr:row>
      <xdr:rowOff>146336</xdr:rowOff>
    </xdr:from>
    <xdr:to>
      <xdr:col>23</xdr:col>
      <xdr:colOff>568325</xdr:colOff>
      <xdr:row>54</xdr:row>
      <xdr:rowOff>76486</xdr:rowOff>
    </xdr:to>
    <xdr:sp macro="" textlink="">
      <xdr:nvSpPr>
        <xdr:cNvPr id="605" name="円/楕円 604"/>
        <xdr:cNvSpPr/>
      </xdr:nvSpPr>
      <xdr:spPr>
        <a:xfrm>
          <a:off x="16268700" y="923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52</xdr:row>
      <xdr:rowOff>169213</xdr:rowOff>
    </xdr:from>
    <xdr:ext cx="534377" cy="259045"/>
    <xdr:sp macro="" textlink="">
      <xdr:nvSpPr>
        <xdr:cNvPr id="606" name="教育費該当値テキスト"/>
        <xdr:cNvSpPr txBox="1"/>
      </xdr:nvSpPr>
      <xdr:spPr>
        <a:xfrm>
          <a:off x="16370300" y="908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87,980</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19377</xdr:rowOff>
    </xdr:from>
    <xdr:to>
      <xdr:col>22</xdr:col>
      <xdr:colOff>415925</xdr:colOff>
      <xdr:row>57</xdr:row>
      <xdr:rowOff>120977</xdr:rowOff>
    </xdr:to>
    <xdr:sp macro="" textlink="">
      <xdr:nvSpPr>
        <xdr:cNvPr id="607" name="円/楕円 606"/>
        <xdr:cNvSpPr/>
      </xdr:nvSpPr>
      <xdr:spPr>
        <a:xfrm>
          <a:off x="15430500" y="979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112104</xdr:rowOff>
    </xdr:from>
    <xdr:ext cx="534377" cy="259045"/>
    <xdr:sp macro="" textlink="">
      <xdr:nvSpPr>
        <xdr:cNvPr id="608" name="テキスト ボックス 607"/>
        <xdr:cNvSpPr txBox="1"/>
      </xdr:nvSpPr>
      <xdr:spPr>
        <a:xfrm>
          <a:off x="15214111" y="988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48,866</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170924</xdr:rowOff>
    </xdr:from>
    <xdr:to>
      <xdr:col>21</xdr:col>
      <xdr:colOff>212725</xdr:colOff>
      <xdr:row>57</xdr:row>
      <xdr:rowOff>101074</xdr:rowOff>
    </xdr:to>
    <xdr:sp macro="" textlink="">
      <xdr:nvSpPr>
        <xdr:cNvPr id="609" name="円/楕円 608"/>
        <xdr:cNvSpPr/>
      </xdr:nvSpPr>
      <xdr:spPr>
        <a:xfrm>
          <a:off x="14541500" y="977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117601</xdr:rowOff>
    </xdr:from>
    <xdr:ext cx="534377" cy="259045"/>
    <xdr:sp macro="" textlink="">
      <xdr:nvSpPr>
        <xdr:cNvPr id="610" name="テキスト ボックス 609"/>
        <xdr:cNvSpPr txBox="1"/>
      </xdr:nvSpPr>
      <xdr:spPr>
        <a:xfrm>
          <a:off x="14325111" y="9547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50,259</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128291</xdr:rowOff>
    </xdr:from>
    <xdr:to>
      <xdr:col>20</xdr:col>
      <xdr:colOff>9525</xdr:colOff>
      <xdr:row>56</xdr:row>
      <xdr:rowOff>58441</xdr:rowOff>
    </xdr:to>
    <xdr:sp macro="" textlink="">
      <xdr:nvSpPr>
        <xdr:cNvPr id="611" name="円/楕円 610"/>
        <xdr:cNvSpPr/>
      </xdr:nvSpPr>
      <xdr:spPr>
        <a:xfrm>
          <a:off x="13652500" y="955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74968</xdr:rowOff>
    </xdr:from>
    <xdr:ext cx="534377" cy="259045"/>
    <xdr:sp macro="" textlink="">
      <xdr:nvSpPr>
        <xdr:cNvPr id="612" name="テキスト ボックス 611"/>
        <xdr:cNvSpPr txBox="1"/>
      </xdr:nvSpPr>
      <xdr:spPr>
        <a:xfrm>
          <a:off x="13436111" y="933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65,243</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125047</xdr:rowOff>
    </xdr:from>
    <xdr:to>
      <xdr:col>18</xdr:col>
      <xdr:colOff>492125</xdr:colOff>
      <xdr:row>57</xdr:row>
      <xdr:rowOff>55197</xdr:rowOff>
    </xdr:to>
    <xdr:sp macro="" textlink="">
      <xdr:nvSpPr>
        <xdr:cNvPr id="613" name="円/楕円 612"/>
        <xdr:cNvSpPr/>
      </xdr:nvSpPr>
      <xdr:spPr>
        <a:xfrm>
          <a:off x="12763500" y="972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46324</xdr:rowOff>
    </xdr:from>
    <xdr:ext cx="534377" cy="259045"/>
    <xdr:sp macro="" textlink="">
      <xdr:nvSpPr>
        <xdr:cNvPr id="614" name="テキスト ボックス 613"/>
        <xdr:cNvSpPr txBox="1"/>
      </xdr:nvSpPr>
      <xdr:spPr>
        <a:xfrm>
          <a:off x="12547111" y="981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53,470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5" name="正方形/長方形 61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6" name="正方形/長方形 61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7" name="正方形/長方形 61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32/73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8" name="正方形/長方形 61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9" name="正方形/長方形 61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20" name="正方形/長方形 61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21" name="正方形/長方形 62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2" name="正方形/長方形 62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3" name="テキスト ボックス 62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4" name="直線コネクタ 62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5" name="直線コネクタ 62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6" name="テキスト ボックス 62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7" name="直線コネクタ 62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28" name="テキスト ボックス 627"/>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9" name="直線コネクタ 62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30" name="テキスト ボックス 62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31" name="直線コネクタ 63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32" name="テキスト ボックス 63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33" name="直線コネクタ 63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34" name="テキスト ボックス 63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5" name="直線コネクタ 63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6" name="テキスト ボックス 63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63092</xdr:rowOff>
    </xdr:from>
    <xdr:to>
      <xdr:col>23</xdr:col>
      <xdr:colOff>516889</xdr:colOff>
      <xdr:row>79</xdr:row>
      <xdr:rowOff>44450</xdr:rowOff>
    </xdr:to>
    <xdr:cxnSp macro="">
      <xdr:nvCxnSpPr>
        <xdr:cNvPr id="638" name="直線コネクタ 637"/>
        <xdr:cNvCxnSpPr/>
      </xdr:nvCxnSpPr>
      <xdr:spPr>
        <a:xfrm flipV="1">
          <a:off x="16317595" y="12236042"/>
          <a:ext cx="1269" cy="1352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91526</xdr:rowOff>
    </xdr:from>
    <xdr:ext cx="249299" cy="259045"/>
    <xdr:sp macro="" textlink="">
      <xdr:nvSpPr>
        <xdr:cNvPr id="639" name="災害復旧費最小値テキスト"/>
        <xdr:cNvSpPr txBox="1"/>
      </xdr:nvSpPr>
      <xdr:spPr>
        <a:xfrm>
          <a:off x="16370300" y="13636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40" name="直線コネクタ 63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9769</xdr:rowOff>
    </xdr:from>
    <xdr:ext cx="599010" cy="259045"/>
    <xdr:sp macro="" textlink="">
      <xdr:nvSpPr>
        <xdr:cNvPr id="641" name="災害復旧費最大値テキスト"/>
        <xdr:cNvSpPr txBox="1"/>
      </xdr:nvSpPr>
      <xdr:spPr>
        <a:xfrm>
          <a:off x="16370300" y="12011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355,107</a:t>
          </a:r>
          <a:endParaRPr kumimoji="1" lang="ja-JP" altLang="en-US" sz="1000" b="1">
            <a:latin typeface="ＭＳ Ｐゴシック"/>
          </a:endParaRPr>
        </a:p>
      </xdr:txBody>
    </xdr:sp>
    <xdr:clientData/>
  </xdr:oneCellAnchor>
  <xdr:twoCellAnchor>
    <xdr:from>
      <xdr:col>23</xdr:col>
      <xdr:colOff>428625</xdr:colOff>
      <xdr:row>71</xdr:row>
      <xdr:rowOff>63092</xdr:rowOff>
    </xdr:from>
    <xdr:to>
      <xdr:col>23</xdr:col>
      <xdr:colOff>606425</xdr:colOff>
      <xdr:row>71</xdr:row>
      <xdr:rowOff>63092</xdr:rowOff>
    </xdr:to>
    <xdr:cxnSp macro="">
      <xdr:nvCxnSpPr>
        <xdr:cNvPr id="642" name="直線コネクタ 641"/>
        <xdr:cNvCxnSpPr/>
      </xdr:nvCxnSpPr>
      <xdr:spPr>
        <a:xfrm>
          <a:off x="16230600" y="12236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42853</xdr:rowOff>
    </xdr:from>
    <xdr:to>
      <xdr:col>23</xdr:col>
      <xdr:colOff>517525</xdr:colOff>
      <xdr:row>79</xdr:row>
      <xdr:rowOff>44270</xdr:rowOff>
    </xdr:to>
    <xdr:cxnSp macro="">
      <xdr:nvCxnSpPr>
        <xdr:cNvPr id="643" name="直線コネクタ 642"/>
        <xdr:cNvCxnSpPr/>
      </xdr:nvCxnSpPr>
      <xdr:spPr>
        <a:xfrm flipV="1">
          <a:off x="15481300" y="13587403"/>
          <a:ext cx="838200" cy="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8976</xdr:rowOff>
    </xdr:from>
    <xdr:ext cx="469744" cy="259045"/>
    <xdr:sp macro="" textlink="">
      <xdr:nvSpPr>
        <xdr:cNvPr id="644" name="災害復旧費平均値テキスト"/>
        <xdr:cNvSpPr txBox="1"/>
      </xdr:nvSpPr>
      <xdr:spPr>
        <a:xfrm>
          <a:off x="16370300" y="133820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1,982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157549</xdr:rowOff>
    </xdr:from>
    <xdr:to>
      <xdr:col>23</xdr:col>
      <xdr:colOff>568325</xdr:colOff>
      <xdr:row>79</xdr:row>
      <xdr:rowOff>87699</xdr:rowOff>
    </xdr:to>
    <xdr:sp macro="" textlink="">
      <xdr:nvSpPr>
        <xdr:cNvPr id="645" name="フローチャート : 判断 644"/>
        <xdr:cNvSpPr/>
      </xdr:nvSpPr>
      <xdr:spPr>
        <a:xfrm>
          <a:off x="16268700" y="13530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35581</xdr:rowOff>
    </xdr:from>
    <xdr:to>
      <xdr:col>22</xdr:col>
      <xdr:colOff>365125</xdr:colOff>
      <xdr:row>79</xdr:row>
      <xdr:rowOff>44270</xdr:rowOff>
    </xdr:to>
    <xdr:cxnSp macro="">
      <xdr:nvCxnSpPr>
        <xdr:cNvPr id="646" name="直線コネクタ 645"/>
        <xdr:cNvCxnSpPr/>
      </xdr:nvCxnSpPr>
      <xdr:spPr>
        <a:xfrm>
          <a:off x="14592300" y="13580131"/>
          <a:ext cx="889000" cy="8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153978</xdr:rowOff>
    </xdr:from>
    <xdr:to>
      <xdr:col>22</xdr:col>
      <xdr:colOff>415925</xdr:colOff>
      <xdr:row>79</xdr:row>
      <xdr:rowOff>84128</xdr:rowOff>
    </xdr:to>
    <xdr:sp macro="" textlink="">
      <xdr:nvSpPr>
        <xdr:cNvPr id="647" name="フローチャート : 判断 646"/>
        <xdr:cNvSpPr/>
      </xdr:nvSpPr>
      <xdr:spPr>
        <a:xfrm>
          <a:off x="15430500" y="1352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100655</xdr:rowOff>
    </xdr:from>
    <xdr:ext cx="469744" cy="259045"/>
    <xdr:sp macro="" textlink="">
      <xdr:nvSpPr>
        <xdr:cNvPr id="648" name="テキスト ボックス 647"/>
        <xdr:cNvSpPr txBox="1"/>
      </xdr:nvSpPr>
      <xdr:spPr>
        <a:xfrm>
          <a:off x="15246427" y="13302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2,919</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35581</xdr:rowOff>
    </xdr:from>
    <xdr:to>
      <xdr:col>21</xdr:col>
      <xdr:colOff>161925</xdr:colOff>
      <xdr:row>79</xdr:row>
      <xdr:rowOff>38457</xdr:rowOff>
    </xdr:to>
    <xdr:cxnSp macro="">
      <xdr:nvCxnSpPr>
        <xdr:cNvPr id="649" name="直線コネクタ 648"/>
        <xdr:cNvCxnSpPr/>
      </xdr:nvCxnSpPr>
      <xdr:spPr>
        <a:xfrm flipV="1">
          <a:off x="13703300" y="13580131"/>
          <a:ext cx="889000" cy="2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160505</xdr:rowOff>
    </xdr:from>
    <xdr:to>
      <xdr:col>21</xdr:col>
      <xdr:colOff>212725</xdr:colOff>
      <xdr:row>79</xdr:row>
      <xdr:rowOff>90655</xdr:rowOff>
    </xdr:to>
    <xdr:sp macro="" textlink="">
      <xdr:nvSpPr>
        <xdr:cNvPr id="650" name="フローチャート : 判断 649"/>
        <xdr:cNvSpPr/>
      </xdr:nvSpPr>
      <xdr:spPr>
        <a:xfrm>
          <a:off x="14541500" y="1353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81782</xdr:rowOff>
    </xdr:from>
    <xdr:ext cx="469744" cy="259045"/>
    <xdr:sp macro="" textlink="">
      <xdr:nvSpPr>
        <xdr:cNvPr id="651" name="テキスト ボックス 650"/>
        <xdr:cNvSpPr txBox="1"/>
      </xdr:nvSpPr>
      <xdr:spPr>
        <a:xfrm>
          <a:off x="14357427" y="13626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38457</xdr:rowOff>
    </xdr:from>
    <xdr:to>
      <xdr:col>19</xdr:col>
      <xdr:colOff>644525</xdr:colOff>
      <xdr:row>79</xdr:row>
      <xdr:rowOff>40407</xdr:rowOff>
    </xdr:to>
    <xdr:cxnSp macro="">
      <xdr:nvCxnSpPr>
        <xdr:cNvPr id="652" name="直線コネクタ 651"/>
        <xdr:cNvCxnSpPr/>
      </xdr:nvCxnSpPr>
      <xdr:spPr>
        <a:xfrm flipV="1">
          <a:off x="12814300" y="13583007"/>
          <a:ext cx="889000" cy="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163584</xdr:rowOff>
    </xdr:from>
    <xdr:to>
      <xdr:col>20</xdr:col>
      <xdr:colOff>9525</xdr:colOff>
      <xdr:row>79</xdr:row>
      <xdr:rowOff>93734</xdr:rowOff>
    </xdr:to>
    <xdr:sp macro="" textlink="">
      <xdr:nvSpPr>
        <xdr:cNvPr id="653" name="フローチャート : 判断 652"/>
        <xdr:cNvSpPr/>
      </xdr:nvSpPr>
      <xdr:spPr>
        <a:xfrm>
          <a:off x="13652500" y="1353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84861</xdr:rowOff>
    </xdr:from>
    <xdr:ext cx="378565" cy="259045"/>
    <xdr:sp macro="" textlink="">
      <xdr:nvSpPr>
        <xdr:cNvPr id="654" name="テキスト ボックス 653"/>
        <xdr:cNvSpPr txBox="1"/>
      </xdr:nvSpPr>
      <xdr:spPr>
        <a:xfrm>
          <a:off x="13514017" y="13629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398</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160727</xdr:rowOff>
    </xdr:from>
    <xdr:to>
      <xdr:col>18</xdr:col>
      <xdr:colOff>492125</xdr:colOff>
      <xdr:row>79</xdr:row>
      <xdr:rowOff>90877</xdr:rowOff>
    </xdr:to>
    <xdr:sp macro="" textlink="">
      <xdr:nvSpPr>
        <xdr:cNvPr id="655" name="フローチャート : 判断 654"/>
        <xdr:cNvSpPr/>
      </xdr:nvSpPr>
      <xdr:spPr>
        <a:xfrm>
          <a:off x="12763500" y="1353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107404</xdr:rowOff>
    </xdr:from>
    <xdr:ext cx="469744" cy="259045"/>
    <xdr:sp macro="" textlink="">
      <xdr:nvSpPr>
        <xdr:cNvPr id="656" name="テキスト ボックス 655"/>
        <xdr:cNvSpPr txBox="1"/>
      </xdr:nvSpPr>
      <xdr:spPr>
        <a:xfrm>
          <a:off x="12579427" y="13309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7" name="テキスト ボックス 65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8" name="テキスト ボックス 65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9" name="テキスト ボックス 65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60" name="テキスト ボックス 65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61" name="テキスト ボックス 66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163503</xdr:rowOff>
    </xdr:from>
    <xdr:to>
      <xdr:col>23</xdr:col>
      <xdr:colOff>568325</xdr:colOff>
      <xdr:row>79</xdr:row>
      <xdr:rowOff>93653</xdr:rowOff>
    </xdr:to>
    <xdr:sp macro="" textlink="">
      <xdr:nvSpPr>
        <xdr:cNvPr id="662" name="円/楕円 661"/>
        <xdr:cNvSpPr/>
      </xdr:nvSpPr>
      <xdr:spPr>
        <a:xfrm>
          <a:off x="16268700" y="1353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135975</xdr:rowOff>
    </xdr:from>
    <xdr:ext cx="378565" cy="259045"/>
    <xdr:sp macro="" textlink="">
      <xdr:nvSpPr>
        <xdr:cNvPr id="663" name="災害復旧費該当値テキスト"/>
        <xdr:cNvSpPr txBox="1"/>
      </xdr:nvSpPr>
      <xdr:spPr>
        <a:xfrm>
          <a:off x="16370300" y="13509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419</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164920</xdr:rowOff>
    </xdr:from>
    <xdr:to>
      <xdr:col>22</xdr:col>
      <xdr:colOff>415925</xdr:colOff>
      <xdr:row>79</xdr:row>
      <xdr:rowOff>95070</xdr:rowOff>
    </xdr:to>
    <xdr:sp macro="" textlink="">
      <xdr:nvSpPr>
        <xdr:cNvPr id="664" name="円/楕円 663"/>
        <xdr:cNvSpPr/>
      </xdr:nvSpPr>
      <xdr:spPr>
        <a:xfrm>
          <a:off x="15430500" y="1353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79</xdr:row>
      <xdr:rowOff>86197</xdr:rowOff>
    </xdr:from>
    <xdr:ext cx="313932" cy="259045"/>
    <xdr:sp macro="" textlink="">
      <xdr:nvSpPr>
        <xdr:cNvPr id="665" name="テキスト ボックス 664"/>
        <xdr:cNvSpPr txBox="1"/>
      </xdr:nvSpPr>
      <xdr:spPr>
        <a:xfrm>
          <a:off x="15324333" y="136307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156231</xdr:rowOff>
    </xdr:from>
    <xdr:to>
      <xdr:col>21</xdr:col>
      <xdr:colOff>212725</xdr:colOff>
      <xdr:row>79</xdr:row>
      <xdr:rowOff>86381</xdr:rowOff>
    </xdr:to>
    <xdr:sp macro="" textlink="">
      <xdr:nvSpPr>
        <xdr:cNvPr id="666" name="円/楕円 665"/>
        <xdr:cNvSpPr/>
      </xdr:nvSpPr>
      <xdr:spPr>
        <a:xfrm>
          <a:off x="14541500" y="1352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102908</xdr:rowOff>
    </xdr:from>
    <xdr:ext cx="469744" cy="259045"/>
    <xdr:sp macro="" textlink="">
      <xdr:nvSpPr>
        <xdr:cNvPr id="667" name="テキスト ボックス 666"/>
        <xdr:cNvSpPr txBox="1"/>
      </xdr:nvSpPr>
      <xdr:spPr>
        <a:xfrm>
          <a:off x="14357427" y="13304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2,328</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159107</xdr:rowOff>
    </xdr:from>
    <xdr:to>
      <xdr:col>20</xdr:col>
      <xdr:colOff>9525</xdr:colOff>
      <xdr:row>79</xdr:row>
      <xdr:rowOff>89257</xdr:rowOff>
    </xdr:to>
    <xdr:sp macro="" textlink="">
      <xdr:nvSpPr>
        <xdr:cNvPr id="668" name="円/楕円 667"/>
        <xdr:cNvSpPr/>
      </xdr:nvSpPr>
      <xdr:spPr>
        <a:xfrm>
          <a:off x="13652500" y="1353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105784</xdr:rowOff>
    </xdr:from>
    <xdr:ext cx="469744" cy="259045"/>
    <xdr:sp macro="" textlink="">
      <xdr:nvSpPr>
        <xdr:cNvPr id="669" name="テキスト ボックス 668"/>
        <xdr:cNvSpPr txBox="1"/>
      </xdr:nvSpPr>
      <xdr:spPr>
        <a:xfrm>
          <a:off x="13468427" y="1330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1,573</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161057</xdr:rowOff>
    </xdr:from>
    <xdr:to>
      <xdr:col>18</xdr:col>
      <xdr:colOff>492125</xdr:colOff>
      <xdr:row>79</xdr:row>
      <xdr:rowOff>91207</xdr:rowOff>
    </xdr:to>
    <xdr:sp macro="" textlink="">
      <xdr:nvSpPr>
        <xdr:cNvPr id="670" name="円/楕円 669"/>
        <xdr:cNvSpPr/>
      </xdr:nvSpPr>
      <xdr:spPr>
        <a:xfrm>
          <a:off x="12763500" y="1353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82334</xdr:rowOff>
    </xdr:from>
    <xdr:ext cx="469744" cy="259045"/>
    <xdr:sp macro="" textlink="">
      <xdr:nvSpPr>
        <xdr:cNvPr id="671" name="テキスト ボックス 670"/>
        <xdr:cNvSpPr txBox="1"/>
      </xdr:nvSpPr>
      <xdr:spPr>
        <a:xfrm>
          <a:off x="12579427" y="13626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2" name="正方形/長方形 67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3" name="正方形/長方形 67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4" name="正方形/長方形 67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41/73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5" name="正方形/長方形 67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6" name="正方形/長方形 67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7" name="正方形/長方形 67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8" name="正方形/長方形 67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39,012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9" name="正方形/長方形 67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80" name="テキスト ボックス 67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81" name="直線コネクタ 68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82" name="直線コネクタ 681"/>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83" name="テキスト ボックス 682"/>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4" name="直線コネクタ 683"/>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5" name="テキスト ボックス 684"/>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6" name="直線コネクタ 685"/>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7" name="テキスト ボックス 686"/>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8" name="直線コネクタ 687"/>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9" name="テキスト ボックス 688"/>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90" name="直線コネクタ 689"/>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91" name="テキスト ボックス 690"/>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92" name="直線コネクタ 691"/>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93" name="テキスト ボックス 692"/>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4" name="直線コネクタ 69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5" name="テキスト ボックス 69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58286</xdr:rowOff>
    </xdr:from>
    <xdr:to>
      <xdr:col>23</xdr:col>
      <xdr:colOff>516889</xdr:colOff>
      <xdr:row>98</xdr:row>
      <xdr:rowOff>77347</xdr:rowOff>
    </xdr:to>
    <xdr:cxnSp macro="">
      <xdr:nvCxnSpPr>
        <xdr:cNvPr id="697" name="直線コネクタ 696"/>
        <xdr:cNvCxnSpPr/>
      </xdr:nvCxnSpPr>
      <xdr:spPr>
        <a:xfrm flipV="1">
          <a:off x="16317595" y="15488786"/>
          <a:ext cx="1269" cy="139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81174</xdr:rowOff>
    </xdr:from>
    <xdr:ext cx="534377" cy="259045"/>
    <xdr:sp macro="" textlink="">
      <xdr:nvSpPr>
        <xdr:cNvPr id="698" name="公債費最小値テキスト"/>
        <xdr:cNvSpPr txBox="1"/>
      </xdr:nvSpPr>
      <xdr:spPr>
        <a:xfrm>
          <a:off x="16370300" y="1688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17,728</a:t>
          </a:r>
          <a:endParaRPr kumimoji="1" lang="ja-JP" altLang="en-US" sz="1000" b="1">
            <a:latin typeface="ＭＳ Ｐゴシック"/>
          </a:endParaRPr>
        </a:p>
      </xdr:txBody>
    </xdr:sp>
    <xdr:clientData/>
  </xdr:oneCellAnchor>
  <xdr:twoCellAnchor>
    <xdr:from>
      <xdr:col>23</xdr:col>
      <xdr:colOff>428625</xdr:colOff>
      <xdr:row>98</xdr:row>
      <xdr:rowOff>77347</xdr:rowOff>
    </xdr:from>
    <xdr:to>
      <xdr:col>23</xdr:col>
      <xdr:colOff>606425</xdr:colOff>
      <xdr:row>98</xdr:row>
      <xdr:rowOff>77347</xdr:rowOff>
    </xdr:to>
    <xdr:cxnSp macro="">
      <xdr:nvCxnSpPr>
        <xdr:cNvPr id="699" name="直線コネクタ 698"/>
        <xdr:cNvCxnSpPr/>
      </xdr:nvCxnSpPr>
      <xdr:spPr>
        <a:xfrm>
          <a:off x="16230600" y="16879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4963</xdr:rowOff>
    </xdr:from>
    <xdr:ext cx="599010" cy="259045"/>
    <xdr:sp macro="" textlink="">
      <xdr:nvSpPr>
        <xdr:cNvPr id="700" name="公債費最大値テキスト"/>
        <xdr:cNvSpPr txBox="1"/>
      </xdr:nvSpPr>
      <xdr:spPr>
        <a:xfrm>
          <a:off x="16370300" y="15264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145,479</a:t>
          </a:r>
          <a:endParaRPr kumimoji="1" lang="ja-JP" altLang="en-US" sz="1000" b="1">
            <a:latin typeface="ＭＳ Ｐゴシック"/>
          </a:endParaRPr>
        </a:p>
      </xdr:txBody>
    </xdr:sp>
    <xdr:clientData/>
  </xdr:oneCellAnchor>
  <xdr:twoCellAnchor>
    <xdr:from>
      <xdr:col>23</xdr:col>
      <xdr:colOff>428625</xdr:colOff>
      <xdr:row>90</xdr:row>
      <xdr:rowOff>58286</xdr:rowOff>
    </xdr:from>
    <xdr:to>
      <xdr:col>23</xdr:col>
      <xdr:colOff>606425</xdr:colOff>
      <xdr:row>90</xdr:row>
      <xdr:rowOff>58286</xdr:rowOff>
    </xdr:to>
    <xdr:cxnSp macro="">
      <xdr:nvCxnSpPr>
        <xdr:cNvPr id="701" name="直線コネクタ 700"/>
        <xdr:cNvCxnSpPr/>
      </xdr:nvCxnSpPr>
      <xdr:spPr>
        <a:xfrm>
          <a:off x="16230600" y="15488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46878</xdr:rowOff>
    </xdr:from>
    <xdr:to>
      <xdr:col>23</xdr:col>
      <xdr:colOff>517525</xdr:colOff>
      <xdr:row>96</xdr:row>
      <xdr:rowOff>123938</xdr:rowOff>
    </xdr:to>
    <xdr:cxnSp macro="">
      <xdr:nvCxnSpPr>
        <xdr:cNvPr id="702" name="直線コネクタ 701"/>
        <xdr:cNvCxnSpPr/>
      </xdr:nvCxnSpPr>
      <xdr:spPr>
        <a:xfrm>
          <a:off x="15481300" y="16334628"/>
          <a:ext cx="838200" cy="248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12216</xdr:rowOff>
    </xdr:from>
    <xdr:ext cx="534377" cy="259045"/>
    <xdr:sp macro="" textlink="">
      <xdr:nvSpPr>
        <xdr:cNvPr id="703" name="公債費平均値テキスト"/>
        <xdr:cNvSpPr txBox="1"/>
      </xdr:nvSpPr>
      <xdr:spPr>
        <a:xfrm>
          <a:off x="16370300" y="16299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52,646</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160789</xdr:rowOff>
    </xdr:from>
    <xdr:to>
      <xdr:col>23</xdr:col>
      <xdr:colOff>568325</xdr:colOff>
      <xdr:row>96</xdr:row>
      <xdr:rowOff>90939</xdr:rowOff>
    </xdr:to>
    <xdr:sp macro="" textlink="">
      <xdr:nvSpPr>
        <xdr:cNvPr id="704" name="フローチャート : 判断 703"/>
        <xdr:cNvSpPr/>
      </xdr:nvSpPr>
      <xdr:spPr>
        <a:xfrm>
          <a:off x="16268700" y="1644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93</xdr:row>
      <xdr:rowOff>130186</xdr:rowOff>
    </xdr:from>
    <xdr:to>
      <xdr:col>22</xdr:col>
      <xdr:colOff>365125</xdr:colOff>
      <xdr:row>95</xdr:row>
      <xdr:rowOff>46878</xdr:rowOff>
    </xdr:to>
    <xdr:cxnSp macro="">
      <xdr:nvCxnSpPr>
        <xdr:cNvPr id="705" name="直線コネクタ 704"/>
        <xdr:cNvCxnSpPr/>
      </xdr:nvCxnSpPr>
      <xdr:spPr>
        <a:xfrm>
          <a:off x="14592300" y="16075036"/>
          <a:ext cx="889000" cy="259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133640</xdr:rowOff>
    </xdr:from>
    <xdr:to>
      <xdr:col>22</xdr:col>
      <xdr:colOff>415925</xdr:colOff>
      <xdr:row>96</xdr:row>
      <xdr:rowOff>63790</xdr:rowOff>
    </xdr:to>
    <xdr:sp macro="" textlink="">
      <xdr:nvSpPr>
        <xdr:cNvPr id="706" name="フローチャート : 判断 705"/>
        <xdr:cNvSpPr/>
      </xdr:nvSpPr>
      <xdr:spPr>
        <a:xfrm>
          <a:off x="15430500" y="1642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54917</xdr:rowOff>
    </xdr:from>
    <xdr:ext cx="534377" cy="259045"/>
    <xdr:sp macro="" textlink="">
      <xdr:nvSpPr>
        <xdr:cNvPr id="707" name="テキスト ボックス 706"/>
        <xdr:cNvSpPr txBox="1"/>
      </xdr:nvSpPr>
      <xdr:spPr>
        <a:xfrm>
          <a:off x="15214111" y="1651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55,140</a:t>
          </a:r>
          <a:endParaRPr kumimoji="1" lang="ja-JP" altLang="en-US" sz="1000" b="1">
            <a:solidFill>
              <a:srgbClr val="000080"/>
            </a:solidFill>
            <a:latin typeface="ＭＳ Ｐゴシック"/>
          </a:endParaRPr>
        </a:p>
      </xdr:txBody>
    </xdr:sp>
    <xdr:clientData/>
  </xdr:oneCellAnchor>
  <xdr:twoCellAnchor>
    <xdr:from>
      <xdr:col>19</xdr:col>
      <xdr:colOff>644525</xdr:colOff>
      <xdr:row>93</xdr:row>
      <xdr:rowOff>130186</xdr:rowOff>
    </xdr:from>
    <xdr:to>
      <xdr:col>21</xdr:col>
      <xdr:colOff>161925</xdr:colOff>
      <xdr:row>95</xdr:row>
      <xdr:rowOff>80885</xdr:rowOff>
    </xdr:to>
    <xdr:cxnSp macro="">
      <xdr:nvCxnSpPr>
        <xdr:cNvPr id="708" name="直線コネクタ 707"/>
        <xdr:cNvCxnSpPr/>
      </xdr:nvCxnSpPr>
      <xdr:spPr>
        <a:xfrm flipV="1">
          <a:off x="13703300" y="16075036"/>
          <a:ext cx="889000" cy="29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162934</xdr:rowOff>
    </xdr:from>
    <xdr:to>
      <xdr:col>21</xdr:col>
      <xdr:colOff>212725</xdr:colOff>
      <xdr:row>96</xdr:row>
      <xdr:rowOff>93084</xdr:rowOff>
    </xdr:to>
    <xdr:sp macro="" textlink="">
      <xdr:nvSpPr>
        <xdr:cNvPr id="709" name="フローチャート : 判断 708"/>
        <xdr:cNvSpPr/>
      </xdr:nvSpPr>
      <xdr:spPr>
        <a:xfrm>
          <a:off x="14541500" y="16450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84211</xdr:rowOff>
    </xdr:from>
    <xdr:ext cx="534377" cy="259045"/>
    <xdr:sp macro="" textlink="">
      <xdr:nvSpPr>
        <xdr:cNvPr id="710" name="テキスト ボックス 709"/>
        <xdr:cNvSpPr txBox="1"/>
      </xdr:nvSpPr>
      <xdr:spPr>
        <a:xfrm>
          <a:off x="14325111" y="1654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52,449</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80885</xdr:rowOff>
    </xdr:from>
    <xdr:to>
      <xdr:col>19</xdr:col>
      <xdr:colOff>644525</xdr:colOff>
      <xdr:row>96</xdr:row>
      <xdr:rowOff>96920</xdr:rowOff>
    </xdr:to>
    <xdr:cxnSp macro="">
      <xdr:nvCxnSpPr>
        <xdr:cNvPr id="711" name="直線コネクタ 710"/>
        <xdr:cNvCxnSpPr/>
      </xdr:nvCxnSpPr>
      <xdr:spPr>
        <a:xfrm flipV="1">
          <a:off x="12814300" y="16368635"/>
          <a:ext cx="889000" cy="187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162291</xdr:rowOff>
    </xdr:from>
    <xdr:to>
      <xdr:col>20</xdr:col>
      <xdr:colOff>9525</xdr:colOff>
      <xdr:row>96</xdr:row>
      <xdr:rowOff>92441</xdr:rowOff>
    </xdr:to>
    <xdr:sp macro="" textlink="">
      <xdr:nvSpPr>
        <xdr:cNvPr id="712" name="フローチャート : 判断 711"/>
        <xdr:cNvSpPr/>
      </xdr:nvSpPr>
      <xdr:spPr>
        <a:xfrm>
          <a:off x="13652500" y="16450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83568</xdr:rowOff>
    </xdr:from>
    <xdr:ext cx="534377" cy="259045"/>
    <xdr:sp macro="" textlink="">
      <xdr:nvSpPr>
        <xdr:cNvPr id="713" name="テキスト ボックス 712"/>
        <xdr:cNvSpPr txBox="1"/>
      </xdr:nvSpPr>
      <xdr:spPr>
        <a:xfrm>
          <a:off x="13436111" y="1654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52,508</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2859</xdr:rowOff>
    </xdr:from>
    <xdr:to>
      <xdr:col>18</xdr:col>
      <xdr:colOff>492125</xdr:colOff>
      <xdr:row>96</xdr:row>
      <xdr:rowOff>104459</xdr:rowOff>
    </xdr:to>
    <xdr:sp macro="" textlink="">
      <xdr:nvSpPr>
        <xdr:cNvPr id="714" name="フローチャート : 判断 713"/>
        <xdr:cNvSpPr/>
      </xdr:nvSpPr>
      <xdr:spPr>
        <a:xfrm>
          <a:off x="12763500" y="1646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120986</xdr:rowOff>
    </xdr:from>
    <xdr:ext cx="534377" cy="259045"/>
    <xdr:sp macro="" textlink="">
      <xdr:nvSpPr>
        <xdr:cNvPr id="715" name="テキスト ボックス 714"/>
        <xdr:cNvSpPr txBox="1"/>
      </xdr:nvSpPr>
      <xdr:spPr>
        <a:xfrm>
          <a:off x="12547111" y="16237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51,404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6" name="テキスト ボックス 71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7" name="テキスト ボックス 71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8" name="テキスト ボックス 71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9" name="テキスト ボックス 71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20" name="テキスト ボックス 71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73138</xdr:rowOff>
    </xdr:from>
    <xdr:to>
      <xdr:col>23</xdr:col>
      <xdr:colOff>568325</xdr:colOff>
      <xdr:row>97</xdr:row>
      <xdr:rowOff>3288</xdr:rowOff>
    </xdr:to>
    <xdr:sp macro="" textlink="">
      <xdr:nvSpPr>
        <xdr:cNvPr id="721" name="円/楕円 720"/>
        <xdr:cNvSpPr/>
      </xdr:nvSpPr>
      <xdr:spPr>
        <a:xfrm>
          <a:off x="16268700" y="16532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51565</xdr:rowOff>
    </xdr:from>
    <xdr:ext cx="534377" cy="259045"/>
    <xdr:sp macro="" textlink="">
      <xdr:nvSpPr>
        <xdr:cNvPr id="722" name="公債費該当値テキスト"/>
        <xdr:cNvSpPr txBox="1"/>
      </xdr:nvSpPr>
      <xdr:spPr>
        <a:xfrm>
          <a:off x="16370300" y="16510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44,948</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167528</xdr:rowOff>
    </xdr:from>
    <xdr:to>
      <xdr:col>22</xdr:col>
      <xdr:colOff>415925</xdr:colOff>
      <xdr:row>95</xdr:row>
      <xdr:rowOff>97678</xdr:rowOff>
    </xdr:to>
    <xdr:sp macro="" textlink="">
      <xdr:nvSpPr>
        <xdr:cNvPr id="723" name="円/楕円 722"/>
        <xdr:cNvSpPr/>
      </xdr:nvSpPr>
      <xdr:spPr>
        <a:xfrm>
          <a:off x="15430500" y="162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114205</xdr:rowOff>
    </xdr:from>
    <xdr:ext cx="534377" cy="259045"/>
    <xdr:sp macro="" textlink="">
      <xdr:nvSpPr>
        <xdr:cNvPr id="724" name="テキスト ボックス 723"/>
        <xdr:cNvSpPr txBox="1"/>
      </xdr:nvSpPr>
      <xdr:spPr>
        <a:xfrm>
          <a:off x="15214111" y="1605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67,777</a:t>
          </a:r>
          <a:endParaRPr kumimoji="1" lang="ja-JP" altLang="en-US" sz="1000" b="1">
            <a:solidFill>
              <a:srgbClr val="FF0000"/>
            </a:solidFill>
            <a:latin typeface="ＭＳ Ｐゴシック"/>
          </a:endParaRPr>
        </a:p>
      </xdr:txBody>
    </xdr:sp>
    <xdr:clientData/>
  </xdr:oneCellAnchor>
  <xdr:twoCellAnchor>
    <xdr:from>
      <xdr:col>21</xdr:col>
      <xdr:colOff>111125</xdr:colOff>
      <xdr:row>93</xdr:row>
      <xdr:rowOff>79386</xdr:rowOff>
    </xdr:from>
    <xdr:to>
      <xdr:col>21</xdr:col>
      <xdr:colOff>212725</xdr:colOff>
      <xdr:row>94</xdr:row>
      <xdr:rowOff>9536</xdr:rowOff>
    </xdr:to>
    <xdr:sp macro="" textlink="">
      <xdr:nvSpPr>
        <xdr:cNvPr id="725" name="円/楕円 724"/>
        <xdr:cNvSpPr/>
      </xdr:nvSpPr>
      <xdr:spPr>
        <a:xfrm>
          <a:off x="14541500" y="1602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92</xdr:row>
      <xdr:rowOff>26063</xdr:rowOff>
    </xdr:from>
    <xdr:ext cx="534377" cy="259045"/>
    <xdr:sp macro="" textlink="">
      <xdr:nvSpPr>
        <xdr:cNvPr id="726" name="テキスト ボックス 725"/>
        <xdr:cNvSpPr txBox="1"/>
      </xdr:nvSpPr>
      <xdr:spPr>
        <a:xfrm>
          <a:off x="14325111" y="1579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91,624</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30085</xdr:rowOff>
    </xdr:from>
    <xdr:to>
      <xdr:col>20</xdr:col>
      <xdr:colOff>9525</xdr:colOff>
      <xdr:row>95</xdr:row>
      <xdr:rowOff>131685</xdr:rowOff>
    </xdr:to>
    <xdr:sp macro="" textlink="">
      <xdr:nvSpPr>
        <xdr:cNvPr id="727" name="円/楕円 726"/>
        <xdr:cNvSpPr/>
      </xdr:nvSpPr>
      <xdr:spPr>
        <a:xfrm>
          <a:off x="13652500" y="1631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148212</xdr:rowOff>
    </xdr:from>
    <xdr:ext cx="534377" cy="259045"/>
    <xdr:sp macro="" textlink="">
      <xdr:nvSpPr>
        <xdr:cNvPr id="728" name="テキスト ボックス 727"/>
        <xdr:cNvSpPr txBox="1"/>
      </xdr:nvSpPr>
      <xdr:spPr>
        <a:xfrm>
          <a:off x="13436111" y="16093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64,653</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46120</xdr:rowOff>
    </xdr:from>
    <xdr:to>
      <xdr:col>18</xdr:col>
      <xdr:colOff>492125</xdr:colOff>
      <xdr:row>96</xdr:row>
      <xdr:rowOff>147720</xdr:rowOff>
    </xdr:to>
    <xdr:sp macro="" textlink="">
      <xdr:nvSpPr>
        <xdr:cNvPr id="729" name="円/楕円 728"/>
        <xdr:cNvSpPr/>
      </xdr:nvSpPr>
      <xdr:spPr>
        <a:xfrm>
          <a:off x="12763500" y="165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138847</xdr:rowOff>
    </xdr:from>
    <xdr:ext cx="534377" cy="259045"/>
    <xdr:sp macro="" textlink="">
      <xdr:nvSpPr>
        <xdr:cNvPr id="730" name="テキスト ボックス 729"/>
        <xdr:cNvSpPr txBox="1"/>
      </xdr:nvSpPr>
      <xdr:spPr>
        <a:xfrm>
          <a:off x="12547111" y="16598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47,430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31" name="正方形/長方形 73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32" name="正方形/長方形 73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33" name="正方形/長方形 73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4" name="正方形/長方形 73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5" name="正方形/長方形 73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6" name="正方形/長方形 73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7" name="正方形/長方形 73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8" name="正方形/長方形 73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9" name="テキスト ボックス 73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40" name="直線コネクタ 73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41" name="直線コネクタ 74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42" name="テキスト ボックス 74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43" name="直線コネクタ 74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44" name="テキスト ボックス 74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5" name="直線コネクタ 74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6" name="テキスト ボックス 74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7" name="直線コネクタ 74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8" name="テキスト ボックス 74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9" name="直線コネクタ 74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50" name="テキスト ボックス 74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51" name="直線コネクタ 75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52" name="テキスト ボックス 75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5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137668</xdr:rowOff>
    </xdr:from>
    <xdr:to>
      <xdr:col>32</xdr:col>
      <xdr:colOff>186689</xdr:colOff>
      <xdr:row>39</xdr:row>
      <xdr:rowOff>44450</xdr:rowOff>
    </xdr:to>
    <xdr:cxnSp macro="">
      <xdr:nvCxnSpPr>
        <xdr:cNvPr id="754" name="直線コネクタ 753"/>
        <xdr:cNvCxnSpPr/>
      </xdr:nvCxnSpPr>
      <xdr:spPr>
        <a:xfrm flipV="1">
          <a:off x="22159595" y="5452618"/>
          <a:ext cx="1269" cy="1278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58564</xdr:rowOff>
    </xdr:from>
    <xdr:ext cx="249299" cy="259045"/>
    <xdr:sp macro="" textlink="">
      <xdr:nvSpPr>
        <xdr:cNvPr id="755" name="諸支出金最小値テキスト"/>
        <xdr:cNvSpPr txBox="1"/>
      </xdr:nvSpPr>
      <xdr:spPr>
        <a:xfrm>
          <a:off x="22212300" y="67451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6" name="直線コネクタ 75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84345</xdr:rowOff>
    </xdr:from>
    <xdr:ext cx="534377" cy="259045"/>
    <xdr:sp macro="" textlink="">
      <xdr:nvSpPr>
        <xdr:cNvPr id="757" name="諸支出金最大値テキスト"/>
        <xdr:cNvSpPr txBox="1"/>
      </xdr:nvSpPr>
      <xdr:spPr>
        <a:xfrm>
          <a:off x="22212300" y="522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10,066</a:t>
          </a:r>
          <a:endParaRPr kumimoji="1" lang="ja-JP" altLang="en-US" sz="1000" b="1">
            <a:latin typeface="ＭＳ Ｐゴシック"/>
          </a:endParaRPr>
        </a:p>
      </xdr:txBody>
    </xdr:sp>
    <xdr:clientData/>
  </xdr:oneCellAnchor>
  <xdr:twoCellAnchor>
    <xdr:from>
      <xdr:col>32</xdr:col>
      <xdr:colOff>98425</xdr:colOff>
      <xdr:row>31</xdr:row>
      <xdr:rowOff>137668</xdr:rowOff>
    </xdr:from>
    <xdr:to>
      <xdr:col>32</xdr:col>
      <xdr:colOff>276225</xdr:colOff>
      <xdr:row>31</xdr:row>
      <xdr:rowOff>137668</xdr:rowOff>
    </xdr:to>
    <xdr:cxnSp macro="">
      <xdr:nvCxnSpPr>
        <xdr:cNvPr id="758" name="直線コネクタ 757"/>
        <xdr:cNvCxnSpPr/>
      </xdr:nvCxnSpPr>
      <xdr:spPr>
        <a:xfrm>
          <a:off x="22072600" y="5452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9" name="直線コネクタ 758"/>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147464</xdr:rowOff>
    </xdr:from>
    <xdr:ext cx="378565" cy="259045"/>
    <xdr:sp macro="" textlink="">
      <xdr:nvSpPr>
        <xdr:cNvPr id="760" name="諸支出金平均値テキスト"/>
        <xdr:cNvSpPr txBox="1"/>
      </xdr:nvSpPr>
      <xdr:spPr>
        <a:xfrm>
          <a:off x="22212300" y="64911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124587</xdr:rowOff>
    </xdr:from>
    <xdr:to>
      <xdr:col>32</xdr:col>
      <xdr:colOff>238125</xdr:colOff>
      <xdr:row>39</xdr:row>
      <xdr:rowOff>54737</xdr:rowOff>
    </xdr:to>
    <xdr:sp macro="" textlink="">
      <xdr:nvSpPr>
        <xdr:cNvPr id="761" name="フローチャート : 判断 760"/>
        <xdr:cNvSpPr/>
      </xdr:nvSpPr>
      <xdr:spPr>
        <a:xfrm>
          <a:off x="22110700" y="66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62" name="直線コネクタ 761"/>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142113</xdr:rowOff>
    </xdr:from>
    <xdr:to>
      <xdr:col>31</xdr:col>
      <xdr:colOff>85725</xdr:colOff>
      <xdr:row>39</xdr:row>
      <xdr:rowOff>72263</xdr:rowOff>
    </xdr:to>
    <xdr:sp macro="" textlink="">
      <xdr:nvSpPr>
        <xdr:cNvPr id="763" name="フローチャート : 判断 762"/>
        <xdr:cNvSpPr/>
      </xdr:nvSpPr>
      <xdr:spPr>
        <a:xfrm>
          <a:off x="21272500" y="665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88790</xdr:rowOff>
    </xdr:from>
    <xdr:ext cx="378565" cy="259045"/>
    <xdr:sp macro="" textlink="">
      <xdr:nvSpPr>
        <xdr:cNvPr id="764" name="テキスト ボックス 763"/>
        <xdr:cNvSpPr txBox="1"/>
      </xdr:nvSpPr>
      <xdr:spPr>
        <a:xfrm>
          <a:off x="21134017" y="6432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5" name="直線コネクタ 764"/>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142875</xdr:rowOff>
    </xdr:from>
    <xdr:to>
      <xdr:col>29</xdr:col>
      <xdr:colOff>568325</xdr:colOff>
      <xdr:row>39</xdr:row>
      <xdr:rowOff>73025</xdr:rowOff>
    </xdr:to>
    <xdr:sp macro="" textlink="">
      <xdr:nvSpPr>
        <xdr:cNvPr id="766" name="フローチャート : 判断 765"/>
        <xdr:cNvSpPr/>
      </xdr:nvSpPr>
      <xdr:spPr>
        <a:xfrm>
          <a:off x="20383500" y="6657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89552</xdr:rowOff>
    </xdr:from>
    <xdr:ext cx="378565" cy="259045"/>
    <xdr:sp macro="" textlink="">
      <xdr:nvSpPr>
        <xdr:cNvPr id="767" name="テキスト ボックス 766"/>
        <xdr:cNvSpPr txBox="1"/>
      </xdr:nvSpPr>
      <xdr:spPr>
        <a:xfrm>
          <a:off x="20245017" y="6433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8" name="直線コネクタ 767"/>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153924</xdr:rowOff>
    </xdr:from>
    <xdr:to>
      <xdr:col>28</xdr:col>
      <xdr:colOff>365125</xdr:colOff>
      <xdr:row>39</xdr:row>
      <xdr:rowOff>84074</xdr:rowOff>
    </xdr:to>
    <xdr:sp macro="" textlink="">
      <xdr:nvSpPr>
        <xdr:cNvPr id="769" name="フローチャート : 判断 768"/>
        <xdr:cNvSpPr/>
      </xdr:nvSpPr>
      <xdr:spPr>
        <a:xfrm>
          <a:off x="19494500" y="666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37</xdr:row>
      <xdr:rowOff>100601</xdr:rowOff>
    </xdr:from>
    <xdr:ext cx="313932" cy="259045"/>
    <xdr:sp macro="" textlink="">
      <xdr:nvSpPr>
        <xdr:cNvPr id="770" name="テキスト ボックス 769"/>
        <xdr:cNvSpPr txBox="1"/>
      </xdr:nvSpPr>
      <xdr:spPr>
        <a:xfrm>
          <a:off x="19388333" y="64442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170434</xdr:rowOff>
    </xdr:from>
    <xdr:to>
      <xdr:col>27</xdr:col>
      <xdr:colOff>161925</xdr:colOff>
      <xdr:row>38</xdr:row>
      <xdr:rowOff>100584</xdr:rowOff>
    </xdr:to>
    <xdr:sp macro="" textlink="">
      <xdr:nvSpPr>
        <xdr:cNvPr id="771" name="フローチャート : 判断 770"/>
        <xdr:cNvSpPr/>
      </xdr:nvSpPr>
      <xdr:spPr>
        <a:xfrm>
          <a:off x="18605500" y="651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117111</xdr:rowOff>
    </xdr:from>
    <xdr:ext cx="469744" cy="259045"/>
    <xdr:sp macro="" textlink="">
      <xdr:nvSpPr>
        <xdr:cNvPr id="772" name="テキスト ボックス 771"/>
        <xdr:cNvSpPr txBox="1"/>
      </xdr:nvSpPr>
      <xdr:spPr>
        <a:xfrm>
          <a:off x="18421427" y="628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73" name="テキスト ボックス 77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4" name="テキスト ボックス 77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5" name="テキスト ボックス 77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6" name="テキスト ボックス 77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7" name="テキスト ボックス 77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8" name="円/楕円 77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103014</xdr:rowOff>
    </xdr:from>
    <xdr:ext cx="249299" cy="259045"/>
    <xdr:sp macro="" textlink="">
      <xdr:nvSpPr>
        <xdr:cNvPr id="779" name="諸支出金該当値テキスト"/>
        <xdr:cNvSpPr txBox="1"/>
      </xdr:nvSpPr>
      <xdr:spPr>
        <a:xfrm>
          <a:off x="22212300" y="66181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80" name="円/楕円 77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81" name="テキスト ボックス 780"/>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82" name="円/楕円 78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83" name="テキスト ボックス 782"/>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84" name="円/楕円 78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5" name="テキスト ボックス 784"/>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6" name="円/楕円 78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7" name="テキスト ボックス 786"/>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8" name="正方形/長方形 78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9" name="正方形/長方形 78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90" name="正方形/長方形 78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91" name="正方形/長方形 79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92" name="正方形/長方形 79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93" name="正方形/長方形 79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4" name="正方形/長方形 79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5" name="正方形/長方形 79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6" name="テキスト ボックス 79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7" name="直線コネクタ 79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98" name="直線コネクタ 79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99" name="テキスト ボックス 79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800" name="直線コネクタ 79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55</xdr:row>
      <xdr:rowOff>54627</xdr:rowOff>
    </xdr:from>
    <xdr:ext cx="377026" cy="259045"/>
    <xdr:sp macro="" textlink="">
      <xdr:nvSpPr>
        <xdr:cNvPr id="801" name="テキスト ボックス 800"/>
        <xdr:cNvSpPr txBox="1"/>
      </xdr:nvSpPr>
      <xdr:spPr>
        <a:xfrm>
          <a:off x="17910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802" name="直線コネクタ 80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52</xdr:row>
      <xdr:rowOff>111777</xdr:rowOff>
    </xdr:from>
    <xdr:ext cx="377026" cy="259045"/>
    <xdr:sp macro="" textlink="">
      <xdr:nvSpPr>
        <xdr:cNvPr id="803" name="テキスト ボックス 802"/>
        <xdr:cNvSpPr txBox="1"/>
      </xdr:nvSpPr>
      <xdr:spPr>
        <a:xfrm>
          <a:off x="17910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804" name="直線コネクタ 80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49</xdr:row>
      <xdr:rowOff>168927</xdr:rowOff>
    </xdr:from>
    <xdr:ext cx="377026" cy="259045"/>
    <xdr:sp macro="" textlink="">
      <xdr:nvSpPr>
        <xdr:cNvPr id="805" name="テキスト ボックス 804"/>
        <xdr:cNvSpPr txBox="1"/>
      </xdr:nvSpPr>
      <xdr:spPr>
        <a:xfrm>
          <a:off x="17910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806" name="直線コネクタ 80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47</xdr:row>
      <xdr:rowOff>54627</xdr:rowOff>
    </xdr:from>
    <xdr:ext cx="377026" cy="259045"/>
    <xdr:sp macro="" textlink="">
      <xdr:nvSpPr>
        <xdr:cNvPr id="807" name="テキスト ボックス 806"/>
        <xdr:cNvSpPr txBox="1"/>
      </xdr:nvSpPr>
      <xdr:spPr>
        <a:xfrm>
          <a:off x="17910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52</xdr:row>
      <xdr:rowOff>75692</xdr:rowOff>
    </xdr:from>
    <xdr:to>
      <xdr:col>32</xdr:col>
      <xdr:colOff>186689</xdr:colOff>
      <xdr:row>58</xdr:row>
      <xdr:rowOff>139700</xdr:rowOff>
    </xdr:to>
    <xdr:cxnSp macro="">
      <xdr:nvCxnSpPr>
        <xdr:cNvPr id="809" name="直線コネクタ 808"/>
        <xdr:cNvCxnSpPr/>
      </xdr:nvCxnSpPr>
      <xdr:spPr>
        <a:xfrm flipV="1">
          <a:off x="22159595" y="8991092"/>
          <a:ext cx="1269"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162323</xdr:rowOff>
    </xdr:from>
    <xdr:ext cx="249299" cy="259045"/>
    <xdr:sp macro="" textlink="">
      <xdr:nvSpPr>
        <xdr:cNvPr id="810" name="前年度繰上充用金最小値テキスト"/>
        <xdr:cNvSpPr txBox="1"/>
      </xdr:nvSpPr>
      <xdr:spPr>
        <a:xfrm>
          <a:off x="22212300" y="10106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811" name="直線コネクタ 81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51</xdr:row>
      <xdr:rowOff>22369</xdr:rowOff>
    </xdr:from>
    <xdr:ext cx="378565" cy="259045"/>
    <xdr:sp macro="" textlink="">
      <xdr:nvSpPr>
        <xdr:cNvPr id="812" name="前年度繰上充用金最大値テキスト"/>
        <xdr:cNvSpPr txBox="1"/>
      </xdr:nvSpPr>
      <xdr:spPr>
        <a:xfrm>
          <a:off x="22212300" y="8766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32</xdr:col>
      <xdr:colOff>98425</xdr:colOff>
      <xdr:row>52</xdr:row>
      <xdr:rowOff>75692</xdr:rowOff>
    </xdr:from>
    <xdr:to>
      <xdr:col>32</xdr:col>
      <xdr:colOff>276225</xdr:colOff>
      <xdr:row>52</xdr:row>
      <xdr:rowOff>75692</xdr:rowOff>
    </xdr:to>
    <xdr:cxnSp macro="">
      <xdr:nvCxnSpPr>
        <xdr:cNvPr id="813" name="直線コネクタ 812"/>
        <xdr:cNvCxnSpPr/>
      </xdr:nvCxnSpPr>
      <xdr:spPr>
        <a:xfrm>
          <a:off x="22072600" y="899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814" name="直線コネクタ 813"/>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79773</xdr:rowOff>
    </xdr:from>
    <xdr:ext cx="249299" cy="259045"/>
    <xdr:sp macro="" textlink="">
      <xdr:nvSpPr>
        <xdr:cNvPr id="815" name="前年度繰上充用金平均値テキスト"/>
        <xdr:cNvSpPr txBox="1"/>
      </xdr:nvSpPr>
      <xdr:spPr>
        <a:xfrm>
          <a:off x="22212300" y="9852423"/>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56896</xdr:rowOff>
    </xdr:from>
    <xdr:to>
      <xdr:col>32</xdr:col>
      <xdr:colOff>238125</xdr:colOff>
      <xdr:row>58</xdr:row>
      <xdr:rowOff>158496</xdr:rowOff>
    </xdr:to>
    <xdr:sp macro="" textlink="">
      <xdr:nvSpPr>
        <xdr:cNvPr id="816" name="フローチャート : 判断 815"/>
        <xdr:cNvSpPr/>
      </xdr:nvSpPr>
      <xdr:spPr>
        <a:xfrm>
          <a:off x="22110700" y="1000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817" name="直線コネクタ 816"/>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88900</xdr:rowOff>
    </xdr:from>
    <xdr:to>
      <xdr:col>31</xdr:col>
      <xdr:colOff>85725</xdr:colOff>
      <xdr:row>59</xdr:row>
      <xdr:rowOff>19050</xdr:rowOff>
    </xdr:to>
    <xdr:sp macro="" textlink="">
      <xdr:nvSpPr>
        <xdr:cNvPr id="818" name="フローチャート : 判断 817"/>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819" name="テキスト ボックス 818"/>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820" name="直線コネクタ 819"/>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88900</xdr:rowOff>
    </xdr:from>
    <xdr:to>
      <xdr:col>29</xdr:col>
      <xdr:colOff>568325</xdr:colOff>
      <xdr:row>59</xdr:row>
      <xdr:rowOff>19050</xdr:rowOff>
    </xdr:to>
    <xdr:sp macro="" textlink="">
      <xdr:nvSpPr>
        <xdr:cNvPr id="821" name="フローチャート : 判断 820"/>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22" name="テキスト ボックス 821"/>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823" name="直線コネクタ 822"/>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88900</xdr:rowOff>
    </xdr:from>
    <xdr:to>
      <xdr:col>28</xdr:col>
      <xdr:colOff>365125</xdr:colOff>
      <xdr:row>59</xdr:row>
      <xdr:rowOff>19050</xdr:rowOff>
    </xdr:to>
    <xdr:sp macro="" textlink="">
      <xdr:nvSpPr>
        <xdr:cNvPr id="824" name="フローチャート : 判断 823"/>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25" name="テキスト ボックス 824"/>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26" name="フローチャート : 判断 825"/>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27" name="テキスト ボックス 826"/>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8" name="テキスト ボックス 82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9" name="テキスト ボックス 82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30" name="テキスト ボックス 82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31" name="テキスト ボックス 83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32" name="テキスト ボックス 83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33" name="円/楕円 832"/>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35323</xdr:rowOff>
    </xdr:from>
    <xdr:ext cx="249299" cy="259045"/>
    <xdr:sp macro="" textlink="">
      <xdr:nvSpPr>
        <xdr:cNvPr id="834" name="前年度繰上充用金該当値テキスト"/>
        <xdr:cNvSpPr txBox="1"/>
      </xdr:nvSpPr>
      <xdr:spPr>
        <a:xfrm>
          <a:off x="22212300" y="9979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35" name="円/楕円 834"/>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35577</xdr:rowOff>
    </xdr:from>
    <xdr:ext cx="249299" cy="259045"/>
    <xdr:sp macro="" textlink="">
      <xdr:nvSpPr>
        <xdr:cNvPr id="836" name="テキスト ボックス 835"/>
        <xdr:cNvSpPr txBox="1"/>
      </xdr:nvSpPr>
      <xdr:spPr>
        <a:xfrm>
          <a:off x="2119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37" name="円/楕円 836"/>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35577</xdr:rowOff>
    </xdr:from>
    <xdr:ext cx="249299" cy="259045"/>
    <xdr:sp macro="" textlink="">
      <xdr:nvSpPr>
        <xdr:cNvPr id="838" name="テキスト ボックス 837"/>
        <xdr:cNvSpPr txBox="1"/>
      </xdr:nvSpPr>
      <xdr:spPr>
        <a:xfrm>
          <a:off x="20309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39" name="円/楕円 838"/>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35577</xdr:rowOff>
    </xdr:from>
    <xdr:ext cx="249299" cy="259045"/>
    <xdr:sp macro="" textlink="">
      <xdr:nvSpPr>
        <xdr:cNvPr id="840" name="テキスト ボックス 839"/>
        <xdr:cNvSpPr txBox="1"/>
      </xdr:nvSpPr>
      <xdr:spPr>
        <a:xfrm>
          <a:off x="19420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41" name="円/楕円 840"/>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57</xdr:row>
      <xdr:rowOff>35577</xdr:rowOff>
    </xdr:from>
    <xdr:ext cx="249299" cy="259045"/>
    <xdr:sp macro="" textlink="">
      <xdr:nvSpPr>
        <xdr:cNvPr id="842" name="テキスト ボックス 841"/>
        <xdr:cNvSpPr txBox="1"/>
      </xdr:nvSpPr>
      <xdr:spPr>
        <a:xfrm>
          <a:off x="18531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43" name="正方形/長方形 84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44" name="正方形/長方形 84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45" name="テキスト ボックス 84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目的別の住民一人当たりコストは、</a:t>
          </a:r>
          <a:r>
            <a:rPr kumimoji="1" lang="ja-JP" altLang="en-US" sz="1100">
              <a:solidFill>
                <a:sysClr val="windowText" lastClr="000000"/>
              </a:solidFill>
              <a:effectLst/>
              <a:latin typeface="+mn-lt"/>
              <a:ea typeface="+mn-ea"/>
              <a:cs typeface="+mn-cs"/>
            </a:rPr>
            <a:t>消防</a:t>
          </a:r>
          <a:r>
            <a:rPr kumimoji="1" lang="ja-JP" altLang="ja-JP" sz="1100">
              <a:solidFill>
                <a:sysClr val="windowText" lastClr="000000"/>
              </a:solidFill>
              <a:effectLst/>
              <a:latin typeface="+mn-lt"/>
              <a:ea typeface="+mn-ea"/>
              <a:cs typeface="+mn-cs"/>
            </a:rPr>
            <a:t>費（</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18</a:t>
          </a:r>
          <a:r>
            <a:rPr kumimoji="1" lang="ja-JP" altLang="ja-JP" sz="1100">
              <a:solidFill>
                <a:sysClr val="windowText" lastClr="000000"/>
              </a:solidFill>
              <a:effectLst/>
              <a:latin typeface="+mn-lt"/>
              <a:ea typeface="+mn-ea"/>
              <a:cs typeface="+mn-cs"/>
            </a:rPr>
            <a:t>千円、</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45.0</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公債</a:t>
          </a:r>
          <a:r>
            <a:rPr kumimoji="1" lang="ja-JP" altLang="ja-JP" sz="1100">
              <a:solidFill>
                <a:sysClr val="windowText" lastClr="000000"/>
              </a:solidFill>
              <a:effectLst/>
              <a:latin typeface="+mn-lt"/>
              <a:ea typeface="+mn-ea"/>
              <a:cs typeface="+mn-cs"/>
            </a:rPr>
            <a:t>費（</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23</a:t>
          </a:r>
          <a:r>
            <a:rPr kumimoji="1" lang="ja-JP" altLang="ja-JP" sz="1100">
              <a:solidFill>
                <a:sysClr val="windowText" lastClr="000000"/>
              </a:solidFill>
              <a:effectLst/>
              <a:latin typeface="+mn-lt"/>
              <a:ea typeface="+mn-ea"/>
              <a:cs typeface="+mn-cs"/>
            </a:rPr>
            <a:t>千円、</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33.7</a:t>
          </a:r>
          <a:r>
            <a:rPr kumimoji="1" lang="ja-JP" altLang="ja-JP" sz="1100">
              <a:solidFill>
                <a:sysClr val="windowText" lastClr="000000"/>
              </a:solidFill>
              <a:effectLst/>
              <a:latin typeface="+mn-lt"/>
              <a:ea typeface="+mn-ea"/>
              <a:cs typeface="+mn-cs"/>
            </a:rPr>
            <a:t>％）で減となりました。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消防費は消防デジタル無線整備負担金事業や防災無線施設整備が完了したため</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公債</a:t>
          </a:r>
          <a:r>
            <a:rPr kumimoji="1" lang="ja-JP" altLang="ja-JP" sz="1100">
              <a:solidFill>
                <a:sysClr val="windowText" lastClr="000000"/>
              </a:solidFill>
              <a:effectLst/>
              <a:latin typeface="+mn-lt"/>
              <a:ea typeface="+mn-ea"/>
              <a:cs typeface="+mn-cs"/>
            </a:rPr>
            <a:t>費は</a:t>
          </a:r>
          <a:r>
            <a:rPr kumimoji="1" lang="ja-JP" altLang="en-US"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25</a:t>
          </a:r>
          <a:r>
            <a:rPr kumimoji="1" lang="ja-JP" altLang="en-US" sz="1100">
              <a:solidFill>
                <a:sysClr val="windowText" lastClr="000000"/>
              </a:solidFill>
              <a:effectLst/>
              <a:latin typeface="+mn-lt"/>
              <a:ea typeface="+mn-ea"/>
              <a:cs typeface="+mn-cs"/>
            </a:rPr>
            <a:t>年度に借り入れた市債の短期償還分が終了したため</a:t>
          </a:r>
          <a:r>
            <a:rPr kumimoji="1" lang="ja-JP" altLang="ja-JP" sz="1100">
              <a:solidFill>
                <a:sysClr val="windowText" lastClr="000000"/>
              </a:solidFill>
              <a:effectLst/>
              <a:latin typeface="+mn-lt"/>
              <a:ea typeface="+mn-ea"/>
              <a:cs typeface="+mn-cs"/>
            </a:rPr>
            <a:t>減となっています。</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また、</a:t>
          </a:r>
          <a:r>
            <a:rPr kumimoji="1" lang="ja-JP" altLang="en-US" sz="1100">
              <a:solidFill>
                <a:sysClr val="windowText" lastClr="000000"/>
              </a:solidFill>
              <a:effectLst/>
              <a:latin typeface="+mn-lt"/>
              <a:ea typeface="+mn-ea"/>
              <a:cs typeface="+mn-cs"/>
            </a:rPr>
            <a:t>総務</a:t>
          </a:r>
          <a:r>
            <a:rPr kumimoji="1" lang="ja-JP" altLang="ja-JP" sz="1100">
              <a:solidFill>
                <a:sysClr val="windowText" lastClr="000000"/>
              </a:solidFill>
              <a:effectLst/>
              <a:latin typeface="+mn-lt"/>
              <a:ea typeface="+mn-ea"/>
              <a:cs typeface="+mn-cs"/>
            </a:rPr>
            <a:t>費（</a:t>
          </a:r>
          <a:r>
            <a:rPr kumimoji="1" lang="en-US" altLang="ja-JP" sz="1100">
              <a:solidFill>
                <a:sysClr val="windowText" lastClr="000000"/>
              </a:solidFill>
              <a:effectLst/>
              <a:latin typeface="+mn-lt"/>
              <a:ea typeface="+mn-ea"/>
              <a:cs typeface="+mn-cs"/>
            </a:rPr>
            <a:t>27</a:t>
          </a:r>
          <a:r>
            <a:rPr kumimoji="1" lang="ja-JP" altLang="en-US" sz="1100">
              <a:solidFill>
                <a:sysClr val="windowText" lastClr="000000"/>
              </a:solidFill>
              <a:effectLst/>
              <a:latin typeface="+mn-lt"/>
              <a:ea typeface="+mn-ea"/>
              <a:cs typeface="+mn-cs"/>
            </a:rPr>
            <a:t>千</a:t>
          </a:r>
          <a:r>
            <a:rPr kumimoji="1" lang="ja-JP" altLang="ja-JP" sz="1100">
              <a:solidFill>
                <a:sysClr val="windowText" lastClr="000000"/>
              </a:solidFill>
              <a:effectLst/>
              <a:latin typeface="+mn-lt"/>
              <a:ea typeface="+mn-ea"/>
              <a:cs typeface="+mn-cs"/>
            </a:rPr>
            <a:t>円、</a:t>
          </a:r>
          <a:r>
            <a:rPr kumimoji="1" lang="en-US" altLang="ja-JP" sz="1100">
              <a:solidFill>
                <a:sysClr val="windowText" lastClr="000000"/>
              </a:solidFill>
              <a:effectLst/>
              <a:latin typeface="+mn-lt"/>
              <a:ea typeface="+mn-ea"/>
              <a:cs typeface="+mn-cs"/>
            </a:rPr>
            <a:t>27.3</a:t>
          </a:r>
          <a:r>
            <a:rPr kumimoji="1" lang="ja-JP" altLang="ja-JP" sz="1100">
              <a:solidFill>
                <a:sysClr val="windowText" lastClr="000000"/>
              </a:solidFill>
              <a:effectLst/>
              <a:latin typeface="+mn-lt"/>
              <a:ea typeface="+mn-ea"/>
              <a:cs typeface="+mn-cs"/>
            </a:rPr>
            <a:t>％）、民生費（</a:t>
          </a:r>
          <a:r>
            <a:rPr kumimoji="1" lang="en-US" altLang="ja-JP" sz="1100">
              <a:solidFill>
                <a:sysClr val="windowText" lastClr="000000"/>
              </a:solidFill>
              <a:effectLst/>
              <a:latin typeface="+mn-lt"/>
              <a:ea typeface="+mn-ea"/>
              <a:cs typeface="+mn-cs"/>
            </a:rPr>
            <a:t>13</a:t>
          </a:r>
          <a:r>
            <a:rPr kumimoji="1" lang="ja-JP" altLang="ja-JP" sz="1100">
              <a:solidFill>
                <a:sysClr val="windowText" lastClr="000000"/>
              </a:solidFill>
              <a:effectLst/>
              <a:latin typeface="+mn-lt"/>
              <a:ea typeface="+mn-ea"/>
              <a:cs typeface="+mn-cs"/>
            </a:rPr>
            <a:t>千円、</a:t>
          </a:r>
          <a:r>
            <a:rPr kumimoji="1" lang="en-US" altLang="ja-JP" sz="1100">
              <a:solidFill>
                <a:sysClr val="windowText" lastClr="000000"/>
              </a:solidFill>
              <a:effectLst/>
              <a:latin typeface="+mn-lt"/>
              <a:ea typeface="+mn-ea"/>
              <a:cs typeface="+mn-cs"/>
            </a:rPr>
            <a:t>8.7</a:t>
          </a:r>
          <a:r>
            <a:rPr kumimoji="1" lang="ja-JP" altLang="ja-JP" sz="1100">
              <a:solidFill>
                <a:sysClr val="windowText" lastClr="000000"/>
              </a:solidFill>
              <a:effectLst/>
              <a:latin typeface="+mn-lt"/>
              <a:ea typeface="+mn-ea"/>
              <a:cs typeface="+mn-cs"/>
            </a:rPr>
            <a:t>％）、土木費（</a:t>
          </a:r>
          <a:r>
            <a:rPr kumimoji="1" lang="en-US" altLang="ja-JP" sz="1100">
              <a:solidFill>
                <a:sysClr val="windowText" lastClr="000000"/>
              </a:solidFill>
              <a:effectLst/>
              <a:latin typeface="+mn-lt"/>
              <a:ea typeface="+mn-ea"/>
              <a:cs typeface="+mn-cs"/>
            </a:rPr>
            <a:t>18</a:t>
          </a:r>
          <a:r>
            <a:rPr kumimoji="1" lang="ja-JP" altLang="ja-JP" sz="1100">
              <a:solidFill>
                <a:sysClr val="windowText" lastClr="000000"/>
              </a:solidFill>
              <a:effectLst/>
              <a:latin typeface="+mn-lt"/>
              <a:ea typeface="+mn-ea"/>
              <a:cs typeface="+mn-cs"/>
            </a:rPr>
            <a:t>千円、</a:t>
          </a:r>
          <a:r>
            <a:rPr kumimoji="1" lang="en-US" altLang="ja-JP" sz="1100">
              <a:solidFill>
                <a:sysClr val="windowText" lastClr="000000"/>
              </a:solidFill>
              <a:effectLst/>
              <a:latin typeface="+mn-lt"/>
              <a:ea typeface="+mn-ea"/>
              <a:cs typeface="+mn-cs"/>
            </a:rPr>
            <a:t>44.7</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教育</a:t>
          </a:r>
          <a:r>
            <a:rPr kumimoji="1" lang="ja-JP" altLang="ja-JP" sz="1100">
              <a:solidFill>
                <a:sysClr val="windowText" lastClr="000000"/>
              </a:solidFill>
              <a:effectLst/>
              <a:latin typeface="+mn-lt"/>
              <a:ea typeface="+mn-ea"/>
              <a:cs typeface="+mn-cs"/>
            </a:rPr>
            <a:t>費（</a:t>
          </a:r>
          <a:r>
            <a:rPr kumimoji="1" lang="en-US" altLang="ja-JP" sz="1100">
              <a:solidFill>
                <a:sysClr val="windowText" lastClr="000000"/>
              </a:solidFill>
              <a:effectLst/>
              <a:latin typeface="+mn-lt"/>
              <a:ea typeface="+mn-ea"/>
              <a:cs typeface="+mn-cs"/>
            </a:rPr>
            <a:t>39</a:t>
          </a:r>
          <a:r>
            <a:rPr kumimoji="1" lang="ja-JP" altLang="ja-JP" sz="1100">
              <a:solidFill>
                <a:sysClr val="windowText" lastClr="000000"/>
              </a:solidFill>
              <a:effectLst/>
              <a:latin typeface="+mn-lt"/>
              <a:ea typeface="+mn-ea"/>
              <a:cs typeface="+mn-cs"/>
            </a:rPr>
            <a:t>千円、</a:t>
          </a:r>
          <a:r>
            <a:rPr kumimoji="1" lang="en-US" altLang="ja-JP" sz="1100">
              <a:solidFill>
                <a:sysClr val="windowText" lastClr="000000"/>
              </a:solidFill>
              <a:effectLst/>
              <a:latin typeface="+mn-lt"/>
              <a:ea typeface="+mn-ea"/>
              <a:cs typeface="+mn-cs"/>
            </a:rPr>
            <a:t>80.0</a:t>
          </a:r>
          <a:r>
            <a:rPr kumimoji="1" lang="ja-JP" altLang="ja-JP" sz="1100">
              <a:solidFill>
                <a:sysClr val="windowText" lastClr="000000"/>
              </a:solidFill>
              <a:effectLst/>
              <a:latin typeface="+mn-lt"/>
              <a:ea typeface="+mn-ea"/>
              <a:cs typeface="+mn-cs"/>
            </a:rPr>
            <a:t>％）で増となりました。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総務費は</a:t>
          </a:r>
          <a:r>
            <a:rPr kumimoji="1" lang="ja-JP" altLang="en-US" sz="1100">
              <a:solidFill>
                <a:sysClr val="windowText" lastClr="000000"/>
              </a:solidFill>
              <a:effectLst/>
              <a:latin typeface="+mn-lt"/>
              <a:ea typeface="+mn-ea"/>
              <a:cs typeface="+mn-cs"/>
            </a:rPr>
            <a:t>庁舎建設基金や減債基金への基金積立を行ったため</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民生</a:t>
          </a:r>
          <a:r>
            <a:rPr kumimoji="1" lang="ja-JP" altLang="ja-JP" sz="1100">
              <a:solidFill>
                <a:sysClr val="windowText" lastClr="000000"/>
              </a:solidFill>
              <a:effectLst/>
              <a:latin typeface="+mn-lt"/>
              <a:ea typeface="+mn-ea"/>
              <a:cs typeface="+mn-cs"/>
            </a:rPr>
            <a:t>費は</a:t>
          </a:r>
          <a:r>
            <a:rPr kumimoji="1" lang="ja-JP" altLang="en-US" sz="1100">
              <a:solidFill>
                <a:sysClr val="windowText" lastClr="000000"/>
              </a:solidFill>
              <a:effectLst/>
              <a:latin typeface="+mn-lt"/>
              <a:ea typeface="+mn-ea"/>
              <a:cs typeface="+mn-cs"/>
            </a:rPr>
            <a:t>障害者福祉施設や農と福祉の活性化事業が増加したため、土木費は社会資本整備総合交付金事業や防災・安全交付金事業が増加したため、教育費は公立小学校施設整備事業が増加したため</a:t>
          </a:r>
          <a:r>
            <a:rPr kumimoji="1" lang="ja-JP" altLang="ja-JP" sz="1100">
              <a:solidFill>
                <a:sysClr val="windowText" lastClr="000000"/>
              </a:solidFill>
              <a:effectLst/>
              <a:latin typeface="+mn-lt"/>
              <a:ea typeface="+mn-ea"/>
              <a:cs typeface="+mn-cs"/>
            </a:rPr>
            <a:t>増となっています。</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総務費は、庁舎建設事業の本体工事が始まるため、完了予定の平成</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年度がピークとなり、その後は減少すると見込んでいます。</a:t>
          </a:r>
          <a:endParaRPr lang="ja-JP" altLang="ja-JP" sz="1400">
            <a:solidFill>
              <a:sysClr val="windowText" lastClr="000000"/>
            </a:solidFill>
            <a:effectLst/>
          </a:endParaRPr>
        </a:p>
        <a:p>
          <a:endParaRPr kumimoji="1" lang="ja-JP" altLang="en-US" sz="1300">
            <a:solidFill>
              <a:srgbClr val="FF0000"/>
            </a:solidFill>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三重県いなべ市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財政調整基金残高は、</a:t>
          </a:r>
          <a:r>
            <a:rPr kumimoji="1" lang="en-US" altLang="ja-JP" sz="1100">
              <a:solidFill>
                <a:schemeClr val="dk1"/>
              </a:solidFill>
              <a:effectLst/>
              <a:latin typeface="+mn-lt"/>
              <a:ea typeface="+mn-ea"/>
              <a:cs typeface="+mn-cs"/>
            </a:rPr>
            <a:t>0.11</a:t>
          </a:r>
          <a:r>
            <a:rPr kumimoji="1" lang="ja-JP" altLang="ja-JP" sz="1100">
              <a:solidFill>
                <a:schemeClr val="dk1"/>
              </a:solidFill>
              <a:effectLst/>
              <a:latin typeface="+mn-lt"/>
              <a:ea typeface="+mn-ea"/>
              <a:cs typeface="+mn-cs"/>
            </a:rPr>
            <a:t>ポイント増となりました。これ</a:t>
          </a:r>
          <a:r>
            <a:rPr kumimoji="1" lang="ja-JP" altLang="en-US" sz="1100">
              <a:solidFill>
                <a:schemeClr val="dk1"/>
              </a:solidFill>
              <a:effectLst/>
              <a:latin typeface="+mn-lt"/>
              <a:ea typeface="+mn-ea"/>
              <a:cs typeface="+mn-cs"/>
            </a:rPr>
            <a:t>は、標準財政規模が</a:t>
          </a:r>
          <a:r>
            <a:rPr kumimoji="1" lang="en-US" altLang="ja-JP" sz="1100">
              <a:solidFill>
                <a:schemeClr val="dk1"/>
              </a:solidFill>
              <a:effectLst/>
              <a:latin typeface="+mn-lt"/>
              <a:ea typeface="+mn-ea"/>
              <a:cs typeface="+mn-cs"/>
            </a:rPr>
            <a:t>13</a:t>
          </a:r>
          <a:r>
            <a:rPr kumimoji="1" lang="ja-JP" altLang="en-US" sz="1100">
              <a:solidFill>
                <a:schemeClr val="dk1"/>
              </a:solidFill>
              <a:effectLst/>
              <a:latin typeface="+mn-lt"/>
              <a:ea typeface="+mn-ea"/>
              <a:cs typeface="+mn-cs"/>
            </a:rPr>
            <a:t>億円の減となったことと、財政調整基金において</a:t>
          </a:r>
          <a:r>
            <a:rPr kumimoji="1" lang="ja-JP" altLang="ja-JP" sz="1100">
              <a:solidFill>
                <a:schemeClr val="dk1"/>
              </a:solidFill>
              <a:effectLst/>
              <a:latin typeface="+mn-lt"/>
              <a:ea typeface="+mn-ea"/>
              <a:cs typeface="+mn-cs"/>
            </a:rPr>
            <a:t>財源不足を補うため</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億円を取り崩しましたが、前年度決算剰余金</a:t>
          </a:r>
          <a:r>
            <a:rPr kumimoji="1" lang="ja-JP" altLang="en-US" sz="1100">
              <a:solidFill>
                <a:schemeClr val="dk1"/>
              </a:solidFill>
              <a:effectLst/>
              <a:latin typeface="+mn-lt"/>
              <a:ea typeface="+mn-ea"/>
              <a:cs typeface="+mn-cs"/>
            </a:rPr>
            <a:t>の法定積み立て及び財源調整を行い</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億円を積み立てたためです。</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実質収支額は、</a:t>
          </a:r>
          <a:r>
            <a:rPr kumimoji="1" lang="en-US" altLang="ja-JP" sz="1100">
              <a:solidFill>
                <a:schemeClr val="dk1"/>
              </a:solidFill>
              <a:effectLst/>
              <a:latin typeface="+mn-lt"/>
              <a:ea typeface="+mn-ea"/>
              <a:cs typeface="+mn-cs"/>
            </a:rPr>
            <a:t>3.49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となりました。これは、法人市民税や普通交付税の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により歳入が</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となったためです。</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事務事業の統廃合や見直しなど行政改革を推進することで、より健全な行財政運営を行います。</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三重県いなべ市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水道事業会計は、</a:t>
          </a:r>
          <a:r>
            <a:rPr kumimoji="1" lang="en-US" altLang="ja-JP" sz="1100">
              <a:solidFill>
                <a:schemeClr val="dk1"/>
              </a:solidFill>
              <a:effectLst/>
              <a:latin typeface="+mn-lt"/>
              <a:ea typeface="+mn-ea"/>
              <a:cs typeface="+mn-cs"/>
            </a:rPr>
            <a:t>1.76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となりました。これは、未払金</a:t>
          </a:r>
          <a:r>
            <a:rPr kumimoji="1" lang="ja-JP" altLang="en-US" sz="1100">
              <a:solidFill>
                <a:schemeClr val="dk1"/>
              </a:solidFill>
              <a:effectLst/>
              <a:latin typeface="+mn-lt"/>
              <a:ea typeface="+mn-ea"/>
              <a:cs typeface="+mn-cs"/>
            </a:rPr>
            <a:t>の減少</a:t>
          </a:r>
          <a:r>
            <a:rPr kumimoji="1" lang="ja-JP" altLang="ja-JP" sz="1100">
              <a:solidFill>
                <a:schemeClr val="dk1"/>
              </a:solidFill>
              <a:effectLst/>
              <a:latin typeface="+mn-lt"/>
              <a:ea typeface="+mn-ea"/>
              <a:cs typeface="+mn-cs"/>
            </a:rPr>
            <a:t>により流動負債が</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となったためです。</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一般会計は、</a:t>
          </a:r>
          <a:r>
            <a:rPr kumimoji="1" lang="en-US" altLang="ja-JP" sz="1100">
              <a:solidFill>
                <a:schemeClr val="dk1"/>
              </a:solidFill>
              <a:effectLst/>
              <a:latin typeface="+mn-lt"/>
              <a:ea typeface="+mn-ea"/>
              <a:cs typeface="+mn-cs"/>
            </a:rPr>
            <a:t>3.49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となりました。これは、法人市民税や普通交付税などの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により歳入が増となったためです。</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国民健康保険特別会計は、</a:t>
          </a:r>
          <a:r>
            <a:rPr kumimoji="1" lang="en-US" altLang="ja-JP" sz="1100">
              <a:solidFill>
                <a:schemeClr val="dk1"/>
              </a:solidFill>
              <a:effectLst/>
              <a:latin typeface="+mn-lt"/>
              <a:ea typeface="+mn-ea"/>
              <a:cs typeface="+mn-cs"/>
            </a:rPr>
            <a:t>0.34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となりました。これは</a:t>
          </a:r>
          <a:r>
            <a:rPr kumimoji="1" lang="ja-JP" altLang="en-US" sz="1100">
              <a:solidFill>
                <a:schemeClr val="dk1"/>
              </a:solidFill>
              <a:effectLst/>
              <a:latin typeface="+mn-lt"/>
              <a:ea typeface="+mn-ea"/>
              <a:cs typeface="+mn-cs"/>
            </a:rPr>
            <a:t>、国庫支出金や一般会計繰入金の減</a:t>
          </a:r>
          <a:r>
            <a:rPr kumimoji="1" lang="ja-JP" altLang="ja-JP" sz="1100">
              <a:solidFill>
                <a:schemeClr val="dk1"/>
              </a:solidFill>
              <a:effectLst/>
              <a:latin typeface="+mn-lt"/>
              <a:ea typeface="+mn-ea"/>
              <a:cs typeface="+mn-cs"/>
            </a:rPr>
            <a:t>により歳入が</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となり</a:t>
          </a:r>
          <a:r>
            <a:rPr kumimoji="1" lang="ja-JP" altLang="en-US" sz="1100">
              <a:solidFill>
                <a:schemeClr val="dk1"/>
              </a:solidFill>
              <a:effectLst/>
              <a:latin typeface="+mn-lt"/>
              <a:ea typeface="+mn-ea"/>
              <a:cs typeface="+mn-cs"/>
            </a:rPr>
            <a:t>ましたが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療養給付事業費の減</a:t>
          </a:r>
          <a:r>
            <a:rPr kumimoji="1" lang="ja-JP" altLang="ja-JP" sz="1100">
              <a:solidFill>
                <a:schemeClr val="dk1"/>
              </a:solidFill>
              <a:effectLst/>
              <a:latin typeface="+mn-lt"/>
              <a:ea typeface="+mn-ea"/>
              <a:cs typeface="+mn-cs"/>
            </a:rPr>
            <a:t>に</a:t>
          </a:r>
          <a:r>
            <a:rPr kumimoji="1" lang="ja-JP" altLang="en-US" sz="1100">
              <a:solidFill>
                <a:schemeClr val="dk1"/>
              </a:solidFill>
              <a:effectLst/>
              <a:latin typeface="+mn-lt"/>
              <a:ea typeface="+mn-ea"/>
              <a:cs typeface="+mn-cs"/>
            </a:rPr>
            <a:t>よりそれ以上に</a:t>
          </a:r>
          <a:r>
            <a:rPr kumimoji="1" lang="ja-JP" altLang="ja-JP" sz="1100">
              <a:solidFill>
                <a:schemeClr val="dk1"/>
              </a:solidFill>
              <a:effectLst/>
              <a:latin typeface="+mn-lt"/>
              <a:ea typeface="+mn-ea"/>
              <a:cs typeface="+mn-cs"/>
            </a:rPr>
            <a:t>歳出が</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となったためです。</a:t>
          </a:r>
          <a:endParaRPr lang="ja-JP" altLang="ja-JP" sz="1400">
            <a:effectLst/>
          </a:endParaRPr>
        </a:p>
        <a:p>
          <a:r>
            <a:rPr kumimoji="1" lang="ja-JP" altLang="ja-JP" sz="1100">
              <a:solidFill>
                <a:schemeClr val="dk1"/>
              </a:solidFill>
              <a:effectLst/>
              <a:latin typeface="+mn-lt"/>
              <a:ea typeface="+mn-ea"/>
              <a:cs typeface="+mn-cs"/>
            </a:rPr>
            <a:t>　介護保険特別会計は、</a:t>
          </a:r>
          <a:r>
            <a:rPr kumimoji="1" lang="en-US" altLang="ja-JP" sz="1100">
              <a:solidFill>
                <a:schemeClr val="dk1"/>
              </a:solidFill>
              <a:effectLst/>
              <a:latin typeface="+mn-lt"/>
              <a:ea typeface="+mn-ea"/>
              <a:cs typeface="+mn-cs"/>
            </a:rPr>
            <a:t>0.93</a:t>
          </a:r>
          <a:r>
            <a:rPr kumimoji="1" lang="ja-JP" altLang="en-US" sz="1100">
              <a:solidFill>
                <a:schemeClr val="dk1"/>
              </a:solidFill>
              <a:effectLst/>
              <a:latin typeface="+mn-lt"/>
              <a:ea typeface="+mn-ea"/>
              <a:cs typeface="+mn-cs"/>
            </a:rPr>
            <a:t>ポイント増と</a:t>
          </a:r>
          <a:r>
            <a:rPr kumimoji="1" lang="ja-JP" altLang="ja-JP" sz="1100">
              <a:solidFill>
                <a:schemeClr val="dk1"/>
              </a:solidFill>
              <a:effectLst/>
              <a:latin typeface="+mn-lt"/>
              <a:ea typeface="+mn-ea"/>
              <a:cs typeface="+mn-cs"/>
            </a:rPr>
            <a:t>なりました。これは</a:t>
          </a:r>
          <a:r>
            <a:rPr kumimoji="1" lang="ja-JP" altLang="en-US" sz="1100">
              <a:solidFill>
                <a:schemeClr val="dk1"/>
              </a:solidFill>
              <a:effectLst/>
              <a:latin typeface="+mn-lt"/>
              <a:ea typeface="+mn-ea"/>
              <a:cs typeface="+mn-cs"/>
            </a:rPr>
            <a:t>保険料や国県支出金などの増により歳入が増となったためです。</a:t>
          </a:r>
          <a:endParaRPr lang="ja-JP" altLang="ja-JP" sz="1400">
            <a:effectLst/>
          </a:endParaRPr>
        </a:p>
        <a:p>
          <a:r>
            <a:rPr kumimoji="1" lang="ja-JP" altLang="ja-JP" sz="1100">
              <a:solidFill>
                <a:schemeClr val="dk1"/>
              </a:solidFill>
              <a:effectLst/>
              <a:latin typeface="+mn-lt"/>
              <a:ea typeface="+mn-ea"/>
              <a:cs typeface="+mn-cs"/>
            </a:rPr>
            <a:t>　下水道事業特別会計は、</a:t>
          </a:r>
          <a:r>
            <a:rPr kumimoji="1" lang="en-US" altLang="ja-JP" sz="1100">
              <a:solidFill>
                <a:schemeClr val="dk1"/>
              </a:solidFill>
              <a:effectLst/>
              <a:latin typeface="+mn-lt"/>
              <a:ea typeface="+mn-ea"/>
              <a:cs typeface="+mn-cs"/>
            </a:rPr>
            <a:t>0.15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となりました。これは、</a:t>
          </a:r>
          <a:r>
            <a:rPr kumimoji="1" lang="ja-JP" altLang="en-US" sz="1100">
              <a:solidFill>
                <a:schemeClr val="dk1"/>
              </a:solidFill>
              <a:effectLst/>
              <a:latin typeface="+mn-lt"/>
              <a:ea typeface="+mn-ea"/>
              <a:cs typeface="+mn-cs"/>
            </a:rPr>
            <a:t>一般会計繰入金の増によ</a:t>
          </a:r>
          <a:r>
            <a:rPr kumimoji="1" lang="ja-JP" altLang="ja-JP" sz="1100">
              <a:solidFill>
                <a:schemeClr val="dk1"/>
              </a:solidFill>
              <a:effectLst/>
              <a:latin typeface="+mn-lt"/>
              <a:ea typeface="+mn-ea"/>
              <a:cs typeface="+mn-cs"/>
            </a:rPr>
            <a:t>り歳出</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増とな</a:t>
          </a:r>
          <a:r>
            <a:rPr kumimoji="1" lang="ja-JP" altLang="en-US" sz="1100">
              <a:solidFill>
                <a:schemeClr val="dk1"/>
              </a:solidFill>
              <a:effectLst/>
              <a:latin typeface="+mn-lt"/>
              <a:ea typeface="+mn-ea"/>
              <a:cs typeface="+mn-cs"/>
            </a:rPr>
            <a:t>っ</a:t>
          </a:r>
          <a:r>
            <a:rPr kumimoji="1" lang="ja-JP" altLang="ja-JP" sz="1100">
              <a:solidFill>
                <a:schemeClr val="dk1"/>
              </a:solidFill>
              <a:effectLst/>
              <a:latin typeface="+mn-lt"/>
              <a:ea typeface="+mn-ea"/>
              <a:cs typeface="+mn-cs"/>
            </a:rPr>
            <a:t>た</a:t>
          </a:r>
          <a:r>
            <a:rPr kumimoji="1" lang="ja-JP" altLang="en-US" sz="1100">
              <a:solidFill>
                <a:schemeClr val="dk1"/>
              </a:solidFill>
              <a:effectLst/>
              <a:latin typeface="+mn-lt"/>
              <a:ea typeface="+mn-ea"/>
              <a:cs typeface="+mn-cs"/>
            </a:rPr>
            <a:t>ためです。</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農業集落排水事業特別会計は、</a:t>
          </a:r>
          <a:r>
            <a:rPr kumimoji="1" lang="en-US" altLang="ja-JP" sz="1100">
              <a:solidFill>
                <a:schemeClr val="dk1"/>
              </a:solidFill>
              <a:effectLst/>
              <a:latin typeface="+mn-lt"/>
              <a:ea typeface="+mn-ea"/>
              <a:cs typeface="+mn-cs"/>
            </a:rPr>
            <a:t>0.01</a:t>
          </a:r>
          <a:r>
            <a:rPr kumimoji="1" lang="ja-JP" altLang="ja-JP" sz="1100">
              <a:solidFill>
                <a:schemeClr val="dk1"/>
              </a:solidFill>
              <a:effectLst/>
              <a:latin typeface="+mn-lt"/>
              <a:ea typeface="+mn-ea"/>
              <a:cs typeface="+mn-cs"/>
            </a:rPr>
            <a:t>ポイント減となりました。これは、管路施設整備事業の減により歳出が減となり、充当財源となる県支出金、一般会計繰入金や市債による歳入も減となったためです。</a:t>
          </a:r>
          <a:endParaRPr lang="ja-JP" altLang="ja-JP" sz="1400">
            <a:effectLst/>
          </a:endParaRPr>
        </a:p>
        <a:p>
          <a:r>
            <a:rPr kumimoji="1" lang="ja-JP" altLang="ja-JP" sz="1100">
              <a:solidFill>
                <a:schemeClr val="dk1"/>
              </a:solidFill>
              <a:effectLst/>
              <a:latin typeface="+mn-lt"/>
              <a:ea typeface="+mn-ea"/>
              <a:cs typeface="+mn-cs"/>
            </a:rPr>
            <a:t>　後期高齢者医療特別会計は、</a:t>
          </a:r>
          <a:r>
            <a:rPr kumimoji="1" lang="en-US" altLang="ja-JP" sz="1100">
              <a:solidFill>
                <a:schemeClr val="dk1"/>
              </a:solidFill>
              <a:effectLst/>
              <a:latin typeface="+mn-lt"/>
              <a:ea typeface="+mn-ea"/>
              <a:cs typeface="+mn-cs"/>
            </a:rPr>
            <a:t>0.08</a:t>
          </a:r>
          <a:r>
            <a:rPr kumimoji="1" lang="ja-JP" altLang="en-US" sz="1100">
              <a:solidFill>
                <a:schemeClr val="dk1"/>
              </a:solidFill>
              <a:effectLst/>
              <a:latin typeface="+mn-lt"/>
              <a:ea typeface="+mn-ea"/>
              <a:cs typeface="+mn-cs"/>
            </a:rPr>
            <a:t>ポイント増</a:t>
          </a:r>
          <a:r>
            <a:rPr kumimoji="1" lang="ja-JP" altLang="ja-JP" sz="1100">
              <a:solidFill>
                <a:schemeClr val="dk1"/>
              </a:solidFill>
              <a:effectLst/>
              <a:latin typeface="+mn-lt"/>
              <a:ea typeface="+mn-ea"/>
              <a:cs typeface="+mn-cs"/>
            </a:rPr>
            <a:t>となりました。これは、後</a:t>
          </a:r>
          <a:r>
            <a:rPr kumimoji="1" lang="ja-JP" altLang="en-US" sz="1100">
              <a:solidFill>
                <a:schemeClr val="dk1"/>
              </a:solidFill>
              <a:effectLst/>
              <a:latin typeface="+mn-lt"/>
              <a:ea typeface="+mn-ea"/>
              <a:cs typeface="+mn-cs"/>
            </a:rPr>
            <a:t>期高齢者医療保険料の増により歳入が増となったためです。</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25955300</v>
      </c>
      <c r="BO4" s="381"/>
      <c r="BP4" s="381"/>
      <c r="BQ4" s="381"/>
      <c r="BR4" s="381"/>
      <c r="BS4" s="381"/>
      <c r="BT4" s="381"/>
      <c r="BU4" s="382"/>
      <c r="BV4" s="380">
        <v>23119858</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4.4000000000000004</v>
      </c>
      <c r="CU4" s="387"/>
      <c r="CV4" s="387"/>
      <c r="CW4" s="387"/>
      <c r="CX4" s="387"/>
      <c r="CY4" s="387"/>
      <c r="CZ4" s="387"/>
      <c r="DA4" s="388"/>
      <c r="DB4" s="386">
        <v>1</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25297834</v>
      </c>
      <c r="BO5" s="418"/>
      <c r="BP5" s="418"/>
      <c r="BQ5" s="418"/>
      <c r="BR5" s="418"/>
      <c r="BS5" s="418"/>
      <c r="BT5" s="418"/>
      <c r="BU5" s="419"/>
      <c r="BV5" s="417">
        <v>22812079</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87.8</v>
      </c>
      <c r="CU5" s="415"/>
      <c r="CV5" s="415"/>
      <c r="CW5" s="415"/>
      <c r="CX5" s="415"/>
      <c r="CY5" s="415"/>
      <c r="CZ5" s="415"/>
      <c r="DA5" s="416"/>
      <c r="DB5" s="414">
        <v>99.9</v>
      </c>
      <c r="DC5" s="415"/>
      <c r="DD5" s="415"/>
      <c r="DE5" s="415"/>
      <c r="DF5" s="415"/>
      <c r="DG5" s="415"/>
      <c r="DH5" s="415"/>
      <c r="DI5" s="416"/>
      <c r="DJ5" s="139"/>
      <c r="DK5" s="139"/>
      <c r="DL5" s="139"/>
      <c r="DM5" s="139"/>
      <c r="DN5" s="139"/>
      <c r="DO5" s="139"/>
    </row>
    <row r="6" spans="1:119" ht="18.75" customHeight="1" x14ac:dyDescent="0.15">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657466</v>
      </c>
      <c r="BO6" s="418"/>
      <c r="BP6" s="418"/>
      <c r="BQ6" s="418"/>
      <c r="BR6" s="418"/>
      <c r="BS6" s="418"/>
      <c r="BT6" s="418"/>
      <c r="BU6" s="419"/>
      <c r="BV6" s="417">
        <v>307779</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93</v>
      </c>
      <c r="CU6" s="455"/>
      <c r="CV6" s="455"/>
      <c r="CW6" s="455"/>
      <c r="CX6" s="455"/>
      <c r="CY6" s="455"/>
      <c r="CZ6" s="455"/>
      <c r="DA6" s="456"/>
      <c r="DB6" s="454">
        <v>105.1</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65328</v>
      </c>
      <c r="BO7" s="418"/>
      <c r="BP7" s="418"/>
      <c r="BQ7" s="418"/>
      <c r="BR7" s="418"/>
      <c r="BS7" s="418"/>
      <c r="BT7" s="418"/>
      <c r="BU7" s="419"/>
      <c r="BV7" s="417">
        <v>167593</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13307060</v>
      </c>
      <c r="CU7" s="418"/>
      <c r="CV7" s="418"/>
      <c r="CW7" s="418"/>
      <c r="CX7" s="418"/>
      <c r="CY7" s="418"/>
      <c r="CZ7" s="418"/>
      <c r="DA7" s="419"/>
      <c r="DB7" s="417">
        <v>14626571</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592138</v>
      </c>
      <c r="BO8" s="418"/>
      <c r="BP8" s="418"/>
      <c r="BQ8" s="418"/>
      <c r="BR8" s="418"/>
      <c r="BS8" s="418"/>
      <c r="BT8" s="418"/>
      <c r="BU8" s="419"/>
      <c r="BV8" s="417">
        <v>140186</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0.83</v>
      </c>
      <c r="CU8" s="458"/>
      <c r="CV8" s="458"/>
      <c r="CW8" s="458"/>
      <c r="CX8" s="458"/>
      <c r="CY8" s="458"/>
      <c r="CZ8" s="458"/>
      <c r="DA8" s="459"/>
      <c r="DB8" s="457">
        <v>0.85</v>
      </c>
      <c r="DC8" s="458"/>
      <c r="DD8" s="458"/>
      <c r="DE8" s="458"/>
      <c r="DF8" s="458"/>
      <c r="DG8" s="458"/>
      <c r="DH8" s="458"/>
      <c r="DI8" s="459"/>
      <c r="DJ8" s="139"/>
      <c r="DK8" s="139"/>
      <c r="DL8" s="139"/>
      <c r="DM8" s="139"/>
      <c r="DN8" s="139"/>
      <c r="DO8" s="139"/>
    </row>
    <row r="9" spans="1:119" ht="18.75" customHeight="1" thickBot="1" x14ac:dyDescent="0.2">
      <c r="A9" s="140"/>
      <c r="B9" s="411" t="s">
        <v>96</v>
      </c>
      <c r="C9" s="412"/>
      <c r="D9" s="412"/>
      <c r="E9" s="412"/>
      <c r="F9" s="412"/>
      <c r="G9" s="412"/>
      <c r="H9" s="412"/>
      <c r="I9" s="412"/>
      <c r="J9" s="412"/>
      <c r="K9" s="460"/>
      <c r="L9" s="461" t="s">
        <v>97</v>
      </c>
      <c r="M9" s="462"/>
      <c r="N9" s="462"/>
      <c r="O9" s="462"/>
      <c r="P9" s="462"/>
      <c r="Q9" s="463"/>
      <c r="R9" s="464">
        <v>45815</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100</v>
      </c>
      <c r="AV9" s="450"/>
      <c r="AW9" s="450"/>
      <c r="AX9" s="450"/>
      <c r="AY9" s="451" t="s">
        <v>101</v>
      </c>
      <c r="AZ9" s="452"/>
      <c r="BA9" s="452"/>
      <c r="BB9" s="452"/>
      <c r="BC9" s="452"/>
      <c r="BD9" s="452"/>
      <c r="BE9" s="452"/>
      <c r="BF9" s="452"/>
      <c r="BG9" s="452"/>
      <c r="BH9" s="452"/>
      <c r="BI9" s="452"/>
      <c r="BJ9" s="452"/>
      <c r="BK9" s="452"/>
      <c r="BL9" s="452"/>
      <c r="BM9" s="453"/>
      <c r="BN9" s="417">
        <v>451952</v>
      </c>
      <c r="BO9" s="418"/>
      <c r="BP9" s="418"/>
      <c r="BQ9" s="418"/>
      <c r="BR9" s="418"/>
      <c r="BS9" s="418"/>
      <c r="BT9" s="418"/>
      <c r="BU9" s="419"/>
      <c r="BV9" s="417">
        <v>-1808804</v>
      </c>
      <c r="BW9" s="418"/>
      <c r="BX9" s="418"/>
      <c r="BY9" s="418"/>
      <c r="BZ9" s="418"/>
      <c r="CA9" s="418"/>
      <c r="CB9" s="418"/>
      <c r="CC9" s="419"/>
      <c r="CD9" s="420" t="s">
        <v>102</v>
      </c>
      <c r="CE9" s="421"/>
      <c r="CF9" s="421"/>
      <c r="CG9" s="421"/>
      <c r="CH9" s="421"/>
      <c r="CI9" s="421"/>
      <c r="CJ9" s="421"/>
      <c r="CK9" s="421"/>
      <c r="CL9" s="421"/>
      <c r="CM9" s="421"/>
      <c r="CN9" s="421"/>
      <c r="CO9" s="421"/>
      <c r="CP9" s="421"/>
      <c r="CQ9" s="421"/>
      <c r="CR9" s="421"/>
      <c r="CS9" s="422"/>
      <c r="CT9" s="414">
        <v>12.2</v>
      </c>
      <c r="CU9" s="415"/>
      <c r="CV9" s="415"/>
      <c r="CW9" s="415"/>
      <c r="CX9" s="415"/>
      <c r="CY9" s="415"/>
      <c r="CZ9" s="415"/>
      <c r="DA9" s="416"/>
      <c r="DB9" s="414">
        <v>19.100000000000001</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103</v>
      </c>
      <c r="M10" s="447"/>
      <c r="N10" s="447"/>
      <c r="O10" s="447"/>
      <c r="P10" s="447"/>
      <c r="Q10" s="448"/>
      <c r="R10" s="468">
        <v>45684</v>
      </c>
      <c r="S10" s="469"/>
      <c r="T10" s="469"/>
      <c r="U10" s="469"/>
      <c r="V10" s="470"/>
      <c r="W10" s="405"/>
      <c r="X10" s="406"/>
      <c r="Y10" s="406"/>
      <c r="Z10" s="406"/>
      <c r="AA10" s="406"/>
      <c r="AB10" s="406"/>
      <c r="AC10" s="406"/>
      <c r="AD10" s="406"/>
      <c r="AE10" s="406"/>
      <c r="AF10" s="406"/>
      <c r="AG10" s="406"/>
      <c r="AH10" s="406"/>
      <c r="AI10" s="406"/>
      <c r="AJ10" s="406"/>
      <c r="AK10" s="406"/>
      <c r="AL10" s="409"/>
      <c r="AM10" s="446" t="s">
        <v>104</v>
      </c>
      <c r="AN10" s="447"/>
      <c r="AO10" s="447"/>
      <c r="AP10" s="447"/>
      <c r="AQ10" s="447"/>
      <c r="AR10" s="447"/>
      <c r="AS10" s="447"/>
      <c r="AT10" s="448"/>
      <c r="AU10" s="449" t="s">
        <v>105</v>
      </c>
      <c r="AV10" s="450"/>
      <c r="AW10" s="450"/>
      <c r="AX10" s="450"/>
      <c r="AY10" s="451" t="s">
        <v>106</v>
      </c>
      <c r="AZ10" s="452"/>
      <c r="BA10" s="452"/>
      <c r="BB10" s="452"/>
      <c r="BC10" s="452"/>
      <c r="BD10" s="452"/>
      <c r="BE10" s="452"/>
      <c r="BF10" s="452"/>
      <c r="BG10" s="452"/>
      <c r="BH10" s="452"/>
      <c r="BI10" s="452"/>
      <c r="BJ10" s="452"/>
      <c r="BK10" s="452"/>
      <c r="BL10" s="452"/>
      <c r="BM10" s="453"/>
      <c r="BN10" s="417">
        <v>940659</v>
      </c>
      <c r="BO10" s="418"/>
      <c r="BP10" s="418"/>
      <c r="BQ10" s="418"/>
      <c r="BR10" s="418"/>
      <c r="BS10" s="418"/>
      <c r="BT10" s="418"/>
      <c r="BU10" s="419"/>
      <c r="BV10" s="417">
        <v>983096</v>
      </c>
      <c r="BW10" s="418"/>
      <c r="BX10" s="418"/>
      <c r="BY10" s="418"/>
      <c r="BZ10" s="418"/>
      <c r="CA10" s="418"/>
      <c r="CB10" s="418"/>
      <c r="CC10" s="419"/>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108</v>
      </c>
      <c r="M11" s="472"/>
      <c r="N11" s="472"/>
      <c r="O11" s="472"/>
      <c r="P11" s="472"/>
      <c r="Q11" s="473"/>
      <c r="R11" s="474" t="s">
        <v>109</v>
      </c>
      <c r="S11" s="475"/>
      <c r="T11" s="475"/>
      <c r="U11" s="475"/>
      <c r="V11" s="476"/>
      <c r="W11" s="405"/>
      <c r="X11" s="406"/>
      <c r="Y11" s="406"/>
      <c r="Z11" s="406"/>
      <c r="AA11" s="406"/>
      <c r="AB11" s="406"/>
      <c r="AC11" s="406"/>
      <c r="AD11" s="406"/>
      <c r="AE11" s="406"/>
      <c r="AF11" s="406"/>
      <c r="AG11" s="406"/>
      <c r="AH11" s="406"/>
      <c r="AI11" s="406"/>
      <c r="AJ11" s="406"/>
      <c r="AK11" s="406"/>
      <c r="AL11" s="409"/>
      <c r="AM11" s="446" t="s">
        <v>110</v>
      </c>
      <c r="AN11" s="447"/>
      <c r="AO11" s="447"/>
      <c r="AP11" s="447"/>
      <c r="AQ11" s="447"/>
      <c r="AR11" s="447"/>
      <c r="AS11" s="447"/>
      <c r="AT11" s="448"/>
      <c r="AU11" s="449" t="s">
        <v>111</v>
      </c>
      <c r="AV11" s="450"/>
      <c r="AW11" s="450"/>
      <c r="AX11" s="450"/>
      <c r="AY11" s="451" t="s">
        <v>112</v>
      </c>
      <c r="AZ11" s="452"/>
      <c r="BA11" s="452"/>
      <c r="BB11" s="452"/>
      <c r="BC11" s="452"/>
      <c r="BD11" s="452"/>
      <c r="BE11" s="452"/>
      <c r="BF11" s="452"/>
      <c r="BG11" s="452"/>
      <c r="BH11" s="452"/>
      <c r="BI11" s="452"/>
      <c r="BJ11" s="452"/>
      <c r="BK11" s="452"/>
      <c r="BL11" s="452"/>
      <c r="BM11" s="453"/>
      <c r="BN11" s="417" t="s">
        <v>113</v>
      </c>
      <c r="BO11" s="418"/>
      <c r="BP11" s="418"/>
      <c r="BQ11" s="418"/>
      <c r="BR11" s="418"/>
      <c r="BS11" s="418"/>
      <c r="BT11" s="418"/>
      <c r="BU11" s="419"/>
      <c r="BV11" s="417" t="s">
        <v>113</v>
      </c>
      <c r="BW11" s="418"/>
      <c r="BX11" s="418"/>
      <c r="BY11" s="418"/>
      <c r="BZ11" s="418"/>
      <c r="CA11" s="418"/>
      <c r="CB11" s="418"/>
      <c r="CC11" s="419"/>
      <c r="CD11" s="420" t="s">
        <v>114</v>
      </c>
      <c r="CE11" s="421"/>
      <c r="CF11" s="421"/>
      <c r="CG11" s="421"/>
      <c r="CH11" s="421"/>
      <c r="CI11" s="421"/>
      <c r="CJ11" s="421"/>
      <c r="CK11" s="421"/>
      <c r="CL11" s="421"/>
      <c r="CM11" s="421"/>
      <c r="CN11" s="421"/>
      <c r="CO11" s="421"/>
      <c r="CP11" s="421"/>
      <c r="CQ11" s="421"/>
      <c r="CR11" s="421"/>
      <c r="CS11" s="422"/>
      <c r="CT11" s="457" t="s">
        <v>113</v>
      </c>
      <c r="CU11" s="458"/>
      <c r="CV11" s="458"/>
      <c r="CW11" s="458"/>
      <c r="CX11" s="458"/>
      <c r="CY11" s="458"/>
      <c r="CZ11" s="458"/>
      <c r="DA11" s="459"/>
      <c r="DB11" s="457" t="s">
        <v>113</v>
      </c>
      <c r="DC11" s="458"/>
      <c r="DD11" s="458"/>
      <c r="DE11" s="458"/>
      <c r="DF11" s="458"/>
      <c r="DG11" s="458"/>
      <c r="DH11" s="458"/>
      <c r="DI11" s="459"/>
      <c r="DJ11" s="139"/>
      <c r="DK11" s="139"/>
      <c r="DL11" s="139"/>
      <c r="DM11" s="139"/>
      <c r="DN11" s="139"/>
      <c r="DO11" s="139"/>
    </row>
    <row r="12" spans="1:119" ht="18.75" customHeight="1" x14ac:dyDescent="0.15">
      <c r="A12" s="140"/>
      <c r="B12" s="477" t="s">
        <v>115</v>
      </c>
      <c r="C12" s="478"/>
      <c r="D12" s="478"/>
      <c r="E12" s="478"/>
      <c r="F12" s="478"/>
      <c r="G12" s="478"/>
      <c r="H12" s="478"/>
      <c r="I12" s="478"/>
      <c r="J12" s="478"/>
      <c r="K12" s="479"/>
      <c r="L12" s="486" t="s">
        <v>116</v>
      </c>
      <c r="M12" s="487"/>
      <c r="N12" s="487"/>
      <c r="O12" s="487"/>
      <c r="P12" s="487"/>
      <c r="Q12" s="488"/>
      <c r="R12" s="489">
        <v>45758</v>
      </c>
      <c r="S12" s="490"/>
      <c r="T12" s="490"/>
      <c r="U12" s="490"/>
      <c r="V12" s="491"/>
      <c r="W12" s="492" t="s">
        <v>1</v>
      </c>
      <c r="X12" s="450"/>
      <c r="Y12" s="450"/>
      <c r="Z12" s="450"/>
      <c r="AA12" s="450"/>
      <c r="AB12" s="493"/>
      <c r="AC12" s="449" t="s">
        <v>117</v>
      </c>
      <c r="AD12" s="450"/>
      <c r="AE12" s="450"/>
      <c r="AF12" s="450"/>
      <c r="AG12" s="493"/>
      <c r="AH12" s="449" t="s">
        <v>118</v>
      </c>
      <c r="AI12" s="450"/>
      <c r="AJ12" s="450"/>
      <c r="AK12" s="450"/>
      <c r="AL12" s="494"/>
      <c r="AM12" s="446" t="s">
        <v>119</v>
      </c>
      <c r="AN12" s="447"/>
      <c r="AO12" s="447"/>
      <c r="AP12" s="447"/>
      <c r="AQ12" s="447"/>
      <c r="AR12" s="447"/>
      <c r="AS12" s="447"/>
      <c r="AT12" s="448"/>
      <c r="AU12" s="449" t="s">
        <v>120</v>
      </c>
      <c r="AV12" s="450"/>
      <c r="AW12" s="450"/>
      <c r="AX12" s="450"/>
      <c r="AY12" s="451" t="s">
        <v>121</v>
      </c>
      <c r="AZ12" s="452"/>
      <c r="BA12" s="452"/>
      <c r="BB12" s="452"/>
      <c r="BC12" s="452"/>
      <c r="BD12" s="452"/>
      <c r="BE12" s="452"/>
      <c r="BF12" s="452"/>
      <c r="BG12" s="452"/>
      <c r="BH12" s="452"/>
      <c r="BI12" s="452"/>
      <c r="BJ12" s="452"/>
      <c r="BK12" s="452"/>
      <c r="BL12" s="452"/>
      <c r="BM12" s="453"/>
      <c r="BN12" s="417">
        <v>1500000</v>
      </c>
      <c r="BO12" s="418"/>
      <c r="BP12" s="418"/>
      <c r="BQ12" s="418"/>
      <c r="BR12" s="418"/>
      <c r="BS12" s="418"/>
      <c r="BT12" s="418"/>
      <c r="BU12" s="419"/>
      <c r="BV12" s="417">
        <v>500000</v>
      </c>
      <c r="BW12" s="418"/>
      <c r="BX12" s="418"/>
      <c r="BY12" s="418"/>
      <c r="BZ12" s="418"/>
      <c r="CA12" s="418"/>
      <c r="CB12" s="418"/>
      <c r="CC12" s="419"/>
      <c r="CD12" s="420" t="s">
        <v>122</v>
      </c>
      <c r="CE12" s="421"/>
      <c r="CF12" s="421"/>
      <c r="CG12" s="421"/>
      <c r="CH12" s="421"/>
      <c r="CI12" s="421"/>
      <c r="CJ12" s="421"/>
      <c r="CK12" s="421"/>
      <c r="CL12" s="421"/>
      <c r="CM12" s="421"/>
      <c r="CN12" s="421"/>
      <c r="CO12" s="421"/>
      <c r="CP12" s="421"/>
      <c r="CQ12" s="421"/>
      <c r="CR12" s="421"/>
      <c r="CS12" s="422"/>
      <c r="CT12" s="457" t="s">
        <v>123</v>
      </c>
      <c r="CU12" s="458"/>
      <c r="CV12" s="458"/>
      <c r="CW12" s="458"/>
      <c r="CX12" s="458"/>
      <c r="CY12" s="458"/>
      <c r="CZ12" s="458"/>
      <c r="DA12" s="459"/>
      <c r="DB12" s="457" t="s">
        <v>123</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124</v>
      </c>
      <c r="N13" s="506"/>
      <c r="O13" s="506"/>
      <c r="P13" s="506"/>
      <c r="Q13" s="507"/>
      <c r="R13" s="498">
        <v>44230</v>
      </c>
      <c r="S13" s="499"/>
      <c r="T13" s="499"/>
      <c r="U13" s="499"/>
      <c r="V13" s="500"/>
      <c r="W13" s="433" t="s">
        <v>125</v>
      </c>
      <c r="X13" s="434"/>
      <c r="Y13" s="434"/>
      <c r="Z13" s="434"/>
      <c r="AA13" s="434"/>
      <c r="AB13" s="424"/>
      <c r="AC13" s="468">
        <v>527</v>
      </c>
      <c r="AD13" s="469"/>
      <c r="AE13" s="469"/>
      <c r="AF13" s="469"/>
      <c r="AG13" s="508"/>
      <c r="AH13" s="468">
        <v>553</v>
      </c>
      <c r="AI13" s="469"/>
      <c r="AJ13" s="469"/>
      <c r="AK13" s="469"/>
      <c r="AL13" s="470"/>
      <c r="AM13" s="446" t="s">
        <v>126</v>
      </c>
      <c r="AN13" s="447"/>
      <c r="AO13" s="447"/>
      <c r="AP13" s="447"/>
      <c r="AQ13" s="447"/>
      <c r="AR13" s="447"/>
      <c r="AS13" s="447"/>
      <c r="AT13" s="448"/>
      <c r="AU13" s="449" t="s">
        <v>127</v>
      </c>
      <c r="AV13" s="450"/>
      <c r="AW13" s="450"/>
      <c r="AX13" s="450"/>
      <c r="AY13" s="451" t="s">
        <v>128</v>
      </c>
      <c r="AZ13" s="452"/>
      <c r="BA13" s="452"/>
      <c r="BB13" s="452"/>
      <c r="BC13" s="452"/>
      <c r="BD13" s="452"/>
      <c r="BE13" s="452"/>
      <c r="BF13" s="452"/>
      <c r="BG13" s="452"/>
      <c r="BH13" s="452"/>
      <c r="BI13" s="452"/>
      <c r="BJ13" s="452"/>
      <c r="BK13" s="452"/>
      <c r="BL13" s="452"/>
      <c r="BM13" s="453"/>
      <c r="BN13" s="417">
        <v>-107389</v>
      </c>
      <c r="BO13" s="418"/>
      <c r="BP13" s="418"/>
      <c r="BQ13" s="418"/>
      <c r="BR13" s="418"/>
      <c r="BS13" s="418"/>
      <c r="BT13" s="418"/>
      <c r="BU13" s="419"/>
      <c r="BV13" s="417">
        <v>-1325708</v>
      </c>
      <c r="BW13" s="418"/>
      <c r="BX13" s="418"/>
      <c r="BY13" s="418"/>
      <c r="BZ13" s="418"/>
      <c r="CA13" s="418"/>
      <c r="CB13" s="418"/>
      <c r="CC13" s="419"/>
      <c r="CD13" s="420" t="s">
        <v>129</v>
      </c>
      <c r="CE13" s="421"/>
      <c r="CF13" s="421"/>
      <c r="CG13" s="421"/>
      <c r="CH13" s="421"/>
      <c r="CI13" s="421"/>
      <c r="CJ13" s="421"/>
      <c r="CK13" s="421"/>
      <c r="CL13" s="421"/>
      <c r="CM13" s="421"/>
      <c r="CN13" s="421"/>
      <c r="CO13" s="421"/>
      <c r="CP13" s="421"/>
      <c r="CQ13" s="421"/>
      <c r="CR13" s="421"/>
      <c r="CS13" s="422"/>
      <c r="CT13" s="414">
        <v>9.4</v>
      </c>
      <c r="CU13" s="415"/>
      <c r="CV13" s="415"/>
      <c r="CW13" s="415"/>
      <c r="CX13" s="415"/>
      <c r="CY13" s="415"/>
      <c r="CZ13" s="415"/>
      <c r="DA13" s="416"/>
      <c r="DB13" s="414">
        <v>10.5</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130</v>
      </c>
      <c r="M14" s="496"/>
      <c r="N14" s="496"/>
      <c r="O14" s="496"/>
      <c r="P14" s="496"/>
      <c r="Q14" s="497"/>
      <c r="R14" s="498">
        <v>45965</v>
      </c>
      <c r="S14" s="499"/>
      <c r="T14" s="499"/>
      <c r="U14" s="499"/>
      <c r="V14" s="500"/>
      <c r="W14" s="407"/>
      <c r="X14" s="408"/>
      <c r="Y14" s="408"/>
      <c r="Z14" s="408"/>
      <c r="AA14" s="408"/>
      <c r="AB14" s="397"/>
      <c r="AC14" s="501">
        <v>2.2999999999999998</v>
      </c>
      <c r="AD14" s="502"/>
      <c r="AE14" s="502"/>
      <c r="AF14" s="502"/>
      <c r="AG14" s="503"/>
      <c r="AH14" s="501">
        <v>2.4</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131</v>
      </c>
      <c r="CE14" s="510"/>
      <c r="CF14" s="510"/>
      <c r="CG14" s="510"/>
      <c r="CH14" s="510"/>
      <c r="CI14" s="510"/>
      <c r="CJ14" s="510"/>
      <c r="CK14" s="510"/>
      <c r="CL14" s="510"/>
      <c r="CM14" s="510"/>
      <c r="CN14" s="510"/>
      <c r="CO14" s="510"/>
      <c r="CP14" s="510"/>
      <c r="CQ14" s="510"/>
      <c r="CR14" s="510"/>
      <c r="CS14" s="511"/>
      <c r="CT14" s="512" t="s">
        <v>123</v>
      </c>
      <c r="CU14" s="513"/>
      <c r="CV14" s="513"/>
      <c r="CW14" s="513"/>
      <c r="CX14" s="513"/>
      <c r="CY14" s="513"/>
      <c r="CZ14" s="513"/>
      <c r="DA14" s="514"/>
      <c r="DB14" s="512" t="s">
        <v>123</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124</v>
      </c>
      <c r="N15" s="506"/>
      <c r="O15" s="506"/>
      <c r="P15" s="506"/>
      <c r="Q15" s="507"/>
      <c r="R15" s="498">
        <v>44546</v>
      </c>
      <c r="S15" s="499"/>
      <c r="T15" s="499"/>
      <c r="U15" s="499"/>
      <c r="V15" s="500"/>
      <c r="W15" s="433" t="s">
        <v>132</v>
      </c>
      <c r="X15" s="434"/>
      <c r="Y15" s="434"/>
      <c r="Z15" s="434"/>
      <c r="AA15" s="434"/>
      <c r="AB15" s="424"/>
      <c r="AC15" s="468">
        <v>10886</v>
      </c>
      <c r="AD15" s="469"/>
      <c r="AE15" s="469"/>
      <c r="AF15" s="469"/>
      <c r="AG15" s="508"/>
      <c r="AH15" s="468">
        <v>11000</v>
      </c>
      <c r="AI15" s="469"/>
      <c r="AJ15" s="469"/>
      <c r="AK15" s="469"/>
      <c r="AL15" s="470"/>
      <c r="AM15" s="446"/>
      <c r="AN15" s="447"/>
      <c r="AO15" s="447"/>
      <c r="AP15" s="447"/>
      <c r="AQ15" s="447"/>
      <c r="AR15" s="447"/>
      <c r="AS15" s="447"/>
      <c r="AT15" s="448"/>
      <c r="AU15" s="449"/>
      <c r="AV15" s="450"/>
      <c r="AW15" s="450"/>
      <c r="AX15" s="450"/>
      <c r="AY15" s="377" t="s">
        <v>133</v>
      </c>
      <c r="AZ15" s="378"/>
      <c r="BA15" s="378"/>
      <c r="BB15" s="378"/>
      <c r="BC15" s="378"/>
      <c r="BD15" s="378"/>
      <c r="BE15" s="378"/>
      <c r="BF15" s="378"/>
      <c r="BG15" s="378"/>
      <c r="BH15" s="378"/>
      <c r="BI15" s="378"/>
      <c r="BJ15" s="378"/>
      <c r="BK15" s="378"/>
      <c r="BL15" s="378"/>
      <c r="BM15" s="379"/>
      <c r="BN15" s="380">
        <v>7711310</v>
      </c>
      <c r="BO15" s="381"/>
      <c r="BP15" s="381"/>
      <c r="BQ15" s="381"/>
      <c r="BR15" s="381"/>
      <c r="BS15" s="381"/>
      <c r="BT15" s="381"/>
      <c r="BU15" s="382"/>
      <c r="BV15" s="380">
        <v>8952529</v>
      </c>
      <c r="BW15" s="381"/>
      <c r="BX15" s="381"/>
      <c r="BY15" s="381"/>
      <c r="BZ15" s="381"/>
      <c r="CA15" s="381"/>
      <c r="CB15" s="381"/>
      <c r="CC15" s="382"/>
      <c r="CD15" s="515" t="s">
        <v>134</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135</v>
      </c>
      <c r="M16" s="526"/>
      <c r="N16" s="526"/>
      <c r="O16" s="526"/>
      <c r="P16" s="526"/>
      <c r="Q16" s="527"/>
      <c r="R16" s="518" t="s">
        <v>136</v>
      </c>
      <c r="S16" s="519"/>
      <c r="T16" s="519"/>
      <c r="U16" s="519"/>
      <c r="V16" s="520"/>
      <c r="W16" s="407"/>
      <c r="X16" s="408"/>
      <c r="Y16" s="408"/>
      <c r="Z16" s="408"/>
      <c r="AA16" s="408"/>
      <c r="AB16" s="397"/>
      <c r="AC16" s="501">
        <v>46.7</v>
      </c>
      <c r="AD16" s="502"/>
      <c r="AE16" s="502"/>
      <c r="AF16" s="502"/>
      <c r="AG16" s="503"/>
      <c r="AH16" s="501">
        <v>47.2</v>
      </c>
      <c r="AI16" s="502"/>
      <c r="AJ16" s="502"/>
      <c r="AK16" s="502"/>
      <c r="AL16" s="504"/>
      <c r="AM16" s="446"/>
      <c r="AN16" s="447"/>
      <c r="AO16" s="447"/>
      <c r="AP16" s="447"/>
      <c r="AQ16" s="447"/>
      <c r="AR16" s="447"/>
      <c r="AS16" s="447"/>
      <c r="AT16" s="448"/>
      <c r="AU16" s="449"/>
      <c r="AV16" s="450"/>
      <c r="AW16" s="450"/>
      <c r="AX16" s="450"/>
      <c r="AY16" s="451" t="s">
        <v>137</v>
      </c>
      <c r="AZ16" s="452"/>
      <c r="BA16" s="452"/>
      <c r="BB16" s="452"/>
      <c r="BC16" s="452"/>
      <c r="BD16" s="452"/>
      <c r="BE16" s="452"/>
      <c r="BF16" s="452"/>
      <c r="BG16" s="452"/>
      <c r="BH16" s="452"/>
      <c r="BI16" s="452"/>
      <c r="BJ16" s="452"/>
      <c r="BK16" s="452"/>
      <c r="BL16" s="452"/>
      <c r="BM16" s="453"/>
      <c r="BN16" s="417">
        <v>9561403</v>
      </c>
      <c r="BO16" s="418"/>
      <c r="BP16" s="418"/>
      <c r="BQ16" s="418"/>
      <c r="BR16" s="418"/>
      <c r="BS16" s="418"/>
      <c r="BT16" s="418"/>
      <c r="BU16" s="419"/>
      <c r="BV16" s="417">
        <v>10290273</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138</v>
      </c>
      <c r="N17" s="522"/>
      <c r="O17" s="522"/>
      <c r="P17" s="522"/>
      <c r="Q17" s="523"/>
      <c r="R17" s="518" t="s">
        <v>139</v>
      </c>
      <c r="S17" s="519"/>
      <c r="T17" s="519"/>
      <c r="U17" s="519"/>
      <c r="V17" s="520"/>
      <c r="W17" s="433" t="s">
        <v>140</v>
      </c>
      <c r="X17" s="434"/>
      <c r="Y17" s="434"/>
      <c r="Z17" s="434"/>
      <c r="AA17" s="434"/>
      <c r="AB17" s="424"/>
      <c r="AC17" s="468">
        <v>11904</v>
      </c>
      <c r="AD17" s="469"/>
      <c r="AE17" s="469"/>
      <c r="AF17" s="469"/>
      <c r="AG17" s="508"/>
      <c r="AH17" s="468">
        <v>11749</v>
      </c>
      <c r="AI17" s="469"/>
      <c r="AJ17" s="469"/>
      <c r="AK17" s="469"/>
      <c r="AL17" s="470"/>
      <c r="AM17" s="446"/>
      <c r="AN17" s="447"/>
      <c r="AO17" s="447"/>
      <c r="AP17" s="447"/>
      <c r="AQ17" s="447"/>
      <c r="AR17" s="447"/>
      <c r="AS17" s="447"/>
      <c r="AT17" s="448"/>
      <c r="AU17" s="449"/>
      <c r="AV17" s="450"/>
      <c r="AW17" s="450"/>
      <c r="AX17" s="450"/>
      <c r="AY17" s="451" t="s">
        <v>141</v>
      </c>
      <c r="AZ17" s="452"/>
      <c r="BA17" s="452"/>
      <c r="BB17" s="452"/>
      <c r="BC17" s="452"/>
      <c r="BD17" s="452"/>
      <c r="BE17" s="452"/>
      <c r="BF17" s="452"/>
      <c r="BG17" s="452"/>
      <c r="BH17" s="452"/>
      <c r="BI17" s="452"/>
      <c r="BJ17" s="452"/>
      <c r="BK17" s="452"/>
      <c r="BL17" s="452"/>
      <c r="BM17" s="453"/>
      <c r="BN17" s="417">
        <v>9895396</v>
      </c>
      <c r="BO17" s="418"/>
      <c r="BP17" s="418"/>
      <c r="BQ17" s="418"/>
      <c r="BR17" s="418"/>
      <c r="BS17" s="418"/>
      <c r="BT17" s="418"/>
      <c r="BU17" s="419"/>
      <c r="BV17" s="417">
        <v>11538146</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142</v>
      </c>
      <c r="C18" s="460"/>
      <c r="D18" s="460"/>
      <c r="E18" s="529"/>
      <c r="F18" s="529"/>
      <c r="G18" s="529"/>
      <c r="H18" s="529"/>
      <c r="I18" s="529"/>
      <c r="J18" s="529"/>
      <c r="K18" s="529"/>
      <c r="L18" s="530">
        <v>219.83</v>
      </c>
      <c r="M18" s="530"/>
      <c r="N18" s="530"/>
      <c r="O18" s="530"/>
      <c r="P18" s="530"/>
      <c r="Q18" s="530"/>
      <c r="R18" s="531"/>
      <c r="S18" s="531"/>
      <c r="T18" s="531"/>
      <c r="U18" s="531"/>
      <c r="V18" s="532"/>
      <c r="W18" s="435"/>
      <c r="X18" s="436"/>
      <c r="Y18" s="436"/>
      <c r="Z18" s="436"/>
      <c r="AA18" s="436"/>
      <c r="AB18" s="427"/>
      <c r="AC18" s="533">
        <v>51.1</v>
      </c>
      <c r="AD18" s="534"/>
      <c r="AE18" s="534"/>
      <c r="AF18" s="534"/>
      <c r="AG18" s="535"/>
      <c r="AH18" s="533">
        <v>50.4</v>
      </c>
      <c r="AI18" s="534"/>
      <c r="AJ18" s="534"/>
      <c r="AK18" s="534"/>
      <c r="AL18" s="536"/>
      <c r="AM18" s="446"/>
      <c r="AN18" s="447"/>
      <c r="AO18" s="447"/>
      <c r="AP18" s="447"/>
      <c r="AQ18" s="447"/>
      <c r="AR18" s="447"/>
      <c r="AS18" s="447"/>
      <c r="AT18" s="448"/>
      <c r="AU18" s="449"/>
      <c r="AV18" s="450"/>
      <c r="AW18" s="450"/>
      <c r="AX18" s="450"/>
      <c r="AY18" s="451" t="s">
        <v>143</v>
      </c>
      <c r="AZ18" s="452"/>
      <c r="BA18" s="452"/>
      <c r="BB18" s="452"/>
      <c r="BC18" s="452"/>
      <c r="BD18" s="452"/>
      <c r="BE18" s="452"/>
      <c r="BF18" s="452"/>
      <c r="BG18" s="452"/>
      <c r="BH18" s="452"/>
      <c r="BI18" s="452"/>
      <c r="BJ18" s="452"/>
      <c r="BK18" s="452"/>
      <c r="BL18" s="452"/>
      <c r="BM18" s="453"/>
      <c r="BN18" s="417">
        <v>12321133</v>
      </c>
      <c r="BO18" s="418"/>
      <c r="BP18" s="418"/>
      <c r="BQ18" s="418"/>
      <c r="BR18" s="418"/>
      <c r="BS18" s="418"/>
      <c r="BT18" s="418"/>
      <c r="BU18" s="419"/>
      <c r="BV18" s="417">
        <v>13168334</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144</v>
      </c>
      <c r="C19" s="460"/>
      <c r="D19" s="460"/>
      <c r="E19" s="529"/>
      <c r="F19" s="529"/>
      <c r="G19" s="529"/>
      <c r="H19" s="529"/>
      <c r="I19" s="529"/>
      <c r="J19" s="529"/>
      <c r="K19" s="529"/>
      <c r="L19" s="537">
        <v>208</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145</v>
      </c>
      <c r="AZ19" s="452"/>
      <c r="BA19" s="452"/>
      <c r="BB19" s="452"/>
      <c r="BC19" s="452"/>
      <c r="BD19" s="452"/>
      <c r="BE19" s="452"/>
      <c r="BF19" s="452"/>
      <c r="BG19" s="452"/>
      <c r="BH19" s="452"/>
      <c r="BI19" s="452"/>
      <c r="BJ19" s="452"/>
      <c r="BK19" s="452"/>
      <c r="BL19" s="452"/>
      <c r="BM19" s="453"/>
      <c r="BN19" s="417">
        <v>16826713</v>
      </c>
      <c r="BO19" s="418"/>
      <c r="BP19" s="418"/>
      <c r="BQ19" s="418"/>
      <c r="BR19" s="418"/>
      <c r="BS19" s="418"/>
      <c r="BT19" s="418"/>
      <c r="BU19" s="419"/>
      <c r="BV19" s="417">
        <v>16323316</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146</v>
      </c>
      <c r="C20" s="460"/>
      <c r="D20" s="460"/>
      <c r="E20" s="529"/>
      <c r="F20" s="529"/>
      <c r="G20" s="529"/>
      <c r="H20" s="529"/>
      <c r="I20" s="529"/>
      <c r="J20" s="529"/>
      <c r="K20" s="529"/>
      <c r="L20" s="537">
        <v>17106</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147</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148</v>
      </c>
      <c r="C22" s="548"/>
      <c r="D22" s="549"/>
      <c r="E22" s="429" t="s">
        <v>1</v>
      </c>
      <c r="F22" s="434"/>
      <c r="G22" s="434"/>
      <c r="H22" s="434"/>
      <c r="I22" s="434"/>
      <c r="J22" s="434"/>
      <c r="K22" s="424"/>
      <c r="L22" s="429" t="s">
        <v>149</v>
      </c>
      <c r="M22" s="434"/>
      <c r="N22" s="434"/>
      <c r="O22" s="434"/>
      <c r="P22" s="424"/>
      <c r="Q22" s="556" t="s">
        <v>150</v>
      </c>
      <c r="R22" s="557"/>
      <c r="S22" s="557"/>
      <c r="T22" s="557"/>
      <c r="U22" s="557"/>
      <c r="V22" s="558"/>
      <c r="W22" s="562" t="s">
        <v>151</v>
      </c>
      <c r="X22" s="548"/>
      <c r="Y22" s="549"/>
      <c r="Z22" s="429" t="s">
        <v>1</v>
      </c>
      <c r="AA22" s="434"/>
      <c r="AB22" s="434"/>
      <c r="AC22" s="434"/>
      <c r="AD22" s="434"/>
      <c r="AE22" s="434"/>
      <c r="AF22" s="434"/>
      <c r="AG22" s="424"/>
      <c r="AH22" s="575" t="s">
        <v>152</v>
      </c>
      <c r="AI22" s="434"/>
      <c r="AJ22" s="434"/>
      <c r="AK22" s="434"/>
      <c r="AL22" s="424"/>
      <c r="AM22" s="575" t="s">
        <v>153</v>
      </c>
      <c r="AN22" s="576"/>
      <c r="AO22" s="576"/>
      <c r="AP22" s="576"/>
      <c r="AQ22" s="576"/>
      <c r="AR22" s="577"/>
      <c r="AS22" s="556" t="s">
        <v>150</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154</v>
      </c>
      <c r="AZ23" s="378"/>
      <c r="BA23" s="378"/>
      <c r="BB23" s="378"/>
      <c r="BC23" s="378"/>
      <c r="BD23" s="378"/>
      <c r="BE23" s="378"/>
      <c r="BF23" s="378"/>
      <c r="BG23" s="378"/>
      <c r="BH23" s="378"/>
      <c r="BI23" s="378"/>
      <c r="BJ23" s="378"/>
      <c r="BK23" s="378"/>
      <c r="BL23" s="378"/>
      <c r="BM23" s="379"/>
      <c r="BN23" s="417">
        <v>21698068</v>
      </c>
      <c r="BO23" s="418"/>
      <c r="BP23" s="418"/>
      <c r="BQ23" s="418"/>
      <c r="BR23" s="418"/>
      <c r="BS23" s="418"/>
      <c r="BT23" s="418"/>
      <c r="BU23" s="419"/>
      <c r="BV23" s="417">
        <v>19003526</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155</v>
      </c>
      <c r="F24" s="447"/>
      <c r="G24" s="447"/>
      <c r="H24" s="447"/>
      <c r="I24" s="447"/>
      <c r="J24" s="447"/>
      <c r="K24" s="448"/>
      <c r="L24" s="468">
        <v>1</v>
      </c>
      <c r="M24" s="469"/>
      <c r="N24" s="469"/>
      <c r="O24" s="469"/>
      <c r="P24" s="508"/>
      <c r="Q24" s="468">
        <v>9500</v>
      </c>
      <c r="R24" s="469"/>
      <c r="S24" s="469"/>
      <c r="T24" s="469"/>
      <c r="U24" s="469"/>
      <c r="V24" s="508"/>
      <c r="W24" s="563"/>
      <c r="X24" s="551"/>
      <c r="Y24" s="552"/>
      <c r="Z24" s="467" t="s">
        <v>156</v>
      </c>
      <c r="AA24" s="447"/>
      <c r="AB24" s="447"/>
      <c r="AC24" s="447"/>
      <c r="AD24" s="447"/>
      <c r="AE24" s="447"/>
      <c r="AF24" s="447"/>
      <c r="AG24" s="448"/>
      <c r="AH24" s="468">
        <v>326</v>
      </c>
      <c r="AI24" s="469"/>
      <c r="AJ24" s="469"/>
      <c r="AK24" s="469"/>
      <c r="AL24" s="508"/>
      <c r="AM24" s="468">
        <v>1085580</v>
      </c>
      <c r="AN24" s="469"/>
      <c r="AO24" s="469"/>
      <c r="AP24" s="469"/>
      <c r="AQ24" s="469"/>
      <c r="AR24" s="508"/>
      <c r="AS24" s="468">
        <v>3330</v>
      </c>
      <c r="AT24" s="469"/>
      <c r="AU24" s="469"/>
      <c r="AV24" s="469"/>
      <c r="AW24" s="469"/>
      <c r="AX24" s="470"/>
      <c r="AY24" s="583" t="s">
        <v>157</v>
      </c>
      <c r="AZ24" s="584"/>
      <c r="BA24" s="584"/>
      <c r="BB24" s="584"/>
      <c r="BC24" s="584"/>
      <c r="BD24" s="584"/>
      <c r="BE24" s="584"/>
      <c r="BF24" s="584"/>
      <c r="BG24" s="584"/>
      <c r="BH24" s="584"/>
      <c r="BI24" s="584"/>
      <c r="BJ24" s="584"/>
      <c r="BK24" s="584"/>
      <c r="BL24" s="584"/>
      <c r="BM24" s="585"/>
      <c r="BN24" s="417">
        <v>17683324</v>
      </c>
      <c r="BO24" s="418"/>
      <c r="BP24" s="418"/>
      <c r="BQ24" s="418"/>
      <c r="BR24" s="418"/>
      <c r="BS24" s="418"/>
      <c r="BT24" s="418"/>
      <c r="BU24" s="419"/>
      <c r="BV24" s="417">
        <v>15477145</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158</v>
      </c>
      <c r="F25" s="447"/>
      <c r="G25" s="447"/>
      <c r="H25" s="447"/>
      <c r="I25" s="447"/>
      <c r="J25" s="447"/>
      <c r="K25" s="448"/>
      <c r="L25" s="468">
        <v>1</v>
      </c>
      <c r="M25" s="469"/>
      <c r="N25" s="469"/>
      <c r="O25" s="469"/>
      <c r="P25" s="508"/>
      <c r="Q25" s="468">
        <v>7500</v>
      </c>
      <c r="R25" s="469"/>
      <c r="S25" s="469"/>
      <c r="T25" s="469"/>
      <c r="U25" s="469"/>
      <c r="V25" s="508"/>
      <c r="W25" s="563"/>
      <c r="X25" s="551"/>
      <c r="Y25" s="552"/>
      <c r="Z25" s="467" t="s">
        <v>159</v>
      </c>
      <c r="AA25" s="447"/>
      <c r="AB25" s="447"/>
      <c r="AC25" s="447"/>
      <c r="AD25" s="447"/>
      <c r="AE25" s="447"/>
      <c r="AF25" s="447"/>
      <c r="AG25" s="448"/>
      <c r="AH25" s="468" t="s">
        <v>123</v>
      </c>
      <c r="AI25" s="469"/>
      <c r="AJ25" s="469"/>
      <c r="AK25" s="469"/>
      <c r="AL25" s="508"/>
      <c r="AM25" s="468" t="s">
        <v>123</v>
      </c>
      <c r="AN25" s="469"/>
      <c r="AO25" s="469"/>
      <c r="AP25" s="469"/>
      <c r="AQ25" s="469"/>
      <c r="AR25" s="508"/>
      <c r="AS25" s="468" t="s">
        <v>123</v>
      </c>
      <c r="AT25" s="469"/>
      <c r="AU25" s="469"/>
      <c r="AV25" s="469"/>
      <c r="AW25" s="469"/>
      <c r="AX25" s="470"/>
      <c r="AY25" s="377" t="s">
        <v>160</v>
      </c>
      <c r="AZ25" s="378"/>
      <c r="BA25" s="378"/>
      <c r="BB25" s="378"/>
      <c r="BC25" s="378"/>
      <c r="BD25" s="378"/>
      <c r="BE25" s="378"/>
      <c r="BF25" s="378"/>
      <c r="BG25" s="378"/>
      <c r="BH25" s="378"/>
      <c r="BI25" s="378"/>
      <c r="BJ25" s="378"/>
      <c r="BK25" s="378"/>
      <c r="BL25" s="378"/>
      <c r="BM25" s="379"/>
      <c r="BN25" s="380">
        <v>14342057</v>
      </c>
      <c r="BO25" s="381"/>
      <c r="BP25" s="381"/>
      <c r="BQ25" s="381"/>
      <c r="BR25" s="381"/>
      <c r="BS25" s="381"/>
      <c r="BT25" s="381"/>
      <c r="BU25" s="382"/>
      <c r="BV25" s="380">
        <v>3355739</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161</v>
      </c>
      <c r="F26" s="447"/>
      <c r="G26" s="447"/>
      <c r="H26" s="447"/>
      <c r="I26" s="447"/>
      <c r="J26" s="447"/>
      <c r="K26" s="448"/>
      <c r="L26" s="468">
        <v>1</v>
      </c>
      <c r="M26" s="469"/>
      <c r="N26" s="469"/>
      <c r="O26" s="469"/>
      <c r="P26" s="508"/>
      <c r="Q26" s="468">
        <v>6500</v>
      </c>
      <c r="R26" s="469"/>
      <c r="S26" s="469"/>
      <c r="T26" s="469"/>
      <c r="U26" s="469"/>
      <c r="V26" s="508"/>
      <c r="W26" s="563"/>
      <c r="X26" s="551"/>
      <c r="Y26" s="552"/>
      <c r="Z26" s="467" t="s">
        <v>162</v>
      </c>
      <c r="AA26" s="573"/>
      <c r="AB26" s="573"/>
      <c r="AC26" s="573"/>
      <c r="AD26" s="573"/>
      <c r="AE26" s="573"/>
      <c r="AF26" s="573"/>
      <c r="AG26" s="574"/>
      <c r="AH26" s="468">
        <v>13</v>
      </c>
      <c r="AI26" s="469"/>
      <c r="AJ26" s="469"/>
      <c r="AK26" s="469"/>
      <c r="AL26" s="508"/>
      <c r="AM26" s="468">
        <v>32942</v>
      </c>
      <c r="AN26" s="469"/>
      <c r="AO26" s="469"/>
      <c r="AP26" s="469"/>
      <c r="AQ26" s="469"/>
      <c r="AR26" s="508"/>
      <c r="AS26" s="468">
        <v>2534</v>
      </c>
      <c r="AT26" s="469"/>
      <c r="AU26" s="469"/>
      <c r="AV26" s="469"/>
      <c r="AW26" s="469"/>
      <c r="AX26" s="470"/>
      <c r="AY26" s="420" t="s">
        <v>163</v>
      </c>
      <c r="AZ26" s="421"/>
      <c r="BA26" s="421"/>
      <c r="BB26" s="421"/>
      <c r="BC26" s="421"/>
      <c r="BD26" s="421"/>
      <c r="BE26" s="421"/>
      <c r="BF26" s="421"/>
      <c r="BG26" s="421"/>
      <c r="BH26" s="421"/>
      <c r="BI26" s="421"/>
      <c r="BJ26" s="421"/>
      <c r="BK26" s="421"/>
      <c r="BL26" s="421"/>
      <c r="BM26" s="422"/>
      <c r="BN26" s="417" t="s">
        <v>123</v>
      </c>
      <c r="BO26" s="418"/>
      <c r="BP26" s="418"/>
      <c r="BQ26" s="418"/>
      <c r="BR26" s="418"/>
      <c r="BS26" s="418"/>
      <c r="BT26" s="418"/>
      <c r="BU26" s="419"/>
      <c r="BV26" s="417" t="s">
        <v>123</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164</v>
      </c>
      <c r="F27" s="447"/>
      <c r="G27" s="447"/>
      <c r="H27" s="447"/>
      <c r="I27" s="447"/>
      <c r="J27" s="447"/>
      <c r="K27" s="448"/>
      <c r="L27" s="468">
        <v>1</v>
      </c>
      <c r="M27" s="469"/>
      <c r="N27" s="469"/>
      <c r="O27" s="469"/>
      <c r="P27" s="508"/>
      <c r="Q27" s="468">
        <v>4950</v>
      </c>
      <c r="R27" s="469"/>
      <c r="S27" s="469"/>
      <c r="T27" s="469"/>
      <c r="U27" s="469"/>
      <c r="V27" s="508"/>
      <c r="W27" s="563"/>
      <c r="X27" s="551"/>
      <c r="Y27" s="552"/>
      <c r="Z27" s="467" t="s">
        <v>165</v>
      </c>
      <c r="AA27" s="447"/>
      <c r="AB27" s="447"/>
      <c r="AC27" s="447"/>
      <c r="AD27" s="447"/>
      <c r="AE27" s="447"/>
      <c r="AF27" s="447"/>
      <c r="AG27" s="448"/>
      <c r="AH27" s="468">
        <v>8</v>
      </c>
      <c r="AI27" s="469"/>
      <c r="AJ27" s="469"/>
      <c r="AK27" s="469"/>
      <c r="AL27" s="508"/>
      <c r="AM27" s="468">
        <v>33304</v>
      </c>
      <c r="AN27" s="469"/>
      <c r="AO27" s="469"/>
      <c r="AP27" s="469"/>
      <c r="AQ27" s="469"/>
      <c r="AR27" s="508"/>
      <c r="AS27" s="468">
        <v>4163</v>
      </c>
      <c r="AT27" s="469"/>
      <c r="AU27" s="469"/>
      <c r="AV27" s="469"/>
      <c r="AW27" s="469"/>
      <c r="AX27" s="470"/>
      <c r="AY27" s="509" t="s">
        <v>166</v>
      </c>
      <c r="AZ27" s="510"/>
      <c r="BA27" s="510"/>
      <c r="BB27" s="510"/>
      <c r="BC27" s="510"/>
      <c r="BD27" s="510"/>
      <c r="BE27" s="510"/>
      <c r="BF27" s="510"/>
      <c r="BG27" s="510"/>
      <c r="BH27" s="510"/>
      <c r="BI27" s="510"/>
      <c r="BJ27" s="510"/>
      <c r="BK27" s="510"/>
      <c r="BL27" s="510"/>
      <c r="BM27" s="511"/>
      <c r="BN27" s="586" t="s">
        <v>123</v>
      </c>
      <c r="BO27" s="587"/>
      <c r="BP27" s="587"/>
      <c r="BQ27" s="587"/>
      <c r="BR27" s="587"/>
      <c r="BS27" s="587"/>
      <c r="BT27" s="587"/>
      <c r="BU27" s="588"/>
      <c r="BV27" s="586" t="s">
        <v>123</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167</v>
      </c>
      <c r="F28" s="447"/>
      <c r="G28" s="447"/>
      <c r="H28" s="447"/>
      <c r="I28" s="447"/>
      <c r="J28" s="447"/>
      <c r="K28" s="448"/>
      <c r="L28" s="468">
        <v>1</v>
      </c>
      <c r="M28" s="469"/>
      <c r="N28" s="469"/>
      <c r="O28" s="469"/>
      <c r="P28" s="508"/>
      <c r="Q28" s="468">
        <v>4200</v>
      </c>
      <c r="R28" s="469"/>
      <c r="S28" s="469"/>
      <c r="T28" s="469"/>
      <c r="U28" s="469"/>
      <c r="V28" s="508"/>
      <c r="W28" s="563"/>
      <c r="X28" s="551"/>
      <c r="Y28" s="552"/>
      <c r="Z28" s="467" t="s">
        <v>168</v>
      </c>
      <c r="AA28" s="447"/>
      <c r="AB28" s="447"/>
      <c r="AC28" s="447"/>
      <c r="AD28" s="447"/>
      <c r="AE28" s="447"/>
      <c r="AF28" s="447"/>
      <c r="AG28" s="448"/>
      <c r="AH28" s="468" t="s">
        <v>123</v>
      </c>
      <c r="AI28" s="469"/>
      <c r="AJ28" s="469"/>
      <c r="AK28" s="469"/>
      <c r="AL28" s="508"/>
      <c r="AM28" s="468" t="s">
        <v>123</v>
      </c>
      <c r="AN28" s="469"/>
      <c r="AO28" s="469"/>
      <c r="AP28" s="469"/>
      <c r="AQ28" s="469"/>
      <c r="AR28" s="508"/>
      <c r="AS28" s="468" t="s">
        <v>123</v>
      </c>
      <c r="AT28" s="469"/>
      <c r="AU28" s="469"/>
      <c r="AV28" s="469"/>
      <c r="AW28" s="469"/>
      <c r="AX28" s="470"/>
      <c r="AY28" s="589" t="s">
        <v>169</v>
      </c>
      <c r="AZ28" s="590"/>
      <c r="BA28" s="590"/>
      <c r="BB28" s="591"/>
      <c r="BC28" s="377" t="s">
        <v>170</v>
      </c>
      <c r="BD28" s="378"/>
      <c r="BE28" s="378"/>
      <c r="BF28" s="378"/>
      <c r="BG28" s="378"/>
      <c r="BH28" s="378"/>
      <c r="BI28" s="378"/>
      <c r="BJ28" s="378"/>
      <c r="BK28" s="378"/>
      <c r="BL28" s="378"/>
      <c r="BM28" s="379"/>
      <c r="BN28" s="380">
        <v>5793653</v>
      </c>
      <c r="BO28" s="381"/>
      <c r="BP28" s="381"/>
      <c r="BQ28" s="381"/>
      <c r="BR28" s="381"/>
      <c r="BS28" s="381"/>
      <c r="BT28" s="381"/>
      <c r="BU28" s="382"/>
      <c r="BV28" s="380">
        <v>6352994</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171</v>
      </c>
      <c r="F29" s="447"/>
      <c r="G29" s="447"/>
      <c r="H29" s="447"/>
      <c r="I29" s="447"/>
      <c r="J29" s="447"/>
      <c r="K29" s="448"/>
      <c r="L29" s="468">
        <v>18</v>
      </c>
      <c r="M29" s="469"/>
      <c r="N29" s="469"/>
      <c r="O29" s="469"/>
      <c r="P29" s="508"/>
      <c r="Q29" s="468">
        <v>3900</v>
      </c>
      <c r="R29" s="469"/>
      <c r="S29" s="469"/>
      <c r="T29" s="469"/>
      <c r="U29" s="469"/>
      <c r="V29" s="508"/>
      <c r="W29" s="564"/>
      <c r="X29" s="565"/>
      <c r="Y29" s="566"/>
      <c r="Z29" s="467" t="s">
        <v>172</v>
      </c>
      <c r="AA29" s="447"/>
      <c r="AB29" s="447"/>
      <c r="AC29" s="447"/>
      <c r="AD29" s="447"/>
      <c r="AE29" s="447"/>
      <c r="AF29" s="447"/>
      <c r="AG29" s="448"/>
      <c r="AH29" s="468">
        <v>334</v>
      </c>
      <c r="AI29" s="469"/>
      <c r="AJ29" s="469"/>
      <c r="AK29" s="469"/>
      <c r="AL29" s="508"/>
      <c r="AM29" s="468">
        <v>1118884</v>
      </c>
      <c r="AN29" s="469"/>
      <c r="AO29" s="469"/>
      <c r="AP29" s="469"/>
      <c r="AQ29" s="469"/>
      <c r="AR29" s="508"/>
      <c r="AS29" s="468">
        <v>3350</v>
      </c>
      <c r="AT29" s="469"/>
      <c r="AU29" s="469"/>
      <c r="AV29" s="469"/>
      <c r="AW29" s="469"/>
      <c r="AX29" s="470"/>
      <c r="AY29" s="592"/>
      <c r="AZ29" s="593"/>
      <c r="BA29" s="593"/>
      <c r="BB29" s="594"/>
      <c r="BC29" s="451" t="s">
        <v>173</v>
      </c>
      <c r="BD29" s="452"/>
      <c r="BE29" s="452"/>
      <c r="BF29" s="452"/>
      <c r="BG29" s="452"/>
      <c r="BH29" s="452"/>
      <c r="BI29" s="452"/>
      <c r="BJ29" s="452"/>
      <c r="BK29" s="452"/>
      <c r="BL29" s="452"/>
      <c r="BM29" s="453"/>
      <c r="BN29" s="417">
        <v>3618166</v>
      </c>
      <c r="BO29" s="418"/>
      <c r="BP29" s="418"/>
      <c r="BQ29" s="418"/>
      <c r="BR29" s="418"/>
      <c r="BS29" s="418"/>
      <c r="BT29" s="418"/>
      <c r="BU29" s="419"/>
      <c r="BV29" s="417">
        <v>3238467</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174</v>
      </c>
      <c r="X30" s="571"/>
      <c r="Y30" s="571"/>
      <c r="Z30" s="571"/>
      <c r="AA30" s="571"/>
      <c r="AB30" s="571"/>
      <c r="AC30" s="571"/>
      <c r="AD30" s="571"/>
      <c r="AE30" s="571"/>
      <c r="AF30" s="571"/>
      <c r="AG30" s="572"/>
      <c r="AH30" s="533">
        <v>101.4</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175</v>
      </c>
      <c r="BD30" s="584"/>
      <c r="BE30" s="584"/>
      <c r="BF30" s="584"/>
      <c r="BG30" s="584"/>
      <c r="BH30" s="584"/>
      <c r="BI30" s="584"/>
      <c r="BJ30" s="584"/>
      <c r="BK30" s="584"/>
      <c r="BL30" s="584"/>
      <c r="BM30" s="585"/>
      <c r="BN30" s="586">
        <v>6325962</v>
      </c>
      <c r="BO30" s="587"/>
      <c r="BP30" s="587"/>
      <c r="BQ30" s="587"/>
      <c r="BR30" s="587"/>
      <c r="BS30" s="587"/>
      <c r="BT30" s="587"/>
      <c r="BU30" s="588"/>
      <c r="BV30" s="586">
        <v>6023319</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176</v>
      </c>
      <c r="D32" s="167"/>
      <c r="E32" s="167"/>
      <c r="F32" s="164"/>
      <c r="G32" s="164"/>
      <c r="H32" s="164"/>
      <c r="I32" s="164"/>
      <c r="J32" s="164"/>
      <c r="K32" s="164"/>
      <c r="L32" s="164"/>
      <c r="M32" s="164"/>
      <c r="N32" s="164"/>
      <c r="O32" s="164"/>
      <c r="P32" s="164"/>
      <c r="Q32" s="164"/>
      <c r="R32" s="164"/>
      <c r="S32" s="164"/>
      <c r="T32" s="164"/>
      <c r="U32" s="164" t="s">
        <v>177</v>
      </c>
      <c r="V32" s="164"/>
      <c r="W32" s="164"/>
      <c r="X32" s="164"/>
      <c r="Y32" s="164"/>
      <c r="Z32" s="164"/>
      <c r="AA32" s="164"/>
      <c r="AB32" s="164"/>
      <c r="AC32" s="164"/>
      <c r="AD32" s="164"/>
      <c r="AE32" s="164"/>
      <c r="AF32" s="164"/>
      <c r="AG32" s="164"/>
      <c r="AH32" s="164"/>
      <c r="AI32" s="164"/>
      <c r="AJ32" s="164"/>
      <c r="AK32" s="164"/>
      <c r="AL32" s="164"/>
      <c r="AM32" s="168" t="s">
        <v>178</v>
      </c>
      <c r="AN32" s="164"/>
      <c r="AO32" s="164"/>
      <c r="AP32" s="164"/>
      <c r="AQ32" s="164"/>
      <c r="AR32" s="164"/>
      <c r="AS32" s="168"/>
      <c r="AT32" s="168"/>
      <c r="AU32" s="168"/>
      <c r="AV32" s="168"/>
      <c r="AW32" s="168"/>
      <c r="AX32" s="168"/>
      <c r="AY32" s="168"/>
      <c r="AZ32" s="168"/>
      <c r="BA32" s="168"/>
      <c r="BB32" s="164"/>
      <c r="BC32" s="168"/>
      <c r="BD32" s="164"/>
      <c r="BE32" s="168" t="s">
        <v>179</v>
      </c>
      <c r="BF32" s="164"/>
      <c r="BG32" s="164"/>
      <c r="BH32" s="164"/>
      <c r="BI32" s="164"/>
      <c r="BJ32" s="168"/>
      <c r="BK32" s="168"/>
      <c r="BL32" s="168"/>
      <c r="BM32" s="168"/>
      <c r="BN32" s="168"/>
      <c r="BO32" s="168"/>
      <c r="BP32" s="168"/>
      <c r="BQ32" s="168"/>
      <c r="BR32" s="164"/>
      <c r="BS32" s="164"/>
      <c r="BT32" s="164"/>
      <c r="BU32" s="164"/>
      <c r="BV32" s="164"/>
      <c r="BW32" s="164" t="s">
        <v>180</v>
      </c>
      <c r="BX32" s="164"/>
      <c r="BY32" s="164"/>
      <c r="BZ32" s="164"/>
      <c r="CA32" s="164"/>
      <c r="CB32" s="168"/>
      <c r="CC32" s="168"/>
      <c r="CD32" s="168"/>
      <c r="CE32" s="168"/>
      <c r="CF32" s="168"/>
      <c r="CG32" s="168"/>
      <c r="CH32" s="168"/>
      <c r="CI32" s="168"/>
      <c r="CJ32" s="168"/>
      <c r="CK32" s="168"/>
      <c r="CL32" s="168"/>
      <c r="CM32" s="168"/>
      <c r="CN32" s="168"/>
      <c r="CO32" s="168" t="s">
        <v>181</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182</v>
      </c>
      <c r="D33" s="441"/>
      <c r="E33" s="406" t="s">
        <v>183</v>
      </c>
      <c r="F33" s="406"/>
      <c r="G33" s="406"/>
      <c r="H33" s="406"/>
      <c r="I33" s="406"/>
      <c r="J33" s="406"/>
      <c r="K33" s="406"/>
      <c r="L33" s="406"/>
      <c r="M33" s="406"/>
      <c r="N33" s="406"/>
      <c r="O33" s="406"/>
      <c r="P33" s="406"/>
      <c r="Q33" s="406"/>
      <c r="R33" s="406"/>
      <c r="S33" s="406"/>
      <c r="T33" s="169"/>
      <c r="U33" s="441" t="s">
        <v>182</v>
      </c>
      <c r="V33" s="441"/>
      <c r="W33" s="406" t="s">
        <v>183</v>
      </c>
      <c r="X33" s="406"/>
      <c r="Y33" s="406"/>
      <c r="Z33" s="406"/>
      <c r="AA33" s="406"/>
      <c r="AB33" s="406"/>
      <c r="AC33" s="406"/>
      <c r="AD33" s="406"/>
      <c r="AE33" s="406"/>
      <c r="AF33" s="406"/>
      <c r="AG33" s="406"/>
      <c r="AH33" s="406"/>
      <c r="AI33" s="406"/>
      <c r="AJ33" s="406"/>
      <c r="AK33" s="406"/>
      <c r="AL33" s="169"/>
      <c r="AM33" s="441" t="s">
        <v>182</v>
      </c>
      <c r="AN33" s="441"/>
      <c r="AO33" s="406" t="s">
        <v>183</v>
      </c>
      <c r="AP33" s="406"/>
      <c r="AQ33" s="406"/>
      <c r="AR33" s="406"/>
      <c r="AS33" s="406"/>
      <c r="AT33" s="406"/>
      <c r="AU33" s="406"/>
      <c r="AV33" s="406"/>
      <c r="AW33" s="406"/>
      <c r="AX33" s="406"/>
      <c r="AY33" s="406"/>
      <c r="AZ33" s="406"/>
      <c r="BA33" s="406"/>
      <c r="BB33" s="406"/>
      <c r="BC33" s="406"/>
      <c r="BD33" s="170"/>
      <c r="BE33" s="406" t="s">
        <v>184</v>
      </c>
      <c r="BF33" s="406"/>
      <c r="BG33" s="406" t="s">
        <v>185</v>
      </c>
      <c r="BH33" s="406"/>
      <c r="BI33" s="406"/>
      <c r="BJ33" s="406"/>
      <c r="BK33" s="406"/>
      <c r="BL33" s="406"/>
      <c r="BM33" s="406"/>
      <c r="BN33" s="406"/>
      <c r="BO33" s="406"/>
      <c r="BP33" s="406"/>
      <c r="BQ33" s="406"/>
      <c r="BR33" s="406"/>
      <c r="BS33" s="406"/>
      <c r="BT33" s="406"/>
      <c r="BU33" s="406"/>
      <c r="BV33" s="170"/>
      <c r="BW33" s="441" t="s">
        <v>184</v>
      </c>
      <c r="BX33" s="441"/>
      <c r="BY33" s="406" t="s">
        <v>186</v>
      </c>
      <c r="BZ33" s="406"/>
      <c r="CA33" s="406"/>
      <c r="CB33" s="406"/>
      <c r="CC33" s="406"/>
      <c r="CD33" s="406"/>
      <c r="CE33" s="406"/>
      <c r="CF33" s="406"/>
      <c r="CG33" s="406"/>
      <c r="CH33" s="406"/>
      <c r="CI33" s="406"/>
      <c r="CJ33" s="406"/>
      <c r="CK33" s="406"/>
      <c r="CL33" s="406"/>
      <c r="CM33" s="406"/>
      <c r="CN33" s="169"/>
      <c r="CO33" s="441" t="s">
        <v>182</v>
      </c>
      <c r="CP33" s="441"/>
      <c r="CQ33" s="406" t="s">
        <v>187</v>
      </c>
      <c r="CR33" s="406"/>
      <c r="CS33" s="406"/>
      <c r="CT33" s="406"/>
      <c r="CU33" s="406"/>
      <c r="CV33" s="406"/>
      <c r="CW33" s="406"/>
      <c r="CX33" s="406"/>
      <c r="CY33" s="406"/>
      <c r="CZ33" s="406"/>
      <c r="DA33" s="406"/>
      <c r="DB33" s="406"/>
      <c r="DC33" s="406"/>
      <c r="DD33" s="406"/>
      <c r="DE33" s="406"/>
      <c r="DF33" s="169"/>
      <c r="DG33" s="406" t="s">
        <v>188</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2</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7"/>
      <c r="AM34" s="598">
        <f>IF(AO34="","",MAX(C34:D43,U34:V43)+1)</f>
        <v>5</v>
      </c>
      <c r="AN34" s="598"/>
      <c r="AO34" s="599" t="str">
        <f>IF('各会計、関係団体の財政状況及び健全化判断比率'!B31="","",'各会計、関係団体の財政状況及び健全化判断比率'!B31)</f>
        <v>水道事業会計</v>
      </c>
      <c r="AP34" s="599"/>
      <c r="AQ34" s="599"/>
      <c r="AR34" s="599"/>
      <c r="AS34" s="599"/>
      <c r="AT34" s="599"/>
      <c r="AU34" s="599"/>
      <c r="AV34" s="599"/>
      <c r="AW34" s="599"/>
      <c r="AX34" s="599"/>
      <c r="AY34" s="599"/>
      <c r="AZ34" s="599"/>
      <c r="BA34" s="599"/>
      <c r="BB34" s="599"/>
      <c r="BC34" s="599"/>
      <c r="BD34" s="167"/>
      <c r="BE34" s="598">
        <f>IF(BG34="","",MAX(C34:D43,U34:V43,AM34:AN43)+1)</f>
        <v>6</v>
      </c>
      <c r="BF34" s="598"/>
      <c r="BG34" s="599" t="str">
        <f>IF('各会計、関係団体の財政状況及び健全化判断比率'!B32="","",'各会計、関係団体の財政状況及び健全化判断比率'!B32)</f>
        <v>下水道事業特別会計</v>
      </c>
      <c r="BH34" s="599"/>
      <c r="BI34" s="599"/>
      <c r="BJ34" s="599"/>
      <c r="BK34" s="599"/>
      <c r="BL34" s="599"/>
      <c r="BM34" s="599"/>
      <c r="BN34" s="599"/>
      <c r="BO34" s="599"/>
      <c r="BP34" s="599"/>
      <c r="BQ34" s="599"/>
      <c r="BR34" s="599"/>
      <c r="BS34" s="599"/>
      <c r="BT34" s="599"/>
      <c r="BU34" s="599"/>
      <c r="BV34" s="167"/>
      <c r="BW34" s="598">
        <f>IF(BY34="","",MAX(C34:D43,U34:V43,AM34:AN43,BE34:BF43)+1)</f>
        <v>8</v>
      </c>
      <c r="BX34" s="598"/>
      <c r="BY34" s="599" t="str">
        <f>IF('各会計、関係団体の財政状況及び健全化判断比率'!B68="","",'各会計、関係団体の財政状況及び健全化判断比率'!B68)</f>
        <v>三重県市町総合事務組合（一般会計）</v>
      </c>
      <c r="BZ34" s="599"/>
      <c r="CA34" s="599"/>
      <c r="CB34" s="599"/>
      <c r="CC34" s="599"/>
      <c r="CD34" s="599"/>
      <c r="CE34" s="599"/>
      <c r="CF34" s="599"/>
      <c r="CG34" s="599"/>
      <c r="CH34" s="599"/>
      <c r="CI34" s="599"/>
      <c r="CJ34" s="599"/>
      <c r="CK34" s="599"/>
      <c r="CL34" s="599"/>
      <c r="CM34" s="599"/>
      <c r="CN34" s="167"/>
      <c r="CO34" s="598">
        <f>IF(CQ34="","",MAX(C34:D43,U34:V43,AM34:AN43,BE34:BF43,BW34:BX43)+1)</f>
        <v>18</v>
      </c>
      <c r="CP34" s="598"/>
      <c r="CQ34" s="599" t="str">
        <f>IF('各会計、関係団体の財政状況及び健全化判断比率'!BS7="","",'各会計、関係団体の財政状況及び健全化判断比率'!BS7)</f>
        <v>財団法人ほくせいふれあい財団</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t="str">
        <f>IF(E35="","",C34+1)</f>
        <v/>
      </c>
      <c r="D35" s="598"/>
      <c r="E35" s="599" t="str">
        <f>IF('各会計、関係団体の財政状況及び健全化判断比率'!B8="","",'各会計、関係団体の財政状況及び健全化判断比率'!B8)</f>
        <v/>
      </c>
      <c r="F35" s="599"/>
      <c r="G35" s="599"/>
      <c r="H35" s="599"/>
      <c r="I35" s="599"/>
      <c r="J35" s="599"/>
      <c r="K35" s="599"/>
      <c r="L35" s="599"/>
      <c r="M35" s="599"/>
      <c r="N35" s="599"/>
      <c r="O35" s="599"/>
      <c r="P35" s="599"/>
      <c r="Q35" s="599"/>
      <c r="R35" s="599"/>
      <c r="S35" s="599"/>
      <c r="T35" s="167"/>
      <c r="U35" s="598">
        <f>IF(W35="","",U34+1)</f>
        <v>3</v>
      </c>
      <c r="V35" s="598"/>
      <c r="W35" s="599" t="str">
        <f>IF('各会計、関係団体の財政状況及び健全化判断比率'!B29="","",'各会計、関係団体の財政状況及び健全化判断比率'!B29)</f>
        <v>後期高齢者医療特別会計</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f t="shared" ref="BE35:BE43" si="1">IF(BG35="","",BE34+1)</f>
        <v>7</v>
      </c>
      <c r="BF35" s="598"/>
      <c r="BG35" s="599" t="str">
        <f>IF('各会計、関係団体の財政状況及び健全化判断比率'!B33="","",'各会計、関係団体の財政状況及び健全化判断比率'!B33)</f>
        <v>農業集落排水事業特別会計</v>
      </c>
      <c r="BH35" s="599"/>
      <c r="BI35" s="599"/>
      <c r="BJ35" s="599"/>
      <c r="BK35" s="599"/>
      <c r="BL35" s="599"/>
      <c r="BM35" s="599"/>
      <c r="BN35" s="599"/>
      <c r="BO35" s="599"/>
      <c r="BP35" s="599"/>
      <c r="BQ35" s="599"/>
      <c r="BR35" s="599"/>
      <c r="BS35" s="599"/>
      <c r="BT35" s="599"/>
      <c r="BU35" s="599"/>
      <c r="BV35" s="167"/>
      <c r="BW35" s="598">
        <f t="shared" ref="BW35:BW43" si="2">IF(BY35="","",BW34+1)</f>
        <v>9</v>
      </c>
      <c r="BX35" s="598"/>
      <c r="BY35" s="599" t="str">
        <f>IF('各会計、関係団体の財政状況及び健全化判断比率'!B69="","",'各会計、関係団体の財政状況及び健全化判断比率'!B69)</f>
        <v>　（共同研修特別会計）</v>
      </c>
      <c r="BZ35" s="599"/>
      <c r="CA35" s="599"/>
      <c r="CB35" s="599"/>
      <c r="CC35" s="599"/>
      <c r="CD35" s="599"/>
      <c r="CE35" s="599"/>
      <c r="CF35" s="599"/>
      <c r="CG35" s="599"/>
      <c r="CH35" s="599"/>
      <c r="CI35" s="599"/>
      <c r="CJ35" s="599"/>
      <c r="CK35" s="599"/>
      <c r="CL35" s="599"/>
      <c r="CM35" s="599"/>
      <c r="CN35" s="167"/>
      <c r="CO35" s="598">
        <f t="shared" ref="CO35:CO43" si="3">IF(CQ35="","",CO34+1)</f>
        <v>19</v>
      </c>
      <c r="CP35" s="598"/>
      <c r="CQ35" s="599" t="str">
        <f>IF('各会計、関係団体の財政状況及び健全化判断比率'!BS8="","",'各会計、関係団体の財政状況及び健全化判断比率'!BS8)</f>
        <v>員弁土地開発公社</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v>
      </c>
      <c r="DH35" s="600"/>
      <c r="DI35" s="171"/>
      <c r="DJ35" s="139"/>
      <c r="DK35" s="139"/>
      <c r="DL35" s="139"/>
      <c r="DM35" s="139"/>
      <c r="DN35" s="139"/>
      <c r="DO35" s="139"/>
    </row>
    <row r="36" spans="1:119" ht="32.25" customHeight="1" x14ac:dyDescent="0.15">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4</v>
      </c>
      <c r="V36" s="598"/>
      <c r="W36" s="599" t="str">
        <f>IF('各会計、関係団体の財政状況及び健全化判断比率'!B30="","",'各会計、関係団体の財政状況及び健全化判断比率'!B30)</f>
        <v>介護保険特別会計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10</v>
      </c>
      <c r="BX36" s="598"/>
      <c r="BY36" s="599" t="str">
        <f>IF('各会計、関係団体の財政状況及び健全化判断比率'!B70="","",'各会計、関係団体の財政状況及び健全化判断比率'!B70)</f>
        <v>　（デジタル地図特別会計）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11</v>
      </c>
      <c r="BX37" s="598"/>
      <c r="BY37" s="599" t="str">
        <f>IF('各会計、関係団体の財政状況及び健全化判断比率'!B71="","",'各会計、関係団体の財政状況及び健全化判断比率'!B71)</f>
        <v>　（物品特別会計）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12</v>
      </c>
      <c r="BX38" s="598"/>
      <c r="BY38" s="599" t="str">
        <f>IF('各会計、関係団体の財政状況及び健全化判断比率'!B72="","",'各会計、関係団体の財政状況及び健全化判断比率'!B72)</f>
        <v>　（退職手当特別会計）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13</v>
      </c>
      <c r="BX39" s="598"/>
      <c r="BY39" s="599" t="str">
        <f>IF('各会計、関係団体の財政状況及び健全化判断比率'!B73="","",'各会計、関係団体の財政状況及び健全化判断比率'!B73)</f>
        <v>　（消防救急無線特別会計）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14</v>
      </c>
      <c r="BX40" s="598"/>
      <c r="BY40" s="599" t="str">
        <f>IF('各会計、関係団体の財政状況及び健全化判断比率'!B74="","",'各会計、関係団体の財政状況及び健全化判断比率'!B74)</f>
        <v>　（公平委員会特別会計）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15</v>
      </c>
      <c r="BX41" s="598"/>
      <c r="BY41" s="599" t="str">
        <f>IF('各会計、関係団体の財政状況及び健全化判断比率'!B75="","",'各会計、関係団体の財政状況及び健全化判断比率'!B75)</f>
        <v>三重地方税管理回収機構（一般会計）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16</v>
      </c>
      <c r="BX42" s="598"/>
      <c r="BY42" s="599" t="str">
        <f>IF('各会計、関係団体の財政状況及び健全化判断比率'!B76="","",'各会計、関係団体の財政状況及び健全化判断比率'!B76)</f>
        <v>（滞納整理拡充事業特別会計）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f t="shared" si="2"/>
        <v>17</v>
      </c>
      <c r="BX43" s="598"/>
      <c r="BY43" s="599" t="str">
        <f>IF('各会計、関係団体の財政状況及び健全化判断比率'!B77="","",'各会計、関係団体の財政状況及び健全化判断比率'!B77)</f>
        <v>三重県後期高齢者医療広域連合（一般会計）</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189</v>
      </c>
      <c r="C46" s="139"/>
      <c r="D46" s="139"/>
      <c r="E46" s="139" t="s">
        <v>190</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191</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192</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193</v>
      </c>
    </row>
    <row r="50" spans="5:5" x14ac:dyDescent="0.15">
      <c r="E50" s="141" t="s">
        <v>194</v>
      </c>
    </row>
    <row r="51" spans="5:5" x14ac:dyDescent="0.15">
      <c r="E51" s="141" t="s">
        <v>195</v>
      </c>
    </row>
    <row r="52" spans="5:5" x14ac:dyDescent="0.15">
      <c r="E52" s="141" t="s">
        <v>196</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7" zoomScale="85" zoomScaleNormal="85" zoomScaleSheetLayoutView="100" workbookViewId="0">
      <selection activeCell="I34" sqref="I34"/>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520</v>
      </c>
      <c r="G33" s="29" t="s">
        <v>521</v>
      </c>
      <c r="H33" s="29" t="s">
        <v>522</v>
      </c>
      <c r="I33" s="29" t="s">
        <v>523</v>
      </c>
      <c r="J33" s="30" t="s">
        <v>524</v>
      </c>
      <c r="K33" s="22"/>
      <c r="L33" s="22"/>
      <c r="M33" s="22"/>
      <c r="N33" s="22"/>
      <c r="O33" s="22"/>
      <c r="P33" s="22"/>
    </row>
    <row r="34" spans="1:16" ht="39" customHeight="1" x14ac:dyDescent="0.15">
      <c r="A34" s="22"/>
      <c r="B34" s="31"/>
      <c r="C34" s="1184" t="s">
        <v>528</v>
      </c>
      <c r="D34" s="1184"/>
      <c r="E34" s="1185"/>
      <c r="F34" s="32">
        <v>16.850000000000001</v>
      </c>
      <c r="G34" s="33">
        <v>16.850000000000001</v>
      </c>
      <c r="H34" s="33">
        <v>16.420000000000002</v>
      </c>
      <c r="I34" s="33">
        <v>15.33</v>
      </c>
      <c r="J34" s="34">
        <v>17.09</v>
      </c>
      <c r="K34" s="22"/>
      <c r="L34" s="22"/>
      <c r="M34" s="22"/>
      <c r="N34" s="22"/>
      <c r="O34" s="22"/>
      <c r="P34" s="22"/>
    </row>
    <row r="35" spans="1:16" ht="39" customHeight="1" x14ac:dyDescent="0.15">
      <c r="A35" s="22"/>
      <c r="B35" s="35"/>
      <c r="C35" s="1178" t="s">
        <v>529</v>
      </c>
      <c r="D35" s="1179"/>
      <c r="E35" s="1180"/>
      <c r="F35" s="36">
        <v>10.34</v>
      </c>
      <c r="G35" s="37">
        <v>11.1</v>
      </c>
      <c r="H35" s="37">
        <v>12.74</v>
      </c>
      <c r="I35" s="37">
        <v>0.95</v>
      </c>
      <c r="J35" s="38">
        <v>4.4400000000000004</v>
      </c>
      <c r="K35" s="22"/>
      <c r="L35" s="22"/>
      <c r="M35" s="22"/>
      <c r="N35" s="22"/>
      <c r="O35" s="22"/>
      <c r="P35" s="22"/>
    </row>
    <row r="36" spans="1:16" ht="39" customHeight="1" x14ac:dyDescent="0.15">
      <c r="A36" s="22"/>
      <c r="B36" s="35"/>
      <c r="C36" s="1178" t="s">
        <v>530</v>
      </c>
      <c r="D36" s="1179"/>
      <c r="E36" s="1180"/>
      <c r="F36" s="36">
        <v>2.61</v>
      </c>
      <c r="G36" s="37">
        <v>2.4900000000000002</v>
      </c>
      <c r="H36" s="37">
        <v>2.37</v>
      </c>
      <c r="I36" s="37">
        <v>1.92</v>
      </c>
      <c r="J36" s="38">
        <v>2.2599999999999998</v>
      </c>
      <c r="K36" s="22"/>
      <c r="L36" s="22"/>
      <c r="M36" s="22"/>
      <c r="N36" s="22"/>
      <c r="O36" s="22"/>
      <c r="P36" s="22"/>
    </row>
    <row r="37" spans="1:16" ht="39" customHeight="1" x14ac:dyDescent="0.15">
      <c r="A37" s="22"/>
      <c r="B37" s="35"/>
      <c r="C37" s="1178" t="s">
        <v>531</v>
      </c>
      <c r="D37" s="1179"/>
      <c r="E37" s="1180"/>
      <c r="F37" s="36">
        <v>0.69</v>
      </c>
      <c r="G37" s="37">
        <v>0.47</v>
      </c>
      <c r="H37" s="37">
        <v>0.78</v>
      </c>
      <c r="I37" s="37">
        <v>0.78</v>
      </c>
      <c r="J37" s="38">
        <v>1.71</v>
      </c>
      <c r="K37" s="22"/>
      <c r="L37" s="22"/>
      <c r="M37" s="22"/>
      <c r="N37" s="22"/>
      <c r="O37" s="22"/>
      <c r="P37" s="22"/>
    </row>
    <row r="38" spans="1:16" ht="39" customHeight="1" x14ac:dyDescent="0.15">
      <c r="A38" s="22"/>
      <c r="B38" s="35"/>
      <c r="C38" s="1178" t="s">
        <v>532</v>
      </c>
      <c r="D38" s="1179"/>
      <c r="E38" s="1180"/>
      <c r="F38" s="36">
        <v>0.85</v>
      </c>
      <c r="G38" s="37">
        <v>0.5</v>
      </c>
      <c r="H38" s="37">
        <v>0.56999999999999995</v>
      </c>
      <c r="I38" s="37">
        <v>0.43</v>
      </c>
      <c r="J38" s="38">
        <v>0.57999999999999996</v>
      </c>
      <c r="K38" s="22"/>
      <c r="L38" s="22"/>
      <c r="M38" s="22"/>
      <c r="N38" s="22"/>
      <c r="O38" s="22"/>
      <c r="P38" s="22"/>
    </row>
    <row r="39" spans="1:16" ht="39" customHeight="1" x14ac:dyDescent="0.15">
      <c r="A39" s="22"/>
      <c r="B39" s="35"/>
      <c r="C39" s="1178" t="s">
        <v>533</v>
      </c>
      <c r="D39" s="1179"/>
      <c r="E39" s="1180"/>
      <c r="F39" s="36">
        <v>0.19</v>
      </c>
      <c r="G39" s="37">
        <v>0.12</v>
      </c>
      <c r="H39" s="37">
        <v>0.25</v>
      </c>
      <c r="I39" s="37">
        <v>0.17</v>
      </c>
      <c r="J39" s="38">
        <v>0.16</v>
      </c>
      <c r="K39" s="22"/>
      <c r="L39" s="22"/>
      <c r="M39" s="22"/>
      <c r="N39" s="22"/>
      <c r="O39" s="22"/>
      <c r="P39" s="22"/>
    </row>
    <row r="40" spans="1:16" ht="39" customHeight="1" x14ac:dyDescent="0.15">
      <c r="A40" s="22"/>
      <c r="B40" s="35"/>
      <c r="C40" s="1178" t="s">
        <v>534</v>
      </c>
      <c r="D40" s="1179"/>
      <c r="E40" s="1180"/>
      <c r="F40" s="36">
        <v>7.0000000000000007E-2</v>
      </c>
      <c r="G40" s="37">
        <v>0.02</v>
      </c>
      <c r="H40" s="37">
        <v>0.02</v>
      </c>
      <c r="I40" s="37">
        <v>0.02</v>
      </c>
      <c r="J40" s="38">
        <v>0.1</v>
      </c>
      <c r="K40" s="22"/>
      <c r="L40" s="22"/>
      <c r="M40" s="22"/>
      <c r="N40" s="22"/>
      <c r="O40" s="22"/>
      <c r="P40" s="22"/>
    </row>
    <row r="41" spans="1:16" ht="39" customHeight="1" x14ac:dyDescent="0.15">
      <c r="A41" s="22"/>
      <c r="B41" s="35"/>
      <c r="C41" s="1178"/>
      <c r="D41" s="1179"/>
      <c r="E41" s="1180"/>
      <c r="F41" s="36"/>
      <c r="G41" s="37"/>
      <c r="H41" s="37"/>
      <c r="I41" s="37"/>
      <c r="J41" s="38"/>
      <c r="K41" s="22"/>
      <c r="L41" s="22"/>
      <c r="M41" s="22"/>
      <c r="N41" s="22"/>
      <c r="O41" s="22"/>
      <c r="P41" s="22"/>
    </row>
    <row r="42" spans="1:16" ht="39" customHeight="1" x14ac:dyDescent="0.15">
      <c r="A42" s="22"/>
      <c r="B42" s="39"/>
      <c r="C42" s="1178" t="s">
        <v>535</v>
      </c>
      <c r="D42" s="1179"/>
      <c r="E42" s="1180"/>
      <c r="F42" s="36" t="s">
        <v>481</v>
      </c>
      <c r="G42" s="37" t="s">
        <v>481</v>
      </c>
      <c r="H42" s="37" t="s">
        <v>481</v>
      </c>
      <c r="I42" s="37" t="s">
        <v>481</v>
      </c>
      <c r="J42" s="38" t="s">
        <v>481</v>
      </c>
      <c r="K42" s="22"/>
      <c r="L42" s="22"/>
      <c r="M42" s="22"/>
      <c r="N42" s="22"/>
      <c r="O42" s="22"/>
      <c r="P42" s="22"/>
    </row>
    <row r="43" spans="1:16" ht="39" customHeight="1" thickBot="1" x14ac:dyDescent="0.2">
      <c r="A43" s="22"/>
      <c r="B43" s="40"/>
      <c r="C43" s="1181" t="s">
        <v>536</v>
      </c>
      <c r="D43" s="1182"/>
      <c r="E43" s="1183"/>
      <c r="F43" s="41">
        <v>0.14000000000000001</v>
      </c>
      <c r="G43" s="42">
        <v>0.18</v>
      </c>
      <c r="H43" s="42">
        <v>0.17</v>
      </c>
      <c r="I43" s="42" t="s">
        <v>481</v>
      </c>
      <c r="J43" s="43" t="s">
        <v>481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15" zoomScaleSheetLayoutView="55" workbookViewId="0">
      <selection activeCell="K49" sqref="K49"/>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520</v>
      </c>
      <c r="L44" s="56" t="s">
        <v>521</v>
      </c>
      <c r="M44" s="56" t="s">
        <v>522</v>
      </c>
      <c r="N44" s="56" t="s">
        <v>523</v>
      </c>
      <c r="O44" s="57" t="s">
        <v>524</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2196</v>
      </c>
      <c r="L45" s="60">
        <v>2992</v>
      </c>
      <c r="M45" s="60">
        <v>4237</v>
      </c>
      <c r="N45" s="60">
        <v>3115</v>
      </c>
      <c r="O45" s="61">
        <v>2057</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481</v>
      </c>
      <c r="L46" s="64" t="s">
        <v>481</v>
      </c>
      <c r="M46" s="64" t="s">
        <v>481</v>
      </c>
      <c r="N46" s="64" t="s">
        <v>481</v>
      </c>
      <c r="O46" s="65" t="s">
        <v>481</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481</v>
      </c>
      <c r="L47" s="64" t="s">
        <v>481</v>
      </c>
      <c r="M47" s="64" t="s">
        <v>481</v>
      </c>
      <c r="N47" s="64" t="s">
        <v>481</v>
      </c>
      <c r="O47" s="65" t="s">
        <v>481</v>
      </c>
      <c r="P47" s="48"/>
      <c r="Q47" s="48"/>
      <c r="R47" s="48"/>
      <c r="S47" s="48"/>
      <c r="T47" s="48"/>
      <c r="U47" s="48"/>
    </row>
    <row r="48" spans="1:21" ht="30.75" customHeight="1" x14ac:dyDescent="0.15">
      <c r="A48" s="48"/>
      <c r="B48" s="1196"/>
      <c r="C48" s="1197"/>
      <c r="D48" s="62"/>
      <c r="E48" s="1188" t="s">
        <v>15</v>
      </c>
      <c r="F48" s="1188"/>
      <c r="G48" s="1188"/>
      <c r="H48" s="1188"/>
      <c r="I48" s="1188"/>
      <c r="J48" s="1189"/>
      <c r="K48" s="63">
        <v>1004</v>
      </c>
      <c r="L48" s="64">
        <v>988</v>
      </c>
      <c r="M48" s="64">
        <v>1030</v>
      </c>
      <c r="N48" s="64">
        <v>1016</v>
      </c>
      <c r="O48" s="65">
        <v>1018</v>
      </c>
      <c r="P48" s="48"/>
      <c r="Q48" s="48"/>
      <c r="R48" s="48"/>
      <c r="S48" s="48"/>
      <c r="T48" s="48"/>
      <c r="U48" s="48"/>
    </row>
    <row r="49" spans="1:21" ht="30.75" customHeight="1" x14ac:dyDescent="0.15">
      <c r="A49" s="48"/>
      <c r="B49" s="1196"/>
      <c r="C49" s="1197"/>
      <c r="D49" s="62"/>
      <c r="E49" s="1188" t="s">
        <v>16</v>
      </c>
      <c r="F49" s="1188"/>
      <c r="G49" s="1188"/>
      <c r="H49" s="1188"/>
      <c r="I49" s="1188"/>
      <c r="J49" s="1189"/>
      <c r="K49" s="63">
        <v>118</v>
      </c>
      <c r="L49" s="64">
        <v>113</v>
      </c>
      <c r="M49" s="64">
        <v>117</v>
      </c>
      <c r="N49" s="64">
        <v>110</v>
      </c>
      <c r="O49" s="65">
        <v>96</v>
      </c>
      <c r="P49" s="48"/>
      <c r="Q49" s="48"/>
      <c r="R49" s="48"/>
      <c r="S49" s="48"/>
      <c r="T49" s="48"/>
      <c r="U49" s="48"/>
    </row>
    <row r="50" spans="1:21" ht="30.75" customHeight="1" x14ac:dyDescent="0.15">
      <c r="A50" s="48"/>
      <c r="B50" s="1196"/>
      <c r="C50" s="1197"/>
      <c r="D50" s="62"/>
      <c r="E50" s="1188" t="s">
        <v>17</v>
      </c>
      <c r="F50" s="1188"/>
      <c r="G50" s="1188"/>
      <c r="H50" s="1188"/>
      <c r="I50" s="1188"/>
      <c r="J50" s="1189"/>
      <c r="K50" s="63">
        <v>13</v>
      </c>
      <c r="L50" s="64">
        <v>11</v>
      </c>
      <c r="M50" s="64">
        <v>5</v>
      </c>
      <c r="N50" s="64">
        <v>0</v>
      </c>
      <c r="O50" s="65">
        <v>0</v>
      </c>
      <c r="P50" s="48"/>
      <c r="Q50" s="48"/>
      <c r="R50" s="48"/>
      <c r="S50" s="48"/>
      <c r="T50" s="48"/>
      <c r="U50" s="48"/>
    </row>
    <row r="51" spans="1:21" ht="30.75" customHeight="1" x14ac:dyDescent="0.15">
      <c r="A51" s="48"/>
      <c r="B51" s="1198"/>
      <c r="C51" s="1199"/>
      <c r="D51" s="66"/>
      <c r="E51" s="1188" t="s">
        <v>18</v>
      </c>
      <c r="F51" s="1188"/>
      <c r="G51" s="1188"/>
      <c r="H51" s="1188"/>
      <c r="I51" s="1188"/>
      <c r="J51" s="1189"/>
      <c r="K51" s="63" t="s">
        <v>481</v>
      </c>
      <c r="L51" s="64" t="s">
        <v>481</v>
      </c>
      <c r="M51" s="64" t="s">
        <v>481</v>
      </c>
      <c r="N51" s="64" t="s">
        <v>481</v>
      </c>
      <c r="O51" s="65" t="s">
        <v>481</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2508</v>
      </c>
      <c r="L52" s="64">
        <v>2989</v>
      </c>
      <c r="M52" s="64">
        <v>3890</v>
      </c>
      <c r="N52" s="64">
        <v>3257</v>
      </c>
      <c r="O52" s="65">
        <v>2473</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823</v>
      </c>
      <c r="L53" s="69">
        <v>1115</v>
      </c>
      <c r="M53" s="69">
        <v>1499</v>
      </c>
      <c r="N53" s="69">
        <v>984</v>
      </c>
      <c r="O53" s="70">
        <v>698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3" zoomScaleSheetLayoutView="100" workbookViewId="0">
      <selection activeCell="J48" sqref="J48"/>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520</v>
      </c>
      <c r="J40" s="79" t="s">
        <v>521</v>
      </c>
      <c r="K40" s="79" t="s">
        <v>522</v>
      </c>
      <c r="L40" s="79" t="s">
        <v>523</v>
      </c>
      <c r="M40" s="80" t="s">
        <v>524</v>
      </c>
    </row>
    <row r="41" spans="2:13" ht="27.75" customHeight="1" x14ac:dyDescent="0.15">
      <c r="B41" s="1202" t="s">
        <v>24</v>
      </c>
      <c r="C41" s="1203"/>
      <c r="D41" s="81"/>
      <c r="E41" s="1208" t="s">
        <v>25</v>
      </c>
      <c r="F41" s="1208"/>
      <c r="G41" s="1208"/>
      <c r="H41" s="1209"/>
      <c r="I41" s="82">
        <v>19805</v>
      </c>
      <c r="J41" s="83">
        <v>20908</v>
      </c>
      <c r="K41" s="83">
        <v>18828</v>
      </c>
      <c r="L41" s="83">
        <v>19004</v>
      </c>
      <c r="M41" s="84">
        <v>21698</v>
      </c>
    </row>
    <row r="42" spans="2:13" ht="27.75" customHeight="1" x14ac:dyDescent="0.15">
      <c r="B42" s="1204"/>
      <c r="C42" s="1205"/>
      <c r="D42" s="85"/>
      <c r="E42" s="1210" t="s">
        <v>26</v>
      </c>
      <c r="F42" s="1210"/>
      <c r="G42" s="1210"/>
      <c r="H42" s="1211"/>
      <c r="I42" s="86">
        <v>231</v>
      </c>
      <c r="J42" s="87">
        <v>221</v>
      </c>
      <c r="K42" s="87">
        <v>1851</v>
      </c>
      <c r="L42" s="87">
        <v>1905</v>
      </c>
      <c r="M42" s="88">
        <v>1192</v>
      </c>
    </row>
    <row r="43" spans="2:13" ht="27.75" customHeight="1" x14ac:dyDescent="0.15">
      <c r="B43" s="1204"/>
      <c r="C43" s="1205"/>
      <c r="D43" s="85"/>
      <c r="E43" s="1210" t="s">
        <v>27</v>
      </c>
      <c r="F43" s="1210"/>
      <c r="G43" s="1210"/>
      <c r="H43" s="1211"/>
      <c r="I43" s="86">
        <v>13424</v>
      </c>
      <c r="J43" s="87">
        <v>12029</v>
      </c>
      <c r="K43" s="87">
        <v>11585</v>
      </c>
      <c r="L43" s="87">
        <v>10961</v>
      </c>
      <c r="M43" s="88">
        <v>10350</v>
      </c>
    </row>
    <row r="44" spans="2:13" ht="27.75" customHeight="1" x14ac:dyDescent="0.15">
      <c r="B44" s="1204"/>
      <c r="C44" s="1205"/>
      <c r="D44" s="85"/>
      <c r="E44" s="1210" t="s">
        <v>28</v>
      </c>
      <c r="F44" s="1210"/>
      <c r="G44" s="1210"/>
      <c r="H44" s="1211"/>
      <c r="I44" s="86">
        <v>665</v>
      </c>
      <c r="J44" s="87">
        <v>554</v>
      </c>
      <c r="K44" s="87">
        <v>443</v>
      </c>
      <c r="L44" s="87">
        <v>320</v>
      </c>
      <c r="M44" s="88">
        <v>220</v>
      </c>
    </row>
    <row r="45" spans="2:13" ht="27.75" customHeight="1" x14ac:dyDescent="0.15">
      <c r="B45" s="1204"/>
      <c r="C45" s="1205"/>
      <c r="D45" s="85"/>
      <c r="E45" s="1210" t="s">
        <v>29</v>
      </c>
      <c r="F45" s="1210"/>
      <c r="G45" s="1210"/>
      <c r="H45" s="1211"/>
      <c r="I45" s="86">
        <v>2072</v>
      </c>
      <c r="J45" s="87">
        <v>2026</v>
      </c>
      <c r="K45" s="87">
        <v>1864</v>
      </c>
      <c r="L45" s="87">
        <v>1841</v>
      </c>
      <c r="M45" s="88">
        <v>1806</v>
      </c>
    </row>
    <row r="46" spans="2:13" ht="27.75" customHeight="1" x14ac:dyDescent="0.15">
      <c r="B46" s="1204"/>
      <c r="C46" s="1205"/>
      <c r="D46" s="89"/>
      <c r="E46" s="1210" t="s">
        <v>30</v>
      </c>
      <c r="F46" s="1210"/>
      <c r="G46" s="1210"/>
      <c r="H46" s="1211"/>
      <c r="I46" s="86" t="s">
        <v>481</v>
      </c>
      <c r="J46" s="87" t="s">
        <v>481</v>
      </c>
      <c r="K46" s="87" t="s">
        <v>481</v>
      </c>
      <c r="L46" s="87" t="s">
        <v>481</v>
      </c>
      <c r="M46" s="88" t="s">
        <v>481</v>
      </c>
    </row>
    <row r="47" spans="2:13" ht="27.75" customHeight="1" x14ac:dyDescent="0.15">
      <c r="B47" s="1204"/>
      <c r="C47" s="1205"/>
      <c r="D47" s="90"/>
      <c r="E47" s="1212" t="s">
        <v>31</v>
      </c>
      <c r="F47" s="1213"/>
      <c r="G47" s="1213"/>
      <c r="H47" s="1214"/>
      <c r="I47" s="86" t="s">
        <v>481</v>
      </c>
      <c r="J47" s="87" t="s">
        <v>481</v>
      </c>
      <c r="K47" s="87" t="s">
        <v>481</v>
      </c>
      <c r="L47" s="87" t="s">
        <v>481</v>
      </c>
      <c r="M47" s="88" t="s">
        <v>481</v>
      </c>
    </row>
    <row r="48" spans="2:13" ht="27.75" customHeight="1" x14ac:dyDescent="0.15">
      <c r="B48" s="1204"/>
      <c r="C48" s="1205"/>
      <c r="D48" s="85"/>
      <c r="E48" s="1210" t="s">
        <v>32</v>
      </c>
      <c r="F48" s="1210"/>
      <c r="G48" s="1210"/>
      <c r="H48" s="1211"/>
      <c r="I48" s="86" t="s">
        <v>481</v>
      </c>
      <c r="J48" s="87" t="s">
        <v>481</v>
      </c>
      <c r="K48" s="87" t="s">
        <v>481</v>
      </c>
      <c r="L48" s="87" t="s">
        <v>481</v>
      </c>
      <c r="M48" s="88" t="s">
        <v>481</v>
      </c>
    </row>
    <row r="49" spans="2:13" ht="27.75" customHeight="1" x14ac:dyDescent="0.15">
      <c r="B49" s="1206"/>
      <c r="C49" s="1207"/>
      <c r="D49" s="85"/>
      <c r="E49" s="1210" t="s">
        <v>33</v>
      </c>
      <c r="F49" s="1210"/>
      <c r="G49" s="1210"/>
      <c r="H49" s="1211"/>
      <c r="I49" s="86" t="s">
        <v>481</v>
      </c>
      <c r="J49" s="87" t="s">
        <v>481</v>
      </c>
      <c r="K49" s="87" t="s">
        <v>481</v>
      </c>
      <c r="L49" s="87" t="s">
        <v>481</v>
      </c>
      <c r="M49" s="88" t="s">
        <v>481</v>
      </c>
    </row>
    <row r="50" spans="2:13" ht="27.75" customHeight="1" x14ac:dyDescent="0.15">
      <c r="B50" s="1215" t="s">
        <v>34</v>
      </c>
      <c r="C50" s="1216"/>
      <c r="D50" s="91"/>
      <c r="E50" s="1210" t="s">
        <v>35</v>
      </c>
      <c r="F50" s="1210"/>
      <c r="G50" s="1210"/>
      <c r="H50" s="1211"/>
      <c r="I50" s="86">
        <v>12215</v>
      </c>
      <c r="J50" s="87">
        <v>13118</v>
      </c>
      <c r="K50" s="87">
        <v>13335</v>
      </c>
      <c r="L50" s="87">
        <v>12980</v>
      </c>
      <c r="M50" s="88">
        <v>13138</v>
      </c>
    </row>
    <row r="51" spans="2:13" ht="27.75" customHeight="1" x14ac:dyDescent="0.15">
      <c r="B51" s="1204"/>
      <c r="C51" s="1205"/>
      <c r="D51" s="85"/>
      <c r="E51" s="1210" t="s">
        <v>36</v>
      </c>
      <c r="F51" s="1210"/>
      <c r="G51" s="1210"/>
      <c r="H51" s="1211"/>
      <c r="I51" s="86">
        <v>8</v>
      </c>
      <c r="J51" s="87">
        <v>6</v>
      </c>
      <c r="K51" s="87">
        <v>5</v>
      </c>
      <c r="L51" s="87">
        <v>803</v>
      </c>
      <c r="M51" s="88">
        <v>2</v>
      </c>
    </row>
    <row r="52" spans="2:13" ht="27.75" customHeight="1" x14ac:dyDescent="0.15">
      <c r="B52" s="1206"/>
      <c r="C52" s="1207"/>
      <c r="D52" s="85"/>
      <c r="E52" s="1210" t="s">
        <v>37</v>
      </c>
      <c r="F52" s="1210"/>
      <c r="G52" s="1210"/>
      <c r="H52" s="1211"/>
      <c r="I52" s="86">
        <v>25798</v>
      </c>
      <c r="J52" s="87">
        <v>26448</v>
      </c>
      <c r="K52" s="87">
        <v>25511</v>
      </c>
      <c r="L52" s="87">
        <v>24282</v>
      </c>
      <c r="M52" s="88">
        <v>24310</v>
      </c>
    </row>
    <row r="53" spans="2:13" ht="27.75" customHeight="1" thickBot="1" x14ac:dyDescent="0.2">
      <c r="B53" s="1217" t="s">
        <v>21</v>
      </c>
      <c r="C53" s="1218"/>
      <c r="D53" s="92"/>
      <c r="E53" s="1219" t="s">
        <v>38</v>
      </c>
      <c r="F53" s="1219"/>
      <c r="G53" s="1219"/>
      <c r="H53" s="1220"/>
      <c r="I53" s="93">
        <v>-1826</v>
      </c>
      <c r="J53" s="94">
        <v>-3834</v>
      </c>
      <c r="K53" s="94">
        <v>-4280</v>
      </c>
      <c r="L53" s="94">
        <v>-4034</v>
      </c>
      <c r="M53" s="95">
        <v>-2184</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A46" zoomScale="85" zoomScaleNormal="85" zoomScaleSheetLayoutView="55" workbookViewId="0">
      <selection activeCell="F63" sqref="F63"/>
    </sheetView>
  </sheetViews>
  <sheetFormatPr defaultColWidth="0" defaultRowHeight="0"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ht="13.5"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ht="13.5"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ht="13.5"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ht="13.5"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ht="13.5"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ht="13.5"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ht="13.5"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555</v>
      </c>
    </row>
    <row r="11" spans="1:51" s="347" customFormat="1" ht="13.5"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ht="13.5"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555</v>
      </c>
    </row>
    <row r="13" spans="1:51" s="347" customFormat="1" ht="13.5"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ht="13.5"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ht="13.5"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ht="13.5"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ht="13.5"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ht="13.5" x14ac:dyDescent="0.15">
      <c r="P19" s="246"/>
      <c r="Q19" s="246"/>
    </row>
    <row r="20" spans="1:259" ht="13.5"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ht="13.5" x14ac:dyDescent="0.15">
      <c r="B23" s="250"/>
    </row>
    <row r="24" spans="1:259" ht="13.5" x14ac:dyDescent="0.15">
      <c r="B24" s="250"/>
    </row>
    <row r="25" spans="1:259" ht="13.5" x14ac:dyDescent="0.15">
      <c r="B25" s="250"/>
    </row>
    <row r="26" spans="1:259" ht="13.5" x14ac:dyDescent="0.15">
      <c r="B26" s="250"/>
    </row>
    <row r="27" spans="1:259" ht="13.5" x14ac:dyDescent="0.15">
      <c r="B27" s="250"/>
    </row>
    <row r="28" spans="1:259" ht="13.5" x14ac:dyDescent="0.15">
      <c r="B28" s="250"/>
    </row>
    <row r="29" spans="1:259" ht="13.5" x14ac:dyDescent="0.15">
      <c r="B29" s="250"/>
    </row>
    <row r="30" spans="1:259" ht="13.5" x14ac:dyDescent="0.15">
      <c r="B30" s="250"/>
    </row>
    <row r="31" spans="1:259" ht="13.5" x14ac:dyDescent="0.15">
      <c r="B31" s="250"/>
    </row>
    <row r="32" spans="1:259" ht="13.5" x14ac:dyDescent="0.15">
      <c r="B32" s="250"/>
    </row>
    <row r="33" spans="2:17" ht="13.5" x14ac:dyDescent="0.15">
      <c r="B33" s="250"/>
    </row>
    <row r="34" spans="2:17" ht="13.5" x14ac:dyDescent="0.15">
      <c r="B34" s="250"/>
    </row>
    <row r="35" spans="2:17" ht="13.5" x14ac:dyDescent="0.15">
      <c r="B35" s="250"/>
    </row>
    <row r="36" spans="2:17" ht="13.5" x14ac:dyDescent="0.15">
      <c r="B36" s="250"/>
    </row>
    <row r="37" spans="2:17" ht="13.5" x14ac:dyDescent="0.15">
      <c r="B37" s="250"/>
    </row>
    <row r="38" spans="2:17" ht="13.5" x14ac:dyDescent="0.15">
      <c r="B38" s="250"/>
    </row>
    <row r="39" spans="2:17" ht="13.5" x14ac:dyDescent="0.15">
      <c r="B39" s="342"/>
      <c r="C39" s="308"/>
      <c r="D39" s="308"/>
      <c r="E39" s="308"/>
      <c r="F39" s="308"/>
      <c r="G39" s="308"/>
      <c r="H39" s="308"/>
      <c r="I39" s="308"/>
      <c r="J39" s="308"/>
      <c r="K39" s="308"/>
      <c r="L39" s="308"/>
      <c r="M39" s="308"/>
      <c r="N39" s="308"/>
      <c r="O39" s="308"/>
      <c r="P39" s="343"/>
    </row>
    <row r="40" spans="2:17" ht="13.5" x14ac:dyDescent="0.15">
      <c r="B40" s="352"/>
      <c r="C40" s="246"/>
      <c r="D40" s="246"/>
      <c r="E40" s="246"/>
      <c r="F40" s="246"/>
      <c r="G40" s="246"/>
      <c r="H40" s="246"/>
      <c r="I40" s="246"/>
      <c r="J40" s="246"/>
      <c r="K40" s="246"/>
      <c r="L40" s="246"/>
      <c r="M40" s="246"/>
      <c r="N40" s="246"/>
      <c r="O40" s="246"/>
      <c r="P40" s="352"/>
      <c r="Q40" s="246"/>
    </row>
    <row r="41" spans="2:17" ht="17.25" x14ac:dyDescent="0.15">
      <c r="B41" s="247" t="s">
        <v>556</v>
      </c>
      <c r="C41" s="248"/>
      <c r="D41" s="248"/>
      <c r="E41" s="248"/>
      <c r="F41" s="248"/>
      <c r="G41" s="248"/>
      <c r="H41" s="248"/>
      <c r="I41" s="248"/>
      <c r="J41" s="248"/>
      <c r="K41" s="248"/>
      <c r="L41" s="248"/>
      <c r="M41" s="248"/>
      <c r="N41" s="248"/>
      <c r="O41" s="248"/>
      <c r="P41" s="249"/>
    </row>
    <row r="42" spans="2:17" ht="13.5" x14ac:dyDescent="0.15">
      <c r="B42" s="250"/>
      <c r="C42" s="246"/>
      <c r="D42" s="246"/>
      <c r="E42" s="246"/>
      <c r="F42" s="246"/>
      <c r="G42" s="353" t="s">
        <v>557</v>
      </c>
      <c r="I42" s="354"/>
      <c r="J42" s="354"/>
      <c r="K42" s="354"/>
      <c r="L42" s="246"/>
      <c r="M42" s="246"/>
      <c r="N42" s="246"/>
      <c r="O42" s="246"/>
    </row>
    <row r="43" spans="2:17" ht="13.5" x14ac:dyDescent="0.15">
      <c r="B43" s="250"/>
      <c r="C43" s="246"/>
      <c r="D43" s="246"/>
      <c r="E43" s="246"/>
      <c r="F43" s="246"/>
      <c r="G43" s="1235"/>
      <c r="H43" s="1236"/>
      <c r="I43" s="1236"/>
      <c r="J43" s="1236"/>
      <c r="K43" s="1236"/>
      <c r="L43" s="1236"/>
      <c r="M43" s="1236"/>
      <c r="N43" s="1236"/>
      <c r="O43" s="1237"/>
    </row>
    <row r="44" spans="2:17" ht="13.5" x14ac:dyDescent="0.15">
      <c r="B44" s="250"/>
      <c r="C44" s="246"/>
      <c r="D44" s="246"/>
      <c r="E44" s="246"/>
      <c r="F44" s="246"/>
      <c r="G44" s="1238"/>
      <c r="H44" s="1239"/>
      <c r="I44" s="1239"/>
      <c r="J44" s="1239"/>
      <c r="K44" s="1239"/>
      <c r="L44" s="1239"/>
      <c r="M44" s="1239"/>
      <c r="N44" s="1239"/>
      <c r="O44" s="1240"/>
    </row>
    <row r="45" spans="2:17" ht="13.5" x14ac:dyDescent="0.15">
      <c r="B45" s="250"/>
      <c r="C45" s="246"/>
      <c r="D45" s="246"/>
      <c r="E45" s="246"/>
      <c r="F45" s="246"/>
      <c r="G45" s="1238"/>
      <c r="H45" s="1239"/>
      <c r="I45" s="1239"/>
      <c r="J45" s="1239"/>
      <c r="K45" s="1239"/>
      <c r="L45" s="1239"/>
      <c r="M45" s="1239"/>
      <c r="N45" s="1239"/>
      <c r="O45" s="1240"/>
    </row>
    <row r="46" spans="2:17" ht="13.5" x14ac:dyDescent="0.15">
      <c r="B46" s="250"/>
      <c r="C46" s="246"/>
      <c r="D46" s="246"/>
      <c r="E46" s="246"/>
      <c r="F46" s="246"/>
      <c r="G46" s="1238"/>
      <c r="H46" s="1239"/>
      <c r="I46" s="1239"/>
      <c r="J46" s="1239"/>
      <c r="K46" s="1239"/>
      <c r="L46" s="1239"/>
      <c r="M46" s="1239"/>
      <c r="N46" s="1239"/>
      <c r="O46" s="1240"/>
    </row>
    <row r="47" spans="2:17" ht="13.5" x14ac:dyDescent="0.15">
      <c r="B47" s="250"/>
      <c r="C47" s="246"/>
      <c r="D47" s="246"/>
      <c r="E47" s="246"/>
      <c r="F47" s="246"/>
      <c r="G47" s="1241"/>
      <c r="H47" s="1242"/>
      <c r="I47" s="1242"/>
      <c r="J47" s="1242"/>
      <c r="K47" s="1242"/>
      <c r="L47" s="1242"/>
      <c r="M47" s="1242"/>
      <c r="N47" s="1242"/>
      <c r="O47" s="1243"/>
    </row>
    <row r="48" spans="2:17" ht="13.5" x14ac:dyDescent="0.15">
      <c r="B48" s="250"/>
      <c r="C48" s="246"/>
      <c r="D48" s="246"/>
      <c r="E48" s="246"/>
      <c r="F48" s="246"/>
      <c r="G48" s="246"/>
      <c r="H48" s="355"/>
      <c r="I48" s="355"/>
      <c r="J48" s="355"/>
    </row>
    <row r="49" spans="1:17" ht="13.5" x14ac:dyDescent="0.15">
      <c r="B49" s="250"/>
      <c r="C49" s="246"/>
      <c r="D49" s="246"/>
      <c r="E49" s="246"/>
      <c r="F49" s="246"/>
      <c r="G49" s="245" t="s">
        <v>558</v>
      </c>
    </row>
    <row r="50" spans="1:17" ht="13.5" x14ac:dyDescent="0.15">
      <c r="B50" s="250"/>
      <c r="C50" s="246"/>
      <c r="D50" s="246"/>
      <c r="E50" s="246"/>
      <c r="F50" s="246"/>
      <c r="G50" s="1244"/>
      <c r="H50" s="1245"/>
      <c r="I50" s="1245"/>
      <c r="J50" s="1246"/>
      <c r="K50" s="356" t="s">
        <v>520</v>
      </c>
      <c r="L50" s="356" t="s">
        <v>521</v>
      </c>
      <c r="M50" s="356" t="s">
        <v>522</v>
      </c>
      <c r="N50" s="356" t="s">
        <v>523</v>
      </c>
      <c r="O50" s="356" t="s">
        <v>524</v>
      </c>
    </row>
    <row r="51" spans="1:17" ht="13.5" x14ac:dyDescent="0.15">
      <c r="B51" s="250"/>
      <c r="C51" s="246"/>
      <c r="D51" s="246"/>
      <c r="E51" s="246"/>
      <c r="F51" s="246"/>
      <c r="G51" s="1247" t="s">
        <v>559</v>
      </c>
      <c r="H51" s="1248"/>
      <c r="I51" s="1253" t="s">
        <v>560</v>
      </c>
      <c r="J51" s="1253"/>
      <c r="K51" s="1256"/>
      <c r="L51" s="1256"/>
      <c r="M51" s="1256"/>
      <c r="N51" s="1256"/>
      <c r="O51" s="1256"/>
    </row>
    <row r="52" spans="1:17" ht="13.5" x14ac:dyDescent="0.15">
      <c r="B52" s="250"/>
      <c r="C52" s="246"/>
      <c r="D52" s="246"/>
      <c r="E52" s="246"/>
      <c r="F52" s="246"/>
      <c r="G52" s="1249"/>
      <c r="H52" s="1250"/>
      <c r="I52" s="1254"/>
      <c r="J52" s="1254"/>
      <c r="K52" s="1223"/>
      <c r="L52" s="1223"/>
      <c r="M52" s="1223"/>
      <c r="N52" s="1223"/>
      <c r="O52" s="1223"/>
    </row>
    <row r="53" spans="1:17" ht="13.5" x14ac:dyDescent="0.15">
      <c r="A53" s="357"/>
      <c r="B53" s="250"/>
      <c r="C53" s="246"/>
      <c r="D53" s="246"/>
      <c r="E53" s="246"/>
      <c r="F53" s="246"/>
      <c r="G53" s="1249"/>
      <c r="H53" s="1250"/>
      <c r="I53" s="1233" t="s">
        <v>567</v>
      </c>
      <c r="J53" s="1233"/>
      <c r="K53" s="1255"/>
      <c r="L53" s="1255"/>
      <c r="M53" s="1255"/>
      <c r="N53" s="1255"/>
      <c r="O53" s="1255"/>
    </row>
    <row r="54" spans="1:17" ht="13.5" x14ac:dyDescent="0.15">
      <c r="A54" s="357"/>
      <c r="B54" s="250"/>
      <c r="C54" s="246"/>
      <c r="D54" s="246"/>
      <c r="E54" s="246"/>
      <c r="F54" s="246"/>
      <c r="G54" s="1251"/>
      <c r="H54" s="1252"/>
      <c r="I54" s="1233"/>
      <c r="J54" s="1233"/>
      <c r="K54" s="1222"/>
      <c r="L54" s="1222"/>
      <c r="M54" s="1222"/>
      <c r="N54" s="1222"/>
      <c r="O54" s="1222"/>
    </row>
    <row r="55" spans="1:17" ht="13.5" x14ac:dyDescent="0.15">
      <c r="A55" s="357"/>
      <c r="B55" s="250"/>
      <c r="C55" s="246"/>
      <c r="D55" s="246"/>
      <c r="E55" s="246"/>
      <c r="F55" s="246"/>
      <c r="G55" s="1227" t="s">
        <v>561</v>
      </c>
      <c r="H55" s="1228"/>
      <c r="I55" s="1233" t="s">
        <v>560</v>
      </c>
      <c r="J55" s="1233"/>
      <c r="K55" s="1256"/>
      <c r="L55" s="1256"/>
      <c r="M55" s="1256"/>
      <c r="N55" s="1256"/>
      <c r="O55" s="1256"/>
    </row>
    <row r="56" spans="1:17" ht="13.5" x14ac:dyDescent="0.15">
      <c r="A56" s="357"/>
      <c r="B56" s="250"/>
      <c r="C56" s="246"/>
      <c r="D56" s="246"/>
      <c r="E56" s="246"/>
      <c r="F56" s="246"/>
      <c r="G56" s="1229"/>
      <c r="H56" s="1230"/>
      <c r="I56" s="1233"/>
      <c r="J56" s="1233"/>
      <c r="K56" s="1223"/>
      <c r="L56" s="1223"/>
      <c r="M56" s="1223"/>
      <c r="N56" s="1223"/>
      <c r="O56" s="1223"/>
    </row>
    <row r="57" spans="1:17" s="357" customFormat="1" ht="13.5" x14ac:dyDescent="0.15">
      <c r="B57" s="358"/>
      <c r="C57" s="354"/>
      <c r="D57" s="354"/>
      <c r="E57" s="354"/>
      <c r="F57" s="354"/>
      <c r="G57" s="1229"/>
      <c r="H57" s="1230"/>
      <c r="I57" s="1225" t="s">
        <v>566</v>
      </c>
      <c r="J57" s="1225"/>
      <c r="K57" s="1255"/>
      <c r="L57" s="1255"/>
      <c r="M57" s="1255"/>
      <c r="N57" s="1255"/>
      <c r="O57" s="1255"/>
      <c r="P57" s="359"/>
      <c r="Q57" s="358"/>
    </row>
    <row r="58" spans="1:17" s="357" customFormat="1" ht="13.5" x14ac:dyDescent="0.15">
      <c r="A58" s="245"/>
      <c r="B58" s="358"/>
      <c r="C58" s="354"/>
      <c r="D58" s="354"/>
      <c r="E58" s="354"/>
      <c r="F58" s="354"/>
      <c r="G58" s="1231"/>
      <c r="H58" s="1232"/>
      <c r="I58" s="1225"/>
      <c r="J58" s="1225"/>
      <c r="K58" s="1222"/>
      <c r="L58" s="1222"/>
      <c r="M58" s="1222"/>
      <c r="N58" s="1222"/>
      <c r="O58" s="1222"/>
      <c r="P58" s="359"/>
      <c r="Q58" s="358"/>
    </row>
    <row r="59" spans="1:17" s="357" customFormat="1" ht="13.5" x14ac:dyDescent="0.15">
      <c r="A59" s="245"/>
      <c r="B59" s="358"/>
      <c r="C59" s="354"/>
      <c r="D59" s="354"/>
      <c r="E59" s="354"/>
      <c r="F59" s="354"/>
      <c r="G59" s="354"/>
      <c r="H59" s="354"/>
      <c r="I59" s="354"/>
      <c r="J59" s="354"/>
      <c r="K59" s="360"/>
      <c r="L59" s="360"/>
      <c r="M59" s="360"/>
      <c r="N59" s="360"/>
      <c r="O59" s="360"/>
      <c r="P59" s="359"/>
      <c r="Q59" s="358"/>
    </row>
    <row r="60" spans="1:17" s="357" customFormat="1" ht="13.5" x14ac:dyDescent="0.15">
      <c r="A60" s="245"/>
      <c r="B60" s="358"/>
      <c r="C60" s="354"/>
      <c r="D60" s="354"/>
      <c r="E60" s="354"/>
      <c r="F60" s="354"/>
      <c r="G60" s="354"/>
      <c r="H60" s="354"/>
      <c r="I60" s="354"/>
      <c r="J60" s="354"/>
      <c r="K60" s="360"/>
      <c r="L60" s="360"/>
      <c r="M60" s="360"/>
      <c r="N60" s="360"/>
      <c r="O60" s="360"/>
      <c r="P60" s="359"/>
      <c r="Q60" s="358"/>
    </row>
    <row r="61" spans="1:17" s="357" customFormat="1" ht="13.5" x14ac:dyDescent="0.15">
      <c r="A61" s="245"/>
      <c r="B61" s="361"/>
      <c r="C61" s="362"/>
      <c r="D61" s="362"/>
      <c r="E61" s="362"/>
      <c r="F61" s="362"/>
      <c r="G61" s="362"/>
      <c r="H61" s="362"/>
      <c r="I61" s="362"/>
      <c r="J61" s="362"/>
      <c r="K61" s="362"/>
      <c r="L61" s="362"/>
      <c r="M61" s="363"/>
      <c r="N61" s="363"/>
      <c r="O61" s="363"/>
      <c r="P61" s="364"/>
      <c r="Q61" s="358"/>
    </row>
    <row r="62" spans="1:17" ht="13.5" x14ac:dyDescent="0.15">
      <c r="B62" s="352"/>
      <c r="C62" s="352"/>
      <c r="D62" s="352"/>
      <c r="E62" s="352"/>
      <c r="F62" s="352"/>
      <c r="G62" s="352"/>
      <c r="H62" s="352"/>
      <c r="I62" s="352"/>
      <c r="J62" s="352"/>
      <c r="K62" s="352"/>
      <c r="L62" s="352"/>
      <c r="M62" s="352"/>
      <c r="N62" s="352"/>
      <c r="O62" s="352"/>
      <c r="P62" s="352"/>
      <c r="Q62" s="246"/>
    </row>
    <row r="63" spans="1:17" ht="17.25" x14ac:dyDescent="0.15">
      <c r="B63" s="309" t="s">
        <v>562</v>
      </c>
      <c r="C63" s="246"/>
      <c r="D63" s="246"/>
      <c r="E63" s="246"/>
      <c r="F63" s="246"/>
      <c r="G63" s="246"/>
      <c r="H63" s="246"/>
      <c r="I63" s="246"/>
      <c r="J63" s="246"/>
      <c r="K63" s="246"/>
      <c r="L63" s="246"/>
      <c r="M63" s="246"/>
      <c r="N63" s="246"/>
      <c r="O63" s="246"/>
    </row>
    <row r="64" spans="1:17" ht="13.5" x14ac:dyDescent="0.15">
      <c r="B64" s="250"/>
      <c r="C64" s="246"/>
      <c r="D64" s="246"/>
      <c r="E64" s="246"/>
      <c r="F64" s="246"/>
      <c r="G64" s="353" t="s">
        <v>557</v>
      </c>
      <c r="I64" s="354"/>
      <c r="J64" s="354"/>
      <c r="K64" s="354"/>
      <c r="L64" s="246"/>
      <c r="M64" s="246"/>
      <c r="N64" s="246"/>
      <c r="O64" s="246"/>
    </row>
    <row r="65" spans="2:30" ht="13.5" x14ac:dyDescent="0.15">
      <c r="B65" s="250"/>
      <c r="C65" s="246"/>
      <c r="D65" s="246"/>
      <c r="E65" s="246"/>
      <c r="F65" s="246"/>
      <c r="G65" s="1235" t="s">
        <v>563</v>
      </c>
      <c r="H65" s="1236"/>
      <c r="I65" s="1236"/>
      <c r="J65" s="1236"/>
      <c r="K65" s="1236"/>
      <c r="L65" s="1236"/>
      <c r="M65" s="1236"/>
      <c r="N65" s="1236"/>
      <c r="O65" s="1237"/>
    </row>
    <row r="66" spans="2:30" ht="13.5" x14ac:dyDescent="0.15">
      <c r="B66" s="250"/>
      <c r="C66" s="246"/>
      <c r="D66" s="246"/>
      <c r="E66" s="246"/>
      <c r="F66" s="246"/>
      <c r="G66" s="1238"/>
      <c r="H66" s="1239"/>
      <c r="I66" s="1239"/>
      <c r="J66" s="1239"/>
      <c r="K66" s="1239"/>
      <c r="L66" s="1239"/>
      <c r="M66" s="1239"/>
      <c r="N66" s="1239"/>
      <c r="O66" s="1240"/>
    </row>
    <row r="67" spans="2:30" ht="13.5" x14ac:dyDescent="0.15">
      <c r="B67" s="250"/>
      <c r="C67" s="246"/>
      <c r="D67" s="246"/>
      <c r="E67" s="246"/>
      <c r="F67" s="246"/>
      <c r="G67" s="1238"/>
      <c r="H67" s="1239"/>
      <c r="I67" s="1239"/>
      <c r="J67" s="1239"/>
      <c r="K67" s="1239"/>
      <c r="L67" s="1239"/>
      <c r="M67" s="1239"/>
      <c r="N67" s="1239"/>
      <c r="O67" s="1240"/>
    </row>
    <row r="68" spans="2:30" ht="13.5" x14ac:dyDescent="0.15">
      <c r="B68" s="250"/>
      <c r="C68" s="246"/>
      <c r="D68" s="246"/>
      <c r="E68" s="246"/>
      <c r="F68" s="246"/>
      <c r="G68" s="1238"/>
      <c r="H68" s="1239"/>
      <c r="I68" s="1239"/>
      <c r="J68" s="1239"/>
      <c r="K68" s="1239"/>
      <c r="L68" s="1239"/>
      <c r="M68" s="1239"/>
      <c r="N68" s="1239"/>
      <c r="O68" s="1240"/>
    </row>
    <row r="69" spans="2:30" ht="13.5" x14ac:dyDescent="0.15">
      <c r="B69" s="250"/>
      <c r="C69" s="246"/>
      <c r="D69" s="246"/>
      <c r="E69" s="246"/>
      <c r="F69" s="246"/>
      <c r="G69" s="1241"/>
      <c r="H69" s="1242"/>
      <c r="I69" s="1242"/>
      <c r="J69" s="1242"/>
      <c r="K69" s="1242"/>
      <c r="L69" s="1242"/>
      <c r="M69" s="1242"/>
      <c r="N69" s="1242"/>
      <c r="O69" s="1243"/>
    </row>
    <row r="70" spans="2:30" ht="13.5" x14ac:dyDescent="0.15">
      <c r="B70" s="250"/>
      <c r="C70" s="246"/>
      <c r="D70" s="246"/>
      <c r="E70" s="246"/>
      <c r="F70" s="246"/>
      <c r="G70" s="246"/>
      <c r="H70" s="365"/>
      <c r="I70" s="365"/>
      <c r="J70" s="366"/>
      <c r="K70" s="366"/>
      <c r="L70" s="367"/>
      <c r="M70" s="366"/>
      <c r="N70" s="367"/>
      <c r="O70" s="368"/>
    </row>
    <row r="71" spans="2:30" ht="13.5" x14ac:dyDescent="0.15">
      <c r="B71" s="250"/>
      <c r="C71" s="246"/>
      <c r="D71" s="246"/>
      <c r="E71" s="246"/>
      <c r="F71" s="246"/>
      <c r="G71" s="369" t="s">
        <v>564</v>
      </c>
      <c r="I71" s="370"/>
      <c r="J71" s="366"/>
      <c r="K71" s="366"/>
      <c r="L71" s="367"/>
      <c r="M71" s="366"/>
      <c r="N71" s="367"/>
      <c r="O71" s="368"/>
    </row>
    <row r="72" spans="2:30" ht="13.5" x14ac:dyDescent="0.15">
      <c r="B72" s="250"/>
      <c r="C72" s="246"/>
      <c r="D72" s="246"/>
      <c r="E72" s="246"/>
      <c r="F72" s="246"/>
      <c r="G72" s="1244"/>
      <c r="H72" s="1245"/>
      <c r="I72" s="1245"/>
      <c r="J72" s="1246"/>
      <c r="K72" s="356" t="s">
        <v>520</v>
      </c>
      <c r="L72" s="356" t="s">
        <v>521</v>
      </c>
      <c r="M72" s="356" t="s">
        <v>522</v>
      </c>
      <c r="N72" s="356" t="s">
        <v>523</v>
      </c>
      <c r="O72" s="356" t="s">
        <v>524</v>
      </c>
    </row>
    <row r="73" spans="2:30" ht="13.5" x14ac:dyDescent="0.15">
      <c r="B73" s="250"/>
      <c r="C73" s="246"/>
      <c r="D73" s="246"/>
      <c r="E73" s="246"/>
      <c r="F73" s="246"/>
      <c r="G73" s="1247" t="s">
        <v>559</v>
      </c>
      <c r="H73" s="1248"/>
      <c r="I73" s="1253" t="s">
        <v>560</v>
      </c>
      <c r="J73" s="1253"/>
      <c r="K73" s="1234"/>
      <c r="L73" s="1234"/>
      <c r="M73" s="1223"/>
      <c r="N73" s="1223"/>
      <c r="O73" s="1223"/>
      <c r="S73" s="245">
        <v>9.9</v>
      </c>
    </row>
    <row r="74" spans="2:30" ht="13.5" x14ac:dyDescent="0.15">
      <c r="B74" s="250"/>
      <c r="C74" s="246"/>
      <c r="D74" s="246"/>
      <c r="E74" s="246"/>
      <c r="F74" s="246"/>
      <c r="G74" s="1249"/>
      <c r="H74" s="1250"/>
      <c r="I74" s="1254"/>
      <c r="J74" s="1254"/>
      <c r="K74" s="1234"/>
      <c r="L74" s="1234"/>
      <c r="M74" s="1223"/>
      <c r="N74" s="1223"/>
      <c r="O74" s="1223"/>
    </row>
    <row r="75" spans="2:30" ht="13.5" x14ac:dyDescent="0.15">
      <c r="B75" s="250"/>
      <c r="C75" s="246"/>
      <c r="D75" s="246"/>
      <c r="E75" s="246"/>
      <c r="F75" s="246"/>
      <c r="G75" s="1249"/>
      <c r="H75" s="1250"/>
      <c r="I75" s="1233" t="s">
        <v>565</v>
      </c>
      <c r="J75" s="1233"/>
      <c r="K75" s="1221">
        <v>8.9</v>
      </c>
      <c r="L75" s="1221">
        <v>8.8000000000000007</v>
      </c>
      <c r="M75" s="1221">
        <v>10.1</v>
      </c>
      <c r="N75" s="1221">
        <v>10.5</v>
      </c>
      <c r="O75" s="1221">
        <v>9.4</v>
      </c>
      <c r="U75" s="245">
        <v>81.2</v>
      </c>
      <c r="W75" s="245">
        <v>87.2</v>
      </c>
      <c r="Y75" s="245">
        <v>99.8</v>
      </c>
      <c r="AA75" s="245">
        <v>109.5</v>
      </c>
      <c r="AC75" s="245">
        <v>115.2</v>
      </c>
    </row>
    <row r="76" spans="2:30" ht="13.5" x14ac:dyDescent="0.15">
      <c r="B76" s="250"/>
      <c r="C76" s="246"/>
      <c r="D76" s="246"/>
      <c r="E76" s="246"/>
      <c r="F76" s="246"/>
      <c r="G76" s="1251"/>
      <c r="H76" s="1252"/>
      <c r="I76" s="1233"/>
      <c r="J76" s="1233"/>
      <c r="K76" s="1222"/>
      <c r="L76" s="1222"/>
      <c r="M76" s="1222"/>
      <c r="N76" s="1222"/>
      <c r="O76" s="1222"/>
    </row>
    <row r="77" spans="2:30" ht="13.5" x14ac:dyDescent="0.15">
      <c r="B77" s="250"/>
      <c r="C77" s="246"/>
      <c r="D77" s="246"/>
      <c r="E77" s="246"/>
      <c r="F77" s="246"/>
      <c r="G77" s="1227" t="s">
        <v>561</v>
      </c>
      <c r="H77" s="1228"/>
      <c r="I77" s="1233" t="s">
        <v>560</v>
      </c>
      <c r="J77" s="1233"/>
      <c r="K77" s="1234">
        <v>81.7</v>
      </c>
      <c r="L77" s="1234">
        <v>80.400000000000006</v>
      </c>
      <c r="M77" s="1223">
        <v>83.1</v>
      </c>
      <c r="N77" s="1223">
        <v>56.8</v>
      </c>
      <c r="O77" s="1223">
        <v>52.3</v>
      </c>
      <c r="R77" s="245">
        <v>12.3</v>
      </c>
      <c r="T77" s="245">
        <v>11.1</v>
      </c>
    </row>
    <row r="78" spans="2:30" ht="13.5" x14ac:dyDescent="0.15">
      <c r="B78" s="250"/>
      <c r="C78" s="246"/>
      <c r="D78" s="246"/>
      <c r="E78" s="246"/>
      <c r="F78" s="246"/>
      <c r="G78" s="1229"/>
      <c r="H78" s="1230"/>
      <c r="I78" s="1233"/>
      <c r="J78" s="1233"/>
      <c r="K78" s="1234"/>
      <c r="L78" s="1234"/>
      <c r="M78" s="1223"/>
      <c r="N78" s="1223"/>
      <c r="O78" s="1223"/>
    </row>
    <row r="79" spans="2:30" ht="13.5" x14ac:dyDescent="0.15">
      <c r="B79" s="250"/>
      <c r="C79" s="246"/>
      <c r="D79" s="246"/>
      <c r="E79" s="246"/>
      <c r="F79" s="246"/>
      <c r="G79" s="1229"/>
      <c r="H79" s="1230"/>
      <c r="I79" s="1224" t="s">
        <v>565</v>
      </c>
      <c r="J79" s="1225"/>
      <c r="K79" s="1226">
        <v>12.3</v>
      </c>
      <c r="L79" s="1226">
        <v>12.5</v>
      </c>
      <c r="M79" s="1226">
        <v>12.2</v>
      </c>
      <c r="N79" s="1226">
        <v>10.199999999999999</v>
      </c>
      <c r="O79" s="1226">
        <v>10</v>
      </c>
      <c r="V79" s="245">
        <v>53.5</v>
      </c>
      <c r="X79" s="245">
        <v>48.2</v>
      </c>
      <c r="Z79" s="245">
        <v>34.200000000000003</v>
      </c>
      <c r="AB79" s="245">
        <v>30.3</v>
      </c>
      <c r="AD79" s="245">
        <v>28.9</v>
      </c>
    </row>
    <row r="80" spans="2:30" ht="13.5" x14ac:dyDescent="0.15">
      <c r="B80" s="250"/>
      <c r="C80" s="246"/>
      <c r="D80" s="246"/>
      <c r="E80" s="246"/>
      <c r="F80" s="246"/>
      <c r="G80" s="1231"/>
      <c r="H80" s="1232"/>
      <c r="I80" s="1225"/>
      <c r="J80" s="1225"/>
      <c r="K80" s="1226"/>
      <c r="L80" s="1226"/>
      <c r="M80" s="1226"/>
      <c r="N80" s="1226"/>
      <c r="O80" s="1226"/>
    </row>
    <row r="81" spans="2:17" ht="13.5"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ht="13.5" x14ac:dyDescent="0.15">
      <c r="B83" s="342"/>
      <c r="C83" s="308"/>
      <c r="D83" s="308"/>
      <c r="E83" s="308"/>
      <c r="F83" s="308"/>
      <c r="G83" s="308"/>
      <c r="H83" s="308"/>
      <c r="I83" s="308"/>
      <c r="J83" s="308"/>
      <c r="K83" s="308"/>
      <c r="L83" s="308"/>
      <c r="M83" s="308"/>
      <c r="N83" s="308"/>
      <c r="O83" s="308"/>
      <c r="P83" s="343"/>
    </row>
    <row r="84" spans="2:17" ht="13.5" x14ac:dyDescent="0.15">
      <c r="H84" s="246"/>
      <c r="I84" s="246"/>
      <c r="J84" s="246"/>
      <c r="K84" s="246"/>
      <c r="L84" s="246"/>
      <c r="M84" s="246"/>
      <c r="N84" s="246"/>
      <c r="O84" s="246"/>
      <c r="P84" s="246"/>
      <c r="Q84" s="246"/>
    </row>
    <row r="85" spans="2:17" ht="13.5" x14ac:dyDescent="0.15">
      <c r="B85" s="246"/>
      <c r="C85" s="246"/>
      <c r="D85" s="246"/>
      <c r="E85" s="246"/>
      <c r="F85" s="246"/>
      <c r="G85" s="246"/>
      <c r="H85" s="246"/>
      <c r="I85" s="246"/>
      <c r="J85" s="246"/>
      <c r="K85" s="246"/>
      <c r="L85" s="246"/>
      <c r="M85" s="246"/>
      <c r="N85" s="246"/>
      <c r="O85" s="246"/>
      <c r="P85" s="246"/>
      <c r="Q85" s="246"/>
    </row>
    <row r="86" spans="2:17" ht="13.5" hidden="1" x14ac:dyDescent="0.15">
      <c r="B86" s="246"/>
      <c r="C86" s="246"/>
      <c r="D86" s="246"/>
      <c r="E86" s="246"/>
      <c r="F86" s="246"/>
      <c r="G86" s="246"/>
      <c r="H86" s="246"/>
      <c r="I86" s="246"/>
      <c r="J86" s="246"/>
      <c r="K86" s="246"/>
      <c r="L86" s="246"/>
      <c r="M86" s="246"/>
      <c r="N86" s="246"/>
      <c r="O86" s="246"/>
      <c r="P86" s="246"/>
      <c r="Q86" s="246"/>
    </row>
    <row r="87" spans="2:17" ht="13.5" hidden="1" x14ac:dyDescent="0.15">
      <c r="B87" s="246"/>
      <c r="C87" s="246"/>
      <c r="D87" s="246"/>
      <c r="E87" s="246"/>
      <c r="F87" s="246"/>
      <c r="G87" s="246"/>
      <c r="H87" s="246"/>
      <c r="I87" s="246"/>
      <c r="J87" s="246"/>
      <c r="K87" s="373"/>
      <c r="L87" s="246"/>
      <c r="M87" s="246"/>
      <c r="N87" s="246"/>
      <c r="O87" s="246"/>
      <c r="P87" s="246"/>
      <c r="Q87" s="246"/>
    </row>
    <row r="88" spans="2:17" ht="13.5" hidden="1" x14ac:dyDescent="0.15">
      <c r="B88" s="246"/>
      <c r="C88" s="246"/>
      <c r="D88" s="246"/>
      <c r="E88" s="246"/>
      <c r="F88" s="246"/>
      <c r="G88" s="246"/>
      <c r="H88" s="246"/>
      <c r="I88" s="246"/>
      <c r="J88" s="246"/>
      <c r="K88" s="246"/>
      <c r="L88" s="246"/>
      <c r="M88" s="246"/>
      <c r="N88" s="246"/>
      <c r="O88" s="246"/>
      <c r="P88" s="246"/>
      <c r="Q88" s="246"/>
    </row>
    <row r="89" spans="2:17" ht="13.5" hidden="1" x14ac:dyDescent="0.15">
      <c r="B89" s="246"/>
      <c r="C89" s="246"/>
      <c r="D89" s="246"/>
      <c r="E89" s="246"/>
      <c r="F89" s="246"/>
      <c r="G89" s="246"/>
      <c r="H89" s="246"/>
      <c r="I89" s="246"/>
      <c r="J89" s="246"/>
      <c r="K89" s="246"/>
      <c r="L89" s="246"/>
      <c r="M89" s="246"/>
      <c r="N89" s="246"/>
      <c r="O89" s="246"/>
      <c r="P89" s="246"/>
      <c r="Q89" s="246"/>
    </row>
    <row r="90" spans="2:17" ht="13.5" hidden="1" x14ac:dyDescent="0.15">
      <c r="B90" s="246"/>
      <c r="C90" s="246"/>
      <c r="D90" s="246"/>
      <c r="E90" s="246"/>
      <c r="F90" s="246"/>
      <c r="G90" s="246"/>
      <c r="H90" s="246"/>
      <c r="I90" s="246"/>
      <c r="J90" s="246"/>
      <c r="K90" s="246"/>
      <c r="L90" s="246"/>
      <c r="M90" s="246"/>
      <c r="N90" s="246"/>
      <c r="O90" s="246"/>
      <c r="P90" s="246"/>
      <c r="Q90" s="246"/>
    </row>
    <row r="91" spans="2:17" ht="13.5"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N53:N54"/>
    <mergeCell ref="O53:O54"/>
    <mergeCell ref="N55:N56"/>
    <mergeCell ref="O55:O56"/>
    <mergeCell ref="I57:J58"/>
    <mergeCell ref="K57:K58"/>
    <mergeCell ref="L57:L58"/>
    <mergeCell ref="M57:M58"/>
    <mergeCell ref="N57:N58"/>
    <mergeCell ref="O57:O58"/>
    <mergeCell ref="K53:K54"/>
    <mergeCell ref="L53:L54"/>
    <mergeCell ref="M53:M54"/>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N75:N76"/>
    <mergeCell ref="O75:O76"/>
    <mergeCell ref="N77:N78"/>
    <mergeCell ref="O77:O78"/>
    <mergeCell ref="I79:J80"/>
    <mergeCell ref="K79:K80"/>
    <mergeCell ref="L79:L80"/>
    <mergeCell ref="M79:M80"/>
    <mergeCell ref="N79:N80"/>
    <mergeCell ref="O79:O80"/>
    <mergeCell ref="K75:K76"/>
    <mergeCell ref="L75:L76"/>
    <mergeCell ref="M75:M76"/>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103" zoomScaleNormal="100" zoomScaleSheetLayoutView="70" workbookViewId="0">
      <selection activeCell="F63" sqref="F63"/>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election activeCell="F63" sqref="F63"/>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519</v>
      </c>
      <c r="G2" s="113"/>
      <c r="H2" s="114"/>
    </row>
    <row r="3" spans="1:8" x14ac:dyDescent="0.15">
      <c r="A3" s="110" t="s">
        <v>512</v>
      </c>
      <c r="B3" s="115"/>
      <c r="C3" s="116"/>
      <c r="D3" s="117">
        <v>64668</v>
      </c>
      <c r="E3" s="118"/>
      <c r="F3" s="119">
        <v>60245</v>
      </c>
      <c r="G3" s="120"/>
      <c r="H3" s="121"/>
    </row>
    <row r="4" spans="1:8" x14ac:dyDescent="0.15">
      <c r="A4" s="122"/>
      <c r="B4" s="123"/>
      <c r="C4" s="124"/>
      <c r="D4" s="125">
        <v>8632</v>
      </c>
      <c r="E4" s="126"/>
      <c r="F4" s="127">
        <v>33678</v>
      </c>
      <c r="G4" s="128"/>
      <c r="H4" s="129"/>
    </row>
    <row r="5" spans="1:8" x14ac:dyDescent="0.15">
      <c r="A5" s="110" t="s">
        <v>514</v>
      </c>
      <c r="B5" s="115"/>
      <c r="C5" s="116"/>
      <c r="D5" s="117">
        <v>85294</v>
      </c>
      <c r="E5" s="118"/>
      <c r="F5" s="119">
        <v>68386</v>
      </c>
      <c r="G5" s="120"/>
      <c r="H5" s="121"/>
    </row>
    <row r="6" spans="1:8" x14ac:dyDescent="0.15">
      <c r="A6" s="122"/>
      <c r="B6" s="123"/>
      <c r="C6" s="124"/>
      <c r="D6" s="125">
        <v>18854</v>
      </c>
      <c r="E6" s="126"/>
      <c r="F6" s="127">
        <v>35121</v>
      </c>
      <c r="G6" s="128"/>
      <c r="H6" s="129"/>
    </row>
    <row r="7" spans="1:8" x14ac:dyDescent="0.15">
      <c r="A7" s="110" t="s">
        <v>515</v>
      </c>
      <c r="B7" s="115"/>
      <c r="C7" s="116"/>
      <c r="D7" s="117">
        <v>50071</v>
      </c>
      <c r="E7" s="118"/>
      <c r="F7" s="119">
        <v>81305</v>
      </c>
      <c r="G7" s="120"/>
      <c r="H7" s="121"/>
    </row>
    <row r="8" spans="1:8" x14ac:dyDescent="0.15">
      <c r="A8" s="122"/>
      <c r="B8" s="123"/>
      <c r="C8" s="124"/>
      <c r="D8" s="125">
        <v>37466</v>
      </c>
      <c r="E8" s="126"/>
      <c r="F8" s="127">
        <v>48720</v>
      </c>
      <c r="G8" s="128"/>
      <c r="H8" s="129"/>
    </row>
    <row r="9" spans="1:8" x14ac:dyDescent="0.15">
      <c r="A9" s="110" t="s">
        <v>516</v>
      </c>
      <c r="B9" s="115"/>
      <c r="C9" s="116"/>
      <c r="D9" s="117">
        <v>75089</v>
      </c>
      <c r="E9" s="118"/>
      <c r="F9" s="119">
        <v>81768</v>
      </c>
      <c r="G9" s="120"/>
      <c r="H9" s="121"/>
    </row>
    <row r="10" spans="1:8" x14ac:dyDescent="0.15">
      <c r="A10" s="122"/>
      <c r="B10" s="123"/>
      <c r="C10" s="124"/>
      <c r="D10" s="125">
        <v>48839</v>
      </c>
      <c r="E10" s="126"/>
      <c r="F10" s="127">
        <v>37917</v>
      </c>
      <c r="G10" s="128"/>
      <c r="H10" s="129"/>
    </row>
    <row r="11" spans="1:8" x14ac:dyDescent="0.15">
      <c r="A11" s="110" t="s">
        <v>517</v>
      </c>
      <c r="B11" s="115"/>
      <c r="C11" s="116"/>
      <c r="D11" s="117">
        <v>139319</v>
      </c>
      <c r="E11" s="118"/>
      <c r="F11" s="119">
        <v>65876</v>
      </c>
      <c r="G11" s="120"/>
      <c r="H11" s="121"/>
    </row>
    <row r="12" spans="1:8" x14ac:dyDescent="0.15">
      <c r="A12" s="122"/>
      <c r="B12" s="123"/>
      <c r="C12" s="130"/>
      <c r="D12" s="125">
        <v>105792</v>
      </c>
      <c r="E12" s="126"/>
      <c r="F12" s="127">
        <v>36484</v>
      </c>
      <c r="G12" s="128"/>
      <c r="H12" s="129"/>
    </row>
    <row r="13" spans="1:8" x14ac:dyDescent="0.15">
      <c r="A13" s="110"/>
      <c r="B13" s="115"/>
      <c r="C13" s="131"/>
      <c r="D13" s="132">
        <v>82888</v>
      </c>
      <c r="E13" s="133"/>
      <c r="F13" s="134">
        <v>71516</v>
      </c>
      <c r="G13" s="135"/>
      <c r="H13" s="121"/>
    </row>
    <row r="14" spans="1:8" x14ac:dyDescent="0.15">
      <c r="A14" s="122"/>
      <c r="B14" s="123"/>
      <c r="C14" s="124"/>
      <c r="D14" s="125">
        <v>43917</v>
      </c>
      <c r="E14" s="126"/>
      <c r="F14" s="127">
        <v>38384</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10.49</v>
      </c>
      <c r="C19" s="136">
        <f>ROUND(VALUE(SUBSTITUTE(実質収支比率等に係る経年分析!G$48,"▲","-")),2)</f>
        <v>11.29</v>
      </c>
      <c r="D19" s="136">
        <f>ROUND(VALUE(SUBSTITUTE(実質収支比率等に係る経年分析!H$48,"▲","-")),2)</f>
        <v>12.92</v>
      </c>
      <c r="E19" s="136">
        <f>ROUND(VALUE(SUBSTITUTE(実質収支比率等に係る経年分析!I$48,"▲","-")),2)</f>
        <v>0.96</v>
      </c>
      <c r="F19" s="136">
        <f>ROUND(VALUE(SUBSTITUTE(実質収支比率等に係る経年分析!J$48,"▲","-")),2)</f>
        <v>4.45</v>
      </c>
    </row>
    <row r="20" spans="1:11" x14ac:dyDescent="0.15">
      <c r="A20" s="136" t="s">
        <v>43</v>
      </c>
      <c r="B20" s="136">
        <f>ROUND(VALUE(SUBSTITUTE(実質収支比率等に係る経年分析!F$47,"▲","-")),2)</f>
        <v>55.42</v>
      </c>
      <c r="C20" s="136">
        <f>ROUND(VALUE(SUBSTITUTE(実質収支比率等に係る経年分析!G$47,"▲","-")),2)</f>
        <v>37.94</v>
      </c>
      <c r="D20" s="136">
        <f>ROUND(VALUE(SUBSTITUTE(実質収支比率等に係る経年分析!H$47,"▲","-")),2)</f>
        <v>38.92</v>
      </c>
      <c r="E20" s="136">
        <f>ROUND(VALUE(SUBSTITUTE(実質収支比率等に係る経年分析!I$47,"▲","-")),2)</f>
        <v>43.43</v>
      </c>
      <c r="F20" s="136">
        <f>ROUND(VALUE(SUBSTITUTE(実質収支比率等に係る経年分析!J$47,"▲","-")),2)</f>
        <v>43.54</v>
      </c>
    </row>
    <row r="21" spans="1:11" x14ac:dyDescent="0.15">
      <c r="A21" s="136" t="s">
        <v>44</v>
      </c>
      <c r="B21" s="136">
        <f>IF(ISNUMBER(VALUE(SUBSTITUTE(実質収支比率等に係る経年分析!F$49,"▲","-"))),ROUND(VALUE(SUBSTITUTE(実質収支比率等に係る経年分析!F$49,"▲","-")),2),NA())</f>
        <v>11</v>
      </c>
      <c r="C21" s="136">
        <f>IF(ISNUMBER(VALUE(SUBSTITUTE(実質収支比率等に係る経年分析!G$49,"▲","-"))),ROUND(VALUE(SUBSTITUTE(実質収支比率等に係る経年分析!G$49,"▲","-")),2),NA())</f>
        <v>-12.72</v>
      </c>
      <c r="D21" s="136">
        <f>IF(ISNUMBER(VALUE(SUBSTITUTE(実質収支比率等に係る経年分析!H$49,"▲","-"))),ROUND(VALUE(SUBSTITUTE(実質収支比率等に係る経年分析!H$49,"▲","-")),2),NA())</f>
        <v>4.3899999999999997</v>
      </c>
      <c r="E21" s="136">
        <f>IF(ISNUMBER(VALUE(SUBSTITUTE(実質収支比率等に係る経年分析!I$49,"▲","-"))),ROUND(VALUE(SUBSTITUTE(実質収支比率等に係る経年分析!I$49,"▲","-")),2),NA())</f>
        <v>-9.06</v>
      </c>
      <c r="F21" s="136">
        <f>IF(ISNUMBER(VALUE(SUBSTITUTE(実質収支比率等に係る経年分析!J$49,"▲","-"))),ROUND(VALUE(SUBSTITUTE(実質収支比率等に係る経年分析!J$49,"▲","-")),2),NA())</f>
        <v>-0.81</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0.14000000000000001</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0.18</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0.17</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x14ac:dyDescent="0.15">
      <c r="A30" s="137" t="str">
        <f>IF(連結実質赤字比率に係る赤字・黒字の構成分析!C$40="",NA(),連結実質赤字比率に係る赤字・黒字の構成分析!C$40)</f>
        <v>後期高齢者医療特別会計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7.0000000000000007E-2</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0.02</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0.02</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0.02</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0.1</v>
      </c>
    </row>
    <row r="31" spans="1:11" x14ac:dyDescent="0.15">
      <c r="A31" s="137" t="str">
        <f>IF(連結実質赤字比率に係る赤字・黒字の構成分析!C$39="",NA(),連結実質赤字比率に係る赤字・黒字の構成分析!C$39)</f>
        <v>農業集落排水事業特別会計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0.19</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0.12</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0.25</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0.17</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0.16</v>
      </c>
    </row>
    <row r="32" spans="1:11" x14ac:dyDescent="0.15">
      <c r="A32" s="137" t="str">
        <f>IF(連結実質赤字比率に係る赤字・黒字の構成分析!C$38="",NA(),連結実質赤字比率に係る赤字・黒字の構成分析!C$38)</f>
        <v>下水道事業特別会計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0.85</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0.5</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0.56999999999999995</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0.43</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0.57999999999999996</v>
      </c>
    </row>
    <row r="33" spans="1:16" x14ac:dyDescent="0.15">
      <c r="A33" s="137" t="str">
        <f>IF(連結実質赤字比率に係る赤字・黒字の構成分析!C$37="",NA(),連結実質赤字比率に係る赤字・黒字の構成分析!C$37)</f>
        <v>介護保険特別会計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0.69</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0.47</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0.78</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0.78</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1.71</v>
      </c>
    </row>
    <row r="34" spans="1:16" x14ac:dyDescent="0.15">
      <c r="A34" s="137" t="str">
        <f>IF(連結実質赤字比率に係る赤字・黒字の構成分析!C$36="",NA(),連結実質赤字比率に係る赤字・黒字の構成分析!C$36)</f>
        <v>国民健康保険特別会計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2.61</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2.4900000000000002</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2.37</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1.92</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2.2599999999999998</v>
      </c>
    </row>
    <row r="35" spans="1:16" x14ac:dyDescent="0.15">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10.34</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11.1</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12.74</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0.95</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4.4400000000000004</v>
      </c>
    </row>
    <row r="36" spans="1:16" x14ac:dyDescent="0.15">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16.850000000000001</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16.850000000000001</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16.420000000000002</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15.33</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17.09</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2508</v>
      </c>
      <c r="E42" s="138"/>
      <c r="F42" s="138"/>
      <c r="G42" s="138">
        <f>'実質公債費比率（分子）の構造'!L$52</f>
        <v>2989</v>
      </c>
      <c r="H42" s="138"/>
      <c r="I42" s="138"/>
      <c r="J42" s="138">
        <f>'実質公債費比率（分子）の構造'!M$52</f>
        <v>3890</v>
      </c>
      <c r="K42" s="138"/>
      <c r="L42" s="138"/>
      <c r="M42" s="138">
        <f>'実質公債費比率（分子）の構造'!N$52</f>
        <v>3257</v>
      </c>
      <c r="N42" s="138"/>
      <c r="O42" s="138"/>
      <c r="P42" s="138">
        <f>'実質公債費比率（分子）の構造'!O$52</f>
        <v>2473</v>
      </c>
    </row>
    <row r="43" spans="1:16" x14ac:dyDescent="0.15">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f>'実質公債費比率（分子）の構造'!K$50</f>
        <v>13</v>
      </c>
      <c r="C44" s="138"/>
      <c r="D44" s="138"/>
      <c r="E44" s="138">
        <f>'実質公債費比率（分子）の構造'!L$50</f>
        <v>11</v>
      </c>
      <c r="F44" s="138"/>
      <c r="G44" s="138"/>
      <c r="H44" s="138">
        <f>'実質公債費比率（分子）の構造'!M$50</f>
        <v>5</v>
      </c>
      <c r="I44" s="138"/>
      <c r="J44" s="138"/>
      <c r="K44" s="138">
        <f>'実質公債費比率（分子）の構造'!N$50</f>
        <v>0</v>
      </c>
      <c r="L44" s="138"/>
      <c r="M44" s="138"/>
      <c r="N44" s="138">
        <f>'実質公債費比率（分子）の構造'!O$50</f>
        <v>0</v>
      </c>
      <c r="O44" s="138"/>
      <c r="P44" s="138"/>
    </row>
    <row r="45" spans="1:16" x14ac:dyDescent="0.15">
      <c r="A45" s="138" t="s">
        <v>54</v>
      </c>
      <c r="B45" s="138">
        <f>'実質公債費比率（分子）の構造'!K$49</f>
        <v>118</v>
      </c>
      <c r="C45" s="138"/>
      <c r="D45" s="138"/>
      <c r="E45" s="138">
        <f>'実質公債費比率（分子）の構造'!L$49</f>
        <v>113</v>
      </c>
      <c r="F45" s="138"/>
      <c r="G45" s="138"/>
      <c r="H45" s="138">
        <f>'実質公債費比率（分子）の構造'!M$49</f>
        <v>117</v>
      </c>
      <c r="I45" s="138"/>
      <c r="J45" s="138"/>
      <c r="K45" s="138">
        <f>'実質公債費比率（分子）の構造'!N$49</f>
        <v>110</v>
      </c>
      <c r="L45" s="138"/>
      <c r="M45" s="138"/>
      <c r="N45" s="138">
        <f>'実質公債費比率（分子）の構造'!O$49</f>
        <v>96</v>
      </c>
      <c r="O45" s="138"/>
      <c r="P45" s="138"/>
    </row>
    <row r="46" spans="1:16" x14ac:dyDescent="0.15">
      <c r="A46" s="138" t="s">
        <v>55</v>
      </c>
      <c r="B46" s="138">
        <f>'実質公債費比率（分子）の構造'!K$48</f>
        <v>1004</v>
      </c>
      <c r="C46" s="138"/>
      <c r="D46" s="138"/>
      <c r="E46" s="138">
        <f>'実質公債費比率（分子）の構造'!L$48</f>
        <v>988</v>
      </c>
      <c r="F46" s="138"/>
      <c r="G46" s="138"/>
      <c r="H46" s="138">
        <f>'実質公債費比率（分子）の構造'!M$48</f>
        <v>1030</v>
      </c>
      <c r="I46" s="138"/>
      <c r="J46" s="138"/>
      <c r="K46" s="138">
        <f>'実質公債費比率（分子）の構造'!N$48</f>
        <v>1016</v>
      </c>
      <c r="L46" s="138"/>
      <c r="M46" s="138"/>
      <c r="N46" s="138">
        <f>'実質公債費比率（分子）の構造'!O$48</f>
        <v>1018</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2196</v>
      </c>
      <c r="C49" s="138"/>
      <c r="D49" s="138"/>
      <c r="E49" s="138">
        <f>'実質公債費比率（分子）の構造'!L$45</f>
        <v>2992</v>
      </c>
      <c r="F49" s="138"/>
      <c r="G49" s="138"/>
      <c r="H49" s="138">
        <f>'実質公債費比率（分子）の構造'!M$45</f>
        <v>4237</v>
      </c>
      <c r="I49" s="138"/>
      <c r="J49" s="138"/>
      <c r="K49" s="138">
        <f>'実質公債費比率（分子）の構造'!N$45</f>
        <v>3115</v>
      </c>
      <c r="L49" s="138"/>
      <c r="M49" s="138"/>
      <c r="N49" s="138">
        <f>'実質公債費比率（分子）の構造'!O$45</f>
        <v>2057</v>
      </c>
      <c r="O49" s="138"/>
      <c r="P49" s="138"/>
    </row>
    <row r="50" spans="1:16" x14ac:dyDescent="0.15">
      <c r="A50" s="138" t="s">
        <v>59</v>
      </c>
      <c r="B50" s="138" t="e">
        <f>NA()</f>
        <v>#N/A</v>
      </c>
      <c r="C50" s="138">
        <f>IF(ISNUMBER('実質公債費比率（分子）の構造'!K$53),'実質公債費比率（分子）の構造'!K$53,NA())</f>
        <v>823</v>
      </c>
      <c r="D50" s="138" t="e">
        <f>NA()</f>
        <v>#N/A</v>
      </c>
      <c r="E50" s="138" t="e">
        <f>NA()</f>
        <v>#N/A</v>
      </c>
      <c r="F50" s="138">
        <f>IF(ISNUMBER('実質公債費比率（分子）の構造'!L$53),'実質公債費比率（分子）の構造'!L$53,NA())</f>
        <v>1115</v>
      </c>
      <c r="G50" s="138" t="e">
        <f>NA()</f>
        <v>#N/A</v>
      </c>
      <c r="H50" s="138" t="e">
        <f>NA()</f>
        <v>#N/A</v>
      </c>
      <c r="I50" s="138">
        <f>IF(ISNUMBER('実質公債費比率（分子）の構造'!M$53),'実質公債費比率（分子）の構造'!M$53,NA())</f>
        <v>1499</v>
      </c>
      <c r="J50" s="138" t="e">
        <f>NA()</f>
        <v>#N/A</v>
      </c>
      <c r="K50" s="138" t="e">
        <f>NA()</f>
        <v>#N/A</v>
      </c>
      <c r="L50" s="138">
        <f>IF(ISNUMBER('実質公債費比率（分子）の構造'!N$53),'実質公債費比率（分子）の構造'!N$53,NA())</f>
        <v>984</v>
      </c>
      <c r="M50" s="138" t="e">
        <f>NA()</f>
        <v>#N/A</v>
      </c>
      <c r="N50" s="138" t="e">
        <f>NA()</f>
        <v>#N/A</v>
      </c>
      <c r="O50" s="138">
        <f>IF(ISNUMBER('実質公債費比率（分子）の構造'!O$53),'実質公債費比率（分子）の構造'!O$53,NA())</f>
        <v>698</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25798</v>
      </c>
      <c r="E56" s="137"/>
      <c r="F56" s="137"/>
      <c r="G56" s="137">
        <f>'将来負担比率（分子）の構造'!J$52</f>
        <v>26448</v>
      </c>
      <c r="H56" s="137"/>
      <c r="I56" s="137"/>
      <c r="J56" s="137">
        <f>'将来負担比率（分子）の構造'!K$52</f>
        <v>25511</v>
      </c>
      <c r="K56" s="137"/>
      <c r="L56" s="137"/>
      <c r="M56" s="137">
        <f>'将来負担比率（分子）の構造'!L$52</f>
        <v>24282</v>
      </c>
      <c r="N56" s="137"/>
      <c r="O56" s="137"/>
      <c r="P56" s="137">
        <f>'将来負担比率（分子）の構造'!M$52</f>
        <v>24310</v>
      </c>
    </row>
    <row r="57" spans="1:16" x14ac:dyDescent="0.15">
      <c r="A57" s="137" t="s">
        <v>36</v>
      </c>
      <c r="B57" s="137"/>
      <c r="C57" s="137"/>
      <c r="D57" s="137">
        <f>'将来負担比率（分子）の構造'!I$51</f>
        <v>8</v>
      </c>
      <c r="E57" s="137"/>
      <c r="F57" s="137"/>
      <c r="G57" s="137">
        <f>'将来負担比率（分子）の構造'!J$51</f>
        <v>6</v>
      </c>
      <c r="H57" s="137"/>
      <c r="I57" s="137"/>
      <c r="J57" s="137">
        <f>'将来負担比率（分子）の構造'!K$51</f>
        <v>5</v>
      </c>
      <c r="K57" s="137"/>
      <c r="L57" s="137"/>
      <c r="M57" s="137">
        <f>'将来負担比率（分子）の構造'!L$51</f>
        <v>803</v>
      </c>
      <c r="N57" s="137"/>
      <c r="O57" s="137"/>
      <c r="P57" s="137">
        <f>'将来負担比率（分子）の構造'!M$51</f>
        <v>2</v>
      </c>
    </row>
    <row r="58" spans="1:16" x14ac:dyDescent="0.15">
      <c r="A58" s="137" t="s">
        <v>35</v>
      </c>
      <c r="B58" s="137"/>
      <c r="C58" s="137"/>
      <c r="D58" s="137">
        <f>'将来負担比率（分子）の構造'!I$50</f>
        <v>12215</v>
      </c>
      <c r="E58" s="137"/>
      <c r="F58" s="137"/>
      <c r="G58" s="137">
        <f>'将来負担比率（分子）の構造'!J$50</f>
        <v>13118</v>
      </c>
      <c r="H58" s="137"/>
      <c r="I58" s="137"/>
      <c r="J58" s="137">
        <f>'将来負担比率（分子）の構造'!K$50</f>
        <v>13335</v>
      </c>
      <c r="K58" s="137"/>
      <c r="L58" s="137"/>
      <c r="M58" s="137">
        <f>'将来負担比率（分子）の構造'!L$50</f>
        <v>12980</v>
      </c>
      <c r="N58" s="137"/>
      <c r="O58" s="137"/>
      <c r="P58" s="137">
        <f>'将来負担比率（分子）の構造'!M$50</f>
        <v>13138</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2072</v>
      </c>
      <c r="C62" s="137"/>
      <c r="D62" s="137"/>
      <c r="E62" s="137">
        <f>'将来負担比率（分子）の構造'!J$45</f>
        <v>2026</v>
      </c>
      <c r="F62" s="137"/>
      <c r="G62" s="137"/>
      <c r="H62" s="137">
        <f>'将来負担比率（分子）の構造'!K$45</f>
        <v>1864</v>
      </c>
      <c r="I62" s="137"/>
      <c r="J62" s="137"/>
      <c r="K62" s="137">
        <f>'将来負担比率（分子）の構造'!L$45</f>
        <v>1841</v>
      </c>
      <c r="L62" s="137"/>
      <c r="M62" s="137"/>
      <c r="N62" s="137">
        <f>'将来負担比率（分子）の構造'!M$45</f>
        <v>1806</v>
      </c>
      <c r="O62" s="137"/>
      <c r="P62" s="137"/>
    </row>
    <row r="63" spans="1:16" x14ac:dyDescent="0.15">
      <c r="A63" s="137" t="s">
        <v>28</v>
      </c>
      <c r="B63" s="137">
        <f>'将来負担比率（分子）の構造'!I$44</f>
        <v>665</v>
      </c>
      <c r="C63" s="137"/>
      <c r="D63" s="137"/>
      <c r="E63" s="137">
        <f>'将来負担比率（分子）の構造'!J$44</f>
        <v>554</v>
      </c>
      <c r="F63" s="137"/>
      <c r="G63" s="137"/>
      <c r="H63" s="137">
        <f>'将来負担比率（分子）の構造'!K$44</f>
        <v>443</v>
      </c>
      <c r="I63" s="137"/>
      <c r="J63" s="137"/>
      <c r="K63" s="137">
        <f>'将来負担比率（分子）の構造'!L$44</f>
        <v>320</v>
      </c>
      <c r="L63" s="137"/>
      <c r="M63" s="137"/>
      <c r="N63" s="137">
        <f>'将来負担比率（分子）の構造'!M$44</f>
        <v>220</v>
      </c>
      <c r="O63" s="137"/>
      <c r="P63" s="137"/>
    </row>
    <row r="64" spans="1:16" x14ac:dyDescent="0.15">
      <c r="A64" s="137" t="s">
        <v>27</v>
      </c>
      <c r="B64" s="137">
        <f>'将来負担比率（分子）の構造'!I$43</f>
        <v>13424</v>
      </c>
      <c r="C64" s="137"/>
      <c r="D64" s="137"/>
      <c r="E64" s="137">
        <f>'将来負担比率（分子）の構造'!J$43</f>
        <v>12029</v>
      </c>
      <c r="F64" s="137"/>
      <c r="G64" s="137"/>
      <c r="H64" s="137">
        <f>'将来負担比率（分子）の構造'!K$43</f>
        <v>11585</v>
      </c>
      <c r="I64" s="137"/>
      <c r="J64" s="137"/>
      <c r="K64" s="137">
        <f>'将来負担比率（分子）の構造'!L$43</f>
        <v>10961</v>
      </c>
      <c r="L64" s="137"/>
      <c r="M64" s="137"/>
      <c r="N64" s="137">
        <f>'将来負担比率（分子）の構造'!M$43</f>
        <v>10350</v>
      </c>
      <c r="O64" s="137"/>
      <c r="P64" s="137"/>
    </row>
    <row r="65" spans="1:16" x14ac:dyDescent="0.15">
      <c r="A65" s="137" t="s">
        <v>26</v>
      </c>
      <c r="B65" s="137">
        <f>'将来負担比率（分子）の構造'!I$42</f>
        <v>231</v>
      </c>
      <c r="C65" s="137"/>
      <c r="D65" s="137"/>
      <c r="E65" s="137">
        <f>'将来負担比率（分子）の構造'!J$42</f>
        <v>221</v>
      </c>
      <c r="F65" s="137"/>
      <c r="G65" s="137"/>
      <c r="H65" s="137">
        <f>'将来負担比率（分子）の構造'!K$42</f>
        <v>1851</v>
      </c>
      <c r="I65" s="137"/>
      <c r="J65" s="137"/>
      <c r="K65" s="137">
        <f>'将来負担比率（分子）の構造'!L$42</f>
        <v>1905</v>
      </c>
      <c r="L65" s="137"/>
      <c r="M65" s="137"/>
      <c r="N65" s="137">
        <f>'将来負担比率（分子）の構造'!M$42</f>
        <v>1192</v>
      </c>
      <c r="O65" s="137"/>
      <c r="P65" s="137"/>
    </row>
    <row r="66" spans="1:16" x14ac:dyDescent="0.15">
      <c r="A66" s="137" t="s">
        <v>25</v>
      </c>
      <c r="B66" s="137">
        <f>'将来負担比率（分子）の構造'!I$41</f>
        <v>19805</v>
      </c>
      <c r="C66" s="137"/>
      <c r="D66" s="137"/>
      <c r="E66" s="137">
        <f>'将来負担比率（分子）の構造'!J$41</f>
        <v>20908</v>
      </c>
      <c r="F66" s="137"/>
      <c r="G66" s="137"/>
      <c r="H66" s="137">
        <f>'将来負担比率（分子）の構造'!K$41</f>
        <v>18828</v>
      </c>
      <c r="I66" s="137"/>
      <c r="J66" s="137"/>
      <c r="K66" s="137">
        <f>'将来負担比率（分子）の構造'!L$41</f>
        <v>19004</v>
      </c>
      <c r="L66" s="137"/>
      <c r="M66" s="137"/>
      <c r="N66" s="137">
        <f>'将来負担比率（分子）の構造'!M$41</f>
        <v>21698</v>
      </c>
      <c r="O66" s="137"/>
      <c r="P66" s="137"/>
    </row>
    <row r="67" spans="1:16" x14ac:dyDescent="0.15">
      <c r="A67" s="137" t="s">
        <v>63</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election activeCell="Z21" sqref="Z21:AC21"/>
    </sheetView>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197</v>
      </c>
      <c r="DI1" s="602"/>
      <c r="DJ1" s="602"/>
      <c r="DK1" s="602"/>
      <c r="DL1" s="602"/>
      <c r="DM1" s="602"/>
      <c r="DN1" s="603"/>
      <c r="DP1" s="601" t="s">
        <v>198</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199</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200</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201</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202</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203</v>
      </c>
      <c r="S4" s="605"/>
      <c r="T4" s="605"/>
      <c r="U4" s="605"/>
      <c r="V4" s="605"/>
      <c r="W4" s="605"/>
      <c r="X4" s="605"/>
      <c r="Y4" s="606"/>
      <c r="Z4" s="604" t="s">
        <v>204</v>
      </c>
      <c r="AA4" s="605"/>
      <c r="AB4" s="605"/>
      <c r="AC4" s="606"/>
      <c r="AD4" s="604" t="s">
        <v>205</v>
      </c>
      <c r="AE4" s="605"/>
      <c r="AF4" s="605"/>
      <c r="AG4" s="605"/>
      <c r="AH4" s="605"/>
      <c r="AI4" s="605"/>
      <c r="AJ4" s="605"/>
      <c r="AK4" s="606"/>
      <c r="AL4" s="604" t="s">
        <v>204</v>
      </c>
      <c r="AM4" s="605"/>
      <c r="AN4" s="605"/>
      <c r="AO4" s="606"/>
      <c r="AP4" s="610" t="s">
        <v>206</v>
      </c>
      <c r="AQ4" s="610"/>
      <c r="AR4" s="610"/>
      <c r="AS4" s="610"/>
      <c r="AT4" s="610"/>
      <c r="AU4" s="610"/>
      <c r="AV4" s="610"/>
      <c r="AW4" s="610"/>
      <c r="AX4" s="610"/>
      <c r="AY4" s="610"/>
      <c r="AZ4" s="610"/>
      <c r="BA4" s="610"/>
      <c r="BB4" s="610"/>
      <c r="BC4" s="610"/>
      <c r="BD4" s="610"/>
      <c r="BE4" s="610"/>
      <c r="BF4" s="610"/>
      <c r="BG4" s="610" t="s">
        <v>207</v>
      </c>
      <c r="BH4" s="610"/>
      <c r="BI4" s="610"/>
      <c r="BJ4" s="610"/>
      <c r="BK4" s="610"/>
      <c r="BL4" s="610"/>
      <c r="BM4" s="610"/>
      <c r="BN4" s="610"/>
      <c r="BO4" s="610" t="s">
        <v>204</v>
      </c>
      <c r="BP4" s="610"/>
      <c r="BQ4" s="610"/>
      <c r="BR4" s="610"/>
      <c r="BS4" s="610" t="s">
        <v>208</v>
      </c>
      <c r="BT4" s="610"/>
      <c r="BU4" s="610"/>
      <c r="BV4" s="610"/>
      <c r="BW4" s="610"/>
      <c r="BX4" s="610"/>
      <c r="BY4" s="610"/>
      <c r="BZ4" s="610"/>
      <c r="CA4" s="610"/>
      <c r="CB4" s="610"/>
      <c r="CD4" s="607" t="s">
        <v>209</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210</v>
      </c>
      <c r="C5" s="612"/>
      <c r="D5" s="612"/>
      <c r="E5" s="612"/>
      <c r="F5" s="612"/>
      <c r="G5" s="612"/>
      <c r="H5" s="612"/>
      <c r="I5" s="612"/>
      <c r="J5" s="612"/>
      <c r="K5" s="612"/>
      <c r="L5" s="612"/>
      <c r="M5" s="612"/>
      <c r="N5" s="612"/>
      <c r="O5" s="612"/>
      <c r="P5" s="612"/>
      <c r="Q5" s="613"/>
      <c r="R5" s="614">
        <v>9170928</v>
      </c>
      <c r="S5" s="615"/>
      <c r="T5" s="615"/>
      <c r="U5" s="615"/>
      <c r="V5" s="615"/>
      <c r="W5" s="615"/>
      <c r="X5" s="615"/>
      <c r="Y5" s="616"/>
      <c r="Z5" s="617">
        <v>35.299999999999997</v>
      </c>
      <c r="AA5" s="617"/>
      <c r="AB5" s="617"/>
      <c r="AC5" s="617"/>
      <c r="AD5" s="618">
        <v>9170928</v>
      </c>
      <c r="AE5" s="618"/>
      <c r="AF5" s="618"/>
      <c r="AG5" s="618"/>
      <c r="AH5" s="618"/>
      <c r="AI5" s="618"/>
      <c r="AJ5" s="618"/>
      <c r="AK5" s="618"/>
      <c r="AL5" s="619">
        <v>69.2</v>
      </c>
      <c r="AM5" s="620"/>
      <c r="AN5" s="620"/>
      <c r="AO5" s="621"/>
      <c r="AP5" s="611" t="s">
        <v>211</v>
      </c>
      <c r="AQ5" s="612"/>
      <c r="AR5" s="612"/>
      <c r="AS5" s="612"/>
      <c r="AT5" s="612"/>
      <c r="AU5" s="612"/>
      <c r="AV5" s="612"/>
      <c r="AW5" s="612"/>
      <c r="AX5" s="612"/>
      <c r="AY5" s="612"/>
      <c r="AZ5" s="612"/>
      <c r="BA5" s="612"/>
      <c r="BB5" s="612"/>
      <c r="BC5" s="612"/>
      <c r="BD5" s="612"/>
      <c r="BE5" s="612"/>
      <c r="BF5" s="613"/>
      <c r="BG5" s="625">
        <v>9170928</v>
      </c>
      <c r="BH5" s="626"/>
      <c r="BI5" s="626"/>
      <c r="BJ5" s="626"/>
      <c r="BK5" s="626"/>
      <c r="BL5" s="626"/>
      <c r="BM5" s="626"/>
      <c r="BN5" s="627"/>
      <c r="BO5" s="628">
        <v>100</v>
      </c>
      <c r="BP5" s="628"/>
      <c r="BQ5" s="628"/>
      <c r="BR5" s="628"/>
      <c r="BS5" s="629" t="s">
        <v>212</v>
      </c>
      <c r="BT5" s="629"/>
      <c r="BU5" s="629"/>
      <c r="BV5" s="629"/>
      <c r="BW5" s="629"/>
      <c r="BX5" s="629"/>
      <c r="BY5" s="629"/>
      <c r="BZ5" s="629"/>
      <c r="CA5" s="629"/>
      <c r="CB5" s="633"/>
      <c r="CD5" s="607" t="s">
        <v>206</v>
      </c>
      <c r="CE5" s="608"/>
      <c r="CF5" s="608"/>
      <c r="CG5" s="608"/>
      <c r="CH5" s="608"/>
      <c r="CI5" s="608"/>
      <c r="CJ5" s="608"/>
      <c r="CK5" s="608"/>
      <c r="CL5" s="608"/>
      <c r="CM5" s="608"/>
      <c r="CN5" s="608"/>
      <c r="CO5" s="608"/>
      <c r="CP5" s="608"/>
      <c r="CQ5" s="609"/>
      <c r="CR5" s="607" t="s">
        <v>213</v>
      </c>
      <c r="CS5" s="608"/>
      <c r="CT5" s="608"/>
      <c r="CU5" s="608"/>
      <c r="CV5" s="608"/>
      <c r="CW5" s="608"/>
      <c r="CX5" s="608"/>
      <c r="CY5" s="609"/>
      <c r="CZ5" s="607" t="s">
        <v>204</v>
      </c>
      <c r="DA5" s="608"/>
      <c r="DB5" s="608"/>
      <c r="DC5" s="609"/>
      <c r="DD5" s="607" t="s">
        <v>214</v>
      </c>
      <c r="DE5" s="608"/>
      <c r="DF5" s="608"/>
      <c r="DG5" s="608"/>
      <c r="DH5" s="608"/>
      <c r="DI5" s="608"/>
      <c r="DJ5" s="608"/>
      <c r="DK5" s="608"/>
      <c r="DL5" s="608"/>
      <c r="DM5" s="608"/>
      <c r="DN5" s="608"/>
      <c r="DO5" s="608"/>
      <c r="DP5" s="609"/>
      <c r="DQ5" s="607" t="s">
        <v>215</v>
      </c>
      <c r="DR5" s="608"/>
      <c r="DS5" s="608"/>
      <c r="DT5" s="608"/>
      <c r="DU5" s="608"/>
      <c r="DV5" s="608"/>
      <c r="DW5" s="608"/>
      <c r="DX5" s="608"/>
      <c r="DY5" s="608"/>
      <c r="DZ5" s="608"/>
      <c r="EA5" s="608"/>
      <c r="EB5" s="608"/>
      <c r="EC5" s="609"/>
    </row>
    <row r="6" spans="2:143" ht="11.25" customHeight="1" x14ac:dyDescent="0.15">
      <c r="B6" s="622" t="s">
        <v>216</v>
      </c>
      <c r="C6" s="623"/>
      <c r="D6" s="623"/>
      <c r="E6" s="623"/>
      <c r="F6" s="623"/>
      <c r="G6" s="623"/>
      <c r="H6" s="623"/>
      <c r="I6" s="623"/>
      <c r="J6" s="623"/>
      <c r="K6" s="623"/>
      <c r="L6" s="623"/>
      <c r="M6" s="623"/>
      <c r="N6" s="623"/>
      <c r="O6" s="623"/>
      <c r="P6" s="623"/>
      <c r="Q6" s="624"/>
      <c r="R6" s="625">
        <v>271279</v>
      </c>
      <c r="S6" s="626"/>
      <c r="T6" s="626"/>
      <c r="U6" s="626"/>
      <c r="V6" s="626"/>
      <c r="W6" s="626"/>
      <c r="X6" s="626"/>
      <c r="Y6" s="627"/>
      <c r="Z6" s="628">
        <v>1</v>
      </c>
      <c r="AA6" s="628"/>
      <c r="AB6" s="628"/>
      <c r="AC6" s="628"/>
      <c r="AD6" s="629">
        <v>271279</v>
      </c>
      <c r="AE6" s="629"/>
      <c r="AF6" s="629"/>
      <c r="AG6" s="629"/>
      <c r="AH6" s="629"/>
      <c r="AI6" s="629"/>
      <c r="AJ6" s="629"/>
      <c r="AK6" s="629"/>
      <c r="AL6" s="630">
        <v>2</v>
      </c>
      <c r="AM6" s="631"/>
      <c r="AN6" s="631"/>
      <c r="AO6" s="632"/>
      <c r="AP6" s="622" t="s">
        <v>217</v>
      </c>
      <c r="AQ6" s="623"/>
      <c r="AR6" s="623"/>
      <c r="AS6" s="623"/>
      <c r="AT6" s="623"/>
      <c r="AU6" s="623"/>
      <c r="AV6" s="623"/>
      <c r="AW6" s="623"/>
      <c r="AX6" s="623"/>
      <c r="AY6" s="623"/>
      <c r="AZ6" s="623"/>
      <c r="BA6" s="623"/>
      <c r="BB6" s="623"/>
      <c r="BC6" s="623"/>
      <c r="BD6" s="623"/>
      <c r="BE6" s="623"/>
      <c r="BF6" s="624"/>
      <c r="BG6" s="625">
        <v>9170928</v>
      </c>
      <c r="BH6" s="626"/>
      <c r="BI6" s="626"/>
      <c r="BJ6" s="626"/>
      <c r="BK6" s="626"/>
      <c r="BL6" s="626"/>
      <c r="BM6" s="626"/>
      <c r="BN6" s="627"/>
      <c r="BO6" s="628">
        <v>100</v>
      </c>
      <c r="BP6" s="628"/>
      <c r="BQ6" s="628"/>
      <c r="BR6" s="628"/>
      <c r="BS6" s="629" t="s">
        <v>212</v>
      </c>
      <c r="BT6" s="629"/>
      <c r="BU6" s="629"/>
      <c r="BV6" s="629"/>
      <c r="BW6" s="629"/>
      <c r="BX6" s="629"/>
      <c r="BY6" s="629"/>
      <c r="BZ6" s="629"/>
      <c r="CA6" s="629"/>
      <c r="CB6" s="633"/>
      <c r="CD6" s="636" t="s">
        <v>218</v>
      </c>
      <c r="CE6" s="637"/>
      <c r="CF6" s="637"/>
      <c r="CG6" s="637"/>
      <c r="CH6" s="637"/>
      <c r="CI6" s="637"/>
      <c r="CJ6" s="637"/>
      <c r="CK6" s="637"/>
      <c r="CL6" s="637"/>
      <c r="CM6" s="637"/>
      <c r="CN6" s="637"/>
      <c r="CO6" s="637"/>
      <c r="CP6" s="637"/>
      <c r="CQ6" s="638"/>
      <c r="CR6" s="625">
        <v>234101</v>
      </c>
      <c r="CS6" s="626"/>
      <c r="CT6" s="626"/>
      <c r="CU6" s="626"/>
      <c r="CV6" s="626"/>
      <c r="CW6" s="626"/>
      <c r="CX6" s="626"/>
      <c r="CY6" s="627"/>
      <c r="CZ6" s="628">
        <v>0.9</v>
      </c>
      <c r="DA6" s="628"/>
      <c r="DB6" s="628"/>
      <c r="DC6" s="628"/>
      <c r="DD6" s="634">
        <v>4131</v>
      </c>
      <c r="DE6" s="626"/>
      <c r="DF6" s="626"/>
      <c r="DG6" s="626"/>
      <c r="DH6" s="626"/>
      <c r="DI6" s="626"/>
      <c r="DJ6" s="626"/>
      <c r="DK6" s="626"/>
      <c r="DL6" s="626"/>
      <c r="DM6" s="626"/>
      <c r="DN6" s="626"/>
      <c r="DO6" s="626"/>
      <c r="DP6" s="627"/>
      <c r="DQ6" s="634">
        <v>234101</v>
      </c>
      <c r="DR6" s="626"/>
      <c r="DS6" s="626"/>
      <c r="DT6" s="626"/>
      <c r="DU6" s="626"/>
      <c r="DV6" s="626"/>
      <c r="DW6" s="626"/>
      <c r="DX6" s="626"/>
      <c r="DY6" s="626"/>
      <c r="DZ6" s="626"/>
      <c r="EA6" s="626"/>
      <c r="EB6" s="626"/>
      <c r="EC6" s="635"/>
    </row>
    <row r="7" spans="2:143" ht="11.25" customHeight="1" x14ac:dyDescent="0.15">
      <c r="B7" s="622" t="s">
        <v>219</v>
      </c>
      <c r="C7" s="623"/>
      <c r="D7" s="623"/>
      <c r="E7" s="623"/>
      <c r="F7" s="623"/>
      <c r="G7" s="623"/>
      <c r="H7" s="623"/>
      <c r="I7" s="623"/>
      <c r="J7" s="623"/>
      <c r="K7" s="623"/>
      <c r="L7" s="623"/>
      <c r="M7" s="623"/>
      <c r="N7" s="623"/>
      <c r="O7" s="623"/>
      <c r="P7" s="623"/>
      <c r="Q7" s="624"/>
      <c r="R7" s="625">
        <v>10835</v>
      </c>
      <c r="S7" s="626"/>
      <c r="T7" s="626"/>
      <c r="U7" s="626"/>
      <c r="V7" s="626"/>
      <c r="W7" s="626"/>
      <c r="X7" s="626"/>
      <c r="Y7" s="627"/>
      <c r="Z7" s="628">
        <v>0</v>
      </c>
      <c r="AA7" s="628"/>
      <c r="AB7" s="628"/>
      <c r="AC7" s="628"/>
      <c r="AD7" s="629">
        <v>10835</v>
      </c>
      <c r="AE7" s="629"/>
      <c r="AF7" s="629"/>
      <c r="AG7" s="629"/>
      <c r="AH7" s="629"/>
      <c r="AI7" s="629"/>
      <c r="AJ7" s="629"/>
      <c r="AK7" s="629"/>
      <c r="AL7" s="630">
        <v>0.1</v>
      </c>
      <c r="AM7" s="631"/>
      <c r="AN7" s="631"/>
      <c r="AO7" s="632"/>
      <c r="AP7" s="622" t="s">
        <v>220</v>
      </c>
      <c r="AQ7" s="623"/>
      <c r="AR7" s="623"/>
      <c r="AS7" s="623"/>
      <c r="AT7" s="623"/>
      <c r="AU7" s="623"/>
      <c r="AV7" s="623"/>
      <c r="AW7" s="623"/>
      <c r="AX7" s="623"/>
      <c r="AY7" s="623"/>
      <c r="AZ7" s="623"/>
      <c r="BA7" s="623"/>
      <c r="BB7" s="623"/>
      <c r="BC7" s="623"/>
      <c r="BD7" s="623"/>
      <c r="BE7" s="623"/>
      <c r="BF7" s="624"/>
      <c r="BG7" s="625">
        <v>3536863</v>
      </c>
      <c r="BH7" s="626"/>
      <c r="BI7" s="626"/>
      <c r="BJ7" s="626"/>
      <c r="BK7" s="626"/>
      <c r="BL7" s="626"/>
      <c r="BM7" s="626"/>
      <c r="BN7" s="627"/>
      <c r="BO7" s="628">
        <v>38.6</v>
      </c>
      <c r="BP7" s="628"/>
      <c r="BQ7" s="628"/>
      <c r="BR7" s="628"/>
      <c r="BS7" s="629" t="s">
        <v>212</v>
      </c>
      <c r="BT7" s="629"/>
      <c r="BU7" s="629"/>
      <c r="BV7" s="629"/>
      <c r="BW7" s="629"/>
      <c r="BX7" s="629"/>
      <c r="BY7" s="629"/>
      <c r="BZ7" s="629"/>
      <c r="CA7" s="629"/>
      <c r="CB7" s="633"/>
      <c r="CD7" s="639" t="s">
        <v>221</v>
      </c>
      <c r="CE7" s="640"/>
      <c r="CF7" s="640"/>
      <c r="CG7" s="640"/>
      <c r="CH7" s="640"/>
      <c r="CI7" s="640"/>
      <c r="CJ7" s="640"/>
      <c r="CK7" s="640"/>
      <c r="CL7" s="640"/>
      <c r="CM7" s="640"/>
      <c r="CN7" s="640"/>
      <c r="CO7" s="640"/>
      <c r="CP7" s="640"/>
      <c r="CQ7" s="641"/>
      <c r="CR7" s="625">
        <v>5737327</v>
      </c>
      <c r="CS7" s="626"/>
      <c r="CT7" s="626"/>
      <c r="CU7" s="626"/>
      <c r="CV7" s="626"/>
      <c r="CW7" s="626"/>
      <c r="CX7" s="626"/>
      <c r="CY7" s="627"/>
      <c r="CZ7" s="628">
        <v>22.7</v>
      </c>
      <c r="DA7" s="628"/>
      <c r="DB7" s="628"/>
      <c r="DC7" s="628"/>
      <c r="DD7" s="634">
        <v>726405</v>
      </c>
      <c r="DE7" s="626"/>
      <c r="DF7" s="626"/>
      <c r="DG7" s="626"/>
      <c r="DH7" s="626"/>
      <c r="DI7" s="626"/>
      <c r="DJ7" s="626"/>
      <c r="DK7" s="626"/>
      <c r="DL7" s="626"/>
      <c r="DM7" s="626"/>
      <c r="DN7" s="626"/>
      <c r="DO7" s="626"/>
      <c r="DP7" s="627"/>
      <c r="DQ7" s="634">
        <v>4054955</v>
      </c>
      <c r="DR7" s="626"/>
      <c r="DS7" s="626"/>
      <c r="DT7" s="626"/>
      <c r="DU7" s="626"/>
      <c r="DV7" s="626"/>
      <c r="DW7" s="626"/>
      <c r="DX7" s="626"/>
      <c r="DY7" s="626"/>
      <c r="DZ7" s="626"/>
      <c r="EA7" s="626"/>
      <c r="EB7" s="626"/>
      <c r="EC7" s="635"/>
    </row>
    <row r="8" spans="2:143" ht="11.25" customHeight="1" x14ac:dyDescent="0.15">
      <c r="B8" s="622" t="s">
        <v>222</v>
      </c>
      <c r="C8" s="623"/>
      <c r="D8" s="623"/>
      <c r="E8" s="623"/>
      <c r="F8" s="623"/>
      <c r="G8" s="623"/>
      <c r="H8" s="623"/>
      <c r="I8" s="623"/>
      <c r="J8" s="623"/>
      <c r="K8" s="623"/>
      <c r="L8" s="623"/>
      <c r="M8" s="623"/>
      <c r="N8" s="623"/>
      <c r="O8" s="623"/>
      <c r="P8" s="623"/>
      <c r="Q8" s="624"/>
      <c r="R8" s="625">
        <v>26539</v>
      </c>
      <c r="S8" s="626"/>
      <c r="T8" s="626"/>
      <c r="U8" s="626"/>
      <c r="V8" s="626"/>
      <c r="W8" s="626"/>
      <c r="X8" s="626"/>
      <c r="Y8" s="627"/>
      <c r="Z8" s="628">
        <v>0.1</v>
      </c>
      <c r="AA8" s="628"/>
      <c r="AB8" s="628"/>
      <c r="AC8" s="628"/>
      <c r="AD8" s="629">
        <v>26539</v>
      </c>
      <c r="AE8" s="629"/>
      <c r="AF8" s="629"/>
      <c r="AG8" s="629"/>
      <c r="AH8" s="629"/>
      <c r="AI8" s="629"/>
      <c r="AJ8" s="629"/>
      <c r="AK8" s="629"/>
      <c r="AL8" s="630">
        <v>0.2</v>
      </c>
      <c r="AM8" s="631"/>
      <c r="AN8" s="631"/>
      <c r="AO8" s="632"/>
      <c r="AP8" s="622" t="s">
        <v>223</v>
      </c>
      <c r="AQ8" s="623"/>
      <c r="AR8" s="623"/>
      <c r="AS8" s="623"/>
      <c r="AT8" s="623"/>
      <c r="AU8" s="623"/>
      <c r="AV8" s="623"/>
      <c r="AW8" s="623"/>
      <c r="AX8" s="623"/>
      <c r="AY8" s="623"/>
      <c r="AZ8" s="623"/>
      <c r="BA8" s="623"/>
      <c r="BB8" s="623"/>
      <c r="BC8" s="623"/>
      <c r="BD8" s="623"/>
      <c r="BE8" s="623"/>
      <c r="BF8" s="624"/>
      <c r="BG8" s="625">
        <v>84346</v>
      </c>
      <c r="BH8" s="626"/>
      <c r="BI8" s="626"/>
      <c r="BJ8" s="626"/>
      <c r="BK8" s="626"/>
      <c r="BL8" s="626"/>
      <c r="BM8" s="626"/>
      <c r="BN8" s="627"/>
      <c r="BO8" s="628">
        <v>0.9</v>
      </c>
      <c r="BP8" s="628"/>
      <c r="BQ8" s="628"/>
      <c r="BR8" s="628"/>
      <c r="BS8" s="634" t="s">
        <v>224</v>
      </c>
      <c r="BT8" s="626"/>
      <c r="BU8" s="626"/>
      <c r="BV8" s="626"/>
      <c r="BW8" s="626"/>
      <c r="BX8" s="626"/>
      <c r="BY8" s="626"/>
      <c r="BZ8" s="626"/>
      <c r="CA8" s="626"/>
      <c r="CB8" s="635"/>
      <c r="CD8" s="639" t="s">
        <v>225</v>
      </c>
      <c r="CE8" s="640"/>
      <c r="CF8" s="640"/>
      <c r="CG8" s="640"/>
      <c r="CH8" s="640"/>
      <c r="CI8" s="640"/>
      <c r="CJ8" s="640"/>
      <c r="CK8" s="640"/>
      <c r="CL8" s="640"/>
      <c r="CM8" s="640"/>
      <c r="CN8" s="640"/>
      <c r="CO8" s="640"/>
      <c r="CP8" s="640"/>
      <c r="CQ8" s="641"/>
      <c r="CR8" s="625">
        <v>7483966</v>
      </c>
      <c r="CS8" s="626"/>
      <c r="CT8" s="626"/>
      <c r="CU8" s="626"/>
      <c r="CV8" s="626"/>
      <c r="CW8" s="626"/>
      <c r="CX8" s="626"/>
      <c r="CY8" s="627"/>
      <c r="CZ8" s="628">
        <v>29.6</v>
      </c>
      <c r="DA8" s="628"/>
      <c r="DB8" s="628"/>
      <c r="DC8" s="628"/>
      <c r="DD8" s="634">
        <v>1384418</v>
      </c>
      <c r="DE8" s="626"/>
      <c r="DF8" s="626"/>
      <c r="DG8" s="626"/>
      <c r="DH8" s="626"/>
      <c r="DI8" s="626"/>
      <c r="DJ8" s="626"/>
      <c r="DK8" s="626"/>
      <c r="DL8" s="626"/>
      <c r="DM8" s="626"/>
      <c r="DN8" s="626"/>
      <c r="DO8" s="626"/>
      <c r="DP8" s="627"/>
      <c r="DQ8" s="634">
        <v>3765627</v>
      </c>
      <c r="DR8" s="626"/>
      <c r="DS8" s="626"/>
      <c r="DT8" s="626"/>
      <c r="DU8" s="626"/>
      <c r="DV8" s="626"/>
      <c r="DW8" s="626"/>
      <c r="DX8" s="626"/>
      <c r="DY8" s="626"/>
      <c r="DZ8" s="626"/>
      <c r="EA8" s="626"/>
      <c r="EB8" s="626"/>
      <c r="EC8" s="635"/>
    </row>
    <row r="9" spans="2:143" ht="11.25" customHeight="1" x14ac:dyDescent="0.15">
      <c r="B9" s="622" t="s">
        <v>226</v>
      </c>
      <c r="C9" s="623"/>
      <c r="D9" s="623"/>
      <c r="E9" s="623"/>
      <c r="F9" s="623"/>
      <c r="G9" s="623"/>
      <c r="H9" s="623"/>
      <c r="I9" s="623"/>
      <c r="J9" s="623"/>
      <c r="K9" s="623"/>
      <c r="L9" s="623"/>
      <c r="M9" s="623"/>
      <c r="N9" s="623"/>
      <c r="O9" s="623"/>
      <c r="P9" s="623"/>
      <c r="Q9" s="624"/>
      <c r="R9" s="625">
        <v>15613</v>
      </c>
      <c r="S9" s="626"/>
      <c r="T9" s="626"/>
      <c r="U9" s="626"/>
      <c r="V9" s="626"/>
      <c r="W9" s="626"/>
      <c r="X9" s="626"/>
      <c r="Y9" s="627"/>
      <c r="Z9" s="628">
        <v>0.1</v>
      </c>
      <c r="AA9" s="628"/>
      <c r="AB9" s="628"/>
      <c r="AC9" s="628"/>
      <c r="AD9" s="629">
        <v>15613</v>
      </c>
      <c r="AE9" s="629"/>
      <c r="AF9" s="629"/>
      <c r="AG9" s="629"/>
      <c r="AH9" s="629"/>
      <c r="AI9" s="629"/>
      <c r="AJ9" s="629"/>
      <c r="AK9" s="629"/>
      <c r="AL9" s="630">
        <v>0.1</v>
      </c>
      <c r="AM9" s="631"/>
      <c r="AN9" s="631"/>
      <c r="AO9" s="632"/>
      <c r="AP9" s="622" t="s">
        <v>227</v>
      </c>
      <c r="AQ9" s="623"/>
      <c r="AR9" s="623"/>
      <c r="AS9" s="623"/>
      <c r="AT9" s="623"/>
      <c r="AU9" s="623"/>
      <c r="AV9" s="623"/>
      <c r="AW9" s="623"/>
      <c r="AX9" s="623"/>
      <c r="AY9" s="623"/>
      <c r="AZ9" s="623"/>
      <c r="BA9" s="623"/>
      <c r="BB9" s="623"/>
      <c r="BC9" s="623"/>
      <c r="BD9" s="623"/>
      <c r="BE9" s="623"/>
      <c r="BF9" s="624"/>
      <c r="BG9" s="625">
        <v>2404519</v>
      </c>
      <c r="BH9" s="626"/>
      <c r="BI9" s="626"/>
      <c r="BJ9" s="626"/>
      <c r="BK9" s="626"/>
      <c r="BL9" s="626"/>
      <c r="BM9" s="626"/>
      <c r="BN9" s="627"/>
      <c r="BO9" s="628">
        <v>26.2</v>
      </c>
      <c r="BP9" s="628"/>
      <c r="BQ9" s="628"/>
      <c r="BR9" s="628"/>
      <c r="BS9" s="634" t="s">
        <v>224</v>
      </c>
      <c r="BT9" s="626"/>
      <c r="BU9" s="626"/>
      <c r="BV9" s="626"/>
      <c r="BW9" s="626"/>
      <c r="BX9" s="626"/>
      <c r="BY9" s="626"/>
      <c r="BZ9" s="626"/>
      <c r="CA9" s="626"/>
      <c r="CB9" s="635"/>
      <c r="CD9" s="639" t="s">
        <v>228</v>
      </c>
      <c r="CE9" s="640"/>
      <c r="CF9" s="640"/>
      <c r="CG9" s="640"/>
      <c r="CH9" s="640"/>
      <c r="CI9" s="640"/>
      <c r="CJ9" s="640"/>
      <c r="CK9" s="640"/>
      <c r="CL9" s="640"/>
      <c r="CM9" s="640"/>
      <c r="CN9" s="640"/>
      <c r="CO9" s="640"/>
      <c r="CP9" s="640"/>
      <c r="CQ9" s="641"/>
      <c r="CR9" s="625">
        <v>1239783</v>
      </c>
      <c r="CS9" s="626"/>
      <c r="CT9" s="626"/>
      <c r="CU9" s="626"/>
      <c r="CV9" s="626"/>
      <c r="CW9" s="626"/>
      <c r="CX9" s="626"/>
      <c r="CY9" s="627"/>
      <c r="CZ9" s="628">
        <v>4.9000000000000004</v>
      </c>
      <c r="DA9" s="628"/>
      <c r="DB9" s="628"/>
      <c r="DC9" s="628"/>
      <c r="DD9" s="634">
        <v>24108</v>
      </c>
      <c r="DE9" s="626"/>
      <c r="DF9" s="626"/>
      <c r="DG9" s="626"/>
      <c r="DH9" s="626"/>
      <c r="DI9" s="626"/>
      <c r="DJ9" s="626"/>
      <c r="DK9" s="626"/>
      <c r="DL9" s="626"/>
      <c r="DM9" s="626"/>
      <c r="DN9" s="626"/>
      <c r="DO9" s="626"/>
      <c r="DP9" s="627"/>
      <c r="DQ9" s="634">
        <v>1131546</v>
      </c>
      <c r="DR9" s="626"/>
      <c r="DS9" s="626"/>
      <c r="DT9" s="626"/>
      <c r="DU9" s="626"/>
      <c r="DV9" s="626"/>
      <c r="DW9" s="626"/>
      <c r="DX9" s="626"/>
      <c r="DY9" s="626"/>
      <c r="DZ9" s="626"/>
      <c r="EA9" s="626"/>
      <c r="EB9" s="626"/>
      <c r="EC9" s="635"/>
    </row>
    <row r="10" spans="2:143" ht="11.25" customHeight="1" x14ac:dyDescent="0.15">
      <c r="B10" s="622" t="s">
        <v>229</v>
      </c>
      <c r="C10" s="623"/>
      <c r="D10" s="623"/>
      <c r="E10" s="623"/>
      <c r="F10" s="623"/>
      <c r="G10" s="623"/>
      <c r="H10" s="623"/>
      <c r="I10" s="623"/>
      <c r="J10" s="623"/>
      <c r="K10" s="623"/>
      <c r="L10" s="623"/>
      <c r="M10" s="623"/>
      <c r="N10" s="623"/>
      <c r="O10" s="623"/>
      <c r="P10" s="623"/>
      <c r="Q10" s="624"/>
      <c r="R10" s="625">
        <v>827289</v>
      </c>
      <c r="S10" s="626"/>
      <c r="T10" s="626"/>
      <c r="U10" s="626"/>
      <c r="V10" s="626"/>
      <c r="W10" s="626"/>
      <c r="X10" s="626"/>
      <c r="Y10" s="627"/>
      <c r="Z10" s="628">
        <v>3.2</v>
      </c>
      <c r="AA10" s="628"/>
      <c r="AB10" s="628"/>
      <c r="AC10" s="628"/>
      <c r="AD10" s="629">
        <v>827289</v>
      </c>
      <c r="AE10" s="629"/>
      <c r="AF10" s="629"/>
      <c r="AG10" s="629"/>
      <c r="AH10" s="629"/>
      <c r="AI10" s="629"/>
      <c r="AJ10" s="629"/>
      <c r="AK10" s="629"/>
      <c r="AL10" s="630">
        <v>6.2</v>
      </c>
      <c r="AM10" s="631"/>
      <c r="AN10" s="631"/>
      <c r="AO10" s="632"/>
      <c r="AP10" s="622" t="s">
        <v>230</v>
      </c>
      <c r="AQ10" s="623"/>
      <c r="AR10" s="623"/>
      <c r="AS10" s="623"/>
      <c r="AT10" s="623"/>
      <c r="AU10" s="623"/>
      <c r="AV10" s="623"/>
      <c r="AW10" s="623"/>
      <c r="AX10" s="623"/>
      <c r="AY10" s="623"/>
      <c r="AZ10" s="623"/>
      <c r="BA10" s="623"/>
      <c r="BB10" s="623"/>
      <c r="BC10" s="623"/>
      <c r="BD10" s="623"/>
      <c r="BE10" s="623"/>
      <c r="BF10" s="624"/>
      <c r="BG10" s="625">
        <v>132218</v>
      </c>
      <c r="BH10" s="626"/>
      <c r="BI10" s="626"/>
      <c r="BJ10" s="626"/>
      <c r="BK10" s="626"/>
      <c r="BL10" s="626"/>
      <c r="BM10" s="626"/>
      <c r="BN10" s="627"/>
      <c r="BO10" s="628">
        <v>1.4</v>
      </c>
      <c r="BP10" s="628"/>
      <c r="BQ10" s="628"/>
      <c r="BR10" s="628"/>
      <c r="BS10" s="634" t="s">
        <v>224</v>
      </c>
      <c r="BT10" s="626"/>
      <c r="BU10" s="626"/>
      <c r="BV10" s="626"/>
      <c r="BW10" s="626"/>
      <c r="BX10" s="626"/>
      <c r="BY10" s="626"/>
      <c r="BZ10" s="626"/>
      <c r="CA10" s="626"/>
      <c r="CB10" s="635"/>
      <c r="CD10" s="639" t="s">
        <v>231</v>
      </c>
      <c r="CE10" s="640"/>
      <c r="CF10" s="640"/>
      <c r="CG10" s="640"/>
      <c r="CH10" s="640"/>
      <c r="CI10" s="640"/>
      <c r="CJ10" s="640"/>
      <c r="CK10" s="640"/>
      <c r="CL10" s="640"/>
      <c r="CM10" s="640"/>
      <c r="CN10" s="640"/>
      <c r="CO10" s="640"/>
      <c r="CP10" s="640"/>
      <c r="CQ10" s="641"/>
      <c r="CR10" s="625" t="s">
        <v>224</v>
      </c>
      <c r="CS10" s="626"/>
      <c r="CT10" s="626"/>
      <c r="CU10" s="626"/>
      <c r="CV10" s="626"/>
      <c r="CW10" s="626"/>
      <c r="CX10" s="626"/>
      <c r="CY10" s="627"/>
      <c r="CZ10" s="628" t="s">
        <v>224</v>
      </c>
      <c r="DA10" s="628"/>
      <c r="DB10" s="628"/>
      <c r="DC10" s="628"/>
      <c r="DD10" s="634" t="s">
        <v>224</v>
      </c>
      <c r="DE10" s="626"/>
      <c r="DF10" s="626"/>
      <c r="DG10" s="626"/>
      <c r="DH10" s="626"/>
      <c r="DI10" s="626"/>
      <c r="DJ10" s="626"/>
      <c r="DK10" s="626"/>
      <c r="DL10" s="626"/>
      <c r="DM10" s="626"/>
      <c r="DN10" s="626"/>
      <c r="DO10" s="626"/>
      <c r="DP10" s="627"/>
      <c r="DQ10" s="634" t="s">
        <v>224</v>
      </c>
      <c r="DR10" s="626"/>
      <c r="DS10" s="626"/>
      <c r="DT10" s="626"/>
      <c r="DU10" s="626"/>
      <c r="DV10" s="626"/>
      <c r="DW10" s="626"/>
      <c r="DX10" s="626"/>
      <c r="DY10" s="626"/>
      <c r="DZ10" s="626"/>
      <c r="EA10" s="626"/>
      <c r="EB10" s="626"/>
      <c r="EC10" s="635"/>
    </row>
    <row r="11" spans="2:143" ht="11.25" customHeight="1" x14ac:dyDescent="0.15">
      <c r="B11" s="622" t="s">
        <v>232</v>
      </c>
      <c r="C11" s="623"/>
      <c r="D11" s="623"/>
      <c r="E11" s="623"/>
      <c r="F11" s="623"/>
      <c r="G11" s="623"/>
      <c r="H11" s="623"/>
      <c r="I11" s="623"/>
      <c r="J11" s="623"/>
      <c r="K11" s="623"/>
      <c r="L11" s="623"/>
      <c r="M11" s="623"/>
      <c r="N11" s="623"/>
      <c r="O11" s="623"/>
      <c r="P11" s="623"/>
      <c r="Q11" s="624"/>
      <c r="R11" s="625">
        <v>152932</v>
      </c>
      <c r="S11" s="626"/>
      <c r="T11" s="626"/>
      <c r="U11" s="626"/>
      <c r="V11" s="626"/>
      <c r="W11" s="626"/>
      <c r="X11" s="626"/>
      <c r="Y11" s="627"/>
      <c r="Z11" s="628">
        <v>0.6</v>
      </c>
      <c r="AA11" s="628"/>
      <c r="AB11" s="628"/>
      <c r="AC11" s="628"/>
      <c r="AD11" s="629">
        <v>152932</v>
      </c>
      <c r="AE11" s="629"/>
      <c r="AF11" s="629"/>
      <c r="AG11" s="629"/>
      <c r="AH11" s="629"/>
      <c r="AI11" s="629"/>
      <c r="AJ11" s="629"/>
      <c r="AK11" s="629"/>
      <c r="AL11" s="630">
        <v>1.2</v>
      </c>
      <c r="AM11" s="631"/>
      <c r="AN11" s="631"/>
      <c r="AO11" s="632"/>
      <c r="AP11" s="622" t="s">
        <v>233</v>
      </c>
      <c r="AQ11" s="623"/>
      <c r="AR11" s="623"/>
      <c r="AS11" s="623"/>
      <c r="AT11" s="623"/>
      <c r="AU11" s="623"/>
      <c r="AV11" s="623"/>
      <c r="AW11" s="623"/>
      <c r="AX11" s="623"/>
      <c r="AY11" s="623"/>
      <c r="AZ11" s="623"/>
      <c r="BA11" s="623"/>
      <c r="BB11" s="623"/>
      <c r="BC11" s="623"/>
      <c r="BD11" s="623"/>
      <c r="BE11" s="623"/>
      <c r="BF11" s="624"/>
      <c r="BG11" s="625">
        <v>915780</v>
      </c>
      <c r="BH11" s="626"/>
      <c r="BI11" s="626"/>
      <c r="BJ11" s="626"/>
      <c r="BK11" s="626"/>
      <c r="BL11" s="626"/>
      <c r="BM11" s="626"/>
      <c r="BN11" s="627"/>
      <c r="BO11" s="628">
        <v>10</v>
      </c>
      <c r="BP11" s="628"/>
      <c r="BQ11" s="628"/>
      <c r="BR11" s="628"/>
      <c r="BS11" s="634" t="s">
        <v>224</v>
      </c>
      <c r="BT11" s="626"/>
      <c r="BU11" s="626"/>
      <c r="BV11" s="626"/>
      <c r="BW11" s="626"/>
      <c r="BX11" s="626"/>
      <c r="BY11" s="626"/>
      <c r="BZ11" s="626"/>
      <c r="CA11" s="626"/>
      <c r="CB11" s="635"/>
      <c r="CD11" s="639" t="s">
        <v>234</v>
      </c>
      <c r="CE11" s="640"/>
      <c r="CF11" s="640"/>
      <c r="CG11" s="640"/>
      <c r="CH11" s="640"/>
      <c r="CI11" s="640"/>
      <c r="CJ11" s="640"/>
      <c r="CK11" s="640"/>
      <c r="CL11" s="640"/>
      <c r="CM11" s="640"/>
      <c r="CN11" s="640"/>
      <c r="CO11" s="640"/>
      <c r="CP11" s="640"/>
      <c r="CQ11" s="641"/>
      <c r="CR11" s="625">
        <v>648621</v>
      </c>
      <c r="CS11" s="626"/>
      <c r="CT11" s="626"/>
      <c r="CU11" s="626"/>
      <c r="CV11" s="626"/>
      <c r="CW11" s="626"/>
      <c r="CX11" s="626"/>
      <c r="CY11" s="627"/>
      <c r="CZ11" s="628">
        <v>2.6</v>
      </c>
      <c r="DA11" s="628"/>
      <c r="DB11" s="628"/>
      <c r="DC11" s="628"/>
      <c r="DD11" s="634">
        <v>35390</v>
      </c>
      <c r="DE11" s="626"/>
      <c r="DF11" s="626"/>
      <c r="DG11" s="626"/>
      <c r="DH11" s="626"/>
      <c r="DI11" s="626"/>
      <c r="DJ11" s="626"/>
      <c r="DK11" s="626"/>
      <c r="DL11" s="626"/>
      <c r="DM11" s="626"/>
      <c r="DN11" s="626"/>
      <c r="DO11" s="626"/>
      <c r="DP11" s="627"/>
      <c r="DQ11" s="634">
        <v>475889</v>
      </c>
      <c r="DR11" s="626"/>
      <c r="DS11" s="626"/>
      <c r="DT11" s="626"/>
      <c r="DU11" s="626"/>
      <c r="DV11" s="626"/>
      <c r="DW11" s="626"/>
      <c r="DX11" s="626"/>
      <c r="DY11" s="626"/>
      <c r="DZ11" s="626"/>
      <c r="EA11" s="626"/>
      <c r="EB11" s="626"/>
      <c r="EC11" s="635"/>
    </row>
    <row r="12" spans="2:143" ht="11.25" customHeight="1" x14ac:dyDescent="0.15">
      <c r="B12" s="622" t="s">
        <v>235</v>
      </c>
      <c r="C12" s="623"/>
      <c r="D12" s="623"/>
      <c r="E12" s="623"/>
      <c r="F12" s="623"/>
      <c r="G12" s="623"/>
      <c r="H12" s="623"/>
      <c r="I12" s="623"/>
      <c r="J12" s="623"/>
      <c r="K12" s="623"/>
      <c r="L12" s="623"/>
      <c r="M12" s="623"/>
      <c r="N12" s="623"/>
      <c r="O12" s="623"/>
      <c r="P12" s="623"/>
      <c r="Q12" s="624"/>
      <c r="R12" s="625" t="s">
        <v>224</v>
      </c>
      <c r="S12" s="626"/>
      <c r="T12" s="626"/>
      <c r="U12" s="626"/>
      <c r="V12" s="626"/>
      <c r="W12" s="626"/>
      <c r="X12" s="626"/>
      <c r="Y12" s="627"/>
      <c r="Z12" s="628" t="s">
        <v>224</v>
      </c>
      <c r="AA12" s="628"/>
      <c r="AB12" s="628"/>
      <c r="AC12" s="628"/>
      <c r="AD12" s="629" t="s">
        <v>224</v>
      </c>
      <c r="AE12" s="629"/>
      <c r="AF12" s="629"/>
      <c r="AG12" s="629"/>
      <c r="AH12" s="629"/>
      <c r="AI12" s="629"/>
      <c r="AJ12" s="629"/>
      <c r="AK12" s="629"/>
      <c r="AL12" s="630" t="s">
        <v>224</v>
      </c>
      <c r="AM12" s="631"/>
      <c r="AN12" s="631"/>
      <c r="AO12" s="632"/>
      <c r="AP12" s="622" t="s">
        <v>236</v>
      </c>
      <c r="AQ12" s="623"/>
      <c r="AR12" s="623"/>
      <c r="AS12" s="623"/>
      <c r="AT12" s="623"/>
      <c r="AU12" s="623"/>
      <c r="AV12" s="623"/>
      <c r="AW12" s="623"/>
      <c r="AX12" s="623"/>
      <c r="AY12" s="623"/>
      <c r="AZ12" s="623"/>
      <c r="BA12" s="623"/>
      <c r="BB12" s="623"/>
      <c r="BC12" s="623"/>
      <c r="BD12" s="623"/>
      <c r="BE12" s="623"/>
      <c r="BF12" s="624"/>
      <c r="BG12" s="625">
        <v>5152148</v>
      </c>
      <c r="BH12" s="626"/>
      <c r="BI12" s="626"/>
      <c r="BJ12" s="626"/>
      <c r="BK12" s="626"/>
      <c r="BL12" s="626"/>
      <c r="BM12" s="626"/>
      <c r="BN12" s="627"/>
      <c r="BO12" s="628">
        <v>56.2</v>
      </c>
      <c r="BP12" s="628"/>
      <c r="BQ12" s="628"/>
      <c r="BR12" s="628"/>
      <c r="BS12" s="634" t="s">
        <v>224</v>
      </c>
      <c r="BT12" s="626"/>
      <c r="BU12" s="626"/>
      <c r="BV12" s="626"/>
      <c r="BW12" s="626"/>
      <c r="BX12" s="626"/>
      <c r="BY12" s="626"/>
      <c r="BZ12" s="626"/>
      <c r="CA12" s="626"/>
      <c r="CB12" s="635"/>
      <c r="CD12" s="639" t="s">
        <v>237</v>
      </c>
      <c r="CE12" s="640"/>
      <c r="CF12" s="640"/>
      <c r="CG12" s="640"/>
      <c r="CH12" s="640"/>
      <c r="CI12" s="640"/>
      <c r="CJ12" s="640"/>
      <c r="CK12" s="640"/>
      <c r="CL12" s="640"/>
      <c r="CM12" s="640"/>
      <c r="CN12" s="640"/>
      <c r="CO12" s="640"/>
      <c r="CP12" s="640"/>
      <c r="CQ12" s="641"/>
      <c r="CR12" s="625">
        <v>160169</v>
      </c>
      <c r="CS12" s="626"/>
      <c r="CT12" s="626"/>
      <c r="CU12" s="626"/>
      <c r="CV12" s="626"/>
      <c r="CW12" s="626"/>
      <c r="CX12" s="626"/>
      <c r="CY12" s="627"/>
      <c r="CZ12" s="628">
        <v>0.6</v>
      </c>
      <c r="DA12" s="628"/>
      <c r="DB12" s="628"/>
      <c r="DC12" s="628"/>
      <c r="DD12" s="634">
        <v>8839</v>
      </c>
      <c r="DE12" s="626"/>
      <c r="DF12" s="626"/>
      <c r="DG12" s="626"/>
      <c r="DH12" s="626"/>
      <c r="DI12" s="626"/>
      <c r="DJ12" s="626"/>
      <c r="DK12" s="626"/>
      <c r="DL12" s="626"/>
      <c r="DM12" s="626"/>
      <c r="DN12" s="626"/>
      <c r="DO12" s="626"/>
      <c r="DP12" s="627"/>
      <c r="DQ12" s="634">
        <v>142431</v>
      </c>
      <c r="DR12" s="626"/>
      <c r="DS12" s="626"/>
      <c r="DT12" s="626"/>
      <c r="DU12" s="626"/>
      <c r="DV12" s="626"/>
      <c r="DW12" s="626"/>
      <c r="DX12" s="626"/>
      <c r="DY12" s="626"/>
      <c r="DZ12" s="626"/>
      <c r="EA12" s="626"/>
      <c r="EB12" s="626"/>
      <c r="EC12" s="635"/>
    </row>
    <row r="13" spans="2:143" ht="11.25" customHeight="1" x14ac:dyDescent="0.15">
      <c r="B13" s="622" t="s">
        <v>238</v>
      </c>
      <c r="C13" s="623"/>
      <c r="D13" s="623"/>
      <c r="E13" s="623"/>
      <c r="F13" s="623"/>
      <c r="G13" s="623"/>
      <c r="H13" s="623"/>
      <c r="I13" s="623"/>
      <c r="J13" s="623"/>
      <c r="K13" s="623"/>
      <c r="L13" s="623"/>
      <c r="M13" s="623"/>
      <c r="N13" s="623"/>
      <c r="O13" s="623"/>
      <c r="P13" s="623"/>
      <c r="Q13" s="624"/>
      <c r="R13" s="625">
        <v>72310</v>
      </c>
      <c r="S13" s="626"/>
      <c r="T13" s="626"/>
      <c r="U13" s="626"/>
      <c r="V13" s="626"/>
      <c r="W13" s="626"/>
      <c r="X13" s="626"/>
      <c r="Y13" s="627"/>
      <c r="Z13" s="628">
        <v>0.3</v>
      </c>
      <c r="AA13" s="628"/>
      <c r="AB13" s="628"/>
      <c r="AC13" s="628"/>
      <c r="AD13" s="629">
        <v>72310</v>
      </c>
      <c r="AE13" s="629"/>
      <c r="AF13" s="629"/>
      <c r="AG13" s="629"/>
      <c r="AH13" s="629"/>
      <c r="AI13" s="629"/>
      <c r="AJ13" s="629"/>
      <c r="AK13" s="629"/>
      <c r="AL13" s="630">
        <v>0.5</v>
      </c>
      <c r="AM13" s="631"/>
      <c r="AN13" s="631"/>
      <c r="AO13" s="632"/>
      <c r="AP13" s="622" t="s">
        <v>239</v>
      </c>
      <c r="AQ13" s="623"/>
      <c r="AR13" s="623"/>
      <c r="AS13" s="623"/>
      <c r="AT13" s="623"/>
      <c r="AU13" s="623"/>
      <c r="AV13" s="623"/>
      <c r="AW13" s="623"/>
      <c r="AX13" s="623"/>
      <c r="AY13" s="623"/>
      <c r="AZ13" s="623"/>
      <c r="BA13" s="623"/>
      <c r="BB13" s="623"/>
      <c r="BC13" s="623"/>
      <c r="BD13" s="623"/>
      <c r="BE13" s="623"/>
      <c r="BF13" s="624"/>
      <c r="BG13" s="625">
        <v>5150575</v>
      </c>
      <c r="BH13" s="626"/>
      <c r="BI13" s="626"/>
      <c r="BJ13" s="626"/>
      <c r="BK13" s="626"/>
      <c r="BL13" s="626"/>
      <c r="BM13" s="626"/>
      <c r="BN13" s="627"/>
      <c r="BO13" s="628">
        <v>56.2</v>
      </c>
      <c r="BP13" s="628"/>
      <c r="BQ13" s="628"/>
      <c r="BR13" s="628"/>
      <c r="BS13" s="634" t="s">
        <v>224</v>
      </c>
      <c r="BT13" s="626"/>
      <c r="BU13" s="626"/>
      <c r="BV13" s="626"/>
      <c r="BW13" s="626"/>
      <c r="BX13" s="626"/>
      <c r="BY13" s="626"/>
      <c r="BZ13" s="626"/>
      <c r="CA13" s="626"/>
      <c r="CB13" s="635"/>
      <c r="CD13" s="639" t="s">
        <v>240</v>
      </c>
      <c r="CE13" s="640"/>
      <c r="CF13" s="640"/>
      <c r="CG13" s="640"/>
      <c r="CH13" s="640"/>
      <c r="CI13" s="640"/>
      <c r="CJ13" s="640"/>
      <c r="CK13" s="640"/>
      <c r="CL13" s="640"/>
      <c r="CM13" s="640"/>
      <c r="CN13" s="640"/>
      <c r="CO13" s="640"/>
      <c r="CP13" s="640"/>
      <c r="CQ13" s="641"/>
      <c r="CR13" s="625">
        <v>2685960</v>
      </c>
      <c r="CS13" s="626"/>
      <c r="CT13" s="626"/>
      <c r="CU13" s="626"/>
      <c r="CV13" s="626"/>
      <c r="CW13" s="626"/>
      <c r="CX13" s="626"/>
      <c r="CY13" s="627"/>
      <c r="CZ13" s="628">
        <v>10.6</v>
      </c>
      <c r="DA13" s="628"/>
      <c r="DB13" s="628"/>
      <c r="DC13" s="628"/>
      <c r="DD13" s="634">
        <v>1297606</v>
      </c>
      <c r="DE13" s="626"/>
      <c r="DF13" s="626"/>
      <c r="DG13" s="626"/>
      <c r="DH13" s="626"/>
      <c r="DI13" s="626"/>
      <c r="DJ13" s="626"/>
      <c r="DK13" s="626"/>
      <c r="DL13" s="626"/>
      <c r="DM13" s="626"/>
      <c r="DN13" s="626"/>
      <c r="DO13" s="626"/>
      <c r="DP13" s="627"/>
      <c r="DQ13" s="634">
        <v>1600860</v>
      </c>
      <c r="DR13" s="626"/>
      <c r="DS13" s="626"/>
      <c r="DT13" s="626"/>
      <c r="DU13" s="626"/>
      <c r="DV13" s="626"/>
      <c r="DW13" s="626"/>
      <c r="DX13" s="626"/>
      <c r="DY13" s="626"/>
      <c r="DZ13" s="626"/>
      <c r="EA13" s="626"/>
      <c r="EB13" s="626"/>
      <c r="EC13" s="635"/>
    </row>
    <row r="14" spans="2:143" ht="11.25" customHeight="1" x14ac:dyDescent="0.15">
      <c r="B14" s="622" t="s">
        <v>241</v>
      </c>
      <c r="C14" s="623"/>
      <c r="D14" s="623"/>
      <c r="E14" s="623"/>
      <c r="F14" s="623"/>
      <c r="G14" s="623"/>
      <c r="H14" s="623"/>
      <c r="I14" s="623"/>
      <c r="J14" s="623"/>
      <c r="K14" s="623"/>
      <c r="L14" s="623"/>
      <c r="M14" s="623"/>
      <c r="N14" s="623"/>
      <c r="O14" s="623"/>
      <c r="P14" s="623"/>
      <c r="Q14" s="624"/>
      <c r="R14" s="625" t="s">
        <v>224</v>
      </c>
      <c r="S14" s="626"/>
      <c r="T14" s="626"/>
      <c r="U14" s="626"/>
      <c r="V14" s="626"/>
      <c r="W14" s="626"/>
      <c r="X14" s="626"/>
      <c r="Y14" s="627"/>
      <c r="Z14" s="628" t="s">
        <v>224</v>
      </c>
      <c r="AA14" s="628"/>
      <c r="AB14" s="628"/>
      <c r="AC14" s="628"/>
      <c r="AD14" s="629" t="s">
        <v>224</v>
      </c>
      <c r="AE14" s="629"/>
      <c r="AF14" s="629"/>
      <c r="AG14" s="629"/>
      <c r="AH14" s="629"/>
      <c r="AI14" s="629"/>
      <c r="AJ14" s="629"/>
      <c r="AK14" s="629"/>
      <c r="AL14" s="630" t="s">
        <v>224</v>
      </c>
      <c r="AM14" s="631"/>
      <c r="AN14" s="631"/>
      <c r="AO14" s="632"/>
      <c r="AP14" s="622" t="s">
        <v>242</v>
      </c>
      <c r="AQ14" s="623"/>
      <c r="AR14" s="623"/>
      <c r="AS14" s="623"/>
      <c r="AT14" s="623"/>
      <c r="AU14" s="623"/>
      <c r="AV14" s="623"/>
      <c r="AW14" s="623"/>
      <c r="AX14" s="623"/>
      <c r="AY14" s="623"/>
      <c r="AZ14" s="623"/>
      <c r="BA14" s="623"/>
      <c r="BB14" s="623"/>
      <c r="BC14" s="623"/>
      <c r="BD14" s="623"/>
      <c r="BE14" s="623"/>
      <c r="BF14" s="624"/>
      <c r="BG14" s="625">
        <v>144335</v>
      </c>
      <c r="BH14" s="626"/>
      <c r="BI14" s="626"/>
      <c r="BJ14" s="626"/>
      <c r="BK14" s="626"/>
      <c r="BL14" s="626"/>
      <c r="BM14" s="626"/>
      <c r="BN14" s="627"/>
      <c r="BO14" s="628">
        <v>1.6</v>
      </c>
      <c r="BP14" s="628"/>
      <c r="BQ14" s="628"/>
      <c r="BR14" s="628"/>
      <c r="BS14" s="634" t="s">
        <v>224</v>
      </c>
      <c r="BT14" s="626"/>
      <c r="BU14" s="626"/>
      <c r="BV14" s="626"/>
      <c r="BW14" s="626"/>
      <c r="BX14" s="626"/>
      <c r="BY14" s="626"/>
      <c r="BZ14" s="626"/>
      <c r="CA14" s="626"/>
      <c r="CB14" s="635"/>
      <c r="CD14" s="639" t="s">
        <v>243</v>
      </c>
      <c r="CE14" s="640"/>
      <c r="CF14" s="640"/>
      <c r="CG14" s="640"/>
      <c r="CH14" s="640"/>
      <c r="CI14" s="640"/>
      <c r="CJ14" s="640"/>
      <c r="CK14" s="640"/>
      <c r="CL14" s="640"/>
      <c r="CM14" s="640"/>
      <c r="CN14" s="640"/>
      <c r="CO14" s="640"/>
      <c r="CP14" s="640"/>
      <c r="CQ14" s="641"/>
      <c r="CR14" s="625">
        <v>1006229</v>
      </c>
      <c r="CS14" s="626"/>
      <c r="CT14" s="626"/>
      <c r="CU14" s="626"/>
      <c r="CV14" s="626"/>
      <c r="CW14" s="626"/>
      <c r="CX14" s="626"/>
      <c r="CY14" s="627"/>
      <c r="CZ14" s="628">
        <v>4</v>
      </c>
      <c r="DA14" s="628"/>
      <c r="DB14" s="628"/>
      <c r="DC14" s="628"/>
      <c r="DD14" s="634">
        <v>269519</v>
      </c>
      <c r="DE14" s="626"/>
      <c r="DF14" s="626"/>
      <c r="DG14" s="626"/>
      <c r="DH14" s="626"/>
      <c r="DI14" s="626"/>
      <c r="DJ14" s="626"/>
      <c r="DK14" s="626"/>
      <c r="DL14" s="626"/>
      <c r="DM14" s="626"/>
      <c r="DN14" s="626"/>
      <c r="DO14" s="626"/>
      <c r="DP14" s="627"/>
      <c r="DQ14" s="634">
        <v>728056</v>
      </c>
      <c r="DR14" s="626"/>
      <c r="DS14" s="626"/>
      <c r="DT14" s="626"/>
      <c r="DU14" s="626"/>
      <c r="DV14" s="626"/>
      <c r="DW14" s="626"/>
      <c r="DX14" s="626"/>
      <c r="DY14" s="626"/>
      <c r="DZ14" s="626"/>
      <c r="EA14" s="626"/>
      <c r="EB14" s="626"/>
      <c r="EC14" s="635"/>
    </row>
    <row r="15" spans="2:143" ht="11.25" customHeight="1" x14ac:dyDescent="0.15">
      <c r="B15" s="622" t="s">
        <v>244</v>
      </c>
      <c r="C15" s="623"/>
      <c r="D15" s="623"/>
      <c r="E15" s="623"/>
      <c r="F15" s="623"/>
      <c r="G15" s="623"/>
      <c r="H15" s="623"/>
      <c r="I15" s="623"/>
      <c r="J15" s="623"/>
      <c r="K15" s="623"/>
      <c r="L15" s="623"/>
      <c r="M15" s="623"/>
      <c r="N15" s="623"/>
      <c r="O15" s="623"/>
      <c r="P15" s="623"/>
      <c r="Q15" s="624"/>
      <c r="R15" s="625">
        <v>29097</v>
      </c>
      <c r="S15" s="626"/>
      <c r="T15" s="626"/>
      <c r="U15" s="626"/>
      <c r="V15" s="626"/>
      <c r="W15" s="626"/>
      <c r="X15" s="626"/>
      <c r="Y15" s="627"/>
      <c r="Z15" s="628">
        <v>0.1</v>
      </c>
      <c r="AA15" s="628"/>
      <c r="AB15" s="628"/>
      <c r="AC15" s="628"/>
      <c r="AD15" s="629">
        <v>29097</v>
      </c>
      <c r="AE15" s="629"/>
      <c r="AF15" s="629"/>
      <c r="AG15" s="629"/>
      <c r="AH15" s="629"/>
      <c r="AI15" s="629"/>
      <c r="AJ15" s="629"/>
      <c r="AK15" s="629"/>
      <c r="AL15" s="630">
        <v>0.2</v>
      </c>
      <c r="AM15" s="631"/>
      <c r="AN15" s="631"/>
      <c r="AO15" s="632"/>
      <c r="AP15" s="622" t="s">
        <v>245</v>
      </c>
      <c r="AQ15" s="623"/>
      <c r="AR15" s="623"/>
      <c r="AS15" s="623"/>
      <c r="AT15" s="623"/>
      <c r="AU15" s="623"/>
      <c r="AV15" s="623"/>
      <c r="AW15" s="623"/>
      <c r="AX15" s="623"/>
      <c r="AY15" s="623"/>
      <c r="AZ15" s="623"/>
      <c r="BA15" s="623"/>
      <c r="BB15" s="623"/>
      <c r="BC15" s="623"/>
      <c r="BD15" s="623"/>
      <c r="BE15" s="623"/>
      <c r="BF15" s="624"/>
      <c r="BG15" s="625">
        <v>328795</v>
      </c>
      <c r="BH15" s="626"/>
      <c r="BI15" s="626"/>
      <c r="BJ15" s="626"/>
      <c r="BK15" s="626"/>
      <c r="BL15" s="626"/>
      <c r="BM15" s="626"/>
      <c r="BN15" s="627"/>
      <c r="BO15" s="628">
        <v>3.6</v>
      </c>
      <c r="BP15" s="628"/>
      <c r="BQ15" s="628"/>
      <c r="BR15" s="628"/>
      <c r="BS15" s="634" t="s">
        <v>224</v>
      </c>
      <c r="BT15" s="626"/>
      <c r="BU15" s="626"/>
      <c r="BV15" s="626"/>
      <c r="BW15" s="626"/>
      <c r="BX15" s="626"/>
      <c r="BY15" s="626"/>
      <c r="BZ15" s="626"/>
      <c r="CA15" s="626"/>
      <c r="CB15" s="635"/>
      <c r="CD15" s="639" t="s">
        <v>246</v>
      </c>
      <c r="CE15" s="640"/>
      <c r="CF15" s="640"/>
      <c r="CG15" s="640"/>
      <c r="CH15" s="640"/>
      <c r="CI15" s="640"/>
      <c r="CJ15" s="640"/>
      <c r="CK15" s="640"/>
      <c r="CL15" s="640"/>
      <c r="CM15" s="640"/>
      <c r="CN15" s="640"/>
      <c r="CO15" s="640"/>
      <c r="CP15" s="640"/>
      <c r="CQ15" s="641"/>
      <c r="CR15" s="625">
        <v>4025771</v>
      </c>
      <c r="CS15" s="626"/>
      <c r="CT15" s="626"/>
      <c r="CU15" s="626"/>
      <c r="CV15" s="626"/>
      <c r="CW15" s="626"/>
      <c r="CX15" s="626"/>
      <c r="CY15" s="627"/>
      <c r="CZ15" s="628">
        <v>15.9</v>
      </c>
      <c r="DA15" s="628"/>
      <c r="DB15" s="628"/>
      <c r="DC15" s="628"/>
      <c r="DD15" s="634">
        <v>2624562</v>
      </c>
      <c r="DE15" s="626"/>
      <c r="DF15" s="626"/>
      <c r="DG15" s="626"/>
      <c r="DH15" s="626"/>
      <c r="DI15" s="626"/>
      <c r="DJ15" s="626"/>
      <c r="DK15" s="626"/>
      <c r="DL15" s="626"/>
      <c r="DM15" s="626"/>
      <c r="DN15" s="626"/>
      <c r="DO15" s="626"/>
      <c r="DP15" s="627"/>
      <c r="DQ15" s="634">
        <v>1973134</v>
      </c>
      <c r="DR15" s="626"/>
      <c r="DS15" s="626"/>
      <c r="DT15" s="626"/>
      <c r="DU15" s="626"/>
      <c r="DV15" s="626"/>
      <c r="DW15" s="626"/>
      <c r="DX15" s="626"/>
      <c r="DY15" s="626"/>
      <c r="DZ15" s="626"/>
      <c r="EA15" s="626"/>
      <c r="EB15" s="626"/>
      <c r="EC15" s="635"/>
    </row>
    <row r="16" spans="2:143" ht="11.25" customHeight="1" x14ac:dyDescent="0.15">
      <c r="B16" s="622" t="s">
        <v>247</v>
      </c>
      <c r="C16" s="623"/>
      <c r="D16" s="623"/>
      <c r="E16" s="623"/>
      <c r="F16" s="623"/>
      <c r="G16" s="623"/>
      <c r="H16" s="623"/>
      <c r="I16" s="623"/>
      <c r="J16" s="623"/>
      <c r="K16" s="623"/>
      <c r="L16" s="623"/>
      <c r="M16" s="623"/>
      <c r="N16" s="623"/>
      <c r="O16" s="623"/>
      <c r="P16" s="623"/>
      <c r="Q16" s="624"/>
      <c r="R16" s="625">
        <v>3062133</v>
      </c>
      <c r="S16" s="626"/>
      <c r="T16" s="626"/>
      <c r="U16" s="626"/>
      <c r="V16" s="626"/>
      <c r="W16" s="626"/>
      <c r="X16" s="626"/>
      <c r="Y16" s="627"/>
      <c r="Z16" s="628">
        <v>11.8</v>
      </c>
      <c r="AA16" s="628"/>
      <c r="AB16" s="628"/>
      <c r="AC16" s="628"/>
      <c r="AD16" s="629">
        <v>2625485</v>
      </c>
      <c r="AE16" s="629"/>
      <c r="AF16" s="629"/>
      <c r="AG16" s="629"/>
      <c r="AH16" s="629"/>
      <c r="AI16" s="629"/>
      <c r="AJ16" s="629"/>
      <c r="AK16" s="629"/>
      <c r="AL16" s="630">
        <v>19.8</v>
      </c>
      <c r="AM16" s="631"/>
      <c r="AN16" s="631"/>
      <c r="AO16" s="632"/>
      <c r="AP16" s="622" t="s">
        <v>248</v>
      </c>
      <c r="AQ16" s="623"/>
      <c r="AR16" s="623"/>
      <c r="AS16" s="623"/>
      <c r="AT16" s="623"/>
      <c r="AU16" s="623"/>
      <c r="AV16" s="623"/>
      <c r="AW16" s="623"/>
      <c r="AX16" s="623"/>
      <c r="AY16" s="623"/>
      <c r="AZ16" s="623"/>
      <c r="BA16" s="623"/>
      <c r="BB16" s="623"/>
      <c r="BC16" s="623"/>
      <c r="BD16" s="623"/>
      <c r="BE16" s="623"/>
      <c r="BF16" s="624"/>
      <c r="BG16" s="625">
        <v>8787</v>
      </c>
      <c r="BH16" s="626"/>
      <c r="BI16" s="626"/>
      <c r="BJ16" s="626"/>
      <c r="BK16" s="626"/>
      <c r="BL16" s="626"/>
      <c r="BM16" s="626"/>
      <c r="BN16" s="627"/>
      <c r="BO16" s="628">
        <v>0.1</v>
      </c>
      <c r="BP16" s="628"/>
      <c r="BQ16" s="628"/>
      <c r="BR16" s="628"/>
      <c r="BS16" s="634" t="s">
        <v>224</v>
      </c>
      <c r="BT16" s="626"/>
      <c r="BU16" s="626"/>
      <c r="BV16" s="626"/>
      <c r="BW16" s="626"/>
      <c r="BX16" s="626"/>
      <c r="BY16" s="626"/>
      <c r="BZ16" s="626"/>
      <c r="CA16" s="626"/>
      <c r="CB16" s="635"/>
      <c r="CD16" s="639" t="s">
        <v>249</v>
      </c>
      <c r="CE16" s="640"/>
      <c r="CF16" s="640"/>
      <c r="CG16" s="640"/>
      <c r="CH16" s="640"/>
      <c r="CI16" s="640"/>
      <c r="CJ16" s="640"/>
      <c r="CK16" s="640"/>
      <c r="CL16" s="640"/>
      <c r="CM16" s="640"/>
      <c r="CN16" s="640"/>
      <c r="CO16" s="640"/>
      <c r="CP16" s="640"/>
      <c r="CQ16" s="641"/>
      <c r="CR16" s="625">
        <v>19187</v>
      </c>
      <c r="CS16" s="626"/>
      <c r="CT16" s="626"/>
      <c r="CU16" s="626"/>
      <c r="CV16" s="626"/>
      <c r="CW16" s="626"/>
      <c r="CX16" s="626"/>
      <c r="CY16" s="627"/>
      <c r="CZ16" s="628">
        <v>0.1</v>
      </c>
      <c r="DA16" s="628"/>
      <c r="DB16" s="628"/>
      <c r="DC16" s="628"/>
      <c r="DD16" s="634" t="s">
        <v>224</v>
      </c>
      <c r="DE16" s="626"/>
      <c r="DF16" s="626"/>
      <c r="DG16" s="626"/>
      <c r="DH16" s="626"/>
      <c r="DI16" s="626"/>
      <c r="DJ16" s="626"/>
      <c r="DK16" s="626"/>
      <c r="DL16" s="626"/>
      <c r="DM16" s="626"/>
      <c r="DN16" s="626"/>
      <c r="DO16" s="626"/>
      <c r="DP16" s="627"/>
      <c r="DQ16" s="634">
        <v>6384</v>
      </c>
      <c r="DR16" s="626"/>
      <c r="DS16" s="626"/>
      <c r="DT16" s="626"/>
      <c r="DU16" s="626"/>
      <c r="DV16" s="626"/>
      <c r="DW16" s="626"/>
      <c r="DX16" s="626"/>
      <c r="DY16" s="626"/>
      <c r="DZ16" s="626"/>
      <c r="EA16" s="626"/>
      <c r="EB16" s="626"/>
      <c r="EC16" s="635"/>
    </row>
    <row r="17" spans="2:133" ht="11.25" customHeight="1" x14ac:dyDescent="0.15">
      <c r="B17" s="622" t="s">
        <v>250</v>
      </c>
      <c r="C17" s="623"/>
      <c r="D17" s="623"/>
      <c r="E17" s="623"/>
      <c r="F17" s="623"/>
      <c r="G17" s="623"/>
      <c r="H17" s="623"/>
      <c r="I17" s="623"/>
      <c r="J17" s="623"/>
      <c r="K17" s="623"/>
      <c r="L17" s="623"/>
      <c r="M17" s="623"/>
      <c r="N17" s="623"/>
      <c r="O17" s="623"/>
      <c r="P17" s="623"/>
      <c r="Q17" s="624"/>
      <c r="R17" s="625">
        <v>2625485</v>
      </c>
      <c r="S17" s="626"/>
      <c r="T17" s="626"/>
      <c r="U17" s="626"/>
      <c r="V17" s="626"/>
      <c r="W17" s="626"/>
      <c r="X17" s="626"/>
      <c r="Y17" s="627"/>
      <c r="Z17" s="628">
        <v>10.1</v>
      </c>
      <c r="AA17" s="628"/>
      <c r="AB17" s="628"/>
      <c r="AC17" s="628"/>
      <c r="AD17" s="629">
        <v>2625485</v>
      </c>
      <c r="AE17" s="629"/>
      <c r="AF17" s="629"/>
      <c r="AG17" s="629"/>
      <c r="AH17" s="629"/>
      <c r="AI17" s="629"/>
      <c r="AJ17" s="629"/>
      <c r="AK17" s="629"/>
      <c r="AL17" s="630">
        <v>19.8</v>
      </c>
      <c r="AM17" s="631"/>
      <c r="AN17" s="631"/>
      <c r="AO17" s="632"/>
      <c r="AP17" s="622" t="s">
        <v>251</v>
      </c>
      <c r="AQ17" s="623"/>
      <c r="AR17" s="623"/>
      <c r="AS17" s="623"/>
      <c r="AT17" s="623"/>
      <c r="AU17" s="623"/>
      <c r="AV17" s="623"/>
      <c r="AW17" s="623"/>
      <c r="AX17" s="623"/>
      <c r="AY17" s="623"/>
      <c r="AZ17" s="623"/>
      <c r="BA17" s="623"/>
      <c r="BB17" s="623"/>
      <c r="BC17" s="623"/>
      <c r="BD17" s="623"/>
      <c r="BE17" s="623"/>
      <c r="BF17" s="624"/>
      <c r="BG17" s="625" t="s">
        <v>224</v>
      </c>
      <c r="BH17" s="626"/>
      <c r="BI17" s="626"/>
      <c r="BJ17" s="626"/>
      <c r="BK17" s="626"/>
      <c r="BL17" s="626"/>
      <c r="BM17" s="626"/>
      <c r="BN17" s="627"/>
      <c r="BO17" s="628" t="s">
        <v>224</v>
      </c>
      <c r="BP17" s="628"/>
      <c r="BQ17" s="628"/>
      <c r="BR17" s="628"/>
      <c r="BS17" s="634" t="s">
        <v>224</v>
      </c>
      <c r="BT17" s="626"/>
      <c r="BU17" s="626"/>
      <c r="BV17" s="626"/>
      <c r="BW17" s="626"/>
      <c r="BX17" s="626"/>
      <c r="BY17" s="626"/>
      <c r="BZ17" s="626"/>
      <c r="CA17" s="626"/>
      <c r="CB17" s="635"/>
      <c r="CD17" s="639" t="s">
        <v>252</v>
      </c>
      <c r="CE17" s="640"/>
      <c r="CF17" s="640"/>
      <c r="CG17" s="640"/>
      <c r="CH17" s="640"/>
      <c r="CI17" s="640"/>
      <c r="CJ17" s="640"/>
      <c r="CK17" s="640"/>
      <c r="CL17" s="640"/>
      <c r="CM17" s="640"/>
      <c r="CN17" s="640"/>
      <c r="CO17" s="640"/>
      <c r="CP17" s="640"/>
      <c r="CQ17" s="641"/>
      <c r="CR17" s="625">
        <v>2056720</v>
      </c>
      <c r="CS17" s="626"/>
      <c r="CT17" s="626"/>
      <c r="CU17" s="626"/>
      <c r="CV17" s="626"/>
      <c r="CW17" s="626"/>
      <c r="CX17" s="626"/>
      <c r="CY17" s="627"/>
      <c r="CZ17" s="628">
        <v>8.1</v>
      </c>
      <c r="DA17" s="628"/>
      <c r="DB17" s="628"/>
      <c r="DC17" s="628"/>
      <c r="DD17" s="634" t="s">
        <v>224</v>
      </c>
      <c r="DE17" s="626"/>
      <c r="DF17" s="626"/>
      <c r="DG17" s="626"/>
      <c r="DH17" s="626"/>
      <c r="DI17" s="626"/>
      <c r="DJ17" s="626"/>
      <c r="DK17" s="626"/>
      <c r="DL17" s="626"/>
      <c r="DM17" s="626"/>
      <c r="DN17" s="626"/>
      <c r="DO17" s="626"/>
      <c r="DP17" s="627"/>
      <c r="DQ17" s="634">
        <v>2056264</v>
      </c>
      <c r="DR17" s="626"/>
      <c r="DS17" s="626"/>
      <c r="DT17" s="626"/>
      <c r="DU17" s="626"/>
      <c r="DV17" s="626"/>
      <c r="DW17" s="626"/>
      <c r="DX17" s="626"/>
      <c r="DY17" s="626"/>
      <c r="DZ17" s="626"/>
      <c r="EA17" s="626"/>
      <c r="EB17" s="626"/>
      <c r="EC17" s="635"/>
    </row>
    <row r="18" spans="2:133" ht="11.25" customHeight="1" x14ac:dyDescent="0.15">
      <c r="B18" s="622" t="s">
        <v>253</v>
      </c>
      <c r="C18" s="623"/>
      <c r="D18" s="623"/>
      <c r="E18" s="623"/>
      <c r="F18" s="623"/>
      <c r="G18" s="623"/>
      <c r="H18" s="623"/>
      <c r="I18" s="623"/>
      <c r="J18" s="623"/>
      <c r="K18" s="623"/>
      <c r="L18" s="623"/>
      <c r="M18" s="623"/>
      <c r="N18" s="623"/>
      <c r="O18" s="623"/>
      <c r="P18" s="623"/>
      <c r="Q18" s="624"/>
      <c r="R18" s="625">
        <v>436648</v>
      </c>
      <c r="S18" s="626"/>
      <c r="T18" s="626"/>
      <c r="U18" s="626"/>
      <c r="V18" s="626"/>
      <c r="W18" s="626"/>
      <c r="X18" s="626"/>
      <c r="Y18" s="627"/>
      <c r="Z18" s="628">
        <v>1.7</v>
      </c>
      <c r="AA18" s="628"/>
      <c r="AB18" s="628"/>
      <c r="AC18" s="628"/>
      <c r="AD18" s="629" t="s">
        <v>224</v>
      </c>
      <c r="AE18" s="629"/>
      <c r="AF18" s="629"/>
      <c r="AG18" s="629"/>
      <c r="AH18" s="629"/>
      <c r="AI18" s="629"/>
      <c r="AJ18" s="629"/>
      <c r="AK18" s="629"/>
      <c r="AL18" s="630" t="s">
        <v>224</v>
      </c>
      <c r="AM18" s="631"/>
      <c r="AN18" s="631"/>
      <c r="AO18" s="632"/>
      <c r="AP18" s="622" t="s">
        <v>254</v>
      </c>
      <c r="AQ18" s="623"/>
      <c r="AR18" s="623"/>
      <c r="AS18" s="623"/>
      <c r="AT18" s="623"/>
      <c r="AU18" s="623"/>
      <c r="AV18" s="623"/>
      <c r="AW18" s="623"/>
      <c r="AX18" s="623"/>
      <c r="AY18" s="623"/>
      <c r="AZ18" s="623"/>
      <c r="BA18" s="623"/>
      <c r="BB18" s="623"/>
      <c r="BC18" s="623"/>
      <c r="BD18" s="623"/>
      <c r="BE18" s="623"/>
      <c r="BF18" s="624"/>
      <c r="BG18" s="625" t="s">
        <v>224</v>
      </c>
      <c r="BH18" s="626"/>
      <c r="BI18" s="626"/>
      <c r="BJ18" s="626"/>
      <c r="BK18" s="626"/>
      <c r="BL18" s="626"/>
      <c r="BM18" s="626"/>
      <c r="BN18" s="627"/>
      <c r="BO18" s="628" t="s">
        <v>224</v>
      </c>
      <c r="BP18" s="628"/>
      <c r="BQ18" s="628"/>
      <c r="BR18" s="628"/>
      <c r="BS18" s="634" t="s">
        <v>224</v>
      </c>
      <c r="BT18" s="626"/>
      <c r="BU18" s="626"/>
      <c r="BV18" s="626"/>
      <c r="BW18" s="626"/>
      <c r="BX18" s="626"/>
      <c r="BY18" s="626"/>
      <c r="BZ18" s="626"/>
      <c r="CA18" s="626"/>
      <c r="CB18" s="635"/>
      <c r="CD18" s="639" t="s">
        <v>255</v>
      </c>
      <c r="CE18" s="640"/>
      <c r="CF18" s="640"/>
      <c r="CG18" s="640"/>
      <c r="CH18" s="640"/>
      <c r="CI18" s="640"/>
      <c r="CJ18" s="640"/>
      <c r="CK18" s="640"/>
      <c r="CL18" s="640"/>
      <c r="CM18" s="640"/>
      <c r="CN18" s="640"/>
      <c r="CO18" s="640"/>
      <c r="CP18" s="640"/>
      <c r="CQ18" s="641"/>
      <c r="CR18" s="625" t="s">
        <v>224</v>
      </c>
      <c r="CS18" s="626"/>
      <c r="CT18" s="626"/>
      <c r="CU18" s="626"/>
      <c r="CV18" s="626"/>
      <c r="CW18" s="626"/>
      <c r="CX18" s="626"/>
      <c r="CY18" s="627"/>
      <c r="CZ18" s="628" t="s">
        <v>224</v>
      </c>
      <c r="DA18" s="628"/>
      <c r="DB18" s="628"/>
      <c r="DC18" s="628"/>
      <c r="DD18" s="634" t="s">
        <v>224</v>
      </c>
      <c r="DE18" s="626"/>
      <c r="DF18" s="626"/>
      <c r="DG18" s="626"/>
      <c r="DH18" s="626"/>
      <c r="DI18" s="626"/>
      <c r="DJ18" s="626"/>
      <c r="DK18" s="626"/>
      <c r="DL18" s="626"/>
      <c r="DM18" s="626"/>
      <c r="DN18" s="626"/>
      <c r="DO18" s="626"/>
      <c r="DP18" s="627"/>
      <c r="DQ18" s="634" t="s">
        <v>224</v>
      </c>
      <c r="DR18" s="626"/>
      <c r="DS18" s="626"/>
      <c r="DT18" s="626"/>
      <c r="DU18" s="626"/>
      <c r="DV18" s="626"/>
      <c r="DW18" s="626"/>
      <c r="DX18" s="626"/>
      <c r="DY18" s="626"/>
      <c r="DZ18" s="626"/>
      <c r="EA18" s="626"/>
      <c r="EB18" s="626"/>
      <c r="EC18" s="635"/>
    </row>
    <row r="19" spans="2:133" ht="11.25" customHeight="1" x14ac:dyDescent="0.15">
      <c r="B19" s="622" t="s">
        <v>256</v>
      </c>
      <c r="C19" s="623"/>
      <c r="D19" s="623"/>
      <c r="E19" s="623"/>
      <c r="F19" s="623"/>
      <c r="G19" s="623"/>
      <c r="H19" s="623"/>
      <c r="I19" s="623"/>
      <c r="J19" s="623"/>
      <c r="K19" s="623"/>
      <c r="L19" s="623"/>
      <c r="M19" s="623"/>
      <c r="N19" s="623"/>
      <c r="O19" s="623"/>
      <c r="P19" s="623"/>
      <c r="Q19" s="624"/>
      <c r="R19" s="625" t="s">
        <v>224</v>
      </c>
      <c r="S19" s="626"/>
      <c r="T19" s="626"/>
      <c r="U19" s="626"/>
      <c r="V19" s="626"/>
      <c r="W19" s="626"/>
      <c r="X19" s="626"/>
      <c r="Y19" s="627"/>
      <c r="Z19" s="628" t="s">
        <v>224</v>
      </c>
      <c r="AA19" s="628"/>
      <c r="AB19" s="628"/>
      <c r="AC19" s="628"/>
      <c r="AD19" s="629" t="s">
        <v>224</v>
      </c>
      <c r="AE19" s="629"/>
      <c r="AF19" s="629"/>
      <c r="AG19" s="629"/>
      <c r="AH19" s="629"/>
      <c r="AI19" s="629"/>
      <c r="AJ19" s="629"/>
      <c r="AK19" s="629"/>
      <c r="AL19" s="630" t="s">
        <v>224</v>
      </c>
      <c r="AM19" s="631"/>
      <c r="AN19" s="631"/>
      <c r="AO19" s="632"/>
      <c r="AP19" s="622" t="s">
        <v>257</v>
      </c>
      <c r="AQ19" s="623"/>
      <c r="AR19" s="623"/>
      <c r="AS19" s="623"/>
      <c r="AT19" s="623"/>
      <c r="AU19" s="623"/>
      <c r="AV19" s="623"/>
      <c r="AW19" s="623"/>
      <c r="AX19" s="623"/>
      <c r="AY19" s="623"/>
      <c r="AZ19" s="623"/>
      <c r="BA19" s="623"/>
      <c r="BB19" s="623"/>
      <c r="BC19" s="623"/>
      <c r="BD19" s="623"/>
      <c r="BE19" s="623"/>
      <c r="BF19" s="624"/>
      <c r="BG19" s="625" t="s">
        <v>224</v>
      </c>
      <c r="BH19" s="626"/>
      <c r="BI19" s="626"/>
      <c r="BJ19" s="626"/>
      <c r="BK19" s="626"/>
      <c r="BL19" s="626"/>
      <c r="BM19" s="626"/>
      <c r="BN19" s="627"/>
      <c r="BO19" s="628" t="s">
        <v>224</v>
      </c>
      <c r="BP19" s="628"/>
      <c r="BQ19" s="628"/>
      <c r="BR19" s="628"/>
      <c r="BS19" s="634" t="s">
        <v>224</v>
      </c>
      <c r="BT19" s="626"/>
      <c r="BU19" s="626"/>
      <c r="BV19" s="626"/>
      <c r="BW19" s="626"/>
      <c r="BX19" s="626"/>
      <c r="BY19" s="626"/>
      <c r="BZ19" s="626"/>
      <c r="CA19" s="626"/>
      <c r="CB19" s="635"/>
      <c r="CD19" s="639" t="s">
        <v>258</v>
      </c>
      <c r="CE19" s="640"/>
      <c r="CF19" s="640"/>
      <c r="CG19" s="640"/>
      <c r="CH19" s="640"/>
      <c r="CI19" s="640"/>
      <c r="CJ19" s="640"/>
      <c r="CK19" s="640"/>
      <c r="CL19" s="640"/>
      <c r="CM19" s="640"/>
      <c r="CN19" s="640"/>
      <c r="CO19" s="640"/>
      <c r="CP19" s="640"/>
      <c r="CQ19" s="641"/>
      <c r="CR19" s="625" t="s">
        <v>224</v>
      </c>
      <c r="CS19" s="626"/>
      <c r="CT19" s="626"/>
      <c r="CU19" s="626"/>
      <c r="CV19" s="626"/>
      <c r="CW19" s="626"/>
      <c r="CX19" s="626"/>
      <c r="CY19" s="627"/>
      <c r="CZ19" s="628" t="s">
        <v>224</v>
      </c>
      <c r="DA19" s="628"/>
      <c r="DB19" s="628"/>
      <c r="DC19" s="628"/>
      <c r="DD19" s="634" t="s">
        <v>224</v>
      </c>
      <c r="DE19" s="626"/>
      <c r="DF19" s="626"/>
      <c r="DG19" s="626"/>
      <c r="DH19" s="626"/>
      <c r="DI19" s="626"/>
      <c r="DJ19" s="626"/>
      <c r="DK19" s="626"/>
      <c r="DL19" s="626"/>
      <c r="DM19" s="626"/>
      <c r="DN19" s="626"/>
      <c r="DO19" s="626"/>
      <c r="DP19" s="627"/>
      <c r="DQ19" s="634" t="s">
        <v>224</v>
      </c>
      <c r="DR19" s="626"/>
      <c r="DS19" s="626"/>
      <c r="DT19" s="626"/>
      <c r="DU19" s="626"/>
      <c r="DV19" s="626"/>
      <c r="DW19" s="626"/>
      <c r="DX19" s="626"/>
      <c r="DY19" s="626"/>
      <c r="DZ19" s="626"/>
      <c r="EA19" s="626"/>
      <c r="EB19" s="626"/>
      <c r="EC19" s="635"/>
    </row>
    <row r="20" spans="2:133" ht="11.25" customHeight="1" x14ac:dyDescent="0.15">
      <c r="B20" s="622" t="s">
        <v>259</v>
      </c>
      <c r="C20" s="623"/>
      <c r="D20" s="623"/>
      <c r="E20" s="623"/>
      <c r="F20" s="623"/>
      <c r="G20" s="623"/>
      <c r="H20" s="623"/>
      <c r="I20" s="623"/>
      <c r="J20" s="623"/>
      <c r="K20" s="623"/>
      <c r="L20" s="623"/>
      <c r="M20" s="623"/>
      <c r="N20" s="623"/>
      <c r="O20" s="623"/>
      <c r="P20" s="623"/>
      <c r="Q20" s="624"/>
      <c r="R20" s="625">
        <v>13638955</v>
      </c>
      <c r="S20" s="626"/>
      <c r="T20" s="626"/>
      <c r="U20" s="626"/>
      <c r="V20" s="626"/>
      <c r="W20" s="626"/>
      <c r="X20" s="626"/>
      <c r="Y20" s="627"/>
      <c r="Z20" s="628">
        <v>52.5</v>
      </c>
      <c r="AA20" s="628"/>
      <c r="AB20" s="628"/>
      <c r="AC20" s="628"/>
      <c r="AD20" s="629">
        <v>13202307</v>
      </c>
      <c r="AE20" s="629"/>
      <c r="AF20" s="629"/>
      <c r="AG20" s="629"/>
      <c r="AH20" s="629"/>
      <c r="AI20" s="629"/>
      <c r="AJ20" s="629"/>
      <c r="AK20" s="629"/>
      <c r="AL20" s="630">
        <v>99.7</v>
      </c>
      <c r="AM20" s="631"/>
      <c r="AN20" s="631"/>
      <c r="AO20" s="632"/>
      <c r="AP20" s="622" t="s">
        <v>260</v>
      </c>
      <c r="AQ20" s="623"/>
      <c r="AR20" s="623"/>
      <c r="AS20" s="623"/>
      <c r="AT20" s="623"/>
      <c r="AU20" s="623"/>
      <c r="AV20" s="623"/>
      <c r="AW20" s="623"/>
      <c r="AX20" s="623"/>
      <c r="AY20" s="623"/>
      <c r="AZ20" s="623"/>
      <c r="BA20" s="623"/>
      <c r="BB20" s="623"/>
      <c r="BC20" s="623"/>
      <c r="BD20" s="623"/>
      <c r="BE20" s="623"/>
      <c r="BF20" s="624"/>
      <c r="BG20" s="625" t="s">
        <v>224</v>
      </c>
      <c r="BH20" s="626"/>
      <c r="BI20" s="626"/>
      <c r="BJ20" s="626"/>
      <c r="BK20" s="626"/>
      <c r="BL20" s="626"/>
      <c r="BM20" s="626"/>
      <c r="BN20" s="627"/>
      <c r="BO20" s="628" t="s">
        <v>224</v>
      </c>
      <c r="BP20" s="628"/>
      <c r="BQ20" s="628"/>
      <c r="BR20" s="628"/>
      <c r="BS20" s="634" t="s">
        <v>224</v>
      </c>
      <c r="BT20" s="626"/>
      <c r="BU20" s="626"/>
      <c r="BV20" s="626"/>
      <c r="BW20" s="626"/>
      <c r="BX20" s="626"/>
      <c r="BY20" s="626"/>
      <c r="BZ20" s="626"/>
      <c r="CA20" s="626"/>
      <c r="CB20" s="635"/>
      <c r="CD20" s="639" t="s">
        <v>261</v>
      </c>
      <c r="CE20" s="640"/>
      <c r="CF20" s="640"/>
      <c r="CG20" s="640"/>
      <c r="CH20" s="640"/>
      <c r="CI20" s="640"/>
      <c r="CJ20" s="640"/>
      <c r="CK20" s="640"/>
      <c r="CL20" s="640"/>
      <c r="CM20" s="640"/>
      <c r="CN20" s="640"/>
      <c r="CO20" s="640"/>
      <c r="CP20" s="640"/>
      <c r="CQ20" s="641"/>
      <c r="CR20" s="625">
        <v>25297834</v>
      </c>
      <c r="CS20" s="626"/>
      <c r="CT20" s="626"/>
      <c r="CU20" s="626"/>
      <c r="CV20" s="626"/>
      <c r="CW20" s="626"/>
      <c r="CX20" s="626"/>
      <c r="CY20" s="627"/>
      <c r="CZ20" s="628">
        <v>100</v>
      </c>
      <c r="DA20" s="628"/>
      <c r="DB20" s="628"/>
      <c r="DC20" s="628"/>
      <c r="DD20" s="634">
        <v>6374978</v>
      </c>
      <c r="DE20" s="626"/>
      <c r="DF20" s="626"/>
      <c r="DG20" s="626"/>
      <c r="DH20" s="626"/>
      <c r="DI20" s="626"/>
      <c r="DJ20" s="626"/>
      <c r="DK20" s="626"/>
      <c r="DL20" s="626"/>
      <c r="DM20" s="626"/>
      <c r="DN20" s="626"/>
      <c r="DO20" s="626"/>
      <c r="DP20" s="627"/>
      <c r="DQ20" s="634">
        <v>16169247</v>
      </c>
      <c r="DR20" s="626"/>
      <c r="DS20" s="626"/>
      <c r="DT20" s="626"/>
      <c r="DU20" s="626"/>
      <c r="DV20" s="626"/>
      <c r="DW20" s="626"/>
      <c r="DX20" s="626"/>
      <c r="DY20" s="626"/>
      <c r="DZ20" s="626"/>
      <c r="EA20" s="626"/>
      <c r="EB20" s="626"/>
      <c r="EC20" s="635"/>
    </row>
    <row r="21" spans="2:133" ht="11.25" customHeight="1" x14ac:dyDescent="0.15">
      <c r="B21" s="622" t="s">
        <v>262</v>
      </c>
      <c r="C21" s="623"/>
      <c r="D21" s="623"/>
      <c r="E21" s="623"/>
      <c r="F21" s="623"/>
      <c r="G21" s="623"/>
      <c r="H21" s="623"/>
      <c r="I21" s="623"/>
      <c r="J21" s="623"/>
      <c r="K21" s="623"/>
      <c r="L21" s="623"/>
      <c r="M21" s="623"/>
      <c r="N21" s="623"/>
      <c r="O21" s="623"/>
      <c r="P21" s="623"/>
      <c r="Q21" s="624"/>
      <c r="R21" s="625">
        <v>5562</v>
      </c>
      <c r="S21" s="626"/>
      <c r="T21" s="626"/>
      <c r="U21" s="626"/>
      <c r="V21" s="626"/>
      <c r="W21" s="626"/>
      <c r="X21" s="626"/>
      <c r="Y21" s="627"/>
      <c r="Z21" s="628">
        <v>0</v>
      </c>
      <c r="AA21" s="628"/>
      <c r="AB21" s="628"/>
      <c r="AC21" s="628"/>
      <c r="AD21" s="629">
        <v>5562</v>
      </c>
      <c r="AE21" s="629"/>
      <c r="AF21" s="629"/>
      <c r="AG21" s="629"/>
      <c r="AH21" s="629"/>
      <c r="AI21" s="629"/>
      <c r="AJ21" s="629"/>
      <c r="AK21" s="629"/>
      <c r="AL21" s="630">
        <v>0</v>
      </c>
      <c r="AM21" s="631"/>
      <c r="AN21" s="631"/>
      <c r="AO21" s="632"/>
      <c r="AP21" s="642" t="s">
        <v>263</v>
      </c>
      <c r="AQ21" s="643"/>
      <c r="AR21" s="643"/>
      <c r="AS21" s="643"/>
      <c r="AT21" s="643"/>
      <c r="AU21" s="643"/>
      <c r="AV21" s="643"/>
      <c r="AW21" s="643"/>
      <c r="AX21" s="643"/>
      <c r="AY21" s="643"/>
      <c r="AZ21" s="643"/>
      <c r="BA21" s="643"/>
      <c r="BB21" s="643"/>
      <c r="BC21" s="643"/>
      <c r="BD21" s="643"/>
      <c r="BE21" s="643"/>
      <c r="BF21" s="644"/>
      <c r="BG21" s="625" t="s">
        <v>224</v>
      </c>
      <c r="BH21" s="626"/>
      <c r="BI21" s="626"/>
      <c r="BJ21" s="626"/>
      <c r="BK21" s="626"/>
      <c r="BL21" s="626"/>
      <c r="BM21" s="626"/>
      <c r="BN21" s="627"/>
      <c r="BO21" s="628" t="s">
        <v>224</v>
      </c>
      <c r="BP21" s="628"/>
      <c r="BQ21" s="628"/>
      <c r="BR21" s="628"/>
      <c r="BS21" s="634" t="s">
        <v>224</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264</v>
      </c>
      <c r="C22" s="623"/>
      <c r="D22" s="623"/>
      <c r="E22" s="623"/>
      <c r="F22" s="623"/>
      <c r="G22" s="623"/>
      <c r="H22" s="623"/>
      <c r="I22" s="623"/>
      <c r="J22" s="623"/>
      <c r="K22" s="623"/>
      <c r="L22" s="623"/>
      <c r="M22" s="623"/>
      <c r="N22" s="623"/>
      <c r="O22" s="623"/>
      <c r="P22" s="623"/>
      <c r="Q22" s="624"/>
      <c r="R22" s="625">
        <v>10104</v>
      </c>
      <c r="S22" s="626"/>
      <c r="T22" s="626"/>
      <c r="U22" s="626"/>
      <c r="V22" s="626"/>
      <c r="W22" s="626"/>
      <c r="X22" s="626"/>
      <c r="Y22" s="627"/>
      <c r="Z22" s="628">
        <v>0</v>
      </c>
      <c r="AA22" s="628"/>
      <c r="AB22" s="628"/>
      <c r="AC22" s="628"/>
      <c r="AD22" s="629" t="s">
        <v>224</v>
      </c>
      <c r="AE22" s="629"/>
      <c r="AF22" s="629"/>
      <c r="AG22" s="629"/>
      <c r="AH22" s="629"/>
      <c r="AI22" s="629"/>
      <c r="AJ22" s="629"/>
      <c r="AK22" s="629"/>
      <c r="AL22" s="630" t="s">
        <v>224</v>
      </c>
      <c r="AM22" s="631"/>
      <c r="AN22" s="631"/>
      <c r="AO22" s="632"/>
      <c r="AP22" s="642" t="s">
        <v>265</v>
      </c>
      <c r="AQ22" s="643"/>
      <c r="AR22" s="643"/>
      <c r="AS22" s="643"/>
      <c r="AT22" s="643"/>
      <c r="AU22" s="643"/>
      <c r="AV22" s="643"/>
      <c r="AW22" s="643"/>
      <c r="AX22" s="643"/>
      <c r="AY22" s="643"/>
      <c r="AZ22" s="643"/>
      <c r="BA22" s="643"/>
      <c r="BB22" s="643"/>
      <c r="BC22" s="643"/>
      <c r="BD22" s="643"/>
      <c r="BE22" s="643"/>
      <c r="BF22" s="644"/>
      <c r="BG22" s="625" t="s">
        <v>224</v>
      </c>
      <c r="BH22" s="626"/>
      <c r="BI22" s="626"/>
      <c r="BJ22" s="626"/>
      <c r="BK22" s="626"/>
      <c r="BL22" s="626"/>
      <c r="BM22" s="626"/>
      <c r="BN22" s="627"/>
      <c r="BO22" s="628" t="s">
        <v>224</v>
      </c>
      <c r="BP22" s="628"/>
      <c r="BQ22" s="628"/>
      <c r="BR22" s="628"/>
      <c r="BS22" s="634" t="s">
        <v>224</v>
      </c>
      <c r="BT22" s="626"/>
      <c r="BU22" s="626"/>
      <c r="BV22" s="626"/>
      <c r="BW22" s="626"/>
      <c r="BX22" s="626"/>
      <c r="BY22" s="626"/>
      <c r="BZ22" s="626"/>
      <c r="CA22" s="626"/>
      <c r="CB22" s="635"/>
      <c r="CD22" s="607" t="s">
        <v>266</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267</v>
      </c>
      <c r="C23" s="623"/>
      <c r="D23" s="623"/>
      <c r="E23" s="623"/>
      <c r="F23" s="623"/>
      <c r="G23" s="623"/>
      <c r="H23" s="623"/>
      <c r="I23" s="623"/>
      <c r="J23" s="623"/>
      <c r="K23" s="623"/>
      <c r="L23" s="623"/>
      <c r="M23" s="623"/>
      <c r="N23" s="623"/>
      <c r="O23" s="623"/>
      <c r="P23" s="623"/>
      <c r="Q23" s="624"/>
      <c r="R23" s="625">
        <v>331115</v>
      </c>
      <c r="S23" s="626"/>
      <c r="T23" s="626"/>
      <c r="U23" s="626"/>
      <c r="V23" s="626"/>
      <c r="W23" s="626"/>
      <c r="X23" s="626"/>
      <c r="Y23" s="627"/>
      <c r="Z23" s="628">
        <v>1.3</v>
      </c>
      <c r="AA23" s="628"/>
      <c r="AB23" s="628"/>
      <c r="AC23" s="628"/>
      <c r="AD23" s="629">
        <v>22175</v>
      </c>
      <c r="AE23" s="629"/>
      <c r="AF23" s="629"/>
      <c r="AG23" s="629"/>
      <c r="AH23" s="629"/>
      <c r="AI23" s="629"/>
      <c r="AJ23" s="629"/>
      <c r="AK23" s="629"/>
      <c r="AL23" s="630">
        <v>0.2</v>
      </c>
      <c r="AM23" s="631"/>
      <c r="AN23" s="631"/>
      <c r="AO23" s="632"/>
      <c r="AP23" s="642" t="s">
        <v>268</v>
      </c>
      <c r="AQ23" s="643"/>
      <c r="AR23" s="643"/>
      <c r="AS23" s="643"/>
      <c r="AT23" s="643"/>
      <c r="AU23" s="643"/>
      <c r="AV23" s="643"/>
      <c r="AW23" s="643"/>
      <c r="AX23" s="643"/>
      <c r="AY23" s="643"/>
      <c r="AZ23" s="643"/>
      <c r="BA23" s="643"/>
      <c r="BB23" s="643"/>
      <c r="BC23" s="643"/>
      <c r="BD23" s="643"/>
      <c r="BE23" s="643"/>
      <c r="BF23" s="644"/>
      <c r="BG23" s="625" t="s">
        <v>224</v>
      </c>
      <c r="BH23" s="626"/>
      <c r="BI23" s="626"/>
      <c r="BJ23" s="626"/>
      <c r="BK23" s="626"/>
      <c r="BL23" s="626"/>
      <c r="BM23" s="626"/>
      <c r="BN23" s="627"/>
      <c r="BO23" s="628" t="s">
        <v>224</v>
      </c>
      <c r="BP23" s="628"/>
      <c r="BQ23" s="628"/>
      <c r="BR23" s="628"/>
      <c r="BS23" s="634" t="s">
        <v>224</v>
      </c>
      <c r="BT23" s="626"/>
      <c r="BU23" s="626"/>
      <c r="BV23" s="626"/>
      <c r="BW23" s="626"/>
      <c r="BX23" s="626"/>
      <c r="BY23" s="626"/>
      <c r="BZ23" s="626"/>
      <c r="CA23" s="626"/>
      <c r="CB23" s="635"/>
      <c r="CD23" s="607" t="s">
        <v>206</v>
      </c>
      <c r="CE23" s="608"/>
      <c r="CF23" s="608"/>
      <c r="CG23" s="608"/>
      <c r="CH23" s="608"/>
      <c r="CI23" s="608"/>
      <c r="CJ23" s="608"/>
      <c r="CK23" s="608"/>
      <c r="CL23" s="608"/>
      <c r="CM23" s="608"/>
      <c r="CN23" s="608"/>
      <c r="CO23" s="608"/>
      <c r="CP23" s="608"/>
      <c r="CQ23" s="609"/>
      <c r="CR23" s="607" t="s">
        <v>269</v>
      </c>
      <c r="CS23" s="608"/>
      <c r="CT23" s="608"/>
      <c r="CU23" s="608"/>
      <c r="CV23" s="608"/>
      <c r="CW23" s="608"/>
      <c r="CX23" s="608"/>
      <c r="CY23" s="609"/>
      <c r="CZ23" s="607" t="s">
        <v>270</v>
      </c>
      <c r="DA23" s="608"/>
      <c r="DB23" s="608"/>
      <c r="DC23" s="609"/>
      <c r="DD23" s="607" t="s">
        <v>271</v>
      </c>
      <c r="DE23" s="608"/>
      <c r="DF23" s="608"/>
      <c r="DG23" s="608"/>
      <c r="DH23" s="608"/>
      <c r="DI23" s="608"/>
      <c r="DJ23" s="608"/>
      <c r="DK23" s="609"/>
      <c r="DL23" s="648" t="s">
        <v>272</v>
      </c>
      <c r="DM23" s="649"/>
      <c r="DN23" s="649"/>
      <c r="DO23" s="649"/>
      <c r="DP23" s="649"/>
      <c r="DQ23" s="649"/>
      <c r="DR23" s="649"/>
      <c r="DS23" s="649"/>
      <c r="DT23" s="649"/>
      <c r="DU23" s="649"/>
      <c r="DV23" s="650"/>
      <c r="DW23" s="607" t="s">
        <v>273</v>
      </c>
      <c r="DX23" s="608"/>
      <c r="DY23" s="608"/>
      <c r="DZ23" s="608"/>
      <c r="EA23" s="608"/>
      <c r="EB23" s="608"/>
      <c r="EC23" s="609"/>
    </row>
    <row r="24" spans="2:133" ht="11.25" customHeight="1" x14ac:dyDescent="0.15">
      <c r="B24" s="622" t="s">
        <v>274</v>
      </c>
      <c r="C24" s="623"/>
      <c r="D24" s="623"/>
      <c r="E24" s="623"/>
      <c r="F24" s="623"/>
      <c r="G24" s="623"/>
      <c r="H24" s="623"/>
      <c r="I24" s="623"/>
      <c r="J24" s="623"/>
      <c r="K24" s="623"/>
      <c r="L24" s="623"/>
      <c r="M24" s="623"/>
      <c r="N24" s="623"/>
      <c r="O24" s="623"/>
      <c r="P24" s="623"/>
      <c r="Q24" s="624"/>
      <c r="R24" s="625">
        <v>74880</v>
      </c>
      <c r="S24" s="626"/>
      <c r="T24" s="626"/>
      <c r="U24" s="626"/>
      <c r="V24" s="626"/>
      <c r="W24" s="626"/>
      <c r="X24" s="626"/>
      <c r="Y24" s="627"/>
      <c r="Z24" s="628">
        <v>0.3</v>
      </c>
      <c r="AA24" s="628"/>
      <c r="AB24" s="628"/>
      <c r="AC24" s="628"/>
      <c r="AD24" s="629" t="s">
        <v>224</v>
      </c>
      <c r="AE24" s="629"/>
      <c r="AF24" s="629"/>
      <c r="AG24" s="629"/>
      <c r="AH24" s="629"/>
      <c r="AI24" s="629"/>
      <c r="AJ24" s="629"/>
      <c r="AK24" s="629"/>
      <c r="AL24" s="630" t="s">
        <v>224</v>
      </c>
      <c r="AM24" s="631"/>
      <c r="AN24" s="631"/>
      <c r="AO24" s="632"/>
      <c r="AP24" s="642" t="s">
        <v>275</v>
      </c>
      <c r="AQ24" s="643"/>
      <c r="AR24" s="643"/>
      <c r="AS24" s="643"/>
      <c r="AT24" s="643"/>
      <c r="AU24" s="643"/>
      <c r="AV24" s="643"/>
      <c r="AW24" s="643"/>
      <c r="AX24" s="643"/>
      <c r="AY24" s="643"/>
      <c r="AZ24" s="643"/>
      <c r="BA24" s="643"/>
      <c r="BB24" s="643"/>
      <c r="BC24" s="643"/>
      <c r="BD24" s="643"/>
      <c r="BE24" s="643"/>
      <c r="BF24" s="644"/>
      <c r="BG24" s="625" t="s">
        <v>224</v>
      </c>
      <c r="BH24" s="626"/>
      <c r="BI24" s="626"/>
      <c r="BJ24" s="626"/>
      <c r="BK24" s="626"/>
      <c r="BL24" s="626"/>
      <c r="BM24" s="626"/>
      <c r="BN24" s="627"/>
      <c r="BO24" s="628" t="s">
        <v>224</v>
      </c>
      <c r="BP24" s="628"/>
      <c r="BQ24" s="628"/>
      <c r="BR24" s="628"/>
      <c r="BS24" s="634" t="s">
        <v>224</v>
      </c>
      <c r="BT24" s="626"/>
      <c r="BU24" s="626"/>
      <c r="BV24" s="626"/>
      <c r="BW24" s="626"/>
      <c r="BX24" s="626"/>
      <c r="BY24" s="626"/>
      <c r="BZ24" s="626"/>
      <c r="CA24" s="626"/>
      <c r="CB24" s="635"/>
      <c r="CD24" s="636" t="s">
        <v>276</v>
      </c>
      <c r="CE24" s="637"/>
      <c r="CF24" s="637"/>
      <c r="CG24" s="637"/>
      <c r="CH24" s="637"/>
      <c r="CI24" s="637"/>
      <c r="CJ24" s="637"/>
      <c r="CK24" s="637"/>
      <c r="CL24" s="637"/>
      <c r="CM24" s="637"/>
      <c r="CN24" s="637"/>
      <c r="CO24" s="637"/>
      <c r="CP24" s="637"/>
      <c r="CQ24" s="638"/>
      <c r="CR24" s="614">
        <v>8016946</v>
      </c>
      <c r="CS24" s="615"/>
      <c r="CT24" s="615"/>
      <c r="CU24" s="615"/>
      <c r="CV24" s="615"/>
      <c r="CW24" s="615"/>
      <c r="CX24" s="615"/>
      <c r="CY24" s="616"/>
      <c r="CZ24" s="652">
        <v>31.7</v>
      </c>
      <c r="DA24" s="653"/>
      <c r="DB24" s="653"/>
      <c r="DC24" s="654"/>
      <c r="DD24" s="651">
        <v>5829439</v>
      </c>
      <c r="DE24" s="615"/>
      <c r="DF24" s="615"/>
      <c r="DG24" s="615"/>
      <c r="DH24" s="615"/>
      <c r="DI24" s="615"/>
      <c r="DJ24" s="615"/>
      <c r="DK24" s="616"/>
      <c r="DL24" s="651">
        <v>5823602</v>
      </c>
      <c r="DM24" s="615"/>
      <c r="DN24" s="615"/>
      <c r="DO24" s="615"/>
      <c r="DP24" s="615"/>
      <c r="DQ24" s="615"/>
      <c r="DR24" s="615"/>
      <c r="DS24" s="615"/>
      <c r="DT24" s="615"/>
      <c r="DU24" s="615"/>
      <c r="DV24" s="616"/>
      <c r="DW24" s="619">
        <v>41.5</v>
      </c>
      <c r="DX24" s="620"/>
      <c r="DY24" s="620"/>
      <c r="DZ24" s="620"/>
      <c r="EA24" s="620"/>
      <c r="EB24" s="620"/>
      <c r="EC24" s="621"/>
    </row>
    <row r="25" spans="2:133" ht="11.25" customHeight="1" x14ac:dyDescent="0.15">
      <c r="B25" s="622" t="s">
        <v>277</v>
      </c>
      <c r="C25" s="623"/>
      <c r="D25" s="623"/>
      <c r="E25" s="623"/>
      <c r="F25" s="623"/>
      <c r="G25" s="623"/>
      <c r="H25" s="623"/>
      <c r="I25" s="623"/>
      <c r="J25" s="623"/>
      <c r="K25" s="623"/>
      <c r="L25" s="623"/>
      <c r="M25" s="623"/>
      <c r="N25" s="623"/>
      <c r="O25" s="623"/>
      <c r="P25" s="623"/>
      <c r="Q25" s="624"/>
      <c r="R25" s="625">
        <v>2452016</v>
      </c>
      <c r="S25" s="626"/>
      <c r="T25" s="626"/>
      <c r="U25" s="626"/>
      <c r="V25" s="626"/>
      <c r="W25" s="626"/>
      <c r="X25" s="626"/>
      <c r="Y25" s="627"/>
      <c r="Z25" s="628">
        <v>9.4</v>
      </c>
      <c r="AA25" s="628"/>
      <c r="AB25" s="628"/>
      <c r="AC25" s="628"/>
      <c r="AD25" s="629" t="s">
        <v>224</v>
      </c>
      <c r="AE25" s="629"/>
      <c r="AF25" s="629"/>
      <c r="AG25" s="629"/>
      <c r="AH25" s="629"/>
      <c r="AI25" s="629"/>
      <c r="AJ25" s="629"/>
      <c r="AK25" s="629"/>
      <c r="AL25" s="630" t="s">
        <v>224</v>
      </c>
      <c r="AM25" s="631"/>
      <c r="AN25" s="631"/>
      <c r="AO25" s="632"/>
      <c r="AP25" s="642" t="s">
        <v>278</v>
      </c>
      <c r="AQ25" s="643"/>
      <c r="AR25" s="643"/>
      <c r="AS25" s="643"/>
      <c r="AT25" s="643"/>
      <c r="AU25" s="643"/>
      <c r="AV25" s="643"/>
      <c r="AW25" s="643"/>
      <c r="AX25" s="643"/>
      <c r="AY25" s="643"/>
      <c r="AZ25" s="643"/>
      <c r="BA25" s="643"/>
      <c r="BB25" s="643"/>
      <c r="BC25" s="643"/>
      <c r="BD25" s="643"/>
      <c r="BE25" s="643"/>
      <c r="BF25" s="644"/>
      <c r="BG25" s="625" t="s">
        <v>224</v>
      </c>
      <c r="BH25" s="626"/>
      <c r="BI25" s="626"/>
      <c r="BJ25" s="626"/>
      <c r="BK25" s="626"/>
      <c r="BL25" s="626"/>
      <c r="BM25" s="626"/>
      <c r="BN25" s="627"/>
      <c r="BO25" s="628" t="s">
        <v>224</v>
      </c>
      <c r="BP25" s="628"/>
      <c r="BQ25" s="628"/>
      <c r="BR25" s="628"/>
      <c r="BS25" s="634" t="s">
        <v>224</v>
      </c>
      <c r="BT25" s="626"/>
      <c r="BU25" s="626"/>
      <c r="BV25" s="626"/>
      <c r="BW25" s="626"/>
      <c r="BX25" s="626"/>
      <c r="BY25" s="626"/>
      <c r="BZ25" s="626"/>
      <c r="CA25" s="626"/>
      <c r="CB25" s="635"/>
      <c r="CD25" s="639" t="s">
        <v>279</v>
      </c>
      <c r="CE25" s="640"/>
      <c r="CF25" s="640"/>
      <c r="CG25" s="640"/>
      <c r="CH25" s="640"/>
      <c r="CI25" s="640"/>
      <c r="CJ25" s="640"/>
      <c r="CK25" s="640"/>
      <c r="CL25" s="640"/>
      <c r="CM25" s="640"/>
      <c r="CN25" s="640"/>
      <c r="CO25" s="640"/>
      <c r="CP25" s="640"/>
      <c r="CQ25" s="641"/>
      <c r="CR25" s="625">
        <v>2945288</v>
      </c>
      <c r="CS25" s="657"/>
      <c r="CT25" s="657"/>
      <c r="CU25" s="657"/>
      <c r="CV25" s="657"/>
      <c r="CW25" s="657"/>
      <c r="CX25" s="657"/>
      <c r="CY25" s="658"/>
      <c r="CZ25" s="659">
        <v>11.6</v>
      </c>
      <c r="DA25" s="660"/>
      <c r="DB25" s="660"/>
      <c r="DC25" s="661"/>
      <c r="DD25" s="634">
        <v>2791049</v>
      </c>
      <c r="DE25" s="657"/>
      <c r="DF25" s="657"/>
      <c r="DG25" s="657"/>
      <c r="DH25" s="657"/>
      <c r="DI25" s="657"/>
      <c r="DJ25" s="657"/>
      <c r="DK25" s="658"/>
      <c r="DL25" s="634">
        <v>2785212</v>
      </c>
      <c r="DM25" s="657"/>
      <c r="DN25" s="657"/>
      <c r="DO25" s="657"/>
      <c r="DP25" s="657"/>
      <c r="DQ25" s="657"/>
      <c r="DR25" s="657"/>
      <c r="DS25" s="657"/>
      <c r="DT25" s="657"/>
      <c r="DU25" s="657"/>
      <c r="DV25" s="658"/>
      <c r="DW25" s="630">
        <v>19.899999999999999</v>
      </c>
      <c r="DX25" s="655"/>
      <c r="DY25" s="655"/>
      <c r="DZ25" s="655"/>
      <c r="EA25" s="655"/>
      <c r="EB25" s="655"/>
      <c r="EC25" s="656"/>
    </row>
    <row r="26" spans="2:133" ht="11.25" customHeight="1" x14ac:dyDescent="0.15">
      <c r="B26" s="662" t="s">
        <v>280</v>
      </c>
      <c r="C26" s="663"/>
      <c r="D26" s="663"/>
      <c r="E26" s="663"/>
      <c r="F26" s="663"/>
      <c r="G26" s="663"/>
      <c r="H26" s="663"/>
      <c r="I26" s="663"/>
      <c r="J26" s="663"/>
      <c r="K26" s="663"/>
      <c r="L26" s="663"/>
      <c r="M26" s="663"/>
      <c r="N26" s="663"/>
      <c r="O26" s="663"/>
      <c r="P26" s="663"/>
      <c r="Q26" s="664"/>
      <c r="R26" s="625" t="s">
        <v>224</v>
      </c>
      <c r="S26" s="626"/>
      <c r="T26" s="626"/>
      <c r="U26" s="626"/>
      <c r="V26" s="626"/>
      <c r="W26" s="626"/>
      <c r="X26" s="626"/>
      <c r="Y26" s="627"/>
      <c r="Z26" s="628" t="s">
        <v>224</v>
      </c>
      <c r="AA26" s="628"/>
      <c r="AB26" s="628"/>
      <c r="AC26" s="628"/>
      <c r="AD26" s="629" t="s">
        <v>224</v>
      </c>
      <c r="AE26" s="629"/>
      <c r="AF26" s="629"/>
      <c r="AG26" s="629"/>
      <c r="AH26" s="629"/>
      <c r="AI26" s="629"/>
      <c r="AJ26" s="629"/>
      <c r="AK26" s="629"/>
      <c r="AL26" s="630" t="s">
        <v>224</v>
      </c>
      <c r="AM26" s="631"/>
      <c r="AN26" s="631"/>
      <c r="AO26" s="632"/>
      <c r="AP26" s="642" t="s">
        <v>281</v>
      </c>
      <c r="AQ26" s="665"/>
      <c r="AR26" s="665"/>
      <c r="AS26" s="665"/>
      <c r="AT26" s="665"/>
      <c r="AU26" s="665"/>
      <c r="AV26" s="665"/>
      <c r="AW26" s="665"/>
      <c r="AX26" s="665"/>
      <c r="AY26" s="665"/>
      <c r="AZ26" s="665"/>
      <c r="BA26" s="665"/>
      <c r="BB26" s="665"/>
      <c r="BC26" s="665"/>
      <c r="BD26" s="665"/>
      <c r="BE26" s="665"/>
      <c r="BF26" s="644"/>
      <c r="BG26" s="625" t="s">
        <v>224</v>
      </c>
      <c r="BH26" s="626"/>
      <c r="BI26" s="626"/>
      <c r="BJ26" s="626"/>
      <c r="BK26" s="626"/>
      <c r="BL26" s="626"/>
      <c r="BM26" s="626"/>
      <c r="BN26" s="627"/>
      <c r="BO26" s="628" t="s">
        <v>224</v>
      </c>
      <c r="BP26" s="628"/>
      <c r="BQ26" s="628"/>
      <c r="BR26" s="628"/>
      <c r="BS26" s="634" t="s">
        <v>224</v>
      </c>
      <c r="BT26" s="626"/>
      <c r="BU26" s="626"/>
      <c r="BV26" s="626"/>
      <c r="BW26" s="626"/>
      <c r="BX26" s="626"/>
      <c r="BY26" s="626"/>
      <c r="BZ26" s="626"/>
      <c r="CA26" s="626"/>
      <c r="CB26" s="635"/>
      <c r="CD26" s="639" t="s">
        <v>282</v>
      </c>
      <c r="CE26" s="640"/>
      <c r="CF26" s="640"/>
      <c r="CG26" s="640"/>
      <c r="CH26" s="640"/>
      <c r="CI26" s="640"/>
      <c r="CJ26" s="640"/>
      <c r="CK26" s="640"/>
      <c r="CL26" s="640"/>
      <c r="CM26" s="640"/>
      <c r="CN26" s="640"/>
      <c r="CO26" s="640"/>
      <c r="CP26" s="640"/>
      <c r="CQ26" s="641"/>
      <c r="CR26" s="625">
        <v>2005956</v>
      </c>
      <c r="CS26" s="626"/>
      <c r="CT26" s="626"/>
      <c r="CU26" s="626"/>
      <c r="CV26" s="626"/>
      <c r="CW26" s="626"/>
      <c r="CX26" s="626"/>
      <c r="CY26" s="627"/>
      <c r="CZ26" s="659">
        <v>7.9</v>
      </c>
      <c r="DA26" s="660"/>
      <c r="DB26" s="660"/>
      <c r="DC26" s="661"/>
      <c r="DD26" s="634">
        <v>1861910</v>
      </c>
      <c r="DE26" s="626"/>
      <c r="DF26" s="626"/>
      <c r="DG26" s="626"/>
      <c r="DH26" s="626"/>
      <c r="DI26" s="626"/>
      <c r="DJ26" s="626"/>
      <c r="DK26" s="627"/>
      <c r="DL26" s="634" t="s">
        <v>212</v>
      </c>
      <c r="DM26" s="626"/>
      <c r="DN26" s="626"/>
      <c r="DO26" s="626"/>
      <c r="DP26" s="626"/>
      <c r="DQ26" s="626"/>
      <c r="DR26" s="626"/>
      <c r="DS26" s="626"/>
      <c r="DT26" s="626"/>
      <c r="DU26" s="626"/>
      <c r="DV26" s="627"/>
      <c r="DW26" s="630" t="s">
        <v>212</v>
      </c>
      <c r="DX26" s="655"/>
      <c r="DY26" s="655"/>
      <c r="DZ26" s="655"/>
      <c r="EA26" s="655"/>
      <c r="EB26" s="655"/>
      <c r="EC26" s="656"/>
    </row>
    <row r="27" spans="2:133" ht="11.25" customHeight="1" x14ac:dyDescent="0.15">
      <c r="B27" s="622" t="s">
        <v>283</v>
      </c>
      <c r="C27" s="623"/>
      <c r="D27" s="623"/>
      <c r="E27" s="623"/>
      <c r="F27" s="623"/>
      <c r="G27" s="623"/>
      <c r="H27" s="623"/>
      <c r="I27" s="623"/>
      <c r="J27" s="623"/>
      <c r="K27" s="623"/>
      <c r="L27" s="623"/>
      <c r="M27" s="623"/>
      <c r="N27" s="623"/>
      <c r="O27" s="623"/>
      <c r="P27" s="623"/>
      <c r="Q27" s="624"/>
      <c r="R27" s="625">
        <v>995744</v>
      </c>
      <c r="S27" s="626"/>
      <c r="T27" s="626"/>
      <c r="U27" s="626"/>
      <c r="V27" s="626"/>
      <c r="W27" s="626"/>
      <c r="X27" s="626"/>
      <c r="Y27" s="627"/>
      <c r="Z27" s="628">
        <v>3.8</v>
      </c>
      <c r="AA27" s="628"/>
      <c r="AB27" s="628"/>
      <c r="AC27" s="628"/>
      <c r="AD27" s="629" t="s">
        <v>224</v>
      </c>
      <c r="AE27" s="629"/>
      <c r="AF27" s="629"/>
      <c r="AG27" s="629"/>
      <c r="AH27" s="629"/>
      <c r="AI27" s="629"/>
      <c r="AJ27" s="629"/>
      <c r="AK27" s="629"/>
      <c r="AL27" s="630" t="s">
        <v>224</v>
      </c>
      <c r="AM27" s="631"/>
      <c r="AN27" s="631"/>
      <c r="AO27" s="632"/>
      <c r="AP27" s="622" t="s">
        <v>284</v>
      </c>
      <c r="AQ27" s="623"/>
      <c r="AR27" s="623"/>
      <c r="AS27" s="623"/>
      <c r="AT27" s="623"/>
      <c r="AU27" s="623"/>
      <c r="AV27" s="623"/>
      <c r="AW27" s="623"/>
      <c r="AX27" s="623"/>
      <c r="AY27" s="623"/>
      <c r="AZ27" s="623"/>
      <c r="BA27" s="623"/>
      <c r="BB27" s="623"/>
      <c r="BC27" s="623"/>
      <c r="BD27" s="623"/>
      <c r="BE27" s="623"/>
      <c r="BF27" s="624"/>
      <c r="BG27" s="625">
        <v>9170928</v>
      </c>
      <c r="BH27" s="626"/>
      <c r="BI27" s="626"/>
      <c r="BJ27" s="626"/>
      <c r="BK27" s="626"/>
      <c r="BL27" s="626"/>
      <c r="BM27" s="626"/>
      <c r="BN27" s="627"/>
      <c r="BO27" s="628">
        <v>100</v>
      </c>
      <c r="BP27" s="628"/>
      <c r="BQ27" s="628"/>
      <c r="BR27" s="628"/>
      <c r="BS27" s="634" t="s">
        <v>224</v>
      </c>
      <c r="BT27" s="626"/>
      <c r="BU27" s="626"/>
      <c r="BV27" s="626"/>
      <c r="BW27" s="626"/>
      <c r="BX27" s="626"/>
      <c r="BY27" s="626"/>
      <c r="BZ27" s="626"/>
      <c r="CA27" s="626"/>
      <c r="CB27" s="635"/>
      <c r="CD27" s="639" t="s">
        <v>285</v>
      </c>
      <c r="CE27" s="640"/>
      <c r="CF27" s="640"/>
      <c r="CG27" s="640"/>
      <c r="CH27" s="640"/>
      <c r="CI27" s="640"/>
      <c r="CJ27" s="640"/>
      <c r="CK27" s="640"/>
      <c r="CL27" s="640"/>
      <c r="CM27" s="640"/>
      <c r="CN27" s="640"/>
      <c r="CO27" s="640"/>
      <c r="CP27" s="640"/>
      <c r="CQ27" s="641"/>
      <c r="CR27" s="625">
        <v>3014938</v>
      </c>
      <c r="CS27" s="657"/>
      <c r="CT27" s="657"/>
      <c r="CU27" s="657"/>
      <c r="CV27" s="657"/>
      <c r="CW27" s="657"/>
      <c r="CX27" s="657"/>
      <c r="CY27" s="658"/>
      <c r="CZ27" s="659">
        <v>11.9</v>
      </c>
      <c r="DA27" s="660"/>
      <c r="DB27" s="660"/>
      <c r="DC27" s="661"/>
      <c r="DD27" s="634">
        <v>982126</v>
      </c>
      <c r="DE27" s="657"/>
      <c r="DF27" s="657"/>
      <c r="DG27" s="657"/>
      <c r="DH27" s="657"/>
      <c r="DI27" s="657"/>
      <c r="DJ27" s="657"/>
      <c r="DK27" s="658"/>
      <c r="DL27" s="634">
        <v>982126</v>
      </c>
      <c r="DM27" s="657"/>
      <c r="DN27" s="657"/>
      <c r="DO27" s="657"/>
      <c r="DP27" s="657"/>
      <c r="DQ27" s="657"/>
      <c r="DR27" s="657"/>
      <c r="DS27" s="657"/>
      <c r="DT27" s="657"/>
      <c r="DU27" s="657"/>
      <c r="DV27" s="658"/>
      <c r="DW27" s="630">
        <v>7</v>
      </c>
      <c r="DX27" s="655"/>
      <c r="DY27" s="655"/>
      <c r="DZ27" s="655"/>
      <c r="EA27" s="655"/>
      <c r="EB27" s="655"/>
      <c r="EC27" s="656"/>
    </row>
    <row r="28" spans="2:133" ht="11.25" customHeight="1" x14ac:dyDescent="0.15">
      <c r="B28" s="622" t="s">
        <v>286</v>
      </c>
      <c r="C28" s="623"/>
      <c r="D28" s="623"/>
      <c r="E28" s="623"/>
      <c r="F28" s="623"/>
      <c r="G28" s="623"/>
      <c r="H28" s="623"/>
      <c r="I28" s="623"/>
      <c r="J28" s="623"/>
      <c r="K28" s="623"/>
      <c r="L28" s="623"/>
      <c r="M28" s="623"/>
      <c r="N28" s="623"/>
      <c r="O28" s="623"/>
      <c r="P28" s="623"/>
      <c r="Q28" s="624"/>
      <c r="R28" s="625">
        <v>45994</v>
      </c>
      <c r="S28" s="626"/>
      <c r="T28" s="626"/>
      <c r="U28" s="626"/>
      <c r="V28" s="626"/>
      <c r="W28" s="626"/>
      <c r="X28" s="626"/>
      <c r="Y28" s="627"/>
      <c r="Z28" s="628">
        <v>0.2</v>
      </c>
      <c r="AA28" s="628"/>
      <c r="AB28" s="628"/>
      <c r="AC28" s="628"/>
      <c r="AD28" s="629">
        <v>10762</v>
      </c>
      <c r="AE28" s="629"/>
      <c r="AF28" s="629"/>
      <c r="AG28" s="629"/>
      <c r="AH28" s="629"/>
      <c r="AI28" s="629"/>
      <c r="AJ28" s="629"/>
      <c r="AK28" s="629"/>
      <c r="AL28" s="630">
        <v>0.1</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287</v>
      </c>
      <c r="CE28" s="640"/>
      <c r="CF28" s="640"/>
      <c r="CG28" s="640"/>
      <c r="CH28" s="640"/>
      <c r="CI28" s="640"/>
      <c r="CJ28" s="640"/>
      <c r="CK28" s="640"/>
      <c r="CL28" s="640"/>
      <c r="CM28" s="640"/>
      <c r="CN28" s="640"/>
      <c r="CO28" s="640"/>
      <c r="CP28" s="640"/>
      <c r="CQ28" s="641"/>
      <c r="CR28" s="625">
        <v>2056720</v>
      </c>
      <c r="CS28" s="626"/>
      <c r="CT28" s="626"/>
      <c r="CU28" s="626"/>
      <c r="CV28" s="626"/>
      <c r="CW28" s="626"/>
      <c r="CX28" s="626"/>
      <c r="CY28" s="627"/>
      <c r="CZ28" s="659">
        <v>8.1</v>
      </c>
      <c r="DA28" s="660"/>
      <c r="DB28" s="660"/>
      <c r="DC28" s="661"/>
      <c r="DD28" s="634">
        <v>2056264</v>
      </c>
      <c r="DE28" s="626"/>
      <c r="DF28" s="626"/>
      <c r="DG28" s="626"/>
      <c r="DH28" s="626"/>
      <c r="DI28" s="626"/>
      <c r="DJ28" s="626"/>
      <c r="DK28" s="627"/>
      <c r="DL28" s="634">
        <v>2056264</v>
      </c>
      <c r="DM28" s="626"/>
      <c r="DN28" s="626"/>
      <c r="DO28" s="626"/>
      <c r="DP28" s="626"/>
      <c r="DQ28" s="626"/>
      <c r="DR28" s="626"/>
      <c r="DS28" s="626"/>
      <c r="DT28" s="626"/>
      <c r="DU28" s="626"/>
      <c r="DV28" s="627"/>
      <c r="DW28" s="630">
        <v>14.7</v>
      </c>
      <c r="DX28" s="655"/>
      <c r="DY28" s="655"/>
      <c r="DZ28" s="655"/>
      <c r="EA28" s="655"/>
      <c r="EB28" s="655"/>
      <c r="EC28" s="656"/>
    </row>
    <row r="29" spans="2:133" ht="11.25" customHeight="1" x14ac:dyDescent="0.15">
      <c r="B29" s="622" t="s">
        <v>288</v>
      </c>
      <c r="C29" s="623"/>
      <c r="D29" s="623"/>
      <c r="E29" s="623"/>
      <c r="F29" s="623"/>
      <c r="G29" s="623"/>
      <c r="H29" s="623"/>
      <c r="I29" s="623"/>
      <c r="J29" s="623"/>
      <c r="K29" s="623"/>
      <c r="L29" s="623"/>
      <c r="M29" s="623"/>
      <c r="N29" s="623"/>
      <c r="O29" s="623"/>
      <c r="P29" s="623"/>
      <c r="Q29" s="624"/>
      <c r="R29" s="625">
        <v>41419</v>
      </c>
      <c r="S29" s="626"/>
      <c r="T29" s="626"/>
      <c r="U29" s="626"/>
      <c r="V29" s="626"/>
      <c r="W29" s="626"/>
      <c r="X29" s="626"/>
      <c r="Y29" s="627"/>
      <c r="Z29" s="628">
        <v>0.2</v>
      </c>
      <c r="AA29" s="628"/>
      <c r="AB29" s="628"/>
      <c r="AC29" s="628"/>
      <c r="AD29" s="629" t="s">
        <v>224</v>
      </c>
      <c r="AE29" s="629"/>
      <c r="AF29" s="629"/>
      <c r="AG29" s="629"/>
      <c r="AH29" s="629"/>
      <c r="AI29" s="629"/>
      <c r="AJ29" s="629"/>
      <c r="AK29" s="629"/>
      <c r="AL29" s="630" t="s">
        <v>224</v>
      </c>
      <c r="AM29" s="631"/>
      <c r="AN29" s="631"/>
      <c r="AO29" s="632"/>
      <c r="AP29" s="604" t="s">
        <v>206</v>
      </c>
      <c r="AQ29" s="605"/>
      <c r="AR29" s="605"/>
      <c r="AS29" s="605"/>
      <c r="AT29" s="605"/>
      <c r="AU29" s="605"/>
      <c r="AV29" s="605"/>
      <c r="AW29" s="605"/>
      <c r="AX29" s="605"/>
      <c r="AY29" s="605"/>
      <c r="AZ29" s="605"/>
      <c r="BA29" s="605"/>
      <c r="BB29" s="605"/>
      <c r="BC29" s="605"/>
      <c r="BD29" s="605"/>
      <c r="BE29" s="605"/>
      <c r="BF29" s="606"/>
      <c r="BG29" s="604" t="s">
        <v>289</v>
      </c>
      <c r="BH29" s="666"/>
      <c r="BI29" s="666"/>
      <c r="BJ29" s="666"/>
      <c r="BK29" s="666"/>
      <c r="BL29" s="666"/>
      <c r="BM29" s="666"/>
      <c r="BN29" s="666"/>
      <c r="BO29" s="666"/>
      <c r="BP29" s="666"/>
      <c r="BQ29" s="667"/>
      <c r="BR29" s="604" t="s">
        <v>290</v>
      </c>
      <c r="BS29" s="666"/>
      <c r="BT29" s="666"/>
      <c r="BU29" s="666"/>
      <c r="BV29" s="666"/>
      <c r="BW29" s="666"/>
      <c r="BX29" s="666"/>
      <c r="BY29" s="666"/>
      <c r="BZ29" s="666"/>
      <c r="CA29" s="666"/>
      <c r="CB29" s="667"/>
      <c r="CD29" s="686" t="s">
        <v>291</v>
      </c>
      <c r="CE29" s="687"/>
      <c r="CF29" s="639" t="s">
        <v>58</v>
      </c>
      <c r="CG29" s="640"/>
      <c r="CH29" s="640"/>
      <c r="CI29" s="640"/>
      <c r="CJ29" s="640"/>
      <c r="CK29" s="640"/>
      <c r="CL29" s="640"/>
      <c r="CM29" s="640"/>
      <c r="CN29" s="640"/>
      <c r="CO29" s="640"/>
      <c r="CP29" s="640"/>
      <c r="CQ29" s="641"/>
      <c r="CR29" s="625">
        <v>2056720</v>
      </c>
      <c r="CS29" s="657"/>
      <c r="CT29" s="657"/>
      <c r="CU29" s="657"/>
      <c r="CV29" s="657"/>
      <c r="CW29" s="657"/>
      <c r="CX29" s="657"/>
      <c r="CY29" s="658"/>
      <c r="CZ29" s="659">
        <v>8.1</v>
      </c>
      <c r="DA29" s="660"/>
      <c r="DB29" s="660"/>
      <c r="DC29" s="661"/>
      <c r="DD29" s="634">
        <v>2056264</v>
      </c>
      <c r="DE29" s="657"/>
      <c r="DF29" s="657"/>
      <c r="DG29" s="657"/>
      <c r="DH29" s="657"/>
      <c r="DI29" s="657"/>
      <c r="DJ29" s="657"/>
      <c r="DK29" s="658"/>
      <c r="DL29" s="634">
        <v>2056264</v>
      </c>
      <c r="DM29" s="657"/>
      <c r="DN29" s="657"/>
      <c r="DO29" s="657"/>
      <c r="DP29" s="657"/>
      <c r="DQ29" s="657"/>
      <c r="DR29" s="657"/>
      <c r="DS29" s="657"/>
      <c r="DT29" s="657"/>
      <c r="DU29" s="657"/>
      <c r="DV29" s="658"/>
      <c r="DW29" s="630">
        <v>14.7</v>
      </c>
      <c r="DX29" s="655"/>
      <c r="DY29" s="655"/>
      <c r="DZ29" s="655"/>
      <c r="EA29" s="655"/>
      <c r="EB29" s="655"/>
      <c r="EC29" s="656"/>
    </row>
    <row r="30" spans="2:133" ht="11.25" customHeight="1" x14ac:dyDescent="0.15">
      <c r="B30" s="622" t="s">
        <v>292</v>
      </c>
      <c r="C30" s="623"/>
      <c r="D30" s="623"/>
      <c r="E30" s="623"/>
      <c r="F30" s="623"/>
      <c r="G30" s="623"/>
      <c r="H30" s="623"/>
      <c r="I30" s="623"/>
      <c r="J30" s="623"/>
      <c r="K30" s="623"/>
      <c r="L30" s="623"/>
      <c r="M30" s="623"/>
      <c r="N30" s="623"/>
      <c r="O30" s="623"/>
      <c r="P30" s="623"/>
      <c r="Q30" s="624"/>
      <c r="R30" s="625">
        <v>2473670</v>
      </c>
      <c r="S30" s="626"/>
      <c r="T30" s="626"/>
      <c r="U30" s="626"/>
      <c r="V30" s="626"/>
      <c r="W30" s="626"/>
      <c r="X30" s="626"/>
      <c r="Y30" s="627"/>
      <c r="Z30" s="628">
        <v>9.5</v>
      </c>
      <c r="AA30" s="628"/>
      <c r="AB30" s="628"/>
      <c r="AC30" s="628"/>
      <c r="AD30" s="629" t="s">
        <v>224</v>
      </c>
      <c r="AE30" s="629"/>
      <c r="AF30" s="629"/>
      <c r="AG30" s="629"/>
      <c r="AH30" s="629"/>
      <c r="AI30" s="629"/>
      <c r="AJ30" s="629"/>
      <c r="AK30" s="629"/>
      <c r="AL30" s="630" t="s">
        <v>224</v>
      </c>
      <c r="AM30" s="631"/>
      <c r="AN30" s="631"/>
      <c r="AO30" s="632"/>
      <c r="AP30" s="671" t="s">
        <v>293</v>
      </c>
      <c r="AQ30" s="672"/>
      <c r="AR30" s="672"/>
      <c r="AS30" s="672"/>
      <c r="AT30" s="677" t="s">
        <v>294</v>
      </c>
      <c r="AU30" s="184"/>
      <c r="AV30" s="184"/>
      <c r="AW30" s="184"/>
      <c r="AX30" s="611" t="s">
        <v>172</v>
      </c>
      <c r="AY30" s="612"/>
      <c r="AZ30" s="612"/>
      <c r="BA30" s="612"/>
      <c r="BB30" s="612"/>
      <c r="BC30" s="612"/>
      <c r="BD30" s="612"/>
      <c r="BE30" s="612"/>
      <c r="BF30" s="613"/>
      <c r="BG30" s="683">
        <v>99.1</v>
      </c>
      <c r="BH30" s="684"/>
      <c r="BI30" s="684"/>
      <c r="BJ30" s="684"/>
      <c r="BK30" s="684"/>
      <c r="BL30" s="684"/>
      <c r="BM30" s="620">
        <v>97.8</v>
      </c>
      <c r="BN30" s="684"/>
      <c r="BO30" s="684"/>
      <c r="BP30" s="684"/>
      <c r="BQ30" s="685"/>
      <c r="BR30" s="683">
        <v>99.2</v>
      </c>
      <c r="BS30" s="684"/>
      <c r="BT30" s="684"/>
      <c r="BU30" s="684"/>
      <c r="BV30" s="684"/>
      <c r="BW30" s="684"/>
      <c r="BX30" s="620">
        <v>97.8</v>
      </c>
      <c r="BY30" s="684"/>
      <c r="BZ30" s="684"/>
      <c r="CA30" s="684"/>
      <c r="CB30" s="685"/>
      <c r="CD30" s="688"/>
      <c r="CE30" s="689"/>
      <c r="CF30" s="639" t="s">
        <v>295</v>
      </c>
      <c r="CG30" s="640"/>
      <c r="CH30" s="640"/>
      <c r="CI30" s="640"/>
      <c r="CJ30" s="640"/>
      <c r="CK30" s="640"/>
      <c r="CL30" s="640"/>
      <c r="CM30" s="640"/>
      <c r="CN30" s="640"/>
      <c r="CO30" s="640"/>
      <c r="CP30" s="640"/>
      <c r="CQ30" s="641"/>
      <c r="CR30" s="625">
        <v>1909737</v>
      </c>
      <c r="CS30" s="626"/>
      <c r="CT30" s="626"/>
      <c r="CU30" s="626"/>
      <c r="CV30" s="626"/>
      <c r="CW30" s="626"/>
      <c r="CX30" s="626"/>
      <c r="CY30" s="627"/>
      <c r="CZ30" s="659">
        <v>7.5</v>
      </c>
      <c r="DA30" s="660"/>
      <c r="DB30" s="660"/>
      <c r="DC30" s="661"/>
      <c r="DD30" s="634">
        <v>1909331</v>
      </c>
      <c r="DE30" s="626"/>
      <c r="DF30" s="626"/>
      <c r="DG30" s="626"/>
      <c r="DH30" s="626"/>
      <c r="DI30" s="626"/>
      <c r="DJ30" s="626"/>
      <c r="DK30" s="627"/>
      <c r="DL30" s="634">
        <v>1909331</v>
      </c>
      <c r="DM30" s="626"/>
      <c r="DN30" s="626"/>
      <c r="DO30" s="626"/>
      <c r="DP30" s="626"/>
      <c r="DQ30" s="626"/>
      <c r="DR30" s="626"/>
      <c r="DS30" s="626"/>
      <c r="DT30" s="626"/>
      <c r="DU30" s="626"/>
      <c r="DV30" s="627"/>
      <c r="DW30" s="630">
        <v>13.6</v>
      </c>
      <c r="DX30" s="655"/>
      <c r="DY30" s="655"/>
      <c r="DZ30" s="655"/>
      <c r="EA30" s="655"/>
      <c r="EB30" s="655"/>
      <c r="EC30" s="656"/>
    </row>
    <row r="31" spans="2:133" ht="11.25" customHeight="1" x14ac:dyDescent="0.15">
      <c r="B31" s="622" t="s">
        <v>296</v>
      </c>
      <c r="C31" s="623"/>
      <c r="D31" s="623"/>
      <c r="E31" s="623"/>
      <c r="F31" s="623"/>
      <c r="G31" s="623"/>
      <c r="H31" s="623"/>
      <c r="I31" s="623"/>
      <c r="J31" s="623"/>
      <c r="K31" s="623"/>
      <c r="L31" s="623"/>
      <c r="M31" s="623"/>
      <c r="N31" s="623"/>
      <c r="O31" s="623"/>
      <c r="P31" s="623"/>
      <c r="Q31" s="624"/>
      <c r="R31" s="625">
        <v>307779</v>
      </c>
      <c r="S31" s="626"/>
      <c r="T31" s="626"/>
      <c r="U31" s="626"/>
      <c r="V31" s="626"/>
      <c r="W31" s="626"/>
      <c r="X31" s="626"/>
      <c r="Y31" s="627"/>
      <c r="Z31" s="628">
        <v>1.2</v>
      </c>
      <c r="AA31" s="628"/>
      <c r="AB31" s="628"/>
      <c r="AC31" s="628"/>
      <c r="AD31" s="629" t="s">
        <v>224</v>
      </c>
      <c r="AE31" s="629"/>
      <c r="AF31" s="629"/>
      <c r="AG31" s="629"/>
      <c r="AH31" s="629"/>
      <c r="AI31" s="629"/>
      <c r="AJ31" s="629"/>
      <c r="AK31" s="629"/>
      <c r="AL31" s="630" t="s">
        <v>224</v>
      </c>
      <c r="AM31" s="631"/>
      <c r="AN31" s="631"/>
      <c r="AO31" s="632"/>
      <c r="AP31" s="673"/>
      <c r="AQ31" s="674"/>
      <c r="AR31" s="674"/>
      <c r="AS31" s="674"/>
      <c r="AT31" s="678"/>
      <c r="AU31" s="183" t="s">
        <v>297</v>
      </c>
      <c r="AV31" s="183"/>
      <c r="AW31" s="183"/>
      <c r="AX31" s="622" t="s">
        <v>298</v>
      </c>
      <c r="AY31" s="623"/>
      <c r="AZ31" s="623"/>
      <c r="BA31" s="623"/>
      <c r="BB31" s="623"/>
      <c r="BC31" s="623"/>
      <c r="BD31" s="623"/>
      <c r="BE31" s="623"/>
      <c r="BF31" s="624"/>
      <c r="BG31" s="680">
        <v>98.8</v>
      </c>
      <c r="BH31" s="657"/>
      <c r="BI31" s="657"/>
      <c r="BJ31" s="657"/>
      <c r="BK31" s="657"/>
      <c r="BL31" s="657"/>
      <c r="BM31" s="631">
        <v>97.4</v>
      </c>
      <c r="BN31" s="681"/>
      <c r="BO31" s="681"/>
      <c r="BP31" s="681"/>
      <c r="BQ31" s="682"/>
      <c r="BR31" s="680">
        <v>98.9</v>
      </c>
      <c r="BS31" s="657"/>
      <c r="BT31" s="657"/>
      <c r="BU31" s="657"/>
      <c r="BV31" s="657"/>
      <c r="BW31" s="657"/>
      <c r="BX31" s="631">
        <v>97.3</v>
      </c>
      <c r="BY31" s="681"/>
      <c r="BZ31" s="681"/>
      <c r="CA31" s="681"/>
      <c r="CB31" s="682"/>
      <c r="CD31" s="688"/>
      <c r="CE31" s="689"/>
      <c r="CF31" s="639" t="s">
        <v>299</v>
      </c>
      <c r="CG31" s="640"/>
      <c r="CH31" s="640"/>
      <c r="CI31" s="640"/>
      <c r="CJ31" s="640"/>
      <c r="CK31" s="640"/>
      <c r="CL31" s="640"/>
      <c r="CM31" s="640"/>
      <c r="CN31" s="640"/>
      <c r="CO31" s="640"/>
      <c r="CP31" s="640"/>
      <c r="CQ31" s="641"/>
      <c r="CR31" s="625">
        <v>146983</v>
      </c>
      <c r="CS31" s="657"/>
      <c r="CT31" s="657"/>
      <c r="CU31" s="657"/>
      <c r="CV31" s="657"/>
      <c r="CW31" s="657"/>
      <c r="CX31" s="657"/>
      <c r="CY31" s="658"/>
      <c r="CZ31" s="659">
        <v>0.6</v>
      </c>
      <c r="DA31" s="660"/>
      <c r="DB31" s="660"/>
      <c r="DC31" s="661"/>
      <c r="DD31" s="634">
        <v>146933</v>
      </c>
      <c r="DE31" s="657"/>
      <c r="DF31" s="657"/>
      <c r="DG31" s="657"/>
      <c r="DH31" s="657"/>
      <c r="DI31" s="657"/>
      <c r="DJ31" s="657"/>
      <c r="DK31" s="658"/>
      <c r="DL31" s="634">
        <v>146933</v>
      </c>
      <c r="DM31" s="657"/>
      <c r="DN31" s="657"/>
      <c r="DO31" s="657"/>
      <c r="DP31" s="657"/>
      <c r="DQ31" s="657"/>
      <c r="DR31" s="657"/>
      <c r="DS31" s="657"/>
      <c r="DT31" s="657"/>
      <c r="DU31" s="657"/>
      <c r="DV31" s="658"/>
      <c r="DW31" s="630">
        <v>1</v>
      </c>
      <c r="DX31" s="655"/>
      <c r="DY31" s="655"/>
      <c r="DZ31" s="655"/>
      <c r="EA31" s="655"/>
      <c r="EB31" s="655"/>
      <c r="EC31" s="656"/>
    </row>
    <row r="32" spans="2:133" ht="11.25" customHeight="1" x14ac:dyDescent="0.15">
      <c r="B32" s="622" t="s">
        <v>300</v>
      </c>
      <c r="C32" s="623"/>
      <c r="D32" s="623"/>
      <c r="E32" s="623"/>
      <c r="F32" s="623"/>
      <c r="G32" s="623"/>
      <c r="H32" s="623"/>
      <c r="I32" s="623"/>
      <c r="J32" s="623"/>
      <c r="K32" s="623"/>
      <c r="L32" s="623"/>
      <c r="M32" s="623"/>
      <c r="N32" s="623"/>
      <c r="O32" s="623"/>
      <c r="P32" s="623"/>
      <c r="Q32" s="624"/>
      <c r="R32" s="625">
        <v>973783</v>
      </c>
      <c r="S32" s="626"/>
      <c r="T32" s="626"/>
      <c r="U32" s="626"/>
      <c r="V32" s="626"/>
      <c r="W32" s="626"/>
      <c r="X32" s="626"/>
      <c r="Y32" s="627"/>
      <c r="Z32" s="628">
        <v>3.8</v>
      </c>
      <c r="AA32" s="628"/>
      <c r="AB32" s="628"/>
      <c r="AC32" s="628"/>
      <c r="AD32" s="629">
        <v>3544</v>
      </c>
      <c r="AE32" s="629"/>
      <c r="AF32" s="629"/>
      <c r="AG32" s="629"/>
      <c r="AH32" s="629"/>
      <c r="AI32" s="629"/>
      <c r="AJ32" s="629"/>
      <c r="AK32" s="629"/>
      <c r="AL32" s="630">
        <v>0</v>
      </c>
      <c r="AM32" s="631"/>
      <c r="AN32" s="631"/>
      <c r="AO32" s="632"/>
      <c r="AP32" s="675"/>
      <c r="AQ32" s="676"/>
      <c r="AR32" s="676"/>
      <c r="AS32" s="676"/>
      <c r="AT32" s="679"/>
      <c r="AU32" s="185"/>
      <c r="AV32" s="185"/>
      <c r="AW32" s="185"/>
      <c r="AX32" s="668" t="s">
        <v>301</v>
      </c>
      <c r="AY32" s="669"/>
      <c r="AZ32" s="669"/>
      <c r="BA32" s="669"/>
      <c r="BB32" s="669"/>
      <c r="BC32" s="669"/>
      <c r="BD32" s="669"/>
      <c r="BE32" s="669"/>
      <c r="BF32" s="670"/>
      <c r="BG32" s="692">
        <v>99.3</v>
      </c>
      <c r="BH32" s="693"/>
      <c r="BI32" s="693"/>
      <c r="BJ32" s="693"/>
      <c r="BK32" s="693"/>
      <c r="BL32" s="693"/>
      <c r="BM32" s="694">
        <v>98.1</v>
      </c>
      <c r="BN32" s="693"/>
      <c r="BO32" s="693"/>
      <c r="BP32" s="693"/>
      <c r="BQ32" s="695"/>
      <c r="BR32" s="692">
        <v>99.4</v>
      </c>
      <c r="BS32" s="693"/>
      <c r="BT32" s="693"/>
      <c r="BU32" s="693"/>
      <c r="BV32" s="693"/>
      <c r="BW32" s="693"/>
      <c r="BX32" s="694">
        <v>98.1</v>
      </c>
      <c r="BY32" s="693"/>
      <c r="BZ32" s="693"/>
      <c r="CA32" s="693"/>
      <c r="CB32" s="695"/>
      <c r="CD32" s="690"/>
      <c r="CE32" s="691"/>
      <c r="CF32" s="639" t="s">
        <v>302</v>
      </c>
      <c r="CG32" s="640"/>
      <c r="CH32" s="640"/>
      <c r="CI32" s="640"/>
      <c r="CJ32" s="640"/>
      <c r="CK32" s="640"/>
      <c r="CL32" s="640"/>
      <c r="CM32" s="640"/>
      <c r="CN32" s="640"/>
      <c r="CO32" s="640"/>
      <c r="CP32" s="640"/>
      <c r="CQ32" s="641"/>
      <c r="CR32" s="625" t="s">
        <v>224</v>
      </c>
      <c r="CS32" s="626"/>
      <c r="CT32" s="626"/>
      <c r="CU32" s="626"/>
      <c r="CV32" s="626"/>
      <c r="CW32" s="626"/>
      <c r="CX32" s="626"/>
      <c r="CY32" s="627"/>
      <c r="CZ32" s="659" t="s">
        <v>224</v>
      </c>
      <c r="DA32" s="660"/>
      <c r="DB32" s="660"/>
      <c r="DC32" s="661"/>
      <c r="DD32" s="634" t="s">
        <v>224</v>
      </c>
      <c r="DE32" s="626"/>
      <c r="DF32" s="626"/>
      <c r="DG32" s="626"/>
      <c r="DH32" s="626"/>
      <c r="DI32" s="626"/>
      <c r="DJ32" s="626"/>
      <c r="DK32" s="627"/>
      <c r="DL32" s="634" t="s">
        <v>224</v>
      </c>
      <c r="DM32" s="626"/>
      <c r="DN32" s="626"/>
      <c r="DO32" s="626"/>
      <c r="DP32" s="626"/>
      <c r="DQ32" s="626"/>
      <c r="DR32" s="626"/>
      <c r="DS32" s="626"/>
      <c r="DT32" s="626"/>
      <c r="DU32" s="626"/>
      <c r="DV32" s="627"/>
      <c r="DW32" s="630" t="s">
        <v>224</v>
      </c>
      <c r="DX32" s="655"/>
      <c r="DY32" s="655"/>
      <c r="DZ32" s="655"/>
      <c r="EA32" s="655"/>
      <c r="EB32" s="655"/>
      <c r="EC32" s="656"/>
    </row>
    <row r="33" spans="2:133" ht="11.25" customHeight="1" x14ac:dyDescent="0.15">
      <c r="B33" s="622" t="s">
        <v>303</v>
      </c>
      <c r="C33" s="623"/>
      <c r="D33" s="623"/>
      <c r="E33" s="623"/>
      <c r="F33" s="623"/>
      <c r="G33" s="623"/>
      <c r="H33" s="623"/>
      <c r="I33" s="623"/>
      <c r="J33" s="623"/>
      <c r="K33" s="623"/>
      <c r="L33" s="623"/>
      <c r="M33" s="623"/>
      <c r="N33" s="623"/>
      <c r="O33" s="623"/>
      <c r="P33" s="623"/>
      <c r="Q33" s="624"/>
      <c r="R33" s="625">
        <v>4604279</v>
      </c>
      <c r="S33" s="626"/>
      <c r="T33" s="626"/>
      <c r="U33" s="626"/>
      <c r="V33" s="626"/>
      <c r="W33" s="626"/>
      <c r="X33" s="626"/>
      <c r="Y33" s="627"/>
      <c r="Z33" s="628">
        <v>17.7</v>
      </c>
      <c r="AA33" s="628"/>
      <c r="AB33" s="628"/>
      <c r="AC33" s="628"/>
      <c r="AD33" s="629" t="s">
        <v>224</v>
      </c>
      <c r="AE33" s="629"/>
      <c r="AF33" s="629"/>
      <c r="AG33" s="629"/>
      <c r="AH33" s="629"/>
      <c r="AI33" s="629"/>
      <c r="AJ33" s="629"/>
      <c r="AK33" s="629"/>
      <c r="AL33" s="630" t="s">
        <v>224</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304</v>
      </c>
      <c r="CE33" s="640"/>
      <c r="CF33" s="640"/>
      <c r="CG33" s="640"/>
      <c r="CH33" s="640"/>
      <c r="CI33" s="640"/>
      <c r="CJ33" s="640"/>
      <c r="CK33" s="640"/>
      <c r="CL33" s="640"/>
      <c r="CM33" s="640"/>
      <c r="CN33" s="640"/>
      <c r="CO33" s="640"/>
      <c r="CP33" s="640"/>
      <c r="CQ33" s="641"/>
      <c r="CR33" s="625">
        <v>10886723</v>
      </c>
      <c r="CS33" s="657"/>
      <c r="CT33" s="657"/>
      <c r="CU33" s="657"/>
      <c r="CV33" s="657"/>
      <c r="CW33" s="657"/>
      <c r="CX33" s="657"/>
      <c r="CY33" s="658"/>
      <c r="CZ33" s="659">
        <v>43</v>
      </c>
      <c r="DA33" s="660"/>
      <c r="DB33" s="660"/>
      <c r="DC33" s="661"/>
      <c r="DD33" s="634">
        <v>9066843</v>
      </c>
      <c r="DE33" s="657"/>
      <c r="DF33" s="657"/>
      <c r="DG33" s="657"/>
      <c r="DH33" s="657"/>
      <c r="DI33" s="657"/>
      <c r="DJ33" s="657"/>
      <c r="DK33" s="658"/>
      <c r="DL33" s="634">
        <v>6497531</v>
      </c>
      <c r="DM33" s="657"/>
      <c r="DN33" s="657"/>
      <c r="DO33" s="657"/>
      <c r="DP33" s="657"/>
      <c r="DQ33" s="657"/>
      <c r="DR33" s="657"/>
      <c r="DS33" s="657"/>
      <c r="DT33" s="657"/>
      <c r="DU33" s="657"/>
      <c r="DV33" s="658"/>
      <c r="DW33" s="630">
        <v>46.3</v>
      </c>
      <c r="DX33" s="655"/>
      <c r="DY33" s="655"/>
      <c r="DZ33" s="655"/>
      <c r="EA33" s="655"/>
      <c r="EB33" s="655"/>
      <c r="EC33" s="656"/>
    </row>
    <row r="34" spans="2:133" ht="11.25" customHeight="1" x14ac:dyDescent="0.15">
      <c r="B34" s="622" t="s">
        <v>305</v>
      </c>
      <c r="C34" s="623"/>
      <c r="D34" s="623"/>
      <c r="E34" s="623"/>
      <c r="F34" s="623"/>
      <c r="G34" s="623"/>
      <c r="H34" s="623"/>
      <c r="I34" s="623"/>
      <c r="J34" s="623"/>
      <c r="K34" s="623"/>
      <c r="L34" s="623"/>
      <c r="M34" s="623"/>
      <c r="N34" s="623"/>
      <c r="O34" s="623"/>
      <c r="P34" s="623"/>
      <c r="Q34" s="624"/>
      <c r="R34" s="625" t="s">
        <v>224</v>
      </c>
      <c r="S34" s="626"/>
      <c r="T34" s="626"/>
      <c r="U34" s="626"/>
      <c r="V34" s="626"/>
      <c r="W34" s="626"/>
      <c r="X34" s="626"/>
      <c r="Y34" s="627"/>
      <c r="Z34" s="628" t="s">
        <v>224</v>
      </c>
      <c r="AA34" s="628"/>
      <c r="AB34" s="628"/>
      <c r="AC34" s="628"/>
      <c r="AD34" s="629" t="s">
        <v>224</v>
      </c>
      <c r="AE34" s="629"/>
      <c r="AF34" s="629"/>
      <c r="AG34" s="629"/>
      <c r="AH34" s="629"/>
      <c r="AI34" s="629"/>
      <c r="AJ34" s="629"/>
      <c r="AK34" s="629"/>
      <c r="AL34" s="630" t="s">
        <v>224</v>
      </c>
      <c r="AM34" s="631"/>
      <c r="AN34" s="631"/>
      <c r="AO34" s="632"/>
      <c r="AP34" s="188"/>
      <c r="AQ34" s="604" t="s">
        <v>306</v>
      </c>
      <c r="AR34" s="605"/>
      <c r="AS34" s="605"/>
      <c r="AT34" s="605"/>
      <c r="AU34" s="605"/>
      <c r="AV34" s="605"/>
      <c r="AW34" s="605"/>
      <c r="AX34" s="605"/>
      <c r="AY34" s="605"/>
      <c r="AZ34" s="605"/>
      <c r="BA34" s="605"/>
      <c r="BB34" s="605"/>
      <c r="BC34" s="605"/>
      <c r="BD34" s="605"/>
      <c r="BE34" s="605"/>
      <c r="BF34" s="606"/>
      <c r="BG34" s="604" t="s">
        <v>307</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308</v>
      </c>
      <c r="CE34" s="640"/>
      <c r="CF34" s="640"/>
      <c r="CG34" s="640"/>
      <c r="CH34" s="640"/>
      <c r="CI34" s="640"/>
      <c r="CJ34" s="640"/>
      <c r="CK34" s="640"/>
      <c r="CL34" s="640"/>
      <c r="CM34" s="640"/>
      <c r="CN34" s="640"/>
      <c r="CO34" s="640"/>
      <c r="CP34" s="640"/>
      <c r="CQ34" s="641"/>
      <c r="CR34" s="625">
        <v>3694194</v>
      </c>
      <c r="CS34" s="626"/>
      <c r="CT34" s="626"/>
      <c r="CU34" s="626"/>
      <c r="CV34" s="626"/>
      <c r="CW34" s="626"/>
      <c r="CX34" s="626"/>
      <c r="CY34" s="627"/>
      <c r="CZ34" s="659">
        <v>14.6</v>
      </c>
      <c r="DA34" s="660"/>
      <c r="DB34" s="660"/>
      <c r="DC34" s="661"/>
      <c r="DD34" s="634">
        <v>3197725</v>
      </c>
      <c r="DE34" s="626"/>
      <c r="DF34" s="626"/>
      <c r="DG34" s="626"/>
      <c r="DH34" s="626"/>
      <c r="DI34" s="626"/>
      <c r="DJ34" s="626"/>
      <c r="DK34" s="627"/>
      <c r="DL34" s="634">
        <v>2889190</v>
      </c>
      <c r="DM34" s="626"/>
      <c r="DN34" s="626"/>
      <c r="DO34" s="626"/>
      <c r="DP34" s="626"/>
      <c r="DQ34" s="626"/>
      <c r="DR34" s="626"/>
      <c r="DS34" s="626"/>
      <c r="DT34" s="626"/>
      <c r="DU34" s="626"/>
      <c r="DV34" s="627"/>
      <c r="DW34" s="630">
        <v>20.6</v>
      </c>
      <c r="DX34" s="655"/>
      <c r="DY34" s="655"/>
      <c r="DZ34" s="655"/>
      <c r="EA34" s="655"/>
      <c r="EB34" s="655"/>
      <c r="EC34" s="656"/>
    </row>
    <row r="35" spans="2:133" ht="11.25" customHeight="1" x14ac:dyDescent="0.15">
      <c r="B35" s="622" t="s">
        <v>309</v>
      </c>
      <c r="C35" s="623"/>
      <c r="D35" s="623"/>
      <c r="E35" s="623"/>
      <c r="F35" s="623"/>
      <c r="G35" s="623"/>
      <c r="H35" s="623"/>
      <c r="I35" s="623"/>
      <c r="J35" s="623"/>
      <c r="K35" s="623"/>
      <c r="L35" s="623"/>
      <c r="M35" s="623"/>
      <c r="N35" s="623"/>
      <c r="O35" s="623"/>
      <c r="P35" s="623"/>
      <c r="Q35" s="624"/>
      <c r="R35" s="625">
        <v>786179</v>
      </c>
      <c r="S35" s="626"/>
      <c r="T35" s="626"/>
      <c r="U35" s="626"/>
      <c r="V35" s="626"/>
      <c r="W35" s="626"/>
      <c r="X35" s="626"/>
      <c r="Y35" s="627"/>
      <c r="Z35" s="628">
        <v>3</v>
      </c>
      <c r="AA35" s="628"/>
      <c r="AB35" s="628"/>
      <c r="AC35" s="628"/>
      <c r="AD35" s="629" t="s">
        <v>224</v>
      </c>
      <c r="AE35" s="629"/>
      <c r="AF35" s="629"/>
      <c r="AG35" s="629"/>
      <c r="AH35" s="629"/>
      <c r="AI35" s="629"/>
      <c r="AJ35" s="629"/>
      <c r="AK35" s="629"/>
      <c r="AL35" s="630" t="s">
        <v>224</v>
      </c>
      <c r="AM35" s="631"/>
      <c r="AN35" s="631"/>
      <c r="AO35" s="632"/>
      <c r="AP35" s="188"/>
      <c r="AQ35" s="636" t="s">
        <v>310</v>
      </c>
      <c r="AR35" s="637"/>
      <c r="AS35" s="637"/>
      <c r="AT35" s="637"/>
      <c r="AU35" s="637"/>
      <c r="AV35" s="637"/>
      <c r="AW35" s="637"/>
      <c r="AX35" s="637"/>
      <c r="AY35" s="638"/>
      <c r="AZ35" s="614">
        <v>2661637</v>
      </c>
      <c r="BA35" s="615"/>
      <c r="BB35" s="615"/>
      <c r="BC35" s="615"/>
      <c r="BD35" s="615"/>
      <c r="BE35" s="615"/>
      <c r="BF35" s="696"/>
      <c r="BG35" s="636" t="s">
        <v>311</v>
      </c>
      <c r="BH35" s="637"/>
      <c r="BI35" s="637"/>
      <c r="BJ35" s="637"/>
      <c r="BK35" s="637"/>
      <c r="BL35" s="637"/>
      <c r="BM35" s="637"/>
      <c r="BN35" s="637"/>
      <c r="BO35" s="637"/>
      <c r="BP35" s="637"/>
      <c r="BQ35" s="637"/>
      <c r="BR35" s="637"/>
      <c r="BS35" s="637"/>
      <c r="BT35" s="637"/>
      <c r="BU35" s="638"/>
      <c r="BV35" s="614">
        <v>302030</v>
      </c>
      <c r="BW35" s="615"/>
      <c r="BX35" s="615"/>
      <c r="BY35" s="615"/>
      <c r="BZ35" s="615"/>
      <c r="CA35" s="615"/>
      <c r="CB35" s="696"/>
      <c r="CD35" s="639" t="s">
        <v>312</v>
      </c>
      <c r="CE35" s="640"/>
      <c r="CF35" s="640"/>
      <c r="CG35" s="640"/>
      <c r="CH35" s="640"/>
      <c r="CI35" s="640"/>
      <c r="CJ35" s="640"/>
      <c r="CK35" s="640"/>
      <c r="CL35" s="640"/>
      <c r="CM35" s="640"/>
      <c r="CN35" s="640"/>
      <c r="CO35" s="640"/>
      <c r="CP35" s="640"/>
      <c r="CQ35" s="641"/>
      <c r="CR35" s="625">
        <v>24801</v>
      </c>
      <c r="CS35" s="657"/>
      <c r="CT35" s="657"/>
      <c r="CU35" s="657"/>
      <c r="CV35" s="657"/>
      <c r="CW35" s="657"/>
      <c r="CX35" s="657"/>
      <c r="CY35" s="658"/>
      <c r="CZ35" s="659">
        <v>0.1</v>
      </c>
      <c r="DA35" s="660"/>
      <c r="DB35" s="660"/>
      <c r="DC35" s="661"/>
      <c r="DD35" s="634">
        <v>22399</v>
      </c>
      <c r="DE35" s="657"/>
      <c r="DF35" s="657"/>
      <c r="DG35" s="657"/>
      <c r="DH35" s="657"/>
      <c r="DI35" s="657"/>
      <c r="DJ35" s="657"/>
      <c r="DK35" s="658"/>
      <c r="DL35" s="634">
        <v>19904</v>
      </c>
      <c r="DM35" s="657"/>
      <c r="DN35" s="657"/>
      <c r="DO35" s="657"/>
      <c r="DP35" s="657"/>
      <c r="DQ35" s="657"/>
      <c r="DR35" s="657"/>
      <c r="DS35" s="657"/>
      <c r="DT35" s="657"/>
      <c r="DU35" s="657"/>
      <c r="DV35" s="658"/>
      <c r="DW35" s="630">
        <v>0.1</v>
      </c>
      <c r="DX35" s="655"/>
      <c r="DY35" s="655"/>
      <c r="DZ35" s="655"/>
      <c r="EA35" s="655"/>
      <c r="EB35" s="655"/>
      <c r="EC35" s="656"/>
    </row>
    <row r="36" spans="2:133" ht="11.25" customHeight="1" x14ac:dyDescent="0.15">
      <c r="B36" s="668" t="s">
        <v>313</v>
      </c>
      <c r="C36" s="669"/>
      <c r="D36" s="669"/>
      <c r="E36" s="669"/>
      <c r="F36" s="669"/>
      <c r="G36" s="669"/>
      <c r="H36" s="669"/>
      <c r="I36" s="669"/>
      <c r="J36" s="669"/>
      <c r="K36" s="669"/>
      <c r="L36" s="669"/>
      <c r="M36" s="669"/>
      <c r="N36" s="669"/>
      <c r="O36" s="669"/>
      <c r="P36" s="669"/>
      <c r="Q36" s="670"/>
      <c r="R36" s="697">
        <v>25955300</v>
      </c>
      <c r="S36" s="698"/>
      <c r="T36" s="698"/>
      <c r="U36" s="698"/>
      <c r="V36" s="698"/>
      <c r="W36" s="698"/>
      <c r="X36" s="698"/>
      <c r="Y36" s="699"/>
      <c r="Z36" s="700">
        <v>100</v>
      </c>
      <c r="AA36" s="700"/>
      <c r="AB36" s="700"/>
      <c r="AC36" s="700"/>
      <c r="AD36" s="701">
        <v>13244350</v>
      </c>
      <c r="AE36" s="701"/>
      <c r="AF36" s="701"/>
      <c r="AG36" s="701"/>
      <c r="AH36" s="701"/>
      <c r="AI36" s="701"/>
      <c r="AJ36" s="701"/>
      <c r="AK36" s="701"/>
      <c r="AL36" s="702">
        <v>100</v>
      </c>
      <c r="AM36" s="694"/>
      <c r="AN36" s="694"/>
      <c r="AO36" s="703"/>
      <c r="AQ36" s="704" t="s">
        <v>314</v>
      </c>
      <c r="AR36" s="705"/>
      <c r="AS36" s="705"/>
      <c r="AT36" s="705"/>
      <c r="AU36" s="705"/>
      <c r="AV36" s="705"/>
      <c r="AW36" s="705"/>
      <c r="AX36" s="705"/>
      <c r="AY36" s="706"/>
      <c r="AZ36" s="625">
        <v>1203750</v>
      </c>
      <c r="BA36" s="626"/>
      <c r="BB36" s="626"/>
      <c r="BC36" s="626"/>
      <c r="BD36" s="657"/>
      <c r="BE36" s="657"/>
      <c r="BF36" s="682"/>
      <c r="BG36" s="639" t="s">
        <v>315</v>
      </c>
      <c r="BH36" s="640"/>
      <c r="BI36" s="640"/>
      <c r="BJ36" s="640"/>
      <c r="BK36" s="640"/>
      <c r="BL36" s="640"/>
      <c r="BM36" s="640"/>
      <c r="BN36" s="640"/>
      <c r="BO36" s="640"/>
      <c r="BP36" s="640"/>
      <c r="BQ36" s="640"/>
      <c r="BR36" s="640"/>
      <c r="BS36" s="640"/>
      <c r="BT36" s="640"/>
      <c r="BU36" s="641"/>
      <c r="BV36" s="625">
        <v>86142</v>
      </c>
      <c r="BW36" s="626"/>
      <c r="BX36" s="626"/>
      <c r="BY36" s="626"/>
      <c r="BZ36" s="626"/>
      <c r="CA36" s="626"/>
      <c r="CB36" s="635"/>
      <c r="CD36" s="639" t="s">
        <v>316</v>
      </c>
      <c r="CE36" s="640"/>
      <c r="CF36" s="640"/>
      <c r="CG36" s="640"/>
      <c r="CH36" s="640"/>
      <c r="CI36" s="640"/>
      <c r="CJ36" s="640"/>
      <c r="CK36" s="640"/>
      <c r="CL36" s="640"/>
      <c r="CM36" s="640"/>
      <c r="CN36" s="640"/>
      <c r="CO36" s="640"/>
      <c r="CP36" s="640"/>
      <c r="CQ36" s="641"/>
      <c r="CR36" s="625">
        <v>2071306</v>
      </c>
      <c r="CS36" s="626"/>
      <c r="CT36" s="626"/>
      <c r="CU36" s="626"/>
      <c r="CV36" s="626"/>
      <c r="CW36" s="626"/>
      <c r="CX36" s="626"/>
      <c r="CY36" s="627"/>
      <c r="CZ36" s="659">
        <v>8.1999999999999993</v>
      </c>
      <c r="DA36" s="660"/>
      <c r="DB36" s="660"/>
      <c r="DC36" s="661"/>
      <c r="DD36" s="634">
        <v>1754867</v>
      </c>
      <c r="DE36" s="626"/>
      <c r="DF36" s="626"/>
      <c r="DG36" s="626"/>
      <c r="DH36" s="626"/>
      <c r="DI36" s="626"/>
      <c r="DJ36" s="626"/>
      <c r="DK36" s="627"/>
      <c r="DL36" s="634">
        <v>1508470</v>
      </c>
      <c r="DM36" s="626"/>
      <c r="DN36" s="626"/>
      <c r="DO36" s="626"/>
      <c r="DP36" s="626"/>
      <c r="DQ36" s="626"/>
      <c r="DR36" s="626"/>
      <c r="DS36" s="626"/>
      <c r="DT36" s="626"/>
      <c r="DU36" s="626"/>
      <c r="DV36" s="627"/>
      <c r="DW36" s="630">
        <v>10.8</v>
      </c>
      <c r="DX36" s="655"/>
      <c r="DY36" s="655"/>
      <c r="DZ36" s="655"/>
      <c r="EA36" s="655"/>
      <c r="EB36" s="655"/>
      <c r="EC36" s="656"/>
    </row>
    <row r="37" spans="2:133" ht="11.25" customHeight="1" x14ac:dyDescent="0.15">
      <c r="AQ37" s="704" t="s">
        <v>317</v>
      </c>
      <c r="AR37" s="705"/>
      <c r="AS37" s="705"/>
      <c r="AT37" s="705"/>
      <c r="AU37" s="705"/>
      <c r="AV37" s="705"/>
      <c r="AW37" s="705"/>
      <c r="AX37" s="705"/>
      <c r="AY37" s="706"/>
      <c r="AZ37" s="625">
        <v>103962</v>
      </c>
      <c r="BA37" s="626"/>
      <c r="BB37" s="626"/>
      <c r="BC37" s="626"/>
      <c r="BD37" s="657"/>
      <c r="BE37" s="657"/>
      <c r="BF37" s="682"/>
      <c r="BG37" s="639" t="s">
        <v>318</v>
      </c>
      <c r="BH37" s="640"/>
      <c r="BI37" s="640"/>
      <c r="BJ37" s="640"/>
      <c r="BK37" s="640"/>
      <c r="BL37" s="640"/>
      <c r="BM37" s="640"/>
      <c r="BN37" s="640"/>
      <c r="BO37" s="640"/>
      <c r="BP37" s="640"/>
      <c r="BQ37" s="640"/>
      <c r="BR37" s="640"/>
      <c r="BS37" s="640"/>
      <c r="BT37" s="640"/>
      <c r="BU37" s="641"/>
      <c r="BV37" s="625">
        <v>5637</v>
      </c>
      <c r="BW37" s="626"/>
      <c r="BX37" s="626"/>
      <c r="BY37" s="626"/>
      <c r="BZ37" s="626"/>
      <c r="CA37" s="626"/>
      <c r="CB37" s="635"/>
      <c r="CD37" s="639" t="s">
        <v>319</v>
      </c>
      <c r="CE37" s="640"/>
      <c r="CF37" s="640"/>
      <c r="CG37" s="640"/>
      <c r="CH37" s="640"/>
      <c r="CI37" s="640"/>
      <c r="CJ37" s="640"/>
      <c r="CK37" s="640"/>
      <c r="CL37" s="640"/>
      <c r="CM37" s="640"/>
      <c r="CN37" s="640"/>
      <c r="CO37" s="640"/>
      <c r="CP37" s="640"/>
      <c r="CQ37" s="641"/>
      <c r="CR37" s="625">
        <v>261049</v>
      </c>
      <c r="CS37" s="657"/>
      <c r="CT37" s="657"/>
      <c r="CU37" s="657"/>
      <c r="CV37" s="657"/>
      <c r="CW37" s="657"/>
      <c r="CX37" s="657"/>
      <c r="CY37" s="658"/>
      <c r="CZ37" s="659">
        <v>1</v>
      </c>
      <c r="DA37" s="660"/>
      <c r="DB37" s="660"/>
      <c r="DC37" s="661"/>
      <c r="DD37" s="634">
        <v>251532</v>
      </c>
      <c r="DE37" s="657"/>
      <c r="DF37" s="657"/>
      <c r="DG37" s="657"/>
      <c r="DH37" s="657"/>
      <c r="DI37" s="657"/>
      <c r="DJ37" s="657"/>
      <c r="DK37" s="658"/>
      <c r="DL37" s="634">
        <v>248988</v>
      </c>
      <c r="DM37" s="657"/>
      <c r="DN37" s="657"/>
      <c r="DO37" s="657"/>
      <c r="DP37" s="657"/>
      <c r="DQ37" s="657"/>
      <c r="DR37" s="657"/>
      <c r="DS37" s="657"/>
      <c r="DT37" s="657"/>
      <c r="DU37" s="657"/>
      <c r="DV37" s="658"/>
      <c r="DW37" s="630">
        <v>1.8</v>
      </c>
      <c r="DX37" s="655"/>
      <c r="DY37" s="655"/>
      <c r="DZ37" s="655"/>
      <c r="EA37" s="655"/>
      <c r="EB37" s="655"/>
      <c r="EC37" s="656"/>
    </row>
    <row r="38" spans="2:133" ht="11.25" customHeight="1" x14ac:dyDescent="0.15">
      <c r="AQ38" s="704" t="s">
        <v>320</v>
      </c>
      <c r="AR38" s="705"/>
      <c r="AS38" s="705"/>
      <c r="AT38" s="705"/>
      <c r="AU38" s="705"/>
      <c r="AV38" s="705"/>
      <c r="AW38" s="705"/>
      <c r="AX38" s="705"/>
      <c r="AY38" s="706"/>
      <c r="AZ38" s="625" t="s">
        <v>321</v>
      </c>
      <c r="BA38" s="626"/>
      <c r="BB38" s="626"/>
      <c r="BC38" s="626"/>
      <c r="BD38" s="657"/>
      <c r="BE38" s="657"/>
      <c r="BF38" s="682"/>
      <c r="BG38" s="639" t="s">
        <v>322</v>
      </c>
      <c r="BH38" s="640"/>
      <c r="BI38" s="640"/>
      <c r="BJ38" s="640"/>
      <c r="BK38" s="640"/>
      <c r="BL38" s="640"/>
      <c r="BM38" s="640"/>
      <c r="BN38" s="640"/>
      <c r="BO38" s="640"/>
      <c r="BP38" s="640"/>
      <c r="BQ38" s="640"/>
      <c r="BR38" s="640"/>
      <c r="BS38" s="640"/>
      <c r="BT38" s="640"/>
      <c r="BU38" s="641"/>
      <c r="BV38" s="625">
        <v>9319</v>
      </c>
      <c r="BW38" s="626"/>
      <c r="BX38" s="626"/>
      <c r="BY38" s="626"/>
      <c r="BZ38" s="626"/>
      <c r="CA38" s="626"/>
      <c r="CB38" s="635"/>
      <c r="CD38" s="639" t="s">
        <v>323</v>
      </c>
      <c r="CE38" s="640"/>
      <c r="CF38" s="640"/>
      <c r="CG38" s="640"/>
      <c r="CH38" s="640"/>
      <c r="CI38" s="640"/>
      <c r="CJ38" s="640"/>
      <c r="CK38" s="640"/>
      <c r="CL38" s="640"/>
      <c r="CM38" s="640"/>
      <c r="CN38" s="640"/>
      <c r="CO38" s="640"/>
      <c r="CP38" s="640"/>
      <c r="CQ38" s="641"/>
      <c r="CR38" s="625">
        <v>2557675</v>
      </c>
      <c r="CS38" s="626"/>
      <c r="CT38" s="626"/>
      <c r="CU38" s="626"/>
      <c r="CV38" s="626"/>
      <c r="CW38" s="626"/>
      <c r="CX38" s="626"/>
      <c r="CY38" s="627"/>
      <c r="CZ38" s="659">
        <v>10.1</v>
      </c>
      <c r="DA38" s="660"/>
      <c r="DB38" s="660"/>
      <c r="DC38" s="661"/>
      <c r="DD38" s="634">
        <v>2373507</v>
      </c>
      <c r="DE38" s="626"/>
      <c r="DF38" s="626"/>
      <c r="DG38" s="626"/>
      <c r="DH38" s="626"/>
      <c r="DI38" s="626"/>
      <c r="DJ38" s="626"/>
      <c r="DK38" s="627"/>
      <c r="DL38" s="634">
        <v>2079967</v>
      </c>
      <c r="DM38" s="626"/>
      <c r="DN38" s="626"/>
      <c r="DO38" s="626"/>
      <c r="DP38" s="626"/>
      <c r="DQ38" s="626"/>
      <c r="DR38" s="626"/>
      <c r="DS38" s="626"/>
      <c r="DT38" s="626"/>
      <c r="DU38" s="626"/>
      <c r="DV38" s="627"/>
      <c r="DW38" s="630">
        <v>14.8</v>
      </c>
      <c r="DX38" s="655"/>
      <c r="DY38" s="655"/>
      <c r="DZ38" s="655"/>
      <c r="EA38" s="655"/>
      <c r="EB38" s="655"/>
      <c r="EC38" s="656"/>
    </row>
    <row r="39" spans="2:133" ht="11.25" customHeight="1" x14ac:dyDescent="0.15">
      <c r="AQ39" s="704" t="s">
        <v>324</v>
      </c>
      <c r="AR39" s="705"/>
      <c r="AS39" s="705"/>
      <c r="AT39" s="705"/>
      <c r="AU39" s="705"/>
      <c r="AV39" s="705"/>
      <c r="AW39" s="705"/>
      <c r="AX39" s="705"/>
      <c r="AY39" s="706"/>
      <c r="AZ39" s="625" t="s">
        <v>321</v>
      </c>
      <c r="BA39" s="626"/>
      <c r="BB39" s="626"/>
      <c r="BC39" s="626"/>
      <c r="BD39" s="657"/>
      <c r="BE39" s="657"/>
      <c r="BF39" s="682"/>
      <c r="BG39" s="710" t="s">
        <v>325</v>
      </c>
      <c r="BH39" s="711"/>
      <c r="BI39" s="711"/>
      <c r="BJ39" s="711"/>
      <c r="BK39" s="711"/>
      <c r="BL39" s="189"/>
      <c r="BM39" s="640" t="s">
        <v>326</v>
      </c>
      <c r="BN39" s="640"/>
      <c r="BO39" s="640"/>
      <c r="BP39" s="640"/>
      <c r="BQ39" s="640"/>
      <c r="BR39" s="640"/>
      <c r="BS39" s="640"/>
      <c r="BT39" s="640"/>
      <c r="BU39" s="641"/>
      <c r="BV39" s="625">
        <v>101</v>
      </c>
      <c r="BW39" s="626"/>
      <c r="BX39" s="626"/>
      <c r="BY39" s="626"/>
      <c r="BZ39" s="626"/>
      <c r="CA39" s="626"/>
      <c r="CB39" s="635"/>
      <c r="CD39" s="639" t="s">
        <v>327</v>
      </c>
      <c r="CE39" s="640"/>
      <c r="CF39" s="640"/>
      <c r="CG39" s="640"/>
      <c r="CH39" s="640"/>
      <c r="CI39" s="640"/>
      <c r="CJ39" s="640"/>
      <c r="CK39" s="640"/>
      <c r="CL39" s="640"/>
      <c r="CM39" s="640"/>
      <c r="CN39" s="640"/>
      <c r="CO39" s="640"/>
      <c r="CP39" s="640"/>
      <c r="CQ39" s="641"/>
      <c r="CR39" s="625">
        <v>2535747</v>
      </c>
      <c r="CS39" s="657"/>
      <c r="CT39" s="657"/>
      <c r="CU39" s="657"/>
      <c r="CV39" s="657"/>
      <c r="CW39" s="657"/>
      <c r="CX39" s="657"/>
      <c r="CY39" s="658"/>
      <c r="CZ39" s="659">
        <v>10</v>
      </c>
      <c r="DA39" s="660"/>
      <c r="DB39" s="660"/>
      <c r="DC39" s="661"/>
      <c r="DD39" s="634">
        <v>1718345</v>
      </c>
      <c r="DE39" s="657"/>
      <c r="DF39" s="657"/>
      <c r="DG39" s="657"/>
      <c r="DH39" s="657"/>
      <c r="DI39" s="657"/>
      <c r="DJ39" s="657"/>
      <c r="DK39" s="658"/>
      <c r="DL39" s="634" t="s">
        <v>321</v>
      </c>
      <c r="DM39" s="657"/>
      <c r="DN39" s="657"/>
      <c r="DO39" s="657"/>
      <c r="DP39" s="657"/>
      <c r="DQ39" s="657"/>
      <c r="DR39" s="657"/>
      <c r="DS39" s="657"/>
      <c r="DT39" s="657"/>
      <c r="DU39" s="657"/>
      <c r="DV39" s="658"/>
      <c r="DW39" s="630" t="s">
        <v>321</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328</v>
      </c>
      <c r="AR40" s="705"/>
      <c r="AS40" s="705"/>
      <c r="AT40" s="705"/>
      <c r="AU40" s="705"/>
      <c r="AV40" s="705"/>
      <c r="AW40" s="705"/>
      <c r="AX40" s="705"/>
      <c r="AY40" s="706"/>
      <c r="AZ40" s="625">
        <v>262163</v>
      </c>
      <c r="BA40" s="626"/>
      <c r="BB40" s="626"/>
      <c r="BC40" s="626"/>
      <c r="BD40" s="657"/>
      <c r="BE40" s="657"/>
      <c r="BF40" s="682"/>
      <c r="BG40" s="710"/>
      <c r="BH40" s="711"/>
      <c r="BI40" s="711"/>
      <c r="BJ40" s="711"/>
      <c r="BK40" s="711"/>
      <c r="BL40" s="189"/>
      <c r="BM40" s="640" t="s">
        <v>329</v>
      </c>
      <c r="BN40" s="640"/>
      <c r="BO40" s="640"/>
      <c r="BP40" s="640"/>
      <c r="BQ40" s="640"/>
      <c r="BR40" s="640"/>
      <c r="BS40" s="640"/>
      <c r="BT40" s="640"/>
      <c r="BU40" s="641"/>
      <c r="BV40" s="625">
        <v>91</v>
      </c>
      <c r="BW40" s="626"/>
      <c r="BX40" s="626"/>
      <c r="BY40" s="626"/>
      <c r="BZ40" s="626"/>
      <c r="CA40" s="626"/>
      <c r="CB40" s="635"/>
      <c r="CD40" s="639" t="s">
        <v>330</v>
      </c>
      <c r="CE40" s="640"/>
      <c r="CF40" s="640"/>
      <c r="CG40" s="640"/>
      <c r="CH40" s="640"/>
      <c r="CI40" s="640"/>
      <c r="CJ40" s="640"/>
      <c r="CK40" s="640"/>
      <c r="CL40" s="640"/>
      <c r="CM40" s="640"/>
      <c r="CN40" s="640"/>
      <c r="CO40" s="640"/>
      <c r="CP40" s="640"/>
      <c r="CQ40" s="641"/>
      <c r="CR40" s="625">
        <v>3000</v>
      </c>
      <c r="CS40" s="626"/>
      <c r="CT40" s="626"/>
      <c r="CU40" s="626"/>
      <c r="CV40" s="626"/>
      <c r="CW40" s="626"/>
      <c r="CX40" s="626"/>
      <c r="CY40" s="627"/>
      <c r="CZ40" s="659">
        <v>0</v>
      </c>
      <c r="DA40" s="660"/>
      <c r="DB40" s="660"/>
      <c r="DC40" s="661"/>
      <c r="DD40" s="634" t="s">
        <v>321</v>
      </c>
      <c r="DE40" s="626"/>
      <c r="DF40" s="626"/>
      <c r="DG40" s="626"/>
      <c r="DH40" s="626"/>
      <c r="DI40" s="626"/>
      <c r="DJ40" s="626"/>
      <c r="DK40" s="627"/>
      <c r="DL40" s="634" t="s">
        <v>321</v>
      </c>
      <c r="DM40" s="626"/>
      <c r="DN40" s="626"/>
      <c r="DO40" s="626"/>
      <c r="DP40" s="626"/>
      <c r="DQ40" s="626"/>
      <c r="DR40" s="626"/>
      <c r="DS40" s="626"/>
      <c r="DT40" s="626"/>
      <c r="DU40" s="626"/>
      <c r="DV40" s="627"/>
      <c r="DW40" s="630" t="s">
        <v>321</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331</v>
      </c>
      <c r="AR41" s="646"/>
      <c r="AS41" s="646"/>
      <c r="AT41" s="646"/>
      <c r="AU41" s="646"/>
      <c r="AV41" s="646"/>
      <c r="AW41" s="646"/>
      <c r="AX41" s="646"/>
      <c r="AY41" s="647"/>
      <c r="AZ41" s="697">
        <v>1091762</v>
      </c>
      <c r="BA41" s="698"/>
      <c r="BB41" s="698"/>
      <c r="BC41" s="698"/>
      <c r="BD41" s="693"/>
      <c r="BE41" s="693"/>
      <c r="BF41" s="695"/>
      <c r="BG41" s="712"/>
      <c r="BH41" s="713"/>
      <c r="BI41" s="713"/>
      <c r="BJ41" s="713"/>
      <c r="BK41" s="713"/>
      <c r="BL41" s="191"/>
      <c r="BM41" s="646" t="s">
        <v>332</v>
      </c>
      <c r="BN41" s="646"/>
      <c r="BO41" s="646"/>
      <c r="BP41" s="646"/>
      <c r="BQ41" s="646"/>
      <c r="BR41" s="646"/>
      <c r="BS41" s="646"/>
      <c r="BT41" s="646"/>
      <c r="BU41" s="647"/>
      <c r="BV41" s="697">
        <v>339</v>
      </c>
      <c r="BW41" s="698"/>
      <c r="BX41" s="698"/>
      <c r="BY41" s="698"/>
      <c r="BZ41" s="698"/>
      <c r="CA41" s="698"/>
      <c r="CB41" s="707"/>
      <c r="CD41" s="639" t="s">
        <v>333</v>
      </c>
      <c r="CE41" s="640"/>
      <c r="CF41" s="640"/>
      <c r="CG41" s="640"/>
      <c r="CH41" s="640"/>
      <c r="CI41" s="640"/>
      <c r="CJ41" s="640"/>
      <c r="CK41" s="640"/>
      <c r="CL41" s="640"/>
      <c r="CM41" s="640"/>
      <c r="CN41" s="640"/>
      <c r="CO41" s="640"/>
      <c r="CP41" s="640"/>
      <c r="CQ41" s="641"/>
      <c r="CR41" s="625" t="s">
        <v>334</v>
      </c>
      <c r="CS41" s="657"/>
      <c r="CT41" s="657"/>
      <c r="CU41" s="657"/>
      <c r="CV41" s="657"/>
      <c r="CW41" s="657"/>
      <c r="CX41" s="657"/>
      <c r="CY41" s="658"/>
      <c r="CZ41" s="659" t="s">
        <v>334</v>
      </c>
      <c r="DA41" s="660"/>
      <c r="DB41" s="660"/>
      <c r="DC41" s="661"/>
      <c r="DD41" s="634" t="s">
        <v>334</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335</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336</v>
      </c>
      <c r="CE42" s="623"/>
      <c r="CF42" s="623"/>
      <c r="CG42" s="623"/>
      <c r="CH42" s="623"/>
      <c r="CI42" s="623"/>
      <c r="CJ42" s="623"/>
      <c r="CK42" s="623"/>
      <c r="CL42" s="623"/>
      <c r="CM42" s="623"/>
      <c r="CN42" s="623"/>
      <c r="CO42" s="623"/>
      <c r="CP42" s="623"/>
      <c r="CQ42" s="624"/>
      <c r="CR42" s="625">
        <v>6394165</v>
      </c>
      <c r="CS42" s="626"/>
      <c r="CT42" s="626"/>
      <c r="CU42" s="626"/>
      <c r="CV42" s="626"/>
      <c r="CW42" s="626"/>
      <c r="CX42" s="626"/>
      <c r="CY42" s="627"/>
      <c r="CZ42" s="659">
        <v>25.3</v>
      </c>
      <c r="DA42" s="708"/>
      <c r="DB42" s="708"/>
      <c r="DC42" s="709"/>
      <c r="DD42" s="634">
        <v>1272965</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337</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338</v>
      </c>
      <c r="CE43" s="623"/>
      <c r="CF43" s="623"/>
      <c r="CG43" s="623"/>
      <c r="CH43" s="623"/>
      <c r="CI43" s="623"/>
      <c r="CJ43" s="623"/>
      <c r="CK43" s="623"/>
      <c r="CL43" s="623"/>
      <c r="CM43" s="623"/>
      <c r="CN43" s="623"/>
      <c r="CO43" s="623"/>
      <c r="CP43" s="623"/>
      <c r="CQ43" s="624"/>
      <c r="CR43" s="625">
        <v>40599</v>
      </c>
      <c r="CS43" s="657"/>
      <c r="CT43" s="657"/>
      <c r="CU43" s="657"/>
      <c r="CV43" s="657"/>
      <c r="CW43" s="657"/>
      <c r="CX43" s="657"/>
      <c r="CY43" s="658"/>
      <c r="CZ43" s="659">
        <v>0.2</v>
      </c>
      <c r="DA43" s="660"/>
      <c r="DB43" s="660"/>
      <c r="DC43" s="661"/>
      <c r="DD43" s="634">
        <v>40599</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339</v>
      </c>
      <c r="CD44" s="731" t="s">
        <v>291</v>
      </c>
      <c r="CE44" s="732"/>
      <c r="CF44" s="622" t="s">
        <v>340</v>
      </c>
      <c r="CG44" s="623"/>
      <c r="CH44" s="623"/>
      <c r="CI44" s="623"/>
      <c r="CJ44" s="623"/>
      <c r="CK44" s="623"/>
      <c r="CL44" s="623"/>
      <c r="CM44" s="623"/>
      <c r="CN44" s="623"/>
      <c r="CO44" s="623"/>
      <c r="CP44" s="623"/>
      <c r="CQ44" s="624"/>
      <c r="CR44" s="625">
        <v>6374978</v>
      </c>
      <c r="CS44" s="626"/>
      <c r="CT44" s="626"/>
      <c r="CU44" s="626"/>
      <c r="CV44" s="626"/>
      <c r="CW44" s="626"/>
      <c r="CX44" s="626"/>
      <c r="CY44" s="627"/>
      <c r="CZ44" s="659">
        <v>25.2</v>
      </c>
      <c r="DA44" s="708"/>
      <c r="DB44" s="708"/>
      <c r="DC44" s="709"/>
      <c r="DD44" s="634">
        <v>1266581</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341</v>
      </c>
      <c r="CG45" s="623"/>
      <c r="CH45" s="623"/>
      <c r="CI45" s="623"/>
      <c r="CJ45" s="623"/>
      <c r="CK45" s="623"/>
      <c r="CL45" s="623"/>
      <c r="CM45" s="623"/>
      <c r="CN45" s="623"/>
      <c r="CO45" s="623"/>
      <c r="CP45" s="623"/>
      <c r="CQ45" s="624"/>
      <c r="CR45" s="625">
        <v>1530120</v>
      </c>
      <c r="CS45" s="657"/>
      <c r="CT45" s="657"/>
      <c r="CU45" s="657"/>
      <c r="CV45" s="657"/>
      <c r="CW45" s="657"/>
      <c r="CX45" s="657"/>
      <c r="CY45" s="658"/>
      <c r="CZ45" s="659">
        <v>6</v>
      </c>
      <c r="DA45" s="660"/>
      <c r="DB45" s="660"/>
      <c r="DC45" s="661"/>
      <c r="DD45" s="634">
        <v>117112</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342</v>
      </c>
      <c r="CG46" s="623"/>
      <c r="CH46" s="623"/>
      <c r="CI46" s="623"/>
      <c r="CJ46" s="623"/>
      <c r="CK46" s="623"/>
      <c r="CL46" s="623"/>
      <c r="CM46" s="623"/>
      <c r="CN46" s="623"/>
      <c r="CO46" s="623"/>
      <c r="CP46" s="623"/>
      <c r="CQ46" s="624"/>
      <c r="CR46" s="625">
        <v>4840815</v>
      </c>
      <c r="CS46" s="626"/>
      <c r="CT46" s="626"/>
      <c r="CU46" s="626"/>
      <c r="CV46" s="626"/>
      <c r="CW46" s="626"/>
      <c r="CX46" s="626"/>
      <c r="CY46" s="627"/>
      <c r="CZ46" s="659">
        <v>19.100000000000001</v>
      </c>
      <c r="DA46" s="708"/>
      <c r="DB46" s="708"/>
      <c r="DC46" s="709"/>
      <c r="DD46" s="634">
        <v>1145426</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343</v>
      </c>
      <c r="CG47" s="623"/>
      <c r="CH47" s="623"/>
      <c r="CI47" s="623"/>
      <c r="CJ47" s="623"/>
      <c r="CK47" s="623"/>
      <c r="CL47" s="623"/>
      <c r="CM47" s="623"/>
      <c r="CN47" s="623"/>
      <c r="CO47" s="623"/>
      <c r="CP47" s="623"/>
      <c r="CQ47" s="624"/>
      <c r="CR47" s="625">
        <v>19187</v>
      </c>
      <c r="CS47" s="657"/>
      <c r="CT47" s="657"/>
      <c r="CU47" s="657"/>
      <c r="CV47" s="657"/>
      <c r="CW47" s="657"/>
      <c r="CX47" s="657"/>
      <c r="CY47" s="658"/>
      <c r="CZ47" s="659">
        <v>0.1</v>
      </c>
      <c r="DA47" s="660"/>
      <c r="DB47" s="660"/>
      <c r="DC47" s="661"/>
      <c r="DD47" s="634">
        <v>6384</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344</v>
      </c>
      <c r="CG48" s="623"/>
      <c r="CH48" s="623"/>
      <c r="CI48" s="623"/>
      <c r="CJ48" s="623"/>
      <c r="CK48" s="623"/>
      <c r="CL48" s="623"/>
      <c r="CM48" s="623"/>
      <c r="CN48" s="623"/>
      <c r="CO48" s="623"/>
      <c r="CP48" s="623"/>
      <c r="CQ48" s="624"/>
      <c r="CR48" s="625" t="s">
        <v>224</v>
      </c>
      <c r="CS48" s="626"/>
      <c r="CT48" s="626"/>
      <c r="CU48" s="626"/>
      <c r="CV48" s="626"/>
      <c r="CW48" s="626"/>
      <c r="CX48" s="626"/>
      <c r="CY48" s="627"/>
      <c r="CZ48" s="659" t="s">
        <v>224</v>
      </c>
      <c r="DA48" s="708"/>
      <c r="DB48" s="708"/>
      <c r="DC48" s="709"/>
      <c r="DD48" s="634" t="s">
        <v>224</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345</v>
      </c>
      <c r="CE49" s="669"/>
      <c r="CF49" s="669"/>
      <c r="CG49" s="669"/>
      <c r="CH49" s="669"/>
      <c r="CI49" s="669"/>
      <c r="CJ49" s="669"/>
      <c r="CK49" s="669"/>
      <c r="CL49" s="669"/>
      <c r="CM49" s="669"/>
      <c r="CN49" s="669"/>
      <c r="CO49" s="669"/>
      <c r="CP49" s="669"/>
      <c r="CQ49" s="670"/>
      <c r="CR49" s="697">
        <v>25297834</v>
      </c>
      <c r="CS49" s="693"/>
      <c r="CT49" s="693"/>
      <c r="CU49" s="693"/>
      <c r="CV49" s="693"/>
      <c r="CW49" s="693"/>
      <c r="CX49" s="693"/>
      <c r="CY49" s="720"/>
      <c r="CZ49" s="721">
        <v>100</v>
      </c>
      <c r="DA49" s="722"/>
      <c r="DB49" s="722"/>
      <c r="DC49" s="723"/>
      <c r="DD49" s="724">
        <v>16169247</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AF12" sqref="AF12:AJ12"/>
    </sheetView>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346</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347</v>
      </c>
      <c r="DK2" s="767"/>
      <c r="DL2" s="767"/>
      <c r="DM2" s="767"/>
      <c r="DN2" s="767"/>
      <c r="DO2" s="768"/>
      <c r="DP2" s="202"/>
      <c r="DQ2" s="766" t="s">
        <v>348</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349</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350</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351</v>
      </c>
      <c r="B5" s="761"/>
      <c r="C5" s="761"/>
      <c r="D5" s="761"/>
      <c r="E5" s="761"/>
      <c r="F5" s="761"/>
      <c r="G5" s="761"/>
      <c r="H5" s="761"/>
      <c r="I5" s="761"/>
      <c r="J5" s="761"/>
      <c r="K5" s="761"/>
      <c r="L5" s="761"/>
      <c r="M5" s="761"/>
      <c r="N5" s="761"/>
      <c r="O5" s="761"/>
      <c r="P5" s="762"/>
      <c r="Q5" s="737" t="s">
        <v>352</v>
      </c>
      <c r="R5" s="738"/>
      <c r="S5" s="738"/>
      <c r="T5" s="738"/>
      <c r="U5" s="739"/>
      <c r="V5" s="737" t="s">
        <v>353</v>
      </c>
      <c r="W5" s="738"/>
      <c r="X5" s="738"/>
      <c r="Y5" s="738"/>
      <c r="Z5" s="739"/>
      <c r="AA5" s="737" t="s">
        <v>354</v>
      </c>
      <c r="AB5" s="738"/>
      <c r="AC5" s="738"/>
      <c r="AD5" s="738"/>
      <c r="AE5" s="738"/>
      <c r="AF5" s="770" t="s">
        <v>355</v>
      </c>
      <c r="AG5" s="738"/>
      <c r="AH5" s="738"/>
      <c r="AI5" s="738"/>
      <c r="AJ5" s="749"/>
      <c r="AK5" s="738" t="s">
        <v>356</v>
      </c>
      <c r="AL5" s="738"/>
      <c r="AM5" s="738"/>
      <c r="AN5" s="738"/>
      <c r="AO5" s="739"/>
      <c r="AP5" s="737" t="s">
        <v>357</v>
      </c>
      <c r="AQ5" s="738"/>
      <c r="AR5" s="738"/>
      <c r="AS5" s="738"/>
      <c r="AT5" s="739"/>
      <c r="AU5" s="737" t="s">
        <v>358</v>
      </c>
      <c r="AV5" s="738"/>
      <c r="AW5" s="738"/>
      <c r="AX5" s="738"/>
      <c r="AY5" s="749"/>
      <c r="AZ5" s="209"/>
      <c r="BA5" s="209"/>
      <c r="BB5" s="209"/>
      <c r="BC5" s="209"/>
      <c r="BD5" s="209"/>
      <c r="BE5" s="210"/>
      <c r="BF5" s="210"/>
      <c r="BG5" s="210"/>
      <c r="BH5" s="210"/>
      <c r="BI5" s="210"/>
      <c r="BJ5" s="210"/>
      <c r="BK5" s="210"/>
      <c r="BL5" s="210"/>
      <c r="BM5" s="210"/>
      <c r="BN5" s="210"/>
      <c r="BO5" s="210"/>
      <c r="BP5" s="210"/>
      <c r="BQ5" s="760" t="s">
        <v>359</v>
      </c>
      <c r="BR5" s="761"/>
      <c r="BS5" s="761"/>
      <c r="BT5" s="761"/>
      <c r="BU5" s="761"/>
      <c r="BV5" s="761"/>
      <c r="BW5" s="761"/>
      <c r="BX5" s="761"/>
      <c r="BY5" s="761"/>
      <c r="BZ5" s="761"/>
      <c r="CA5" s="761"/>
      <c r="CB5" s="761"/>
      <c r="CC5" s="761"/>
      <c r="CD5" s="761"/>
      <c r="CE5" s="761"/>
      <c r="CF5" s="761"/>
      <c r="CG5" s="762"/>
      <c r="CH5" s="737" t="s">
        <v>360</v>
      </c>
      <c r="CI5" s="738"/>
      <c r="CJ5" s="738"/>
      <c r="CK5" s="738"/>
      <c r="CL5" s="739"/>
      <c r="CM5" s="737" t="s">
        <v>361</v>
      </c>
      <c r="CN5" s="738"/>
      <c r="CO5" s="738"/>
      <c r="CP5" s="738"/>
      <c r="CQ5" s="739"/>
      <c r="CR5" s="737" t="s">
        <v>362</v>
      </c>
      <c r="CS5" s="738"/>
      <c r="CT5" s="738"/>
      <c r="CU5" s="738"/>
      <c r="CV5" s="739"/>
      <c r="CW5" s="737" t="s">
        <v>363</v>
      </c>
      <c r="CX5" s="738"/>
      <c r="CY5" s="738"/>
      <c r="CZ5" s="738"/>
      <c r="DA5" s="739"/>
      <c r="DB5" s="737" t="s">
        <v>364</v>
      </c>
      <c r="DC5" s="738"/>
      <c r="DD5" s="738"/>
      <c r="DE5" s="738"/>
      <c r="DF5" s="739"/>
      <c r="DG5" s="743" t="s">
        <v>365</v>
      </c>
      <c r="DH5" s="744"/>
      <c r="DI5" s="744"/>
      <c r="DJ5" s="744"/>
      <c r="DK5" s="745"/>
      <c r="DL5" s="743" t="s">
        <v>366</v>
      </c>
      <c r="DM5" s="744"/>
      <c r="DN5" s="744"/>
      <c r="DO5" s="744"/>
      <c r="DP5" s="745"/>
      <c r="DQ5" s="737" t="s">
        <v>367</v>
      </c>
      <c r="DR5" s="738"/>
      <c r="DS5" s="738"/>
      <c r="DT5" s="738"/>
      <c r="DU5" s="739"/>
      <c r="DV5" s="737" t="s">
        <v>358</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368</v>
      </c>
      <c r="C7" s="752"/>
      <c r="D7" s="752"/>
      <c r="E7" s="752"/>
      <c r="F7" s="752"/>
      <c r="G7" s="752"/>
      <c r="H7" s="752"/>
      <c r="I7" s="752"/>
      <c r="J7" s="752"/>
      <c r="K7" s="752"/>
      <c r="L7" s="752"/>
      <c r="M7" s="752"/>
      <c r="N7" s="752"/>
      <c r="O7" s="752"/>
      <c r="P7" s="753"/>
      <c r="Q7" s="754">
        <v>25955</v>
      </c>
      <c r="R7" s="755"/>
      <c r="S7" s="755"/>
      <c r="T7" s="755"/>
      <c r="U7" s="755"/>
      <c r="V7" s="755">
        <v>25298</v>
      </c>
      <c r="W7" s="755"/>
      <c r="X7" s="755"/>
      <c r="Y7" s="755"/>
      <c r="Z7" s="755"/>
      <c r="AA7" s="755">
        <v>657</v>
      </c>
      <c r="AB7" s="755"/>
      <c r="AC7" s="755"/>
      <c r="AD7" s="755"/>
      <c r="AE7" s="756"/>
      <c r="AF7" s="757">
        <v>592</v>
      </c>
      <c r="AG7" s="758"/>
      <c r="AH7" s="758"/>
      <c r="AI7" s="758"/>
      <c r="AJ7" s="759"/>
      <c r="AK7" s="794">
        <v>2474</v>
      </c>
      <c r="AL7" s="795"/>
      <c r="AM7" s="795"/>
      <c r="AN7" s="795"/>
      <c r="AO7" s="795"/>
      <c r="AP7" s="795">
        <v>21698</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552</v>
      </c>
      <c r="BT7" s="799"/>
      <c r="BU7" s="799"/>
      <c r="BV7" s="799"/>
      <c r="BW7" s="799"/>
      <c r="BX7" s="799"/>
      <c r="BY7" s="799"/>
      <c r="BZ7" s="799"/>
      <c r="CA7" s="799"/>
      <c r="CB7" s="799"/>
      <c r="CC7" s="799"/>
      <c r="CD7" s="799"/>
      <c r="CE7" s="799"/>
      <c r="CF7" s="799"/>
      <c r="CG7" s="800"/>
      <c r="CH7" s="791">
        <v>34</v>
      </c>
      <c r="CI7" s="792"/>
      <c r="CJ7" s="792"/>
      <c r="CK7" s="792"/>
      <c r="CL7" s="793"/>
      <c r="CM7" s="791">
        <v>155</v>
      </c>
      <c r="CN7" s="792"/>
      <c r="CO7" s="792"/>
      <c r="CP7" s="792"/>
      <c r="CQ7" s="793"/>
      <c r="CR7" s="791">
        <v>20</v>
      </c>
      <c r="CS7" s="792"/>
      <c r="CT7" s="792"/>
      <c r="CU7" s="792"/>
      <c r="CV7" s="793"/>
      <c r="CW7" s="791" t="s">
        <v>481</v>
      </c>
      <c r="CX7" s="792"/>
      <c r="CY7" s="792"/>
      <c r="CZ7" s="792"/>
      <c r="DA7" s="793"/>
      <c r="DB7" s="791" t="s">
        <v>481</v>
      </c>
      <c r="DC7" s="792"/>
      <c r="DD7" s="792"/>
      <c r="DE7" s="792"/>
      <c r="DF7" s="793"/>
      <c r="DG7" s="791" t="s">
        <v>481</v>
      </c>
      <c r="DH7" s="792"/>
      <c r="DI7" s="792"/>
      <c r="DJ7" s="792"/>
      <c r="DK7" s="793"/>
      <c r="DL7" s="791" t="s">
        <v>481</v>
      </c>
      <c r="DM7" s="792"/>
      <c r="DN7" s="792"/>
      <c r="DO7" s="792"/>
      <c r="DP7" s="793"/>
      <c r="DQ7" s="791" t="s">
        <v>481</v>
      </c>
      <c r="DR7" s="792"/>
      <c r="DS7" s="792"/>
      <c r="DT7" s="792"/>
      <c r="DU7" s="793"/>
      <c r="DV7" s="772"/>
      <c r="DW7" s="773"/>
      <c r="DX7" s="773"/>
      <c r="DY7" s="773"/>
      <c r="DZ7" s="774"/>
      <c r="EA7" s="207"/>
    </row>
    <row r="8" spans="1:131" s="208" customFormat="1" ht="26.25" customHeight="1" x14ac:dyDescent="0.15">
      <c r="A8" s="214">
        <v>2</v>
      </c>
      <c r="B8" s="775"/>
      <c r="C8" s="776"/>
      <c r="D8" s="776"/>
      <c r="E8" s="776"/>
      <c r="F8" s="776"/>
      <c r="G8" s="776"/>
      <c r="H8" s="776"/>
      <c r="I8" s="776"/>
      <c r="J8" s="776"/>
      <c r="K8" s="776"/>
      <c r="L8" s="776"/>
      <c r="M8" s="776"/>
      <c r="N8" s="776"/>
      <c r="O8" s="776"/>
      <c r="P8" s="777"/>
      <c r="Q8" s="778"/>
      <c r="R8" s="779"/>
      <c r="S8" s="779"/>
      <c r="T8" s="779"/>
      <c r="U8" s="779"/>
      <c r="V8" s="779"/>
      <c r="W8" s="779"/>
      <c r="X8" s="779"/>
      <c r="Y8" s="779"/>
      <c r="Z8" s="779"/>
      <c r="AA8" s="779"/>
      <c r="AB8" s="779"/>
      <c r="AC8" s="779"/>
      <c r="AD8" s="779"/>
      <c r="AE8" s="780"/>
      <c r="AF8" s="781"/>
      <c r="AG8" s="782"/>
      <c r="AH8" s="782"/>
      <c r="AI8" s="782"/>
      <c r="AJ8" s="783"/>
      <c r="AK8" s="784"/>
      <c r="AL8" s="785"/>
      <c r="AM8" s="785"/>
      <c r="AN8" s="785"/>
      <c r="AO8" s="785"/>
      <c r="AP8" s="785"/>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t="s">
        <v>554</v>
      </c>
      <c r="BS8" s="788" t="s">
        <v>553</v>
      </c>
      <c r="BT8" s="789"/>
      <c r="BU8" s="789"/>
      <c r="BV8" s="789"/>
      <c r="BW8" s="789"/>
      <c r="BX8" s="789"/>
      <c r="BY8" s="789"/>
      <c r="BZ8" s="789"/>
      <c r="CA8" s="789"/>
      <c r="CB8" s="789"/>
      <c r="CC8" s="789"/>
      <c r="CD8" s="789"/>
      <c r="CE8" s="789"/>
      <c r="CF8" s="789"/>
      <c r="CG8" s="790"/>
      <c r="CH8" s="801">
        <v>-36</v>
      </c>
      <c r="CI8" s="802"/>
      <c r="CJ8" s="802"/>
      <c r="CK8" s="802"/>
      <c r="CL8" s="803"/>
      <c r="CM8" s="801">
        <v>1629</v>
      </c>
      <c r="CN8" s="802"/>
      <c r="CO8" s="802"/>
      <c r="CP8" s="802"/>
      <c r="CQ8" s="803"/>
      <c r="CR8" s="801">
        <v>20</v>
      </c>
      <c r="CS8" s="802"/>
      <c r="CT8" s="802"/>
      <c r="CU8" s="802"/>
      <c r="CV8" s="803"/>
      <c r="CW8" s="801" t="s">
        <v>481</v>
      </c>
      <c r="CX8" s="802"/>
      <c r="CY8" s="802"/>
      <c r="CZ8" s="802"/>
      <c r="DA8" s="803"/>
      <c r="DB8" s="801" t="s">
        <v>481</v>
      </c>
      <c r="DC8" s="802"/>
      <c r="DD8" s="802"/>
      <c r="DE8" s="802"/>
      <c r="DF8" s="803"/>
      <c r="DG8" s="801" t="s">
        <v>481</v>
      </c>
      <c r="DH8" s="802"/>
      <c r="DI8" s="802"/>
      <c r="DJ8" s="802"/>
      <c r="DK8" s="803"/>
      <c r="DL8" s="801" t="s">
        <v>481</v>
      </c>
      <c r="DM8" s="802"/>
      <c r="DN8" s="802"/>
      <c r="DO8" s="802"/>
      <c r="DP8" s="803"/>
      <c r="DQ8" s="801" t="s">
        <v>481</v>
      </c>
      <c r="DR8" s="802"/>
      <c r="DS8" s="802"/>
      <c r="DT8" s="802"/>
      <c r="DU8" s="803"/>
      <c r="DV8" s="804"/>
      <c r="DW8" s="805"/>
      <c r="DX8" s="805"/>
      <c r="DY8" s="805"/>
      <c r="DZ8" s="806"/>
      <c r="EA8" s="207"/>
    </row>
    <row r="9" spans="1:131" s="208" customFormat="1" ht="26.25" customHeight="1" x14ac:dyDescent="0.15">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369</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370</v>
      </c>
      <c r="B23" s="810" t="s">
        <v>371</v>
      </c>
      <c r="C23" s="811"/>
      <c r="D23" s="811"/>
      <c r="E23" s="811"/>
      <c r="F23" s="811"/>
      <c r="G23" s="811"/>
      <c r="H23" s="811"/>
      <c r="I23" s="811"/>
      <c r="J23" s="811"/>
      <c r="K23" s="811"/>
      <c r="L23" s="811"/>
      <c r="M23" s="811"/>
      <c r="N23" s="811"/>
      <c r="O23" s="811"/>
      <c r="P23" s="812"/>
      <c r="Q23" s="813">
        <v>25955</v>
      </c>
      <c r="R23" s="814"/>
      <c r="S23" s="814"/>
      <c r="T23" s="814"/>
      <c r="U23" s="814"/>
      <c r="V23" s="814">
        <v>25298</v>
      </c>
      <c r="W23" s="814"/>
      <c r="X23" s="814"/>
      <c r="Y23" s="814"/>
      <c r="Z23" s="814"/>
      <c r="AA23" s="814">
        <v>657</v>
      </c>
      <c r="AB23" s="814"/>
      <c r="AC23" s="814"/>
      <c r="AD23" s="814"/>
      <c r="AE23" s="815"/>
      <c r="AF23" s="816">
        <v>592</v>
      </c>
      <c r="AG23" s="814"/>
      <c r="AH23" s="814"/>
      <c r="AI23" s="814"/>
      <c r="AJ23" s="817"/>
      <c r="AK23" s="818"/>
      <c r="AL23" s="819"/>
      <c r="AM23" s="819"/>
      <c r="AN23" s="819"/>
      <c r="AO23" s="819"/>
      <c r="AP23" s="814">
        <v>21698</v>
      </c>
      <c r="AQ23" s="814"/>
      <c r="AR23" s="814"/>
      <c r="AS23" s="814"/>
      <c r="AT23" s="814"/>
      <c r="AU23" s="820"/>
      <c r="AV23" s="820"/>
      <c r="AW23" s="820"/>
      <c r="AX23" s="820"/>
      <c r="AY23" s="821"/>
      <c r="AZ23" s="829" t="s">
        <v>224</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372</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373</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351</v>
      </c>
      <c r="B26" s="761"/>
      <c r="C26" s="761"/>
      <c r="D26" s="761"/>
      <c r="E26" s="761"/>
      <c r="F26" s="761"/>
      <c r="G26" s="761"/>
      <c r="H26" s="761"/>
      <c r="I26" s="761"/>
      <c r="J26" s="761"/>
      <c r="K26" s="761"/>
      <c r="L26" s="761"/>
      <c r="M26" s="761"/>
      <c r="N26" s="761"/>
      <c r="O26" s="761"/>
      <c r="P26" s="762"/>
      <c r="Q26" s="737" t="s">
        <v>374</v>
      </c>
      <c r="R26" s="738"/>
      <c r="S26" s="738"/>
      <c r="T26" s="738"/>
      <c r="U26" s="739"/>
      <c r="V26" s="737" t="s">
        <v>375</v>
      </c>
      <c r="W26" s="738"/>
      <c r="X26" s="738"/>
      <c r="Y26" s="738"/>
      <c r="Z26" s="739"/>
      <c r="AA26" s="737" t="s">
        <v>376</v>
      </c>
      <c r="AB26" s="738"/>
      <c r="AC26" s="738"/>
      <c r="AD26" s="738"/>
      <c r="AE26" s="738"/>
      <c r="AF26" s="832" t="s">
        <v>377</v>
      </c>
      <c r="AG26" s="833"/>
      <c r="AH26" s="833"/>
      <c r="AI26" s="833"/>
      <c r="AJ26" s="834"/>
      <c r="AK26" s="738" t="s">
        <v>378</v>
      </c>
      <c r="AL26" s="738"/>
      <c r="AM26" s="738"/>
      <c r="AN26" s="738"/>
      <c r="AO26" s="739"/>
      <c r="AP26" s="737" t="s">
        <v>379</v>
      </c>
      <c r="AQ26" s="738"/>
      <c r="AR26" s="738"/>
      <c r="AS26" s="738"/>
      <c r="AT26" s="739"/>
      <c r="AU26" s="737" t="s">
        <v>380</v>
      </c>
      <c r="AV26" s="738"/>
      <c r="AW26" s="738"/>
      <c r="AX26" s="738"/>
      <c r="AY26" s="739"/>
      <c r="AZ26" s="737" t="s">
        <v>381</v>
      </c>
      <c r="BA26" s="738"/>
      <c r="BB26" s="738"/>
      <c r="BC26" s="738"/>
      <c r="BD26" s="739"/>
      <c r="BE26" s="737" t="s">
        <v>358</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382</v>
      </c>
      <c r="C28" s="752"/>
      <c r="D28" s="752"/>
      <c r="E28" s="752"/>
      <c r="F28" s="752"/>
      <c r="G28" s="752"/>
      <c r="H28" s="752"/>
      <c r="I28" s="752"/>
      <c r="J28" s="752"/>
      <c r="K28" s="752"/>
      <c r="L28" s="752"/>
      <c r="M28" s="752"/>
      <c r="N28" s="752"/>
      <c r="O28" s="752"/>
      <c r="P28" s="753"/>
      <c r="Q28" s="842">
        <v>5300</v>
      </c>
      <c r="R28" s="843"/>
      <c r="S28" s="843"/>
      <c r="T28" s="843"/>
      <c r="U28" s="843"/>
      <c r="V28" s="843">
        <v>4998</v>
      </c>
      <c r="W28" s="843"/>
      <c r="X28" s="843"/>
      <c r="Y28" s="843"/>
      <c r="Z28" s="843"/>
      <c r="AA28" s="843">
        <v>302</v>
      </c>
      <c r="AB28" s="843"/>
      <c r="AC28" s="843"/>
      <c r="AD28" s="843"/>
      <c r="AE28" s="844"/>
      <c r="AF28" s="845">
        <v>302</v>
      </c>
      <c r="AG28" s="843"/>
      <c r="AH28" s="843"/>
      <c r="AI28" s="843"/>
      <c r="AJ28" s="846"/>
      <c r="AK28" s="847">
        <v>262</v>
      </c>
      <c r="AL28" s="838"/>
      <c r="AM28" s="838"/>
      <c r="AN28" s="838"/>
      <c r="AO28" s="838"/>
      <c r="AP28" s="838" t="s">
        <v>481</v>
      </c>
      <c r="AQ28" s="838"/>
      <c r="AR28" s="838"/>
      <c r="AS28" s="838"/>
      <c r="AT28" s="838"/>
      <c r="AU28" s="838" t="s">
        <v>481</v>
      </c>
      <c r="AV28" s="838"/>
      <c r="AW28" s="838"/>
      <c r="AX28" s="838"/>
      <c r="AY28" s="838"/>
      <c r="AZ28" s="839" t="s">
        <v>537</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383</v>
      </c>
      <c r="C29" s="776"/>
      <c r="D29" s="776"/>
      <c r="E29" s="776"/>
      <c r="F29" s="776"/>
      <c r="G29" s="776"/>
      <c r="H29" s="776"/>
      <c r="I29" s="776"/>
      <c r="J29" s="776"/>
      <c r="K29" s="776"/>
      <c r="L29" s="776"/>
      <c r="M29" s="776"/>
      <c r="N29" s="776"/>
      <c r="O29" s="776"/>
      <c r="P29" s="777"/>
      <c r="Q29" s="778">
        <v>884</v>
      </c>
      <c r="R29" s="779"/>
      <c r="S29" s="779"/>
      <c r="T29" s="779"/>
      <c r="U29" s="779"/>
      <c r="V29" s="779">
        <v>871</v>
      </c>
      <c r="W29" s="779"/>
      <c r="X29" s="779"/>
      <c r="Y29" s="779"/>
      <c r="Z29" s="779"/>
      <c r="AA29" s="779">
        <v>14</v>
      </c>
      <c r="AB29" s="779"/>
      <c r="AC29" s="779"/>
      <c r="AD29" s="779"/>
      <c r="AE29" s="780"/>
      <c r="AF29" s="781">
        <v>14</v>
      </c>
      <c r="AG29" s="782"/>
      <c r="AH29" s="782"/>
      <c r="AI29" s="782"/>
      <c r="AJ29" s="783"/>
      <c r="AK29" s="850">
        <v>518</v>
      </c>
      <c r="AL29" s="851"/>
      <c r="AM29" s="851"/>
      <c r="AN29" s="851"/>
      <c r="AO29" s="851"/>
      <c r="AP29" s="851" t="s">
        <v>481</v>
      </c>
      <c r="AQ29" s="851"/>
      <c r="AR29" s="851"/>
      <c r="AS29" s="851"/>
      <c r="AT29" s="851"/>
      <c r="AU29" s="851" t="s">
        <v>481</v>
      </c>
      <c r="AV29" s="851"/>
      <c r="AW29" s="851"/>
      <c r="AX29" s="851"/>
      <c r="AY29" s="851"/>
      <c r="AZ29" s="852" t="s">
        <v>537</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384</v>
      </c>
      <c r="C30" s="776"/>
      <c r="D30" s="776"/>
      <c r="E30" s="776"/>
      <c r="F30" s="776"/>
      <c r="G30" s="776"/>
      <c r="H30" s="776"/>
      <c r="I30" s="776"/>
      <c r="J30" s="776"/>
      <c r="K30" s="776"/>
      <c r="L30" s="776"/>
      <c r="M30" s="776"/>
      <c r="N30" s="776"/>
      <c r="O30" s="776"/>
      <c r="P30" s="777"/>
      <c r="Q30" s="778">
        <v>3594</v>
      </c>
      <c r="R30" s="779"/>
      <c r="S30" s="779"/>
      <c r="T30" s="779"/>
      <c r="U30" s="779"/>
      <c r="V30" s="779">
        <v>3366</v>
      </c>
      <c r="W30" s="779"/>
      <c r="X30" s="779"/>
      <c r="Y30" s="779"/>
      <c r="Z30" s="779"/>
      <c r="AA30" s="779">
        <v>228</v>
      </c>
      <c r="AB30" s="779"/>
      <c r="AC30" s="779"/>
      <c r="AD30" s="779"/>
      <c r="AE30" s="780"/>
      <c r="AF30" s="781">
        <v>228</v>
      </c>
      <c r="AG30" s="782"/>
      <c r="AH30" s="782"/>
      <c r="AI30" s="782"/>
      <c r="AJ30" s="783"/>
      <c r="AK30" s="850">
        <v>578</v>
      </c>
      <c r="AL30" s="851"/>
      <c r="AM30" s="851"/>
      <c r="AN30" s="851"/>
      <c r="AO30" s="851"/>
      <c r="AP30" s="851" t="s">
        <v>481</v>
      </c>
      <c r="AQ30" s="851"/>
      <c r="AR30" s="851"/>
      <c r="AS30" s="851"/>
      <c r="AT30" s="851"/>
      <c r="AU30" s="851" t="s">
        <v>481</v>
      </c>
      <c r="AV30" s="851"/>
      <c r="AW30" s="851"/>
      <c r="AX30" s="851"/>
      <c r="AY30" s="851"/>
      <c r="AZ30" s="852" t="s">
        <v>537</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385</v>
      </c>
      <c r="C31" s="776"/>
      <c r="D31" s="776"/>
      <c r="E31" s="776"/>
      <c r="F31" s="776"/>
      <c r="G31" s="776"/>
      <c r="H31" s="776"/>
      <c r="I31" s="776"/>
      <c r="J31" s="776"/>
      <c r="K31" s="776"/>
      <c r="L31" s="776"/>
      <c r="M31" s="776"/>
      <c r="N31" s="776"/>
      <c r="O31" s="776"/>
      <c r="P31" s="777"/>
      <c r="Q31" s="778">
        <v>968</v>
      </c>
      <c r="R31" s="779"/>
      <c r="S31" s="779"/>
      <c r="T31" s="779"/>
      <c r="U31" s="779"/>
      <c r="V31" s="779">
        <v>884</v>
      </c>
      <c r="W31" s="779"/>
      <c r="X31" s="779"/>
      <c r="Y31" s="779"/>
      <c r="Z31" s="779"/>
      <c r="AA31" s="779">
        <v>83</v>
      </c>
      <c r="AB31" s="779"/>
      <c r="AC31" s="779"/>
      <c r="AD31" s="779"/>
      <c r="AE31" s="780"/>
      <c r="AF31" s="781">
        <v>2274</v>
      </c>
      <c r="AG31" s="782"/>
      <c r="AH31" s="782"/>
      <c r="AI31" s="782"/>
      <c r="AJ31" s="783"/>
      <c r="AK31" s="850">
        <v>104</v>
      </c>
      <c r="AL31" s="851"/>
      <c r="AM31" s="851"/>
      <c r="AN31" s="851"/>
      <c r="AO31" s="851"/>
      <c r="AP31" s="851">
        <v>3675</v>
      </c>
      <c r="AQ31" s="851"/>
      <c r="AR31" s="851"/>
      <c r="AS31" s="851"/>
      <c r="AT31" s="851"/>
      <c r="AU31" s="851">
        <v>452</v>
      </c>
      <c r="AV31" s="851"/>
      <c r="AW31" s="851"/>
      <c r="AX31" s="851"/>
      <c r="AY31" s="851"/>
      <c r="AZ31" s="852" t="s">
        <v>537</v>
      </c>
      <c r="BA31" s="852"/>
      <c r="BB31" s="852"/>
      <c r="BC31" s="852"/>
      <c r="BD31" s="852"/>
      <c r="BE31" s="848" t="s">
        <v>386</v>
      </c>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387</v>
      </c>
      <c r="C32" s="776"/>
      <c r="D32" s="776"/>
      <c r="E32" s="776"/>
      <c r="F32" s="776"/>
      <c r="G32" s="776"/>
      <c r="H32" s="776"/>
      <c r="I32" s="776"/>
      <c r="J32" s="776"/>
      <c r="K32" s="776"/>
      <c r="L32" s="776"/>
      <c r="M32" s="776"/>
      <c r="N32" s="776"/>
      <c r="O32" s="776"/>
      <c r="P32" s="777"/>
      <c r="Q32" s="778">
        <v>1669</v>
      </c>
      <c r="R32" s="779"/>
      <c r="S32" s="779"/>
      <c r="T32" s="779"/>
      <c r="U32" s="779"/>
      <c r="V32" s="779">
        <v>1565</v>
      </c>
      <c r="W32" s="779"/>
      <c r="X32" s="779"/>
      <c r="Y32" s="779"/>
      <c r="Z32" s="779"/>
      <c r="AA32" s="779">
        <v>104</v>
      </c>
      <c r="AB32" s="779"/>
      <c r="AC32" s="779"/>
      <c r="AD32" s="779"/>
      <c r="AE32" s="780"/>
      <c r="AF32" s="781">
        <v>78</v>
      </c>
      <c r="AG32" s="782"/>
      <c r="AH32" s="782"/>
      <c r="AI32" s="782"/>
      <c r="AJ32" s="783"/>
      <c r="AK32" s="850">
        <v>1028</v>
      </c>
      <c r="AL32" s="851"/>
      <c r="AM32" s="851"/>
      <c r="AN32" s="851"/>
      <c r="AO32" s="851"/>
      <c r="AP32" s="851">
        <v>9859</v>
      </c>
      <c r="AQ32" s="851"/>
      <c r="AR32" s="851"/>
      <c r="AS32" s="851"/>
      <c r="AT32" s="851"/>
      <c r="AU32" s="851">
        <v>8774</v>
      </c>
      <c r="AV32" s="851"/>
      <c r="AW32" s="851"/>
      <c r="AX32" s="851"/>
      <c r="AY32" s="851"/>
      <c r="AZ32" s="852" t="s">
        <v>537</v>
      </c>
      <c r="BA32" s="852"/>
      <c r="BB32" s="852"/>
      <c r="BC32" s="852"/>
      <c r="BD32" s="852"/>
      <c r="BE32" s="848" t="s">
        <v>388</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t="s">
        <v>389</v>
      </c>
      <c r="C33" s="776"/>
      <c r="D33" s="776"/>
      <c r="E33" s="776"/>
      <c r="F33" s="776"/>
      <c r="G33" s="776"/>
      <c r="H33" s="776"/>
      <c r="I33" s="776"/>
      <c r="J33" s="776"/>
      <c r="K33" s="776"/>
      <c r="L33" s="776"/>
      <c r="M33" s="776"/>
      <c r="N33" s="776"/>
      <c r="O33" s="776"/>
      <c r="P33" s="777"/>
      <c r="Q33" s="778">
        <v>276</v>
      </c>
      <c r="R33" s="779"/>
      <c r="S33" s="779"/>
      <c r="T33" s="779"/>
      <c r="U33" s="779"/>
      <c r="V33" s="779">
        <v>254</v>
      </c>
      <c r="W33" s="779"/>
      <c r="X33" s="779"/>
      <c r="Y33" s="779"/>
      <c r="Z33" s="779"/>
      <c r="AA33" s="779">
        <v>22</v>
      </c>
      <c r="AB33" s="779"/>
      <c r="AC33" s="779"/>
      <c r="AD33" s="779"/>
      <c r="AE33" s="780"/>
      <c r="AF33" s="781">
        <v>22</v>
      </c>
      <c r="AG33" s="782"/>
      <c r="AH33" s="782"/>
      <c r="AI33" s="782"/>
      <c r="AJ33" s="783"/>
      <c r="AK33" s="850">
        <v>175</v>
      </c>
      <c r="AL33" s="851"/>
      <c r="AM33" s="851"/>
      <c r="AN33" s="851"/>
      <c r="AO33" s="851"/>
      <c r="AP33" s="851">
        <v>1123</v>
      </c>
      <c r="AQ33" s="851"/>
      <c r="AR33" s="851"/>
      <c r="AS33" s="851"/>
      <c r="AT33" s="851"/>
      <c r="AU33" s="851">
        <v>1123</v>
      </c>
      <c r="AV33" s="851"/>
      <c r="AW33" s="851"/>
      <c r="AX33" s="851"/>
      <c r="AY33" s="851"/>
      <c r="AZ33" s="852" t="s">
        <v>537</v>
      </c>
      <c r="BA33" s="852"/>
      <c r="BB33" s="852"/>
      <c r="BC33" s="852"/>
      <c r="BD33" s="852"/>
      <c r="BE33" s="848" t="s">
        <v>388</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390</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370</v>
      </c>
      <c r="B63" s="810" t="s">
        <v>391</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2917</v>
      </c>
      <c r="AG63" s="862"/>
      <c r="AH63" s="862"/>
      <c r="AI63" s="862"/>
      <c r="AJ63" s="863"/>
      <c r="AK63" s="864"/>
      <c r="AL63" s="859"/>
      <c r="AM63" s="859"/>
      <c r="AN63" s="859"/>
      <c r="AO63" s="859"/>
      <c r="AP63" s="862">
        <v>14657</v>
      </c>
      <c r="AQ63" s="862"/>
      <c r="AR63" s="862"/>
      <c r="AS63" s="862"/>
      <c r="AT63" s="862"/>
      <c r="AU63" s="862">
        <v>10349</v>
      </c>
      <c r="AV63" s="862"/>
      <c r="AW63" s="862"/>
      <c r="AX63" s="862"/>
      <c r="AY63" s="862"/>
      <c r="AZ63" s="866"/>
      <c r="BA63" s="866"/>
      <c r="BB63" s="866"/>
      <c r="BC63" s="866"/>
      <c r="BD63" s="866"/>
      <c r="BE63" s="867"/>
      <c r="BF63" s="867"/>
      <c r="BG63" s="867"/>
      <c r="BH63" s="867"/>
      <c r="BI63" s="868"/>
      <c r="BJ63" s="869" t="s">
        <v>224</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392</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393</v>
      </c>
      <c r="B66" s="761"/>
      <c r="C66" s="761"/>
      <c r="D66" s="761"/>
      <c r="E66" s="761"/>
      <c r="F66" s="761"/>
      <c r="G66" s="761"/>
      <c r="H66" s="761"/>
      <c r="I66" s="761"/>
      <c r="J66" s="761"/>
      <c r="K66" s="761"/>
      <c r="L66" s="761"/>
      <c r="M66" s="761"/>
      <c r="N66" s="761"/>
      <c r="O66" s="761"/>
      <c r="P66" s="762"/>
      <c r="Q66" s="737" t="s">
        <v>374</v>
      </c>
      <c r="R66" s="738"/>
      <c r="S66" s="738"/>
      <c r="T66" s="738"/>
      <c r="U66" s="739"/>
      <c r="V66" s="737" t="s">
        <v>375</v>
      </c>
      <c r="W66" s="738"/>
      <c r="X66" s="738"/>
      <c r="Y66" s="738"/>
      <c r="Z66" s="739"/>
      <c r="AA66" s="737" t="s">
        <v>376</v>
      </c>
      <c r="AB66" s="738"/>
      <c r="AC66" s="738"/>
      <c r="AD66" s="738"/>
      <c r="AE66" s="739"/>
      <c r="AF66" s="872" t="s">
        <v>377</v>
      </c>
      <c r="AG66" s="833"/>
      <c r="AH66" s="833"/>
      <c r="AI66" s="833"/>
      <c r="AJ66" s="873"/>
      <c r="AK66" s="737" t="s">
        <v>378</v>
      </c>
      <c r="AL66" s="761"/>
      <c r="AM66" s="761"/>
      <c r="AN66" s="761"/>
      <c r="AO66" s="762"/>
      <c r="AP66" s="737" t="s">
        <v>379</v>
      </c>
      <c r="AQ66" s="738"/>
      <c r="AR66" s="738"/>
      <c r="AS66" s="738"/>
      <c r="AT66" s="739"/>
      <c r="AU66" s="737" t="s">
        <v>394</v>
      </c>
      <c r="AV66" s="738"/>
      <c r="AW66" s="738"/>
      <c r="AX66" s="738"/>
      <c r="AY66" s="739"/>
      <c r="AZ66" s="737" t="s">
        <v>358</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538</v>
      </c>
      <c r="C68" s="890"/>
      <c r="D68" s="890"/>
      <c r="E68" s="890"/>
      <c r="F68" s="890"/>
      <c r="G68" s="890"/>
      <c r="H68" s="890"/>
      <c r="I68" s="890"/>
      <c r="J68" s="890"/>
      <c r="K68" s="890"/>
      <c r="L68" s="890"/>
      <c r="M68" s="890"/>
      <c r="N68" s="890"/>
      <c r="O68" s="890"/>
      <c r="P68" s="891"/>
      <c r="Q68" s="892">
        <v>289</v>
      </c>
      <c r="R68" s="886"/>
      <c r="S68" s="886"/>
      <c r="T68" s="886"/>
      <c r="U68" s="886"/>
      <c r="V68" s="886">
        <v>274</v>
      </c>
      <c r="W68" s="886"/>
      <c r="X68" s="886"/>
      <c r="Y68" s="886"/>
      <c r="Z68" s="886"/>
      <c r="AA68" s="886">
        <v>15</v>
      </c>
      <c r="AB68" s="886"/>
      <c r="AC68" s="886"/>
      <c r="AD68" s="886"/>
      <c r="AE68" s="886"/>
      <c r="AF68" s="886">
        <v>15</v>
      </c>
      <c r="AG68" s="886"/>
      <c r="AH68" s="886"/>
      <c r="AI68" s="886"/>
      <c r="AJ68" s="886"/>
      <c r="AK68" s="886">
        <v>85</v>
      </c>
      <c r="AL68" s="886"/>
      <c r="AM68" s="886"/>
      <c r="AN68" s="886"/>
      <c r="AO68" s="886"/>
      <c r="AP68" s="886" t="s">
        <v>481</v>
      </c>
      <c r="AQ68" s="886"/>
      <c r="AR68" s="886"/>
      <c r="AS68" s="886"/>
      <c r="AT68" s="886"/>
      <c r="AU68" s="886" t="s">
        <v>481</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539</v>
      </c>
      <c r="C69" s="894"/>
      <c r="D69" s="894"/>
      <c r="E69" s="894"/>
      <c r="F69" s="894"/>
      <c r="G69" s="894"/>
      <c r="H69" s="894"/>
      <c r="I69" s="894"/>
      <c r="J69" s="894"/>
      <c r="K69" s="894"/>
      <c r="L69" s="894"/>
      <c r="M69" s="894"/>
      <c r="N69" s="894"/>
      <c r="O69" s="894"/>
      <c r="P69" s="895"/>
      <c r="Q69" s="896">
        <v>65</v>
      </c>
      <c r="R69" s="851"/>
      <c r="S69" s="851"/>
      <c r="T69" s="851"/>
      <c r="U69" s="851"/>
      <c r="V69" s="851">
        <v>64</v>
      </c>
      <c r="W69" s="851"/>
      <c r="X69" s="851"/>
      <c r="Y69" s="851"/>
      <c r="Z69" s="851"/>
      <c r="AA69" s="851">
        <v>1</v>
      </c>
      <c r="AB69" s="851"/>
      <c r="AC69" s="851"/>
      <c r="AD69" s="851"/>
      <c r="AE69" s="851"/>
      <c r="AF69" s="851">
        <v>1</v>
      </c>
      <c r="AG69" s="851"/>
      <c r="AH69" s="851"/>
      <c r="AI69" s="851"/>
      <c r="AJ69" s="851"/>
      <c r="AK69" s="851" t="s">
        <v>481</v>
      </c>
      <c r="AL69" s="851"/>
      <c r="AM69" s="851"/>
      <c r="AN69" s="851"/>
      <c r="AO69" s="851"/>
      <c r="AP69" s="851" t="s">
        <v>481</v>
      </c>
      <c r="AQ69" s="851"/>
      <c r="AR69" s="851"/>
      <c r="AS69" s="851"/>
      <c r="AT69" s="851"/>
      <c r="AU69" s="851" t="s">
        <v>481</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540</v>
      </c>
      <c r="C70" s="894"/>
      <c r="D70" s="894"/>
      <c r="E70" s="894"/>
      <c r="F70" s="894"/>
      <c r="G70" s="894"/>
      <c r="H70" s="894"/>
      <c r="I70" s="894"/>
      <c r="J70" s="894"/>
      <c r="K70" s="894"/>
      <c r="L70" s="894"/>
      <c r="M70" s="894"/>
      <c r="N70" s="894"/>
      <c r="O70" s="894"/>
      <c r="P70" s="895"/>
      <c r="Q70" s="896">
        <v>55</v>
      </c>
      <c r="R70" s="851"/>
      <c r="S70" s="851"/>
      <c r="T70" s="851"/>
      <c r="U70" s="851"/>
      <c r="V70" s="851">
        <v>55</v>
      </c>
      <c r="W70" s="851"/>
      <c r="X70" s="851"/>
      <c r="Y70" s="851"/>
      <c r="Z70" s="851"/>
      <c r="AA70" s="851">
        <v>0</v>
      </c>
      <c r="AB70" s="851"/>
      <c r="AC70" s="851"/>
      <c r="AD70" s="851"/>
      <c r="AE70" s="851"/>
      <c r="AF70" s="851">
        <v>0</v>
      </c>
      <c r="AG70" s="851"/>
      <c r="AH70" s="851"/>
      <c r="AI70" s="851"/>
      <c r="AJ70" s="851"/>
      <c r="AK70" s="851" t="s">
        <v>481</v>
      </c>
      <c r="AL70" s="851"/>
      <c r="AM70" s="851"/>
      <c r="AN70" s="851"/>
      <c r="AO70" s="851"/>
      <c r="AP70" s="851" t="s">
        <v>481</v>
      </c>
      <c r="AQ70" s="851"/>
      <c r="AR70" s="851"/>
      <c r="AS70" s="851"/>
      <c r="AT70" s="851"/>
      <c r="AU70" s="851" t="s">
        <v>481</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t="s">
        <v>541</v>
      </c>
      <c r="C71" s="894"/>
      <c r="D71" s="894"/>
      <c r="E71" s="894"/>
      <c r="F71" s="894"/>
      <c r="G71" s="894"/>
      <c r="H71" s="894"/>
      <c r="I71" s="894"/>
      <c r="J71" s="894"/>
      <c r="K71" s="894"/>
      <c r="L71" s="894"/>
      <c r="M71" s="894"/>
      <c r="N71" s="894"/>
      <c r="O71" s="894"/>
      <c r="P71" s="895"/>
      <c r="Q71" s="896">
        <v>6</v>
      </c>
      <c r="R71" s="851"/>
      <c r="S71" s="851"/>
      <c r="T71" s="851"/>
      <c r="U71" s="851"/>
      <c r="V71" s="851">
        <v>5</v>
      </c>
      <c r="W71" s="851"/>
      <c r="X71" s="851"/>
      <c r="Y71" s="851"/>
      <c r="Z71" s="851"/>
      <c r="AA71" s="851">
        <v>1</v>
      </c>
      <c r="AB71" s="851"/>
      <c r="AC71" s="851"/>
      <c r="AD71" s="851"/>
      <c r="AE71" s="851"/>
      <c r="AF71" s="851">
        <v>1</v>
      </c>
      <c r="AG71" s="851"/>
      <c r="AH71" s="851"/>
      <c r="AI71" s="851"/>
      <c r="AJ71" s="851"/>
      <c r="AK71" s="851" t="s">
        <v>481</v>
      </c>
      <c r="AL71" s="851"/>
      <c r="AM71" s="851"/>
      <c r="AN71" s="851"/>
      <c r="AO71" s="851"/>
      <c r="AP71" s="851" t="s">
        <v>481</v>
      </c>
      <c r="AQ71" s="851"/>
      <c r="AR71" s="851"/>
      <c r="AS71" s="851"/>
      <c r="AT71" s="851"/>
      <c r="AU71" s="851" t="s">
        <v>481</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t="s">
        <v>542</v>
      </c>
      <c r="C72" s="894"/>
      <c r="D72" s="894"/>
      <c r="E72" s="894"/>
      <c r="F72" s="894"/>
      <c r="G72" s="894"/>
      <c r="H72" s="894"/>
      <c r="I72" s="894"/>
      <c r="J72" s="894"/>
      <c r="K72" s="894"/>
      <c r="L72" s="894"/>
      <c r="M72" s="894"/>
      <c r="N72" s="894"/>
      <c r="O72" s="894"/>
      <c r="P72" s="895"/>
      <c r="Q72" s="896">
        <v>7100</v>
      </c>
      <c r="R72" s="851"/>
      <c r="S72" s="851"/>
      <c r="T72" s="851"/>
      <c r="U72" s="851"/>
      <c r="V72" s="851">
        <v>7097</v>
      </c>
      <c r="W72" s="851"/>
      <c r="X72" s="851"/>
      <c r="Y72" s="851"/>
      <c r="Z72" s="851"/>
      <c r="AA72" s="851">
        <v>3</v>
      </c>
      <c r="AB72" s="851"/>
      <c r="AC72" s="851"/>
      <c r="AD72" s="851"/>
      <c r="AE72" s="851"/>
      <c r="AF72" s="851">
        <v>3</v>
      </c>
      <c r="AG72" s="851"/>
      <c r="AH72" s="851"/>
      <c r="AI72" s="851"/>
      <c r="AJ72" s="851"/>
      <c r="AK72" s="851">
        <v>17</v>
      </c>
      <c r="AL72" s="851"/>
      <c r="AM72" s="851"/>
      <c r="AN72" s="851"/>
      <c r="AO72" s="851"/>
      <c r="AP72" s="851" t="s">
        <v>481</v>
      </c>
      <c r="AQ72" s="851"/>
      <c r="AR72" s="851"/>
      <c r="AS72" s="851"/>
      <c r="AT72" s="851"/>
      <c r="AU72" s="851" t="s">
        <v>481</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t="s">
        <v>543</v>
      </c>
      <c r="C73" s="894"/>
      <c r="D73" s="894"/>
      <c r="E73" s="894"/>
      <c r="F73" s="894"/>
      <c r="G73" s="894"/>
      <c r="H73" s="894"/>
      <c r="I73" s="894"/>
      <c r="J73" s="894"/>
      <c r="K73" s="894"/>
      <c r="L73" s="894"/>
      <c r="M73" s="894"/>
      <c r="N73" s="894"/>
      <c r="O73" s="894"/>
      <c r="P73" s="895"/>
      <c r="Q73" s="896">
        <v>267</v>
      </c>
      <c r="R73" s="851"/>
      <c r="S73" s="851"/>
      <c r="T73" s="851"/>
      <c r="U73" s="851"/>
      <c r="V73" s="851">
        <v>252</v>
      </c>
      <c r="W73" s="851"/>
      <c r="X73" s="851"/>
      <c r="Y73" s="851"/>
      <c r="Z73" s="851"/>
      <c r="AA73" s="851">
        <v>15</v>
      </c>
      <c r="AB73" s="851"/>
      <c r="AC73" s="851"/>
      <c r="AD73" s="851"/>
      <c r="AE73" s="851"/>
      <c r="AF73" s="851">
        <v>15</v>
      </c>
      <c r="AG73" s="851"/>
      <c r="AH73" s="851"/>
      <c r="AI73" s="851"/>
      <c r="AJ73" s="851"/>
      <c r="AK73" s="851" t="s">
        <v>481</v>
      </c>
      <c r="AL73" s="851"/>
      <c r="AM73" s="851"/>
      <c r="AN73" s="851"/>
      <c r="AO73" s="851"/>
      <c r="AP73" s="851">
        <v>1584</v>
      </c>
      <c r="AQ73" s="851"/>
      <c r="AR73" s="851"/>
      <c r="AS73" s="851"/>
      <c r="AT73" s="851"/>
      <c r="AU73" s="851">
        <v>22</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t="s">
        <v>544</v>
      </c>
      <c r="C74" s="894"/>
      <c r="D74" s="894"/>
      <c r="E74" s="894"/>
      <c r="F74" s="894"/>
      <c r="G74" s="894"/>
      <c r="H74" s="894"/>
      <c r="I74" s="894"/>
      <c r="J74" s="894"/>
      <c r="K74" s="894"/>
      <c r="L74" s="894"/>
      <c r="M74" s="894"/>
      <c r="N74" s="894"/>
      <c r="O74" s="894"/>
      <c r="P74" s="895"/>
      <c r="Q74" s="896">
        <v>4</v>
      </c>
      <c r="R74" s="851"/>
      <c r="S74" s="851"/>
      <c r="T74" s="851"/>
      <c r="U74" s="851"/>
      <c r="V74" s="851">
        <v>2</v>
      </c>
      <c r="W74" s="851"/>
      <c r="X74" s="851"/>
      <c r="Y74" s="851"/>
      <c r="Z74" s="851"/>
      <c r="AA74" s="851">
        <v>2</v>
      </c>
      <c r="AB74" s="851"/>
      <c r="AC74" s="851"/>
      <c r="AD74" s="851"/>
      <c r="AE74" s="851"/>
      <c r="AF74" s="851">
        <v>2</v>
      </c>
      <c r="AG74" s="851"/>
      <c r="AH74" s="851"/>
      <c r="AI74" s="851"/>
      <c r="AJ74" s="851"/>
      <c r="AK74" s="851">
        <v>0</v>
      </c>
      <c r="AL74" s="851"/>
      <c r="AM74" s="851"/>
      <c r="AN74" s="851"/>
      <c r="AO74" s="851"/>
      <c r="AP74" s="851" t="s">
        <v>481</v>
      </c>
      <c r="AQ74" s="851"/>
      <c r="AR74" s="851"/>
      <c r="AS74" s="851"/>
      <c r="AT74" s="851"/>
      <c r="AU74" s="851" t="s">
        <v>481</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t="s">
        <v>545</v>
      </c>
      <c r="C75" s="894"/>
      <c r="D75" s="894"/>
      <c r="E75" s="894"/>
      <c r="F75" s="894"/>
      <c r="G75" s="894"/>
      <c r="H75" s="894"/>
      <c r="I75" s="894"/>
      <c r="J75" s="894"/>
      <c r="K75" s="894"/>
      <c r="L75" s="894"/>
      <c r="M75" s="894"/>
      <c r="N75" s="894"/>
      <c r="O75" s="894"/>
      <c r="P75" s="895"/>
      <c r="Q75" s="899">
        <v>251</v>
      </c>
      <c r="R75" s="900"/>
      <c r="S75" s="900"/>
      <c r="T75" s="900"/>
      <c r="U75" s="850"/>
      <c r="V75" s="901">
        <v>148</v>
      </c>
      <c r="W75" s="900"/>
      <c r="X75" s="900"/>
      <c r="Y75" s="900"/>
      <c r="Z75" s="850"/>
      <c r="AA75" s="901">
        <v>103</v>
      </c>
      <c r="AB75" s="900"/>
      <c r="AC75" s="900"/>
      <c r="AD75" s="900"/>
      <c r="AE75" s="850"/>
      <c r="AF75" s="901">
        <v>103</v>
      </c>
      <c r="AG75" s="900"/>
      <c r="AH75" s="900"/>
      <c r="AI75" s="900"/>
      <c r="AJ75" s="850"/>
      <c r="AK75" s="901" t="s">
        <v>481</v>
      </c>
      <c r="AL75" s="900"/>
      <c r="AM75" s="900"/>
      <c r="AN75" s="900"/>
      <c r="AO75" s="850"/>
      <c r="AP75" s="901" t="s">
        <v>481</v>
      </c>
      <c r="AQ75" s="900"/>
      <c r="AR75" s="900"/>
      <c r="AS75" s="900"/>
      <c r="AT75" s="850"/>
      <c r="AU75" s="901" t="s">
        <v>481</v>
      </c>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t="s">
        <v>546</v>
      </c>
      <c r="C76" s="894"/>
      <c r="D76" s="894"/>
      <c r="E76" s="894"/>
      <c r="F76" s="894"/>
      <c r="G76" s="894"/>
      <c r="H76" s="894"/>
      <c r="I76" s="894"/>
      <c r="J76" s="894"/>
      <c r="K76" s="894"/>
      <c r="L76" s="894"/>
      <c r="M76" s="894"/>
      <c r="N76" s="894"/>
      <c r="O76" s="894"/>
      <c r="P76" s="895"/>
      <c r="Q76" s="899">
        <v>52</v>
      </c>
      <c r="R76" s="900"/>
      <c r="S76" s="900"/>
      <c r="T76" s="900"/>
      <c r="U76" s="850"/>
      <c r="V76" s="901">
        <v>36</v>
      </c>
      <c r="W76" s="900"/>
      <c r="X76" s="900"/>
      <c r="Y76" s="900"/>
      <c r="Z76" s="850"/>
      <c r="AA76" s="901">
        <v>16</v>
      </c>
      <c r="AB76" s="900"/>
      <c r="AC76" s="900"/>
      <c r="AD76" s="900"/>
      <c r="AE76" s="850"/>
      <c r="AF76" s="901">
        <v>16</v>
      </c>
      <c r="AG76" s="900"/>
      <c r="AH76" s="900"/>
      <c r="AI76" s="900"/>
      <c r="AJ76" s="850"/>
      <c r="AK76" s="901" t="s">
        <v>481</v>
      </c>
      <c r="AL76" s="900"/>
      <c r="AM76" s="900"/>
      <c r="AN76" s="900"/>
      <c r="AO76" s="850"/>
      <c r="AP76" s="901" t="s">
        <v>481</v>
      </c>
      <c r="AQ76" s="900"/>
      <c r="AR76" s="900"/>
      <c r="AS76" s="900"/>
      <c r="AT76" s="850"/>
      <c r="AU76" s="901" t="s">
        <v>481</v>
      </c>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t="s">
        <v>547</v>
      </c>
      <c r="C77" s="894"/>
      <c r="D77" s="894"/>
      <c r="E77" s="894"/>
      <c r="F77" s="894"/>
      <c r="G77" s="894"/>
      <c r="H77" s="894"/>
      <c r="I77" s="894"/>
      <c r="J77" s="894"/>
      <c r="K77" s="894"/>
      <c r="L77" s="894"/>
      <c r="M77" s="894"/>
      <c r="N77" s="894"/>
      <c r="O77" s="894"/>
      <c r="P77" s="895"/>
      <c r="Q77" s="899">
        <v>183</v>
      </c>
      <c r="R77" s="900"/>
      <c r="S77" s="900"/>
      <c r="T77" s="900"/>
      <c r="U77" s="850"/>
      <c r="V77" s="901">
        <v>177</v>
      </c>
      <c r="W77" s="900"/>
      <c r="X77" s="900"/>
      <c r="Y77" s="900"/>
      <c r="Z77" s="850"/>
      <c r="AA77" s="901">
        <v>6</v>
      </c>
      <c r="AB77" s="900"/>
      <c r="AC77" s="900"/>
      <c r="AD77" s="900"/>
      <c r="AE77" s="850"/>
      <c r="AF77" s="901">
        <v>6</v>
      </c>
      <c r="AG77" s="900"/>
      <c r="AH77" s="900"/>
      <c r="AI77" s="900"/>
      <c r="AJ77" s="850"/>
      <c r="AK77" s="901" t="s">
        <v>481</v>
      </c>
      <c r="AL77" s="900"/>
      <c r="AM77" s="900"/>
      <c r="AN77" s="900"/>
      <c r="AO77" s="850"/>
      <c r="AP77" s="901" t="s">
        <v>481</v>
      </c>
      <c r="AQ77" s="900"/>
      <c r="AR77" s="900"/>
      <c r="AS77" s="900"/>
      <c r="AT77" s="850"/>
      <c r="AU77" s="901" t="s">
        <v>481</v>
      </c>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t="s">
        <v>548</v>
      </c>
      <c r="C78" s="894"/>
      <c r="D78" s="894"/>
      <c r="E78" s="894"/>
      <c r="F78" s="894"/>
      <c r="G78" s="894"/>
      <c r="H78" s="894"/>
      <c r="I78" s="894"/>
      <c r="J78" s="894"/>
      <c r="K78" s="894"/>
      <c r="L78" s="894"/>
      <c r="M78" s="894"/>
      <c r="N78" s="894"/>
      <c r="O78" s="894"/>
      <c r="P78" s="895"/>
      <c r="Q78" s="896">
        <v>209764</v>
      </c>
      <c r="R78" s="851"/>
      <c r="S78" s="851"/>
      <c r="T78" s="851"/>
      <c r="U78" s="851"/>
      <c r="V78" s="851">
        <v>201413</v>
      </c>
      <c r="W78" s="851"/>
      <c r="X78" s="851"/>
      <c r="Y78" s="851"/>
      <c r="Z78" s="851"/>
      <c r="AA78" s="851">
        <v>8351</v>
      </c>
      <c r="AB78" s="851"/>
      <c r="AC78" s="851"/>
      <c r="AD78" s="851"/>
      <c r="AE78" s="851"/>
      <c r="AF78" s="851">
        <v>8351</v>
      </c>
      <c r="AG78" s="851"/>
      <c r="AH78" s="851"/>
      <c r="AI78" s="851"/>
      <c r="AJ78" s="851"/>
      <c r="AK78" s="851" t="s">
        <v>537</v>
      </c>
      <c r="AL78" s="851"/>
      <c r="AM78" s="851"/>
      <c r="AN78" s="851"/>
      <c r="AO78" s="851"/>
      <c r="AP78" s="851" t="s">
        <v>481</v>
      </c>
      <c r="AQ78" s="851"/>
      <c r="AR78" s="851"/>
      <c r="AS78" s="851"/>
      <c r="AT78" s="851"/>
      <c r="AU78" s="851" t="s">
        <v>481</v>
      </c>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t="s">
        <v>549</v>
      </c>
      <c r="C79" s="894"/>
      <c r="D79" s="894"/>
      <c r="E79" s="894"/>
      <c r="F79" s="894"/>
      <c r="G79" s="894"/>
      <c r="H79" s="894"/>
      <c r="I79" s="894"/>
      <c r="J79" s="894"/>
      <c r="K79" s="894"/>
      <c r="L79" s="894"/>
      <c r="M79" s="894"/>
      <c r="N79" s="894"/>
      <c r="O79" s="894"/>
      <c r="P79" s="895"/>
      <c r="Q79" s="896">
        <v>2809</v>
      </c>
      <c r="R79" s="851"/>
      <c r="S79" s="851"/>
      <c r="T79" s="851"/>
      <c r="U79" s="851"/>
      <c r="V79" s="851">
        <v>2622</v>
      </c>
      <c r="W79" s="851"/>
      <c r="X79" s="851"/>
      <c r="Y79" s="851"/>
      <c r="Z79" s="851"/>
      <c r="AA79" s="851">
        <v>187</v>
      </c>
      <c r="AB79" s="851"/>
      <c r="AC79" s="851"/>
      <c r="AD79" s="851"/>
      <c r="AE79" s="851"/>
      <c r="AF79" s="851">
        <v>187</v>
      </c>
      <c r="AG79" s="851"/>
      <c r="AH79" s="851"/>
      <c r="AI79" s="851"/>
      <c r="AJ79" s="851"/>
      <c r="AK79" s="851" t="s">
        <v>481</v>
      </c>
      <c r="AL79" s="851"/>
      <c r="AM79" s="851"/>
      <c r="AN79" s="851"/>
      <c r="AO79" s="851"/>
      <c r="AP79" s="851">
        <v>1538</v>
      </c>
      <c r="AQ79" s="851"/>
      <c r="AR79" s="851"/>
      <c r="AS79" s="851"/>
      <c r="AT79" s="851"/>
      <c r="AU79" s="851">
        <v>95</v>
      </c>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t="s">
        <v>550</v>
      </c>
      <c r="C80" s="894"/>
      <c r="D80" s="894"/>
      <c r="E80" s="894"/>
      <c r="F80" s="894"/>
      <c r="G80" s="894"/>
      <c r="H80" s="894"/>
      <c r="I80" s="894"/>
      <c r="J80" s="894"/>
      <c r="K80" s="894"/>
      <c r="L80" s="894"/>
      <c r="M80" s="894"/>
      <c r="N80" s="894"/>
      <c r="O80" s="894"/>
      <c r="P80" s="895"/>
      <c r="Q80" s="896">
        <v>87</v>
      </c>
      <c r="R80" s="851"/>
      <c r="S80" s="851"/>
      <c r="T80" s="851"/>
      <c r="U80" s="851"/>
      <c r="V80" s="851">
        <v>85</v>
      </c>
      <c r="W80" s="851"/>
      <c r="X80" s="851"/>
      <c r="Y80" s="851"/>
      <c r="Z80" s="851"/>
      <c r="AA80" s="851">
        <v>2</v>
      </c>
      <c r="AB80" s="851"/>
      <c r="AC80" s="851"/>
      <c r="AD80" s="851"/>
      <c r="AE80" s="851"/>
      <c r="AF80" s="851">
        <v>2</v>
      </c>
      <c r="AG80" s="851"/>
      <c r="AH80" s="851"/>
      <c r="AI80" s="851"/>
      <c r="AJ80" s="851"/>
      <c r="AK80" s="851">
        <v>82</v>
      </c>
      <c r="AL80" s="851"/>
      <c r="AM80" s="851"/>
      <c r="AN80" s="851"/>
      <c r="AO80" s="851"/>
      <c r="AP80" s="851" t="s">
        <v>481</v>
      </c>
      <c r="AQ80" s="851"/>
      <c r="AR80" s="851"/>
      <c r="AS80" s="851"/>
      <c r="AT80" s="851"/>
      <c r="AU80" s="851" t="s">
        <v>481</v>
      </c>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t="s">
        <v>551</v>
      </c>
      <c r="C81" s="894"/>
      <c r="D81" s="894"/>
      <c r="E81" s="894"/>
      <c r="F81" s="894"/>
      <c r="G81" s="894"/>
      <c r="H81" s="894"/>
      <c r="I81" s="894"/>
      <c r="J81" s="894"/>
      <c r="K81" s="894"/>
      <c r="L81" s="894"/>
      <c r="M81" s="894"/>
      <c r="N81" s="894"/>
      <c r="O81" s="894"/>
      <c r="P81" s="895"/>
      <c r="Q81" s="896">
        <v>721</v>
      </c>
      <c r="R81" s="851"/>
      <c r="S81" s="851"/>
      <c r="T81" s="851"/>
      <c r="U81" s="851"/>
      <c r="V81" s="851">
        <v>700</v>
      </c>
      <c r="W81" s="851"/>
      <c r="X81" s="851"/>
      <c r="Y81" s="851"/>
      <c r="Z81" s="851"/>
      <c r="AA81" s="851">
        <v>20</v>
      </c>
      <c r="AB81" s="851"/>
      <c r="AC81" s="851"/>
      <c r="AD81" s="851"/>
      <c r="AE81" s="851"/>
      <c r="AF81" s="851">
        <v>20</v>
      </c>
      <c r="AG81" s="851"/>
      <c r="AH81" s="851"/>
      <c r="AI81" s="851"/>
      <c r="AJ81" s="851"/>
      <c r="AK81" s="851">
        <v>20</v>
      </c>
      <c r="AL81" s="851"/>
      <c r="AM81" s="851"/>
      <c r="AN81" s="851"/>
      <c r="AO81" s="851"/>
      <c r="AP81" s="851">
        <v>539</v>
      </c>
      <c r="AQ81" s="851"/>
      <c r="AR81" s="851"/>
      <c r="AS81" s="851"/>
      <c r="AT81" s="851"/>
      <c r="AU81" s="851">
        <v>104</v>
      </c>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370</v>
      </c>
      <c r="B88" s="810" t="s">
        <v>395</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8722</v>
      </c>
      <c r="AG88" s="862"/>
      <c r="AH88" s="862"/>
      <c r="AI88" s="862"/>
      <c r="AJ88" s="862"/>
      <c r="AK88" s="859"/>
      <c r="AL88" s="859"/>
      <c r="AM88" s="859"/>
      <c r="AN88" s="859"/>
      <c r="AO88" s="859"/>
      <c r="AP88" s="862">
        <v>3661</v>
      </c>
      <c r="AQ88" s="862"/>
      <c r="AR88" s="862"/>
      <c r="AS88" s="862"/>
      <c r="AT88" s="862"/>
      <c r="AU88" s="862">
        <v>221</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370</v>
      </c>
      <c r="BR102" s="810" t="s">
        <v>396</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40</v>
      </c>
      <c r="CS102" s="870"/>
      <c r="CT102" s="870"/>
      <c r="CU102" s="870"/>
      <c r="CV102" s="913"/>
      <c r="CW102" s="912" t="s">
        <v>481</v>
      </c>
      <c r="CX102" s="870"/>
      <c r="CY102" s="870"/>
      <c r="CZ102" s="870"/>
      <c r="DA102" s="913"/>
      <c r="DB102" s="912" t="s">
        <v>481</v>
      </c>
      <c r="DC102" s="870"/>
      <c r="DD102" s="870"/>
      <c r="DE102" s="870"/>
      <c r="DF102" s="913"/>
      <c r="DG102" s="912" t="s">
        <v>481</v>
      </c>
      <c r="DH102" s="870"/>
      <c r="DI102" s="870"/>
      <c r="DJ102" s="870"/>
      <c r="DK102" s="913"/>
      <c r="DL102" s="912" t="s">
        <v>481</v>
      </c>
      <c r="DM102" s="870"/>
      <c r="DN102" s="870"/>
      <c r="DO102" s="870"/>
      <c r="DP102" s="913"/>
      <c r="DQ102" s="912" t="s">
        <v>481</v>
      </c>
      <c r="DR102" s="870"/>
      <c r="DS102" s="870"/>
      <c r="DT102" s="870"/>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397</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398</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399</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400</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401</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402</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403</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404</v>
      </c>
      <c r="AB109" s="915"/>
      <c r="AC109" s="915"/>
      <c r="AD109" s="915"/>
      <c r="AE109" s="916"/>
      <c r="AF109" s="914" t="s">
        <v>290</v>
      </c>
      <c r="AG109" s="915"/>
      <c r="AH109" s="915"/>
      <c r="AI109" s="915"/>
      <c r="AJ109" s="916"/>
      <c r="AK109" s="914" t="s">
        <v>289</v>
      </c>
      <c r="AL109" s="915"/>
      <c r="AM109" s="915"/>
      <c r="AN109" s="915"/>
      <c r="AO109" s="916"/>
      <c r="AP109" s="914" t="s">
        <v>405</v>
      </c>
      <c r="AQ109" s="915"/>
      <c r="AR109" s="915"/>
      <c r="AS109" s="915"/>
      <c r="AT109" s="917"/>
      <c r="AU109" s="934" t="s">
        <v>403</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404</v>
      </c>
      <c r="BR109" s="915"/>
      <c r="BS109" s="915"/>
      <c r="BT109" s="915"/>
      <c r="BU109" s="916"/>
      <c r="BV109" s="914" t="s">
        <v>290</v>
      </c>
      <c r="BW109" s="915"/>
      <c r="BX109" s="915"/>
      <c r="BY109" s="915"/>
      <c r="BZ109" s="916"/>
      <c r="CA109" s="914" t="s">
        <v>289</v>
      </c>
      <c r="CB109" s="915"/>
      <c r="CC109" s="915"/>
      <c r="CD109" s="915"/>
      <c r="CE109" s="916"/>
      <c r="CF109" s="935" t="s">
        <v>405</v>
      </c>
      <c r="CG109" s="935"/>
      <c r="CH109" s="935"/>
      <c r="CI109" s="935"/>
      <c r="CJ109" s="935"/>
      <c r="CK109" s="914" t="s">
        <v>406</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404</v>
      </c>
      <c r="DH109" s="915"/>
      <c r="DI109" s="915"/>
      <c r="DJ109" s="915"/>
      <c r="DK109" s="916"/>
      <c r="DL109" s="914" t="s">
        <v>290</v>
      </c>
      <c r="DM109" s="915"/>
      <c r="DN109" s="915"/>
      <c r="DO109" s="915"/>
      <c r="DP109" s="916"/>
      <c r="DQ109" s="914" t="s">
        <v>289</v>
      </c>
      <c r="DR109" s="915"/>
      <c r="DS109" s="915"/>
      <c r="DT109" s="915"/>
      <c r="DU109" s="916"/>
      <c r="DV109" s="914" t="s">
        <v>405</v>
      </c>
      <c r="DW109" s="915"/>
      <c r="DX109" s="915"/>
      <c r="DY109" s="915"/>
      <c r="DZ109" s="917"/>
    </row>
    <row r="110" spans="1:131" s="199" customFormat="1" ht="26.25" customHeight="1" x14ac:dyDescent="0.15">
      <c r="A110" s="918" t="s">
        <v>407</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4237140</v>
      </c>
      <c r="AB110" s="922"/>
      <c r="AC110" s="922"/>
      <c r="AD110" s="922"/>
      <c r="AE110" s="923"/>
      <c r="AF110" s="924">
        <v>3115358</v>
      </c>
      <c r="AG110" s="922"/>
      <c r="AH110" s="922"/>
      <c r="AI110" s="922"/>
      <c r="AJ110" s="923"/>
      <c r="AK110" s="924">
        <v>2056720</v>
      </c>
      <c r="AL110" s="922"/>
      <c r="AM110" s="922"/>
      <c r="AN110" s="922"/>
      <c r="AO110" s="923"/>
      <c r="AP110" s="925">
        <v>19</v>
      </c>
      <c r="AQ110" s="926"/>
      <c r="AR110" s="926"/>
      <c r="AS110" s="926"/>
      <c r="AT110" s="927"/>
      <c r="AU110" s="928" t="s">
        <v>61</v>
      </c>
      <c r="AV110" s="929"/>
      <c r="AW110" s="929"/>
      <c r="AX110" s="929"/>
      <c r="AY110" s="929"/>
      <c r="AZ110" s="970" t="s">
        <v>408</v>
      </c>
      <c r="BA110" s="919"/>
      <c r="BB110" s="919"/>
      <c r="BC110" s="919"/>
      <c r="BD110" s="919"/>
      <c r="BE110" s="919"/>
      <c r="BF110" s="919"/>
      <c r="BG110" s="919"/>
      <c r="BH110" s="919"/>
      <c r="BI110" s="919"/>
      <c r="BJ110" s="919"/>
      <c r="BK110" s="919"/>
      <c r="BL110" s="919"/>
      <c r="BM110" s="919"/>
      <c r="BN110" s="919"/>
      <c r="BO110" s="919"/>
      <c r="BP110" s="920"/>
      <c r="BQ110" s="956">
        <v>18828095</v>
      </c>
      <c r="BR110" s="957"/>
      <c r="BS110" s="957"/>
      <c r="BT110" s="957"/>
      <c r="BU110" s="957"/>
      <c r="BV110" s="957">
        <v>19003526</v>
      </c>
      <c r="BW110" s="957"/>
      <c r="BX110" s="957"/>
      <c r="BY110" s="957"/>
      <c r="BZ110" s="957"/>
      <c r="CA110" s="957">
        <v>21698068</v>
      </c>
      <c r="CB110" s="957"/>
      <c r="CC110" s="957"/>
      <c r="CD110" s="957"/>
      <c r="CE110" s="957"/>
      <c r="CF110" s="971">
        <v>200.3</v>
      </c>
      <c r="CG110" s="972"/>
      <c r="CH110" s="972"/>
      <c r="CI110" s="972"/>
      <c r="CJ110" s="972"/>
      <c r="CK110" s="973" t="s">
        <v>409</v>
      </c>
      <c r="CL110" s="974"/>
      <c r="CM110" s="953" t="s">
        <v>410</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224</v>
      </c>
      <c r="DH110" s="957"/>
      <c r="DI110" s="957"/>
      <c r="DJ110" s="957"/>
      <c r="DK110" s="957"/>
      <c r="DL110" s="957" t="s">
        <v>224</v>
      </c>
      <c r="DM110" s="957"/>
      <c r="DN110" s="957"/>
      <c r="DO110" s="957"/>
      <c r="DP110" s="957"/>
      <c r="DQ110" s="957" t="s">
        <v>224</v>
      </c>
      <c r="DR110" s="957"/>
      <c r="DS110" s="957"/>
      <c r="DT110" s="957"/>
      <c r="DU110" s="957"/>
      <c r="DV110" s="958" t="s">
        <v>224</v>
      </c>
      <c r="DW110" s="958"/>
      <c r="DX110" s="958"/>
      <c r="DY110" s="958"/>
      <c r="DZ110" s="959"/>
    </row>
    <row r="111" spans="1:131" s="199" customFormat="1" ht="26.25" customHeight="1" x14ac:dyDescent="0.15">
      <c r="A111" s="960" t="s">
        <v>411</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224</v>
      </c>
      <c r="AB111" s="964"/>
      <c r="AC111" s="964"/>
      <c r="AD111" s="964"/>
      <c r="AE111" s="965"/>
      <c r="AF111" s="966" t="s">
        <v>224</v>
      </c>
      <c r="AG111" s="964"/>
      <c r="AH111" s="964"/>
      <c r="AI111" s="964"/>
      <c r="AJ111" s="965"/>
      <c r="AK111" s="966" t="s">
        <v>224</v>
      </c>
      <c r="AL111" s="964"/>
      <c r="AM111" s="964"/>
      <c r="AN111" s="964"/>
      <c r="AO111" s="965"/>
      <c r="AP111" s="967" t="s">
        <v>224</v>
      </c>
      <c r="AQ111" s="968"/>
      <c r="AR111" s="968"/>
      <c r="AS111" s="968"/>
      <c r="AT111" s="969"/>
      <c r="AU111" s="930"/>
      <c r="AV111" s="931"/>
      <c r="AW111" s="931"/>
      <c r="AX111" s="931"/>
      <c r="AY111" s="931"/>
      <c r="AZ111" s="979" t="s">
        <v>412</v>
      </c>
      <c r="BA111" s="980"/>
      <c r="BB111" s="980"/>
      <c r="BC111" s="980"/>
      <c r="BD111" s="980"/>
      <c r="BE111" s="980"/>
      <c r="BF111" s="980"/>
      <c r="BG111" s="980"/>
      <c r="BH111" s="980"/>
      <c r="BI111" s="980"/>
      <c r="BJ111" s="980"/>
      <c r="BK111" s="980"/>
      <c r="BL111" s="980"/>
      <c r="BM111" s="980"/>
      <c r="BN111" s="980"/>
      <c r="BO111" s="980"/>
      <c r="BP111" s="981"/>
      <c r="BQ111" s="949">
        <v>1851000</v>
      </c>
      <c r="BR111" s="950"/>
      <c r="BS111" s="950"/>
      <c r="BT111" s="950"/>
      <c r="BU111" s="950"/>
      <c r="BV111" s="950">
        <v>1905454</v>
      </c>
      <c r="BW111" s="950"/>
      <c r="BX111" s="950"/>
      <c r="BY111" s="950"/>
      <c r="BZ111" s="950"/>
      <c r="CA111" s="950">
        <v>1191625</v>
      </c>
      <c r="CB111" s="950"/>
      <c r="CC111" s="950"/>
      <c r="CD111" s="950"/>
      <c r="CE111" s="950"/>
      <c r="CF111" s="944">
        <v>11</v>
      </c>
      <c r="CG111" s="945"/>
      <c r="CH111" s="945"/>
      <c r="CI111" s="945"/>
      <c r="CJ111" s="945"/>
      <c r="CK111" s="975"/>
      <c r="CL111" s="976"/>
      <c r="CM111" s="946" t="s">
        <v>413</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224</v>
      </c>
      <c r="DH111" s="950"/>
      <c r="DI111" s="950"/>
      <c r="DJ111" s="950"/>
      <c r="DK111" s="950"/>
      <c r="DL111" s="950" t="s">
        <v>224</v>
      </c>
      <c r="DM111" s="950"/>
      <c r="DN111" s="950"/>
      <c r="DO111" s="950"/>
      <c r="DP111" s="950"/>
      <c r="DQ111" s="950" t="s">
        <v>224</v>
      </c>
      <c r="DR111" s="950"/>
      <c r="DS111" s="950"/>
      <c r="DT111" s="950"/>
      <c r="DU111" s="950"/>
      <c r="DV111" s="951" t="s">
        <v>224</v>
      </c>
      <c r="DW111" s="951"/>
      <c r="DX111" s="951"/>
      <c r="DY111" s="951"/>
      <c r="DZ111" s="952"/>
    </row>
    <row r="112" spans="1:131" s="199" customFormat="1" ht="26.25" customHeight="1" x14ac:dyDescent="0.15">
      <c r="A112" s="982" t="s">
        <v>414</v>
      </c>
      <c r="B112" s="983"/>
      <c r="C112" s="980" t="s">
        <v>415</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224</v>
      </c>
      <c r="AB112" s="989"/>
      <c r="AC112" s="989"/>
      <c r="AD112" s="989"/>
      <c r="AE112" s="990"/>
      <c r="AF112" s="991" t="s">
        <v>224</v>
      </c>
      <c r="AG112" s="989"/>
      <c r="AH112" s="989"/>
      <c r="AI112" s="989"/>
      <c r="AJ112" s="990"/>
      <c r="AK112" s="991" t="s">
        <v>224</v>
      </c>
      <c r="AL112" s="989"/>
      <c r="AM112" s="989"/>
      <c r="AN112" s="989"/>
      <c r="AO112" s="990"/>
      <c r="AP112" s="992" t="s">
        <v>224</v>
      </c>
      <c r="AQ112" s="993"/>
      <c r="AR112" s="993"/>
      <c r="AS112" s="993"/>
      <c r="AT112" s="994"/>
      <c r="AU112" s="930"/>
      <c r="AV112" s="931"/>
      <c r="AW112" s="931"/>
      <c r="AX112" s="931"/>
      <c r="AY112" s="931"/>
      <c r="AZ112" s="979" t="s">
        <v>416</v>
      </c>
      <c r="BA112" s="980"/>
      <c r="BB112" s="980"/>
      <c r="BC112" s="980"/>
      <c r="BD112" s="980"/>
      <c r="BE112" s="980"/>
      <c r="BF112" s="980"/>
      <c r="BG112" s="980"/>
      <c r="BH112" s="980"/>
      <c r="BI112" s="980"/>
      <c r="BJ112" s="980"/>
      <c r="BK112" s="980"/>
      <c r="BL112" s="980"/>
      <c r="BM112" s="980"/>
      <c r="BN112" s="980"/>
      <c r="BO112" s="980"/>
      <c r="BP112" s="981"/>
      <c r="BQ112" s="949">
        <v>11585265</v>
      </c>
      <c r="BR112" s="950"/>
      <c r="BS112" s="950"/>
      <c r="BT112" s="950"/>
      <c r="BU112" s="950"/>
      <c r="BV112" s="950">
        <v>10961157</v>
      </c>
      <c r="BW112" s="950"/>
      <c r="BX112" s="950"/>
      <c r="BY112" s="950"/>
      <c r="BZ112" s="950"/>
      <c r="CA112" s="950">
        <v>10349518</v>
      </c>
      <c r="CB112" s="950"/>
      <c r="CC112" s="950"/>
      <c r="CD112" s="950"/>
      <c r="CE112" s="950"/>
      <c r="CF112" s="944">
        <v>95.5</v>
      </c>
      <c r="CG112" s="945"/>
      <c r="CH112" s="945"/>
      <c r="CI112" s="945"/>
      <c r="CJ112" s="945"/>
      <c r="CK112" s="975"/>
      <c r="CL112" s="976"/>
      <c r="CM112" s="946" t="s">
        <v>417</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224</v>
      </c>
      <c r="DH112" s="950"/>
      <c r="DI112" s="950"/>
      <c r="DJ112" s="950"/>
      <c r="DK112" s="950"/>
      <c r="DL112" s="950" t="s">
        <v>224</v>
      </c>
      <c r="DM112" s="950"/>
      <c r="DN112" s="950"/>
      <c r="DO112" s="950"/>
      <c r="DP112" s="950"/>
      <c r="DQ112" s="950" t="s">
        <v>224</v>
      </c>
      <c r="DR112" s="950"/>
      <c r="DS112" s="950"/>
      <c r="DT112" s="950"/>
      <c r="DU112" s="950"/>
      <c r="DV112" s="951" t="s">
        <v>224</v>
      </c>
      <c r="DW112" s="951"/>
      <c r="DX112" s="951"/>
      <c r="DY112" s="951"/>
      <c r="DZ112" s="952"/>
    </row>
    <row r="113" spans="1:130" s="199" customFormat="1" ht="26.25" customHeight="1" x14ac:dyDescent="0.15">
      <c r="A113" s="984"/>
      <c r="B113" s="985"/>
      <c r="C113" s="980" t="s">
        <v>418</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1029912</v>
      </c>
      <c r="AB113" s="964"/>
      <c r="AC113" s="964"/>
      <c r="AD113" s="964"/>
      <c r="AE113" s="965"/>
      <c r="AF113" s="966">
        <v>1015886</v>
      </c>
      <c r="AG113" s="964"/>
      <c r="AH113" s="964"/>
      <c r="AI113" s="964"/>
      <c r="AJ113" s="965"/>
      <c r="AK113" s="966">
        <v>1017727</v>
      </c>
      <c r="AL113" s="964"/>
      <c r="AM113" s="964"/>
      <c r="AN113" s="964"/>
      <c r="AO113" s="965"/>
      <c r="AP113" s="967">
        <v>9.4</v>
      </c>
      <c r="AQ113" s="968"/>
      <c r="AR113" s="968"/>
      <c r="AS113" s="968"/>
      <c r="AT113" s="969"/>
      <c r="AU113" s="930"/>
      <c r="AV113" s="931"/>
      <c r="AW113" s="931"/>
      <c r="AX113" s="931"/>
      <c r="AY113" s="931"/>
      <c r="AZ113" s="979" t="s">
        <v>419</v>
      </c>
      <c r="BA113" s="980"/>
      <c r="BB113" s="980"/>
      <c r="BC113" s="980"/>
      <c r="BD113" s="980"/>
      <c r="BE113" s="980"/>
      <c r="BF113" s="980"/>
      <c r="BG113" s="980"/>
      <c r="BH113" s="980"/>
      <c r="BI113" s="980"/>
      <c r="BJ113" s="980"/>
      <c r="BK113" s="980"/>
      <c r="BL113" s="980"/>
      <c r="BM113" s="980"/>
      <c r="BN113" s="980"/>
      <c r="BO113" s="980"/>
      <c r="BP113" s="981"/>
      <c r="BQ113" s="949">
        <v>442575</v>
      </c>
      <c r="BR113" s="950"/>
      <c r="BS113" s="950"/>
      <c r="BT113" s="950"/>
      <c r="BU113" s="950"/>
      <c r="BV113" s="950">
        <v>319953</v>
      </c>
      <c r="BW113" s="950"/>
      <c r="BX113" s="950"/>
      <c r="BY113" s="950"/>
      <c r="BZ113" s="950"/>
      <c r="CA113" s="950">
        <v>220450</v>
      </c>
      <c r="CB113" s="950"/>
      <c r="CC113" s="950"/>
      <c r="CD113" s="950"/>
      <c r="CE113" s="950"/>
      <c r="CF113" s="944">
        <v>2</v>
      </c>
      <c r="CG113" s="945"/>
      <c r="CH113" s="945"/>
      <c r="CI113" s="945"/>
      <c r="CJ113" s="945"/>
      <c r="CK113" s="975"/>
      <c r="CL113" s="976"/>
      <c r="CM113" s="946" t="s">
        <v>420</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224</v>
      </c>
      <c r="DH113" s="989"/>
      <c r="DI113" s="989"/>
      <c r="DJ113" s="989"/>
      <c r="DK113" s="990"/>
      <c r="DL113" s="991">
        <v>348</v>
      </c>
      <c r="DM113" s="989"/>
      <c r="DN113" s="989"/>
      <c r="DO113" s="989"/>
      <c r="DP113" s="990"/>
      <c r="DQ113" s="991">
        <v>108</v>
      </c>
      <c r="DR113" s="989"/>
      <c r="DS113" s="989"/>
      <c r="DT113" s="989"/>
      <c r="DU113" s="990"/>
      <c r="DV113" s="992">
        <v>0</v>
      </c>
      <c r="DW113" s="993"/>
      <c r="DX113" s="993"/>
      <c r="DY113" s="993"/>
      <c r="DZ113" s="994"/>
    </row>
    <row r="114" spans="1:130" s="199" customFormat="1" ht="26.25" customHeight="1" x14ac:dyDescent="0.15">
      <c r="A114" s="984"/>
      <c r="B114" s="985"/>
      <c r="C114" s="980" t="s">
        <v>421</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116848</v>
      </c>
      <c r="AB114" s="989"/>
      <c r="AC114" s="989"/>
      <c r="AD114" s="989"/>
      <c r="AE114" s="990"/>
      <c r="AF114" s="991">
        <v>110045</v>
      </c>
      <c r="AG114" s="989"/>
      <c r="AH114" s="989"/>
      <c r="AI114" s="989"/>
      <c r="AJ114" s="990"/>
      <c r="AK114" s="991">
        <v>96220</v>
      </c>
      <c r="AL114" s="989"/>
      <c r="AM114" s="989"/>
      <c r="AN114" s="989"/>
      <c r="AO114" s="990"/>
      <c r="AP114" s="992">
        <v>0.9</v>
      </c>
      <c r="AQ114" s="993"/>
      <c r="AR114" s="993"/>
      <c r="AS114" s="993"/>
      <c r="AT114" s="994"/>
      <c r="AU114" s="930"/>
      <c r="AV114" s="931"/>
      <c r="AW114" s="931"/>
      <c r="AX114" s="931"/>
      <c r="AY114" s="931"/>
      <c r="AZ114" s="979" t="s">
        <v>422</v>
      </c>
      <c r="BA114" s="980"/>
      <c r="BB114" s="980"/>
      <c r="BC114" s="980"/>
      <c r="BD114" s="980"/>
      <c r="BE114" s="980"/>
      <c r="BF114" s="980"/>
      <c r="BG114" s="980"/>
      <c r="BH114" s="980"/>
      <c r="BI114" s="980"/>
      <c r="BJ114" s="980"/>
      <c r="BK114" s="980"/>
      <c r="BL114" s="980"/>
      <c r="BM114" s="980"/>
      <c r="BN114" s="980"/>
      <c r="BO114" s="980"/>
      <c r="BP114" s="981"/>
      <c r="BQ114" s="949">
        <v>1863915</v>
      </c>
      <c r="BR114" s="950"/>
      <c r="BS114" s="950"/>
      <c r="BT114" s="950"/>
      <c r="BU114" s="950"/>
      <c r="BV114" s="950">
        <v>1841072</v>
      </c>
      <c r="BW114" s="950"/>
      <c r="BX114" s="950"/>
      <c r="BY114" s="950"/>
      <c r="BZ114" s="950"/>
      <c r="CA114" s="950">
        <v>1806241</v>
      </c>
      <c r="CB114" s="950"/>
      <c r="CC114" s="950"/>
      <c r="CD114" s="950"/>
      <c r="CE114" s="950"/>
      <c r="CF114" s="944">
        <v>16.7</v>
      </c>
      <c r="CG114" s="945"/>
      <c r="CH114" s="945"/>
      <c r="CI114" s="945"/>
      <c r="CJ114" s="945"/>
      <c r="CK114" s="975"/>
      <c r="CL114" s="976"/>
      <c r="CM114" s="946" t="s">
        <v>423</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224</v>
      </c>
      <c r="DH114" s="989"/>
      <c r="DI114" s="989"/>
      <c r="DJ114" s="989"/>
      <c r="DK114" s="990"/>
      <c r="DL114" s="991" t="s">
        <v>224</v>
      </c>
      <c r="DM114" s="989"/>
      <c r="DN114" s="989"/>
      <c r="DO114" s="989"/>
      <c r="DP114" s="990"/>
      <c r="DQ114" s="991" t="s">
        <v>224</v>
      </c>
      <c r="DR114" s="989"/>
      <c r="DS114" s="989"/>
      <c r="DT114" s="989"/>
      <c r="DU114" s="990"/>
      <c r="DV114" s="992" t="s">
        <v>224</v>
      </c>
      <c r="DW114" s="993"/>
      <c r="DX114" s="993"/>
      <c r="DY114" s="993"/>
      <c r="DZ114" s="994"/>
    </row>
    <row r="115" spans="1:130" s="199" customFormat="1" ht="26.25" customHeight="1" x14ac:dyDescent="0.15">
      <c r="A115" s="984"/>
      <c r="B115" s="985"/>
      <c r="C115" s="980" t="s">
        <v>424</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5449</v>
      </c>
      <c r="AB115" s="964"/>
      <c r="AC115" s="964"/>
      <c r="AD115" s="964"/>
      <c r="AE115" s="965"/>
      <c r="AF115" s="966">
        <v>388</v>
      </c>
      <c r="AG115" s="964"/>
      <c r="AH115" s="964"/>
      <c r="AI115" s="964"/>
      <c r="AJ115" s="965"/>
      <c r="AK115" s="966">
        <v>229</v>
      </c>
      <c r="AL115" s="964"/>
      <c r="AM115" s="964"/>
      <c r="AN115" s="964"/>
      <c r="AO115" s="965"/>
      <c r="AP115" s="967">
        <v>0</v>
      </c>
      <c r="AQ115" s="968"/>
      <c r="AR115" s="968"/>
      <c r="AS115" s="968"/>
      <c r="AT115" s="969"/>
      <c r="AU115" s="930"/>
      <c r="AV115" s="931"/>
      <c r="AW115" s="931"/>
      <c r="AX115" s="931"/>
      <c r="AY115" s="931"/>
      <c r="AZ115" s="979" t="s">
        <v>425</v>
      </c>
      <c r="BA115" s="980"/>
      <c r="BB115" s="980"/>
      <c r="BC115" s="980"/>
      <c r="BD115" s="980"/>
      <c r="BE115" s="980"/>
      <c r="BF115" s="980"/>
      <c r="BG115" s="980"/>
      <c r="BH115" s="980"/>
      <c r="BI115" s="980"/>
      <c r="BJ115" s="980"/>
      <c r="BK115" s="980"/>
      <c r="BL115" s="980"/>
      <c r="BM115" s="980"/>
      <c r="BN115" s="980"/>
      <c r="BO115" s="980"/>
      <c r="BP115" s="981"/>
      <c r="BQ115" s="949" t="s">
        <v>224</v>
      </c>
      <c r="BR115" s="950"/>
      <c r="BS115" s="950"/>
      <c r="BT115" s="950"/>
      <c r="BU115" s="950"/>
      <c r="BV115" s="950" t="s">
        <v>224</v>
      </c>
      <c r="BW115" s="950"/>
      <c r="BX115" s="950"/>
      <c r="BY115" s="950"/>
      <c r="BZ115" s="950"/>
      <c r="CA115" s="950" t="s">
        <v>224</v>
      </c>
      <c r="CB115" s="950"/>
      <c r="CC115" s="950"/>
      <c r="CD115" s="950"/>
      <c r="CE115" s="950"/>
      <c r="CF115" s="944" t="s">
        <v>224</v>
      </c>
      <c r="CG115" s="945"/>
      <c r="CH115" s="945"/>
      <c r="CI115" s="945"/>
      <c r="CJ115" s="945"/>
      <c r="CK115" s="975"/>
      <c r="CL115" s="976"/>
      <c r="CM115" s="979" t="s">
        <v>426</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v>1851000</v>
      </c>
      <c r="DH115" s="989"/>
      <c r="DI115" s="989"/>
      <c r="DJ115" s="989"/>
      <c r="DK115" s="990"/>
      <c r="DL115" s="991">
        <v>1905106</v>
      </c>
      <c r="DM115" s="989"/>
      <c r="DN115" s="989"/>
      <c r="DO115" s="989"/>
      <c r="DP115" s="990"/>
      <c r="DQ115" s="991">
        <v>1191517</v>
      </c>
      <c r="DR115" s="989"/>
      <c r="DS115" s="989"/>
      <c r="DT115" s="989"/>
      <c r="DU115" s="990"/>
      <c r="DV115" s="992">
        <v>11</v>
      </c>
      <c r="DW115" s="993"/>
      <c r="DX115" s="993"/>
      <c r="DY115" s="993"/>
      <c r="DZ115" s="994"/>
    </row>
    <row r="116" spans="1:130" s="199" customFormat="1" ht="26.25" customHeight="1" x14ac:dyDescent="0.15">
      <c r="A116" s="986"/>
      <c r="B116" s="987"/>
      <c r="C116" s="995" t="s">
        <v>427</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t="s">
        <v>224</v>
      </c>
      <c r="AB116" s="989"/>
      <c r="AC116" s="989"/>
      <c r="AD116" s="989"/>
      <c r="AE116" s="990"/>
      <c r="AF116" s="991" t="s">
        <v>224</v>
      </c>
      <c r="AG116" s="989"/>
      <c r="AH116" s="989"/>
      <c r="AI116" s="989"/>
      <c r="AJ116" s="990"/>
      <c r="AK116" s="991" t="s">
        <v>224</v>
      </c>
      <c r="AL116" s="989"/>
      <c r="AM116" s="989"/>
      <c r="AN116" s="989"/>
      <c r="AO116" s="990"/>
      <c r="AP116" s="992" t="s">
        <v>224</v>
      </c>
      <c r="AQ116" s="993"/>
      <c r="AR116" s="993"/>
      <c r="AS116" s="993"/>
      <c r="AT116" s="994"/>
      <c r="AU116" s="930"/>
      <c r="AV116" s="931"/>
      <c r="AW116" s="931"/>
      <c r="AX116" s="931"/>
      <c r="AY116" s="931"/>
      <c r="AZ116" s="997" t="s">
        <v>428</v>
      </c>
      <c r="BA116" s="998"/>
      <c r="BB116" s="998"/>
      <c r="BC116" s="998"/>
      <c r="BD116" s="998"/>
      <c r="BE116" s="998"/>
      <c r="BF116" s="998"/>
      <c r="BG116" s="998"/>
      <c r="BH116" s="998"/>
      <c r="BI116" s="998"/>
      <c r="BJ116" s="998"/>
      <c r="BK116" s="998"/>
      <c r="BL116" s="998"/>
      <c r="BM116" s="998"/>
      <c r="BN116" s="998"/>
      <c r="BO116" s="998"/>
      <c r="BP116" s="999"/>
      <c r="BQ116" s="949" t="s">
        <v>224</v>
      </c>
      <c r="BR116" s="950"/>
      <c r="BS116" s="950"/>
      <c r="BT116" s="950"/>
      <c r="BU116" s="950"/>
      <c r="BV116" s="950" t="s">
        <v>224</v>
      </c>
      <c r="BW116" s="950"/>
      <c r="BX116" s="950"/>
      <c r="BY116" s="950"/>
      <c r="BZ116" s="950"/>
      <c r="CA116" s="950" t="s">
        <v>224</v>
      </c>
      <c r="CB116" s="950"/>
      <c r="CC116" s="950"/>
      <c r="CD116" s="950"/>
      <c r="CE116" s="950"/>
      <c r="CF116" s="944" t="s">
        <v>224</v>
      </c>
      <c r="CG116" s="945"/>
      <c r="CH116" s="945"/>
      <c r="CI116" s="945"/>
      <c r="CJ116" s="945"/>
      <c r="CK116" s="975"/>
      <c r="CL116" s="976"/>
      <c r="CM116" s="946" t="s">
        <v>429</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224</v>
      </c>
      <c r="DH116" s="989"/>
      <c r="DI116" s="989"/>
      <c r="DJ116" s="989"/>
      <c r="DK116" s="990"/>
      <c r="DL116" s="991" t="s">
        <v>224</v>
      </c>
      <c r="DM116" s="989"/>
      <c r="DN116" s="989"/>
      <c r="DO116" s="989"/>
      <c r="DP116" s="990"/>
      <c r="DQ116" s="991" t="s">
        <v>224</v>
      </c>
      <c r="DR116" s="989"/>
      <c r="DS116" s="989"/>
      <c r="DT116" s="989"/>
      <c r="DU116" s="990"/>
      <c r="DV116" s="992" t="s">
        <v>224</v>
      </c>
      <c r="DW116" s="993"/>
      <c r="DX116" s="993"/>
      <c r="DY116" s="993"/>
      <c r="DZ116" s="994"/>
    </row>
    <row r="117" spans="1:130" s="199" customFormat="1" ht="26.25" customHeight="1" x14ac:dyDescent="0.15">
      <c r="A117" s="934" t="s">
        <v>172</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430</v>
      </c>
      <c r="Z117" s="916"/>
      <c r="AA117" s="1006">
        <v>5389349</v>
      </c>
      <c r="AB117" s="1007"/>
      <c r="AC117" s="1007"/>
      <c r="AD117" s="1007"/>
      <c r="AE117" s="1008"/>
      <c r="AF117" s="1009">
        <v>4241677</v>
      </c>
      <c r="AG117" s="1007"/>
      <c r="AH117" s="1007"/>
      <c r="AI117" s="1007"/>
      <c r="AJ117" s="1008"/>
      <c r="AK117" s="1009">
        <v>3170896</v>
      </c>
      <c r="AL117" s="1007"/>
      <c r="AM117" s="1007"/>
      <c r="AN117" s="1007"/>
      <c r="AO117" s="1008"/>
      <c r="AP117" s="1010"/>
      <c r="AQ117" s="1011"/>
      <c r="AR117" s="1011"/>
      <c r="AS117" s="1011"/>
      <c r="AT117" s="1012"/>
      <c r="AU117" s="930"/>
      <c r="AV117" s="931"/>
      <c r="AW117" s="931"/>
      <c r="AX117" s="931"/>
      <c r="AY117" s="931"/>
      <c r="AZ117" s="997" t="s">
        <v>431</v>
      </c>
      <c r="BA117" s="998"/>
      <c r="BB117" s="998"/>
      <c r="BC117" s="998"/>
      <c r="BD117" s="998"/>
      <c r="BE117" s="998"/>
      <c r="BF117" s="998"/>
      <c r="BG117" s="998"/>
      <c r="BH117" s="998"/>
      <c r="BI117" s="998"/>
      <c r="BJ117" s="998"/>
      <c r="BK117" s="998"/>
      <c r="BL117" s="998"/>
      <c r="BM117" s="998"/>
      <c r="BN117" s="998"/>
      <c r="BO117" s="998"/>
      <c r="BP117" s="999"/>
      <c r="BQ117" s="949" t="s">
        <v>224</v>
      </c>
      <c r="BR117" s="950"/>
      <c r="BS117" s="950"/>
      <c r="BT117" s="950"/>
      <c r="BU117" s="950"/>
      <c r="BV117" s="950" t="s">
        <v>224</v>
      </c>
      <c r="BW117" s="950"/>
      <c r="BX117" s="950"/>
      <c r="BY117" s="950"/>
      <c r="BZ117" s="950"/>
      <c r="CA117" s="950" t="s">
        <v>224</v>
      </c>
      <c r="CB117" s="950"/>
      <c r="CC117" s="950"/>
      <c r="CD117" s="950"/>
      <c r="CE117" s="950"/>
      <c r="CF117" s="944" t="s">
        <v>224</v>
      </c>
      <c r="CG117" s="945"/>
      <c r="CH117" s="945"/>
      <c r="CI117" s="945"/>
      <c r="CJ117" s="945"/>
      <c r="CK117" s="975"/>
      <c r="CL117" s="976"/>
      <c r="CM117" s="946" t="s">
        <v>432</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224</v>
      </c>
      <c r="DH117" s="989"/>
      <c r="DI117" s="989"/>
      <c r="DJ117" s="989"/>
      <c r="DK117" s="990"/>
      <c r="DL117" s="991" t="s">
        <v>224</v>
      </c>
      <c r="DM117" s="989"/>
      <c r="DN117" s="989"/>
      <c r="DO117" s="989"/>
      <c r="DP117" s="990"/>
      <c r="DQ117" s="991" t="s">
        <v>224</v>
      </c>
      <c r="DR117" s="989"/>
      <c r="DS117" s="989"/>
      <c r="DT117" s="989"/>
      <c r="DU117" s="990"/>
      <c r="DV117" s="992" t="s">
        <v>224</v>
      </c>
      <c r="DW117" s="993"/>
      <c r="DX117" s="993"/>
      <c r="DY117" s="993"/>
      <c r="DZ117" s="994"/>
    </row>
    <row r="118" spans="1:130" s="199" customFormat="1" ht="26.25" customHeight="1" x14ac:dyDescent="0.15">
      <c r="A118" s="934" t="s">
        <v>406</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404</v>
      </c>
      <c r="AB118" s="915"/>
      <c r="AC118" s="915"/>
      <c r="AD118" s="915"/>
      <c r="AE118" s="916"/>
      <c r="AF118" s="914" t="s">
        <v>290</v>
      </c>
      <c r="AG118" s="915"/>
      <c r="AH118" s="915"/>
      <c r="AI118" s="915"/>
      <c r="AJ118" s="916"/>
      <c r="AK118" s="914" t="s">
        <v>289</v>
      </c>
      <c r="AL118" s="915"/>
      <c r="AM118" s="915"/>
      <c r="AN118" s="915"/>
      <c r="AO118" s="916"/>
      <c r="AP118" s="1001" t="s">
        <v>405</v>
      </c>
      <c r="AQ118" s="1002"/>
      <c r="AR118" s="1002"/>
      <c r="AS118" s="1002"/>
      <c r="AT118" s="1003"/>
      <c r="AU118" s="930"/>
      <c r="AV118" s="931"/>
      <c r="AW118" s="931"/>
      <c r="AX118" s="931"/>
      <c r="AY118" s="931"/>
      <c r="AZ118" s="1004" t="s">
        <v>433</v>
      </c>
      <c r="BA118" s="995"/>
      <c r="BB118" s="995"/>
      <c r="BC118" s="995"/>
      <c r="BD118" s="995"/>
      <c r="BE118" s="995"/>
      <c r="BF118" s="995"/>
      <c r="BG118" s="995"/>
      <c r="BH118" s="995"/>
      <c r="BI118" s="995"/>
      <c r="BJ118" s="995"/>
      <c r="BK118" s="995"/>
      <c r="BL118" s="995"/>
      <c r="BM118" s="995"/>
      <c r="BN118" s="995"/>
      <c r="BO118" s="995"/>
      <c r="BP118" s="996"/>
      <c r="BQ118" s="1027" t="s">
        <v>224</v>
      </c>
      <c r="BR118" s="1028"/>
      <c r="BS118" s="1028"/>
      <c r="BT118" s="1028"/>
      <c r="BU118" s="1028"/>
      <c r="BV118" s="1028" t="s">
        <v>224</v>
      </c>
      <c r="BW118" s="1028"/>
      <c r="BX118" s="1028"/>
      <c r="BY118" s="1028"/>
      <c r="BZ118" s="1028"/>
      <c r="CA118" s="1028" t="s">
        <v>224</v>
      </c>
      <c r="CB118" s="1028"/>
      <c r="CC118" s="1028"/>
      <c r="CD118" s="1028"/>
      <c r="CE118" s="1028"/>
      <c r="CF118" s="944" t="s">
        <v>224</v>
      </c>
      <c r="CG118" s="945"/>
      <c r="CH118" s="945"/>
      <c r="CI118" s="945"/>
      <c r="CJ118" s="945"/>
      <c r="CK118" s="975"/>
      <c r="CL118" s="976"/>
      <c r="CM118" s="946" t="s">
        <v>434</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224</v>
      </c>
      <c r="DH118" s="989"/>
      <c r="DI118" s="989"/>
      <c r="DJ118" s="989"/>
      <c r="DK118" s="990"/>
      <c r="DL118" s="991" t="s">
        <v>224</v>
      </c>
      <c r="DM118" s="989"/>
      <c r="DN118" s="989"/>
      <c r="DO118" s="989"/>
      <c r="DP118" s="990"/>
      <c r="DQ118" s="991" t="s">
        <v>224</v>
      </c>
      <c r="DR118" s="989"/>
      <c r="DS118" s="989"/>
      <c r="DT118" s="989"/>
      <c r="DU118" s="990"/>
      <c r="DV118" s="992" t="s">
        <v>224</v>
      </c>
      <c r="DW118" s="993"/>
      <c r="DX118" s="993"/>
      <c r="DY118" s="993"/>
      <c r="DZ118" s="994"/>
    </row>
    <row r="119" spans="1:130" s="199" customFormat="1" ht="26.25" customHeight="1" x14ac:dyDescent="0.15">
      <c r="A119" s="1088" t="s">
        <v>409</v>
      </c>
      <c r="B119" s="974"/>
      <c r="C119" s="953" t="s">
        <v>410</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224</v>
      </c>
      <c r="AB119" s="922"/>
      <c r="AC119" s="922"/>
      <c r="AD119" s="922"/>
      <c r="AE119" s="923"/>
      <c r="AF119" s="924" t="s">
        <v>224</v>
      </c>
      <c r="AG119" s="922"/>
      <c r="AH119" s="922"/>
      <c r="AI119" s="922"/>
      <c r="AJ119" s="923"/>
      <c r="AK119" s="924" t="s">
        <v>224</v>
      </c>
      <c r="AL119" s="922"/>
      <c r="AM119" s="922"/>
      <c r="AN119" s="922"/>
      <c r="AO119" s="923"/>
      <c r="AP119" s="925" t="s">
        <v>224</v>
      </c>
      <c r="AQ119" s="926"/>
      <c r="AR119" s="926"/>
      <c r="AS119" s="926"/>
      <c r="AT119" s="927"/>
      <c r="AU119" s="932"/>
      <c r="AV119" s="933"/>
      <c r="AW119" s="933"/>
      <c r="AX119" s="933"/>
      <c r="AY119" s="933"/>
      <c r="AZ119" s="230" t="s">
        <v>172</v>
      </c>
      <c r="BA119" s="230"/>
      <c r="BB119" s="230"/>
      <c r="BC119" s="230"/>
      <c r="BD119" s="230"/>
      <c r="BE119" s="230"/>
      <c r="BF119" s="230"/>
      <c r="BG119" s="230"/>
      <c r="BH119" s="230"/>
      <c r="BI119" s="230"/>
      <c r="BJ119" s="230"/>
      <c r="BK119" s="230"/>
      <c r="BL119" s="230"/>
      <c r="BM119" s="230"/>
      <c r="BN119" s="230"/>
      <c r="BO119" s="1005" t="s">
        <v>435</v>
      </c>
      <c r="BP119" s="1036"/>
      <c r="BQ119" s="1027">
        <v>34570850</v>
      </c>
      <c r="BR119" s="1028"/>
      <c r="BS119" s="1028"/>
      <c r="BT119" s="1028"/>
      <c r="BU119" s="1028"/>
      <c r="BV119" s="1028">
        <v>34031162</v>
      </c>
      <c r="BW119" s="1028"/>
      <c r="BX119" s="1028"/>
      <c r="BY119" s="1028"/>
      <c r="BZ119" s="1028"/>
      <c r="CA119" s="1028">
        <v>35265902</v>
      </c>
      <c r="CB119" s="1028"/>
      <c r="CC119" s="1028"/>
      <c r="CD119" s="1028"/>
      <c r="CE119" s="1028"/>
      <c r="CF119" s="1029"/>
      <c r="CG119" s="1030"/>
      <c r="CH119" s="1030"/>
      <c r="CI119" s="1030"/>
      <c r="CJ119" s="1031"/>
      <c r="CK119" s="977"/>
      <c r="CL119" s="978"/>
      <c r="CM119" s="1032" t="s">
        <v>436</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224</v>
      </c>
      <c r="DH119" s="1014"/>
      <c r="DI119" s="1014"/>
      <c r="DJ119" s="1014"/>
      <c r="DK119" s="1015"/>
      <c r="DL119" s="1013" t="s">
        <v>224</v>
      </c>
      <c r="DM119" s="1014"/>
      <c r="DN119" s="1014"/>
      <c r="DO119" s="1014"/>
      <c r="DP119" s="1015"/>
      <c r="DQ119" s="1013" t="s">
        <v>224</v>
      </c>
      <c r="DR119" s="1014"/>
      <c r="DS119" s="1014"/>
      <c r="DT119" s="1014"/>
      <c r="DU119" s="1015"/>
      <c r="DV119" s="1016" t="s">
        <v>224</v>
      </c>
      <c r="DW119" s="1017"/>
      <c r="DX119" s="1017"/>
      <c r="DY119" s="1017"/>
      <c r="DZ119" s="1018"/>
    </row>
    <row r="120" spans="1:130" s="199" customFormat="1" ht="26.25" customHeight="1" x14ac:dyDescent="0.15">
      <c r="A120" s="1089"/>
      <c r="B120" s="976"/>
      <c r="C120" s="946" t="s">
        <v>413</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224</v>
      </c>
      <c r="AB120" s="989"/>
      <c r="AC120" s="989"/>
      <c r="AD120" s="989"/>
      <c r="AE120" s="990"/>
      <c r="AF120" s="991" t="s">
        <v>224</v>
      </c>
      <c r="AG120" s="989"/>
      <c r="AH120" s="989"/>
      <c r="AI120" s="989"/>
      <c r="AJ120" s="990"/>
      <c r="AK120" s="991" t="s">
        <v>224</v>
      </c>
      <c r="AL120" s="989"/>
      <c r="AM120" s="989"/>
      <c r="AN120" s="989"/>
      <c r="AO120" s="990"/>
      <c r="AP120" s="992" t="s">
        <v>224</v>
      </c>
      <c r="AQ120" s="993"/>
      <c r="AR120" s="993"/>
      <c r="AS120" s="993"/>
      <c r="AT120" s="994"/>
      <c r="AU120" s="1019" t="s">
        <v>437</v>
      </c>
      <c r="AV120" s="1020"/>
      <c r="AW120" s="1020"/>
      <c r="AX120" s="1020"/>
      <c r="AY120" s="1021"/>
      <c r="AZ120" s="970" t="s">
        <v>438</v>
      </c>
      <c r="BA120" s="919"/>
      <c r="BB120" s="919"/>
      <c r="BC120" s="919"/>
      <c r="BD120" s="919"/>
      <c r="BE120" s="919"/>
      <c r="BF120" s="919"/>
      <c r="BG120" s="919"/>
      <c r="BH120" s="919"/>
      <c r="BI120" s="919"/>
      <c r="BJ120" s="919"/>
      <c r="BK120" s="919"/>
      <c r="BL120" s="919"/>
      <c r="BM120" s="919"/>
      <c r="BN120" s="919"/>
      <c r="BO120" s="919"/>
      <c r="BP120" s="920"/>
      <c r="BQ120" s="956">
        <v>13334933</v>
      </c>
      <c r="BR120" s="957"/>
      <c r="BS120" s="957"/>
      <c r="BT120" s="957"/>
      <c r="BU120" s="957"/>
      <c r="BV120" s="957">
        <v>12979799</v>
      </c>
      <c r="BW120" s="957"/>
      <c r="BX120" s="957"/>
      <c r="BY120" s="957"/>
      <c r="BZ120" s="957"/>
      <c r="CA120" s="957">
        <v>13137901</v>
      </c>
      <c r="CB120" s="957"/>
      <c r="CC120" s="957"/>
      <c r="CD120" s="957"/>
      <c r="CE120" s="957"/>
      <c r="CF120" s="971">
        <v>121.3</v>
      </c>
      <c r="CG120" s="972"/>
      <c r="CH120" s="972"/>
      <c r="CI120" s="972"/>
      <c r="CJ120" s="972"/>
      <c r="CK120" s="1037" t="s">
        <v>439</v>
      </c>
      <c r="CL120" s="1038"/>
      <c r="CM120" s="1038"/>
      <c r="CN120" s="1038"/>
      <c r="CO120" s="1039"/>
      <c r="CP120" s="1045" t="s">
        <v>387</v>
      </c>
      <c r="CQ120" s="1046"/>
      <c r="CR120" s="1046"/>
      <c r="CS120" s="1046"/>
      <c r="CT120" s="1046"/>
      <c r="CU120" s="1046"/>
      <c r="CV120" s="1046"/>
      <c r="CW120" s="1046"/>
      <c r="CX120" s="1046"/>
      <c r="CY120" s="1046"/>
      <c r="CZ120" s="1046"/>
      <c r="DA120" s="1046"/>
      <c r="DB120" s="1046"/>
      <c r="DC120" s="1046"/>
      <c r="DD120" s="1046"/>
      <c r="DE120" s="1046"/>
      <c r="DF120" s="1047"/>
      <c r="DG120" s="956">
        <v>9449359</v>
      </c>
      <c r="DH120" s="957"/>
      <c r="DI120" s="957"/>
      <c r="DJ120" s="957"/>
      <c r="DK120" s="957"/>
      <c r="DL120" s="957">
        <v>9135406</v>
      </c>
      <c r="DM120" s="957"/>
      <c r="DN120" s="957"/>
      <c r="DO120" s="957"/>
      <c r="DP120" s="957"/>
      <c r="DQ120" s="957">
        <v>8774126</v>
      </c>
      <c r="DR120" s="957"/>
      <c r="DS120" s="957"/>
      <c r="DT120" s="957"/>
      <c r="DU120" s="957"/>
      <c r="DV120" s="958">
        <v>81</v>
      </c>
      <c r="DW120" s="958"/>
      <c r="DX120" s="958"/>
      <c r="DY120" s="958"/>
      <c r="DZ120" s="959"/>
    </row>
    <row r="121" spans="1:130" s="199" customFormat="1" ht="26.25" customHeight="1" x14ac:dyDescent="0.15">
      <c r="A121" s="1089"/>
      <c r="B121" s="976"/>
      <c r="C121" s="997" t="s">
        <v>440</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224</v>
      </c>
      <c r="AB121" s="989"/>
      <c r="AC121" s="989"/>
      <c r="AD121" s="989"/>
      <c r="AE121" s="990"/>
      <c r="AF121" s="991" t="s">
        <v>224</v>
      </c>
      <c r="AG121" s="989"/>
      <c r="AH121" s="989"/>
      <c r="AI121" s="989"/>
      <c r="AJ121" s="990"/>
      <c r="AK121" s="991" t="s">
        <v>224</v>
      </c>
      <c r="AL121" s="989"/>
      <c r="AM121" s="989"/>
      <c r="AN121" s="989"/>
      <c r="AO121" s="990"/>
      <c r="AP121" s="992" t="s">
        <v>224</v>
      </c>
      <c r="AQ121" s="993"/>
      <c r="AR121" s="993"/>
      <c r="AS121" s="993"/>
      <c r="AT121" s="994"/>
      <c r="AU121" s="1022"/>
      <c r="AV121" s="1023"/>
      <c r="AW121" s="1023"/>
      <c r="AX121" s="1023"/>
      <c r="AY121" s="1024"/>
      <c r="AZ121" s="979" t="s">
        <v>441</v>
      </c>
      <c r="BA121" s="980"/>
      <c r="BB121" s="980"/>
      <c r="BC121" s="980"/>
      <c r="BD121" s="980"/>
      <c r="BE121" s="980"/>
      <c r="BF121" s="980"/>
      <c r="BG121" s="980"/>
      <c r="BH121" s="980"/>
      <c r="BI121" s="980"/>
      <c r="BJ121" s="980"/>
      <c r="BK121" s="980"/>
      <c r="BL121" s="980"/>
      <c r="BM121" s="980"/>
      <c r="BN121" s="980"/>
      <c r="BO121" s="980"/>
      <c r="BP121" s="981"/>
      <c r="BQ121" s="949">
        <v>4970</v>
      </c>
      <c r="BR121" s="950"/>
      <c r="BS121" s="950"/>
      <c r="BT121" s="950"/>
      <c r="BU121" s="950"/>
      <c r="BV121" s="950">
        <v>803235</v>
      </c>
      <c r="BW121" s="950"/>
      <c r="BX121" s="950"/>
      <c r="BY121" s="950"/>
      <c r="BZ121" s="950"/>
      <c r="CA121" s="950">
        <v>2444</v>
      </c>
      <c r="CB121" s="950"/>
      <c r="CC121" s="950"/>
      <c r="CD121" s="950"/>
      <c r="CE121" s="950"/>
      <c r="CF121" s="944">
        <v>0</v>
      </c>
      <c r="CG121" s="945"/>
      <c r="CH121" s="945"/>
      <c r="CI121" s="945"/>
      <c r="CJ121" s="945"/>
      <c r="CK121" s="1040"/>
      <c r="CL121" s="1041"/>
      <c r="CM121" s="1041"/>
      <c r="CN121" s="1041"/>
      <c r="CO121" s="1042"/>
      <c r="CP121" s="1050" t="s">
        <v>389</v>
      </c>
      <c r="CQ121" s="1051"/>
      <c r="CR121" s="1051"/>
      <c r="CS121" s="1051"/>
      <c r="CT121" s="1051"/>
      <c r="CU121" s="1051"/>
      <c r="CV121" s="1051"/>
      <c r="CW121" s="1051"/>
      <c r="CX121" s="1051"/>
      <c r="CY121" s="1051"/>
      <c r="CZ121" s="1051"/>
      <c r="DA121" s="1051"/>
      <c r="DB121" s="1051"/>
      <c r="DC121" s="1051"/>
      <c r="DD121" s="1051"/>
      <c r="DE121" s="1051"/>
      <c r="DF121" s="1052"/>
      <c r="DG121" s="949">
        <v>1295156</v>
      </c>
      <c r="DH121" s="950"/>
      <c r="DI121" s="950"/>
      <c r="DJ121" s="950"/>
      <c r="DK121" s="950"/>
      <c r="DL121" s="950">
        <v>1212021</v>
      </c>
      <c r="DM121" s="950"/>
      <c r="DN121" s="950"/>
      <c r="DO121" s="950"/>
      <c r="DP121" s="950"/>
      <c r="DQ121" s="950">
        <v>1123374</v>
      </c>
      <c r="DR121" s="950"/>
      <c r="DS121" s="950"/>
      <c r="DT121" s="950"/>
      <c r="DU121" s="950"/>
      <c r="DV121" s="951">
        <v>10.4</v>
      </c>
      <c r="DW121" s="951"/>
      <c r="DX121" s="951"/>
      <c r="DY121" s="951"/>
      <c r="DZ121" s="952"/>
    </row>
    <row r="122" spans="1:130" s="199" customFormat="1" ht="26.25" customHeight="1" x14ac:dyDescent="0.15">
      <c r="A122" s="1089"/>
      <c r="B122" s="976"/>
      <c r="C122" s="946" t="s">
        <v>423</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224</v>
      </c>
      <c r="AB122" s="989"/>
      <c r="AC122" s="989"/>
      <c r="AD122" s="989"/>
      <c r="AE122" s="990"/>
      <c r="AF122" s="991" t="s">
        <v>224</v>
      </c>
      <c r="AG122" s="989"/>
      <c r="AH122" s="989"/>
      <c r="AI122" s="989"/>
      <c r="AJ122" s="990"/>
      <c r="AK122" s="991" t="s">
        <v>224</v>
      </c>
      <c r="AL122" s="989"/>
      <c r="AM122" s="989"/>
      <c r="AN122" s="989"/>
      <c r="AO122" s="990"/>
      <c r="AP122" s="992" t="s">
        <v>224</v>
      </c>
      <c r="AQ122" s="993"/>
      <c r="AR122" s="993"/>
      <c r="AS122" s="993"/>
      <c r="AT122" s="994"/>
      <c r="AU122" s="1022"/>
      <c r="AV122" s="1023"/>
      <c r="AW122" s="1023"/>
      <c r="AX122" s="1023"/>
      <c r="AY122" s="1024"/>
      <c r="AZ122" s="1004" t="s">
        <v>442</v>
      </c>
      <c r="BA122" s="995"/>
      <c r="BB122" s="995"/>
      <c r="BC122" s="995"/>
      <c r="BD122" s="995"/>
      <c r="BE122" s="995"/>
      <c r="BF122" s="995"/>
      <c r="BG122" s="995"/>
      <c r="BH122" s="995"/>
      <c r="BI122" s="995"/>
      <c r="BJ122" s="995"/>
      <c r="BK122" s="995"/>
      <c r="BL122" s="995"/>
      <c r="BM122" s="995"/>
      <c r="BN122" s="995"/>
      <c r="BO122" s="995"/>
      <c r="BP122" s="996"/>
      <c r="BQ122" s="1027">
        <v>25510510</v>
      </c>
      <c r="BR122" s="1028"/>
      <c r="BS122" s="1028"/>
      <c r="BT122" s="1028"/>
      <c r="BU122" s="1028"/>
      <c r="BV122" s="1028">
        <v>24282303</v>
      </c>
      <c r="BW122" s="1028"/>
      <c r="BX122" s="1028"/>
      <c r="BY122" s="1028"/>
      <c r="BZ122" s="1028"/>
      <c r="CA122" s="1028">
        <v>24309903</v>
      </c>
      <c r="CB122" s="1028"/>
      <c r="CC122" s="1028"/>
      <c r="CD122" s="1028"/>
      <c r="CE122" s="1028"/>
      <c r="CF122" s="1048">
        <v>224.4</v>
      </c>
      <c r="CG122" s="1049"/>
      <c r="CH122" s="1049"/>
      <c r="CI122" s="1049"/>
      <c r="CJ122" s="1049"/>
      <c r="CK122" s="1040"/>
      <c r="CL122" s="1041"/>
      <c r="CM122" s="1041"/>
      <c r="CN122" s="1041"/>
      <c r="CO122" s="1042"/>
      <c r="CP122" s="1050" t="s">
        <v>385</v>
      </c>
      <c r="CQ122" s="1051"/>
      <c r="CR122" s="1051"/>
      <c r="CS122" s="1051"/>
      <c r="CT122" s="1051"/>
      <c r="CU122" s="1051"/>
      <c r="CV122" s="1051"/>
      <c r="CW122" s="1051"/>
      <c r="CX122" s="1051"/>
      <c r="CY122" s="1051"/>
      <c r="CZ122" s="1051"/>
      <c r="DA122" s="1051"/>
      <c r="DB122" s="1051"/>
      <c r="DC122" s="1051"/>
      <c r="DD122" s="1051"/>
      <c r="DE122" s="1051"/>
      <c r="DF122" s="1052"/>
      <c r="DG122" s="949">
        <v>840750</v>
      </c>
      <c r="DH122" s="950"/>
      <c r="DI122" s="950"/>
      <c r="DJ122" s="950"/>
      <c r="DK122" s="950"/>
      <c r="DL122" s="950">
        <v>613730</v>
      </c>
      <c r="DM122" s="950"/>
      <c r="DN122" s="950"/>
      <c r="DO122" s="950"/>
      <c r="DP122" s="950"/>
      <c r="DQ122" s="950">
        <v>452018</v>
      </c>
      <c r="DR122" s="950"/>
      <c r="DS122" s="950"/>
      <c r="DT122" s="950"/>
      <c r="DU122" s="950"/>
      <c r="DV122" s="951">
        <v>4.2</v>
      </c>
      <c r="DW122" s="951"/>
      <c r="DX122" s="951"/>
      <c r="DY122" s="951"/>
      <c r="DZ122" s="952"/>
    </row>
    <row r="123" spans="1:130" s="199" customFormat="1" ht="26.25" customHeight="1" x14ac:dyDescent="0.15">
      <c r="A123" s="1089"/>
      <c r="B123" s="976"/>
      <c r="C123" s="946" t="s">
        <v>429</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224</v>
      </c>
      <c r="AB123" s="989"/>
      <c r="AC123" s="989"/>
      <c r="AD123" s="989"/>
      <c r="AE123" s="990"/>
      <c r="AF123" s="991" t="s">
        <v>224</v>
      </c>
      <c r="AG123" s="989"/>
      <c r="AH123" s="989"/>
      <c r="AI123" s="989"/>
      <c r="AJ123" s="990"/>
      <c r="AK123" s="991" t="s">
        <v>224</v>
      </c>
      <c r="AL123" s="989"/>
      <c r="AM123" s="989"/>
      <c r="AN123" s="989"/>
      <c r="AO123" s="990"/>
      <c r="AP123" s="992" t="s">
        <v>224</v>
      </c>
      <c r="AQ123" s="993"/>
      <c r="AR123" s="993"/>
      <c r="AS123" s="993"/>
      <c r="AT123" s="994"/>
      <c r="AU123" s="1025"/>
      <c r="AV123" s="1026"/>
      <c r="AW123" s="1026"/>
      <c r="AX123" s="1026"/>
      <c r="AY123" s="1026"/>
      <c r="AZ123" s="230" t="s">
        <v>172</v>
      </c>
      <c r="BA123" s="230"/>
      <c r="BB123" s="230"/>
      <c r="BC123" s="230"/>
      <c r="BD123" s="230"/>
      <c r="BE123" s="230"/>
      <c r="BF123" s="230"/>
      <c r="BG123" s="230"/>
      <c r="BH123" s="230"/>
      <c r="BI123" s="230"/>
      <c r="BJ123" s="230"/>
      <c r="BK123" s="230"/>
      <c r="BL123" s="230"/>
      <c r="BM123" s="230"/>
      <c r="BN123" s="230"/>
      <c r="BO123" s="1005" t="s">
        <v>443</v>
      </c>
      <c r="BP123" s="1036"/>
      <c r="BQ123" s="1095">
        <v>38850413</v>
      </c>
      <c r="BR123" s="1096"/>
      <c r="BS123" s="1096"/>
      <c r="BT123" s="1096"/>
      <c r="BU123" s="1096"/>
      <c r="BV123" s="1096">
        <v>38065337</v>
      </c>
      <c r="BW123" s="1096"/>
      <c r="BX123" s="1096"/>
      <c r="BY123" s="1096"/>
      <c r="BZ123" s="1096"/>
      <c r="CA123" s="1096">
        <v>37450248</v>
      </c>
      <c r="CB123" s="1096"/>
      <c r="CC123" s="1096"/>
      <c r="CD123" s="1096"/>
      <c r="CE123" s="1096"/>
      <c r="CF123" s="1029"/>
      <c r="CG123" s="1030"/>
      <c r="CH123" s="1030"/>
      <c r="CI123" s="1030"/>
      <c r="CJ123" s="1031"/>
      <c r="CK123" s="1040"/>
      <c r="CL123" s="1041"/>
      <c r="CM123" s="1041"/>
      <c r="CN123" s="1041"/>
      <c r="CO123" s="1042"/>
      <c r="CP123" s="1050" t="s">
        <v>384</v>
      </c>
      <c r="CQ123" s="1051"/>
      <c r="CR123" s="1051"/>
      <c r="CS123" s="1051"/>
      <c r="CT123" s="1051"/>
      <c r="CU123" s="1051"/>
      <c r="CV123" s="1051"/>
      <c r="CW123" s="1051"/>
      <c r="CX123" s="1051"/>
      <c r="CY123" s="1051"/>
      <c r="CZ123" s="1051"/>
      <c r="DA123" s="1051"/>
      <c r="DB123" s="1051"/>
      <c r="DC123" s="1051"/>
      <c r="DD123" s="1051"/>
      <c r="DE123" s="1051"/>
      <c r="DF123" s="1052"/>
      <c r="DG123" s="988" t="s">
        <v>224</v>
      </c>
      <c r="DH123" s="989"/>
      <c r="DI123" s="989"/>
      <c r="DJ123" s="989"/>
      <c r="DK123" s="990"/>
      <c r="DL123" s="991" t="s">
        <v>224</v>
      </c>
      <c r="DM123" s="989"/>
      <c r="DN123" s="989"/>
      <c r="DO123" s="989"/>
      <c r="DP123" s="990"/>
      <c r="DQ123" s="991" t="s">
        <v>224</v>
      </c>
      <c r="DR123" s="989"/>
      <c r="DS123" s="989"/>
      <c r="DT123" s="989"/>
      <c r="DU123" s="990"/>
      <c r="DV123" s="992" t="s">
        <v>224</v>
      </c>
      <c r="DW123" s="993"/>
      <c r="DX123" s="993"/>
      <c r="DY123" s="993"/>
      <c r="DZ123" s="994"/>
    </row>
    <row r="124" spans="1:130" s="199" customFormat="1" ht="26.25" customHeight="1" thickBot="1" x14ac:dyDescent="0.2">
      <c r="A124" s="1089"/>
      <c r="B124" s="976"/>
      <c r="C124" s="946" t="s">
        <v>432</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224</v>
      </c>
      <c r="AB124" s="989"/>
      <c r="AC124" s="989"/>
      <c r="AD124" s="989"/>
      <c r="AE124" s="990"/>
      <c r="AF124" s="991" t="s">
        <v>224</v>
      </c>
      <c r="AG124" s="989"/>
      <c r="AH124" s="989"/>
      <c r="AI124" s="989"/>
      <c r="AJ124" s="990"/>
      <c r="AK124" s="991" t="s">
        <v>224</v>
      </c>
      <c r="AL124" s="989"/>
      <c r="AM124" s="989"/>
      <c r="AN124" s="989"/>
      <c r="AO124" s="990"/>
      <c r="AP124" s="992" t="s">
        <v>224</v>
      </c>
      <c r="AQ124" s="993"/>
      <c r="AR124" s="993"/>
      <c r="AS124" s="993"/>
      <c r="AT124" s="994"/>
      <c r="AU124" s="1091" t="s">
        <v>444</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t="s">
        <v>224</v>
      </c>
      <c r="BR124" s="1058"/>
      <c r="BS124" s="1058"/>
      <c r="BT124" s="1058"/>
      <c r="BU124" s="1058"/>
      <c r="BV124" s="1058" t="s">
        <v>224</v>
      </c>
      <c r="BW124" s="1058"/>
      <c r="BX124" s="1058"/>
      <c r="BY124" s="1058"/>
      <c r="BZ124" s="1058"/>
      <c r="CA124" s="1058" t="s">
        <v>224</v>
      </c>
      <c r="CB124" s="1058"/>
      <c r="CC124" s="1058"/>
      <c r="CD124" s="1058"/>
      <c r="CE124" s="1058"/>
      <c r="CF124" s="1059"/>
      <c r="CG124" s="1060"/>
      <c r="CH124" s="1060"/>
      <c r="CI124" s="1060"/>
      <c r="CJ124" s="1061"/>
      <c r="CK124" s="1043"/>
      <c r="CL124" s="1043"/>
      <c r="CM124" s="1043"/>
      <c r="CN124" s="1043"/>
      <c r="CO124" s="1044"/>
      <c r="CP124" s="1050" t="s">
        <v>445</v>
      </c>
      <c r="CQ124" s="1051"/>
      <c r="CR124" s="1051"/>
      <c r="CS124" s="1051"/>
      <c r="CT124" s="1051"/>
      <c r="CU124" s="1051"/>
      <c r="CV124" s="1051"/>
      <c r="CW124" s="1051"/>
      <c r="CX124" s="1051"/>
      <c r="CY124" s="1051"/>
      <c r="CZ124" s="1051"/>
      <c r="DA124" s="1051"/>
      <c r="DB124" s="1051"/>
      <c r="DC124" s="1051"/>
      <c r="DD124" s="1051"/>
      <c r="DE124" s="1051"/>
      <c r="DF124" s="1052"/>
      <c r="DG124" s="1035" t="s">
        <v>224</v>
      </c>
      <c r="DH124" s="1014"/>
      <c r="DI124" s="1014"/>
      <c r="DJ124" s="1014"/>
      <c r="DK124" s="1015"/>
      <c r="DL124" s="1013" t="s">
        <v>224</v>
      </c>
      <c r="DM124" s="1014"/>
      <c r="DN124" s="1014"/>
      <c r="DO124" s="1014"/>
      <c r="DP124" s="1015"/>
      <c r="DQ124" s="1013" t="s">
        <v>224</v>
      </c>
      <c r="DR124" s="1014"/>
      <c r="DS124" s="1014"/>
      <c r="DT124" s="1014"/>
      <c r="DU124" s="1015"/>
      <c r="DV124" s="1016" t="s">
        <v>224</v>
      </c>
      <c r="DW124" s="1017"/>
      <c r="DX124" s="1017"/>
      <c r="DY124" s="1017"/>
      <c r="DZ124" s="1018"/>
    </row>
    <row r="125" spans="1:130" s="199" customFormat="1" ht="26.25" customHeight="1" x14ac:dyDescent="0.15">
      <c r="A125" s="1089"/>
      <c r="B125" s="976"/>
      <c r="C125" s="946" t="s">
        <v>434</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224</v>
      </c>
      <c r="AB125" s="989"/>
      <c r="AC125" s="989"/>
      <c r="AD125" s="989"/>
      <c r="AE125" s="990"/>
      <c r="AF125" s="991" t="s">
        <v>224</v>
      </c>
      <c r="AG125" s="989"/>
      <c r="AH125" s="989"/>
      <c r="AI125" s="989"/>
      <c r="AJ125" s="990"/>
      <c r="AK125" s="991" t="s">
        <v>224</v>
      </c>
      <c r="AL125" s="989"/>
      <c r="AM125" s="989"/>
      <c r="AN125" s="989"/>
      <c r="AO125" s="990"/>
      <c r="AP125" s="992" t="s">
        <v>224</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446</v>
      </c>
      <c r="CL125" s="1038"/>
      <c r="CM125" s="1038"/>
      <c r="CN125" s="1038"/>
      <c r="CO125" s="1039"/>
      <c r="CP125" s="970" t="s">
        <v>447</v>
      </c>
      <c r="CQ125" s="919"/>
      <c r="CR125" s="919"/>
      <c r="CS125" s="919"/>
      <c r="CT125" s="919"/>
      <c r="CU125" s="919"/>
      <c r="CV125" s="919"/>
      <c r="CW125" s="919"/>
      <c r="CX125" s="919"/>
      <c r="CY125" s="919"/>
      <c r="CZ125" s="919"/>
      <c r="DA125" s="919"/>
      <c r="DB125" s="919"/>
      <c r="DC125" s="919"/>
      <c r="DD125" s="919"/>
      <c r="DE125" s="919"/>
      <c r="DF125" s="920"/>
      <c r="DG125" s="956" t="s">
        <v>224</v>
      </c>
      <c r="DH125" s="957"/>
      <c r="DI125" s="957"/>
      <c r="DJ125" s="957"/>
      <c r="DK125" s="957"/>
      <c r="DL125" s="957" t="s">
        <v>224</v>
      </c>
      <c r="DM125" s="957"/>
      <c r="DN125" s="957"/>
      <c r="DO125" s="957"/>
      <c r="DP125" s="957"/>
      <c r="DQ125" s="957" t="s">
        <v>224</v>
      </c>
      <c r="DR125" s="957"/>
      <c r="DS125" s="957"/>
      <c r="DT125" s="957"/>
      <c r="DU125" s="957"/>
      <c r="DV125" s="958" t="s">
        <v>224</v>
      </c>
      <c r="DW125" s="958"/>
      <c r="DX125" s="958"/>
      <c r="DY125" s="958"/>
      <c r="DZ125" s="959"/>
    </row>
    <row r="126" spans="1:130" s="199" customFormat="1" ht="26.25" customHeight="1" thickBot="1" x14ac:dyDescent="0.2">
      <c r="A126" s="1089"/>
      <c r="B126" s="976"/>
      <c r="C126" s="946" t="s">
        <v>436</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224</v>
      </c>
      <c r="AB126" s="989"/>
      <c r="AC126" s="989"/>
      <c r="AD126" s="989"/>
      <c r="AE126" s="990"/>
      <c r="AF126" s="991" t="s">
        <v>224</v>
      </c>
      <c r="AG126" s="989"/>
      <c r="AH126" s="989"/>
      <c r="AI126" s="989"/>
      <c r="AJ126" s="990"/>
      <c r="AK126" s="991" t="s">
        <v>224</v>
      </c>
      <c r="AL126" s="989"/>
      <c r="AM126" s="989"/>
      <c r="AN126" s="989"/>
      <c r="AO126" s="990"/>
      <c r="AP126" s="992" t="s">
        <v>224</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448</v>
      </c>
      <c r="CQ126" s="980"/>
      <c r="CR126" s="980"/>
      <c r="CS126" s="980"/>
      <c r="CT126" s="980"/>
      <c r="CU126" s="980"/>
      <c r="CV126" s="980"/>
      <c r="CW126" s="980"/>
      <c r="CX126" s="980"/>
      <c r="CY126" s="980"/>
      <c r="CZ126" s="980"/>
      <c r="DA126" s="980"/>
      <c r="DB126" s="980"/>
      <c r="DC126" s="980"/>
      <c r="DD126" s="980"/>
      <c r="DE126" s="980"/>
      <c r="DF126" s="981"/>
      <c r="DG126" s="949" t="s">
        <v>224</v>
      </c>
      <c r="DH126" s="950"/>
      <c r="DI126" s="950"/>
      <c r="DJ126" s="950"/>
      <c r="DK126" s="950"/>
      <c r="DL126" s="950" t="s">
        <v>224</v>
      </c>
      <c r="DM126" s="950"/>
      <c r="DN126" s="950"/>
      <c r="DO126" s="950"/>
      <c r="DP126" s="950"/>
      <c r="DQ126" s="950" t="s">
        <v>224</v>
      </c>
      <c r="DR126" s="950"/>
      <c r="DS126" s="950"/>
      <c r="DT126" s="950"/>
      <c r="DU126" s="950"/>
      <c r="DV126" s="951" t="s">
        <v>224</v>
      </c>
      <c r="DW126" s="951"/>
      <c r="DX126" s="951"/>
      <c r="DY126" s="951"/>
      <c r="DZ126" s="952"/>
    </row>
    <row r="127" spans="1:130" s="199" customFormat="1" ht="26.25" customHeight="1" x14ac:dyDescent="0.15">
      <c r="A127" s="1090"/>
      <c r="B127" s="978"/>
      <c r="C127" s="1032" t="s">
        <v>449</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v>5449</v>
      </c>
      <c r="AB127" s="989"/>
      <c r="AC127" s="989"/>
      <c r="AD127" s="989"/>
      <c r="AE127" s="990"/>
      <c r="AF127" s="991">
        <v>388</v>
      </c>
      <c r="AG127" s="989"/>
      <c r="AH127" s="989"/>
      <c r="AI127" s="989"/>
      <c r="AJ127" s="990"/>
      <c r="AK127" s="991">
        <v>229</v>
      </c>
      <c r="AL127" s="989"/>
      <c r="AM127" s="989"/>
      <c r="AN127" s="989"/>
      <c r="AO127" s="990"/>
      <c r="AP127" s="992">
        <v>0</v>
      </c>
      <c r="AQ127" s="993"/>
      <c r="AR127" s="993"/>
      <c r="AS127" s="993"/>
      <c r="AT127" s="994"/>
      <c r="AU127" s="235"/>
      <c r="AV127" s="235"/>
      <c r="AW127" s="235"/>
      <c r="AX127" s="1062" t="s">
        <v>450</v>
      </c>
      <c r="AY127" s="1063"/>
      <c r="AZ127" s="1063"/>
      <c r="BA127" s="1063"/>
      <c r="BB127" s="1063"/>
      <c r="BC127" s="1063"/>
      <c r="BD127" s="1063"/>
      <c r="BE127" s="1064"/>
      <c r="BF127" s="1065" t="s">
        <v>451</v>
      </c>
      <c r="BG127" s="1063"/>
      <c r="BH127" s="1063"/>
      <c r="BI127" s="1063"/>
      <c r="BJ127" s="1063"/>
      <c r="BK127" s="1063"/>
      <c r="BL127" s="1064"/>
      <c r="BM127" s="1065" t="s">
        <v>452</v>
      </c>
      <c r="BN127" s="1063"/>
      <c r="BO127" s="1063"/>
      <c r="BP127" s="1063"/>
      <c r="BQ127" s="1063"/>
      <c r="BR127" s="1063"/>
      <c r="BS127" s="1064"/>
      <c r="BT127" s="1065" t="s">
        <v>453</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454</v>
      </c>
      <c r="CQ127" s="980"/>
      <c r="CR127" s="980"/>
      <c r="CS127" s="980"/>
      <c r="CT127" s="980"/>
      <c r="CU127" s="980"/>
      <c r="CV127" s="980"/>
      <c r="CW127" s="980"/>
      <c r="CX127" s="980"/>
      <c r="CY127" s="980"/>
      <c r="CZ127" s="980"/>
      <c r="DA127" s="980"/>
      <c r="DB127" s="980"/>
      <c r="DC127" s="980"/>
      <c r="DD127" s="980"/>
      <c r="DE127" s="980"/>
      <c r="DF127" s="981"/>
      <c r="DG127" s="949" t="s">
        <v>224</v>
      </c>
      <c r="DH127" s="950"/>
      <c r="DI127" s="950"/>
      <c r="DJ127" s="950"/>
      <c r="DK127" s="950"/>
      <c r="DL127" s="950" t="s">
        <v>224</v>
      </c>
      <c r="DM127" s="950"/>
      <c r="DN127" s="950"/>
      <c r="DO127" s="950"/>
      <c r="DP127" s="950"/>
      <c r="DQ127" s="950" t="s">
        <v>224</v>
      </c>
      <c r="DR127" s="950"/>
      <c r="DS127" s="950"/>
      <c r="DT127" s="950"/>
      <c r="DU127" s="950"/>
      <c r="DV127" s="951" t="s">
        <v>224</v>
      </c>
      <c r="DW127" s="951"/>
      <c r="DX127" s="951"/>
      <c r="DY127" s="951"/>
      <c r="DZ127" s="952"/>
    </row>
    <row r="128" spans="1:130" s="199" customFormat="1" ht="26.25" customHeight="1" thickBot="1" x14ac:dyDescent="0.2">
      <c r="A128" s="1073" t="s">
        <v>455</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456</v>
      </c>
      <c r="X128" s="1075"/>
      <c r="Y128" s="1075"/>
      <c r="Z128" s="1076"/>
      <c r="AA128" s="1077">
        <v>6148</v>
      </c>
      <c r="AB128" s="1078"/>
      <c r="AC128" s="1078"/>
      <c r="AD128" s="1078"/>
      <c r="AE128" s="1079"/>
      <c r="AF128" s="1080">
        <v>2483</v>
      </c>
      <c r="AG128" s="1078"/>
      <c r="AH128" s="1078"/>
      <c r="AI128" s="1078"/>
      <c r="AJ128" s="1079"/>
      <c r="AK128" s="1080">
        <v>456</v>
      </c>
      <c r="AL128" s="1078"/>
      <c r="AM128" s="1078"/>
      <c r="AN128" s="1078"/>
      <c r="AO128" s="1079"/>
      <c r="AP128" s="1081"/>
      <c r="AQ128" s="1082"/>
      <c r="AR128" s="1082"/>
      <c r="AS128" s="1082"/>
      <c r="AT128" s="1083"/>
      <c r="AU128" s="235"/>
      <c r="AV128" s="235"/>
      <c r="AW128" s="235"/>
      <c r="AX128" s="918" t="s">
        <v>457</v>
      </c>
      <c r="AY128" s="919"/>
      <c r="AZ128" s="919"/>
      <c r="BA128" s="919"/>
      <c r="BB128" s="919"/>
      <c r="BC128" s="919"/>
      <c r="BD128" s="919"/>
      <c r="BE128" s="920"/>
      <c r="BF128" s="1084" t="s">
        <v>224</v>
      </c>
      <c r="BG128" s="1085"/>
      <c r="BH128" s="1085"/>
      <c r="BI128" s="1085"/>
      <c r="BJ128" s="1085"/>
      <c r="BK128" s="1085"/>
      <c r="BL128" s="1086"/>
      <c r="BM128" s="1084">
        <v>12.92</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458</v>
      </c>
      <c r="CQ128" s="1067"/>
      <c r="CR128" s="1067"/>
      <c r="CS128" s="1067"/>
      <c r="CT128" s="1067"/>
      <c r="CU128" s="1067"/>
      <c r="CV128" s="1067"/>
      <c r="CW128" s="1067"/>
      <c r="CX128" s="1067"/>
      <c r="CY128" s="1067"/>
      <c r="CZ128" s="1067"/>
      <c r="DA128" s="1067"/>
      <c r="DB128" s="1067"/>
      <c r="DC128" s="1067"/>
      <c r="DD128" s="1067"/>
      <c r="DE128" s="1067"/>
      <c r="DF128" s="1068"/>
      <c r="DG128" s="1069" t="s">
        <v>224</v>
      </c>
      <c r="DH128" s="1070"/>
      <c r="DI128" s="1070"/>
      <c r="DJ128" s="1070"/>
      <c r="DK128" s="1070"/>
      <c r="DL128" s="1070" t="s">
        <v>224</v>
      </c>
      <c r="DM128" s="1070"/>
      <c r="DN128" s="1070"/>
      <c r="DO128" s="1070"/>
      <c r="DP128" s="1070"/>
      <c r="DQ128" s="1070" t="s">
        <v>224</v>
      </c>
      <c r="DR128" s="1070"/>
      <c r="DS128" s="1070"/>
      <c r="DT128" s="1070"/>
      <c r="DU128" s="1070"/>
      <c r="DV128" s="1071" t="s">
        <v>224</v>
      </c>
      <c r="DW128" s="1071"/>
      <c r="DX128" s="1071"/>
      <c r="DY128" s="1071"/>
      <c r="DZ128" s="1072"/>
    </row>
    <row r="129" spans="1:131" s="199" customFormat="1" ht="26.25" customHeight="1" x14ac:dyDescent="0.15">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459</v>
      </c>
      <c r="X129" s="1104"/>
      <c r="Y129" s="1104"/>
      <c r="Z129" s="1105"/>
      <c r="AA129" s="988">
        <v>15081848</v>
      </c>
      <c r="AB129" s="989"/>
      <c r="AC129" s="989"/>
      <c r="AD129" s="989"/>
      <c r="AE129" s="990"/>
      <c r="AF129" s="991">
        <v>14626571</v>
      </c>
      <c r="AG129" s="989"/>
      <c r="AH129" s="989"/>
      <c r="AI129" s="989"/>
      <c r="AJ129" s="990"/>
      <c r="AK129" s="991">
        <v>13307060</v>
      </c>
      <c r="AL129" s="989"/>
      <c r="AM129" s="989"/>
      <c r="AN129" s="989"/>
      <c r="AO129" s="990"/>
      <c r="AP129" s="1106"/>
      <c r="AQ129" s="1107"/>
      <c r="AR129" s="1107"/>
      <c r="AS129" s="1107"/>
      <c r="AT129" s="1108"/>
      <c r="AU129" s="237"/>
      <c r="AV129" s="237"/>
      <c r="AW129" s="237"/>
      <c r="AX129" s="1097" t="s">
        <v>460</v>
      </c>
      <c r="AY129" s="980"/>
      <c r="AZ129" s="980"/>
      <c r="BA129" s="980"/>
      <c r="BB129" s="980"/>
      <c r="BC129" s="980"/>
      <c r="BD129" s="980"/>
      <c r="BE129" s="981"/>
      <c r="BF129" s="1098" t="s">
        <v>224</v>
      </c>
      <c r="BG129" s="1099"/>
      <c r="BH129" s="1099"/>
      <c r="BI129" s="1099"/>
      <c r="BJ129" s="1099"/>
      <c r="BK129" s="1099"/>
      <c r="BL129" s="1100"/>
      <c r="BM129" s="1098">
        <v>17.920000000000002</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461</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462</v>
      </c>
      <c r="X130" s="1104"/>
      <c r="Y130" s="1104"/>
      <c r="Z130" s="1105"/>
      <c r="AA130" s="988">
        <v>3885120</v>
      </c>
      <c r="AB130" s="989"/>
      <c r="AC130" s="989"/>
      <c r="AD130" s="989"/>
      <c r="AE130" s="990"/>
      <c r="AF130" s="991">
        <v>3255424</v>
      </c>
      <c r="AG130" s="989"/>
      <c r="AH130" s="989"/>
      <c r="AI130" s="989"/>
      <c r="AJ130" s="990"/>
      <c r="AK130" s="991">
        <v>2473468</v>
      </c>
      <c r="AL130" s="989"/>
      <c r="AM130" s="989"/>
      <c r="AN130" s="989"/>
      <c r="AO130" s="990"/>
      <c r="AP130" s="1106"/>
      <c r="AQ130" s="1107"/>
      <c r="AR130" s="1107"/>
      <c r="AS130" s="1107"/>
      <c r="AT130" s="1108"/>
      <c r="AU130" s="237"/>
      <c r="AV130" s="237"/>
      <c r="AW130" s="237"/>
      <c r="AX130" s="1097" t="s">
        <v>463</v>
      </c>
      <c r="AY130" s="980"/>
      <c r="AZ130" s="980"/>
      <c r="BA130" s="980"/>
      <c r="BB130" s="980"/>
      <c r="BC130" s="980"/>
      <c r="BD130" s="980"/>
      <c r="BE130" s="981"/>
      <c r="BF130" s="1134">
        <v>9.4</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464</v>
      </c>
      <c r="X131" s="1142"/>
      <c r="Y131" s="1142"/>
      <c r="Z131" s="1143"/>
      <c r="AA131" s="1035">
        <v>11196728</v>
      </c>
      <c r="AB131" s="1014"/>
      <c r="AC131" s="1014"/>
      <c r="AD131" s="1014"/>
      <c r="AE131" s="1015"/>
      <c r="AF131" s="1013">
        <v>11371147</v>
      </c>
      <c r="AG131" s="1014"/>
      <c r="AH131" s="1014"/>
      <c r="AI131" s="1014"/>
      <c r="AJ131" s="1015"/>
      <c r="AK131" s="1013">
        <v>10833592</v>
      </c>
      <c r="AL131" s="1014"/>
      <c r="AM131" s="1014"/>
      <c r="AN131" s="1014"/>
      <c r="AO131" s="1015"/>
      <c r="AP131" s="1144"/>
      <c r="AQ131" s="1145"/>
      <c r="AR131" s="1145"/>
      <c r="AS131" s="1145"/>
      <c r="AT131" s="1146"/>
      <c r="AU131" s="237"/>
      <c r="AV131" s="237"/>
      <c r="AW131" s="237"/>
      <c r="AX131" s="1116" t="s">
        <v>465</v>
      </c>
      <c r="AY131" s="1067"/>
      <c r="AZ131" s="1067"/>
      <c r="BA131" s="1067"/>
      <c r="BB131" s="1067"/>
      <c r="BC131" s="1067"/>
      <c r="BD131" s="1067"/>
      <c r="BE131" s="1068"/>
      <c r="BF131" s="1117" t="s">
        <v>224</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466</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467</v>
      </c>
      <c r="W132" s="1127"/>
      <c r="X132" s="1127"/>
      <c r="Y132" s="1127"/>
      <c r="Z132" s="1128"/>
      <c r="AA132" s="1129">
        <v>13.379631979999999</v>
      </c>
      <c r="AB132" s="1130"/>
      <c r="AC132" s="1130"/>
      <c r="AD132" s="1130"/>
      <c r="AE132" s="1131"/>
      <c r="AF132" s="1132">
        <v>8.6514579400000002</v>
      </c>
      <c r="AG132" s="1130"/>
      <c r="AH132" s="1130"/>
      <c r="AI132" s="1130"/>
      <c r="AJ132" s="1131"/>
      <c r="AK132" s="1132">
        <v>6.4334340819999998</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468</v>
      </c>
      <c r="W133" s="1110"/>
      <c r="X133" s="1110"/>
      <c r="Y133" s="1110"/>
      <c r="Z133" s="1111"/>
      <c r="AA133" s="1112">
        <v>10.1</v>
      </c>
      <c r="AB133" s="1113"/>
      <c r="AC133" s="1113"/>
      <c r="AD133" s="1113"/>
      <c r="AE133" s="1114"/>
      <c r="AF133" s="1112">
        <v>10.5</v>
      </c>
      <c r="AG133" s="1113"/>
      <c r="AH133" s="1113"/>
      <c r="AI133" s="1113"/>
      <c r="AJ133" s="1114"/>
      <c r="AK133" s="1112">
        <v>9.4</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A21" zoomScale="85" zoomScaleNormal="85" zoomScaleSheetLayoutView="85" workbookViewId="0">
      <selection activeCell="AF50" sqref="AF50"/>
    </sheetView>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A53" zoomScaleNormal="4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A14" zoomScaleSheetLayoutView="10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469</v>
      </c>
      <c r="B5" s="248"/>
      <c r="C5" s="248"/>
      <c r="D5" s="248"/>
      <c r="E5" s="248"/>
      <c r="F5" s="248"/>
      <c r="G5" s="248"/>
      <c r="H5" s="248"/>
      <c r="I5" s="248"/>
      <c r="J5" s="248"/>
      <c r="K5" s="248"/>
      <c r="L5" s="248"/>
      <c r="M5" s="248"/>
      <c r="N5" s="248"/>
      <c r="O5" s="249"/>
    </row>
    <row r="6" spans="1:16" x14ac:dyDescent="0.15">
      <c r="A6" s="250"/>
      <c r="B6" s="246"/>
      <c r="C6" s="246"/>
      <c r="D6" s="246"/>
      <c r="E6" s="246"/>
      <c r="F6" s="246"/>
      <c r="G6" s="251" t="s">
        <v>470</v>
      </c>
      <c r="H6" s="251"/>
      <c r="I6" s="251"/>
      <c r="J6" s="251"/>
      <c r="K6" s="246"/>
      <c r="L6" s="246"/>
      <c r="M6" s="246"/>
      <c r="N6" s="246"/>
    </row>
    <row r="7" spans="1:16" x14ac:dyDescent="0.15">
      <c r="A7" s="250"/>
      <c r="B7" s="246"/>
      <c r="C7" s="246"/>
      <c r="D7" s="246"/>
      <c r="E7" s="246"/>
      <c r="F7" s="246"/>
      <c r="G7" s="253"/>
      <c r="H7" s="254"/>
      <c r="I7" s="254"/>
      <c r="J7" s="255"/>
      <c r="K7" s="1150" t="s">
        <v>471</v>
      </c>
      <c r="L7" s="256"/>
      <c r="M7" s="257" t="s">
        <v>472</v>
      </c>
      <c r="N7" s="258"/>
    </row>
    <row r="8" spans="1:16" x14ac:dyDescent="0.15">
      <c r="A8" s="250"/>
      <c r="B8" s="246"/>
      <c r="C8" s="246"/>
      <c r="D8" s="246"/>
      <c r="E8" s="246"/>
      <c r="F8" s="246"/>
      <c r="G8" s="259"/>
      <c r="H8" s="260"/>
      <c r="I8" s="260"/>
      <c r="J8" s="261"/>
      <c r="K8" s="1151"/>
      <c r="L8" s="262" t="s">
        <v>473</v>
      </c>
      <c r="M8" s="263" t="s">
        <v>474</v>
      </c>
      <c r="N8" s="264" t="s">
        <v>475</v>
      </c>
    </row>
    <row r="9" spans="1:16" x14ac:dyDescent="0.15">
      <c r="A9" s="250"/>
      <c r="B9" s="246"/>
      <c r="C9" s="246"/>
      <c r="D9" s="246"/>
      <c r="E9" s="246"/>
      <c r="F9" s="246"/>
      <c r="G9" s="1152" t="s">
        <v>476</v>
      </c>
      <c r="H9" s="1153"/>
      <c r="I9" s="1153"/>
      <c r="J9" s="1154"/>
      <c r="K9" s="265">
        <v>2945288</v>
      </c>
      <c r="L9" s="266">
        <v>64367</v>
      </c>
      <c r="M9" s="267">
        <v>68135</v>
      </c>
      <c r="N9" s="268">
        <v>-5.5</v>
      </c>
    </row>
    <row r="10" spans="1:16" x14ac:dyDescent="0.15">
      <c r="A10" s="250"/>
      <c r="B10" s="246"/>
      <c r="C10" s="246"/>
      <c r="D10" s="246"/>
      <c r="E10" s="246"/>
      <c r="F10" s="246"/>
      <c r="G10" s="1152" t="s">
        <v>477</v>
      </c>
      <c r="H10" s="1153"/>
      <c r="I10" s="1153"/>
      <c r="J10" s="1154"/>
      <c r="K10" s="269">
        <v>649816</v>
      </c>
      <c r="L10" s="270">
        <v>14201</v>
      </c>
      <c r="M10" s="271">
        <v>7843</v>
      </c>
      <c r="N10" s="272">
        <v>81.099999999999994</v>
      </c>
    </row>
    <row r="11" spans="1:16" ht="13.5" customHeight="1" x14ac:dyDescent="0.15">
      <c r="A11" s="250"/>
      <c r="B11" s="246"/>
      <c r="C11" s="246"/>
      <c r="D11" s="246"/>
      <c r="E11" s="246"/>
      <c r="F11" s="246"/>
      <c r="G11" s="1152" t="s">
        <v>478</v>
      </c>
      <c r="H11" s="1153"/>
      <c r="I11" s="1153"/>
      <c r="J11" s="1154"/>
      <c r="K11" s="269">
        <v>29231</v>
      </c>
      <c r="L11" s="270">
        <v>639</v>
      </c>
      <c r="M11" s="271">
        <v>8431</v>
      </c>
      <c r="N11" s="272">
        <v>-92.4</v>
      </c>
    </row>
    <row r="12" spans="1:16" ht="13.5" customHeight="1" x14ac:dyDescent="0.15">
      <c r="A12" s="250"/>
      <c r="B12" s="246"/>
      <c r="C12" s="246"/>
      <c r="D12" s="246"/>
      <c r="E12" s="246"/>
      <c r="F12" s="246"/>
      <c r="G12" s="1152" t="s">
        <v>479</v>
      </c>
      <c r="H12" s="1153"/>
      <c r="I12" s="1153"/>
      <c r="J12" s="1154"/>
      <c r="K12" s="269">
        <v>19591</v>
      </c>
      <c r="L12" s="270">
        <v>428</v>
      </c>
      <c r="M12" s="271">
        <v>1146</v>
      </c>
      <c r="N12" s="272">
        <v>-62.7</v>
      </c>
    </row>
    <row r="13" spans="1:16" ht="13.5" customHeight="1" x14ac:dyDescent="0.15">
      <c r="A13" s="250"/>
      <c r="B13" s="246"/>
      <c r="C13" s="246"/>
      <c r="D13" s="246"/>
      <c r="E13" s="246"/>
      <c r="F13" s="246"/>
      <c r="G13" s="1152" t="s">
        <v>480</v>
      </c>
      <c r="H13" s="1153"/>
      <c r="I13" s="1153"/>
      <c r="J13" s="1154"/>
      <c r="K13" s="269" t="s">
        <v>481</v>
      </c>
      <c r="L13" s="270" t="s">
        <v>481</v>
      </c>
      <c r="M13" s="271">
        <v>13</v>
      </c>
      <c r="N13" s="272" t="s">
        <v>481</v>
      </c>
    </row>
    <row r="14" spans="1:16" ht="13.5" customHeight="1" x14ac:dyDescent="0.15">
      <c r="A14" s="250"/>
      <c r="B14" s="246"/>
      <c r="C14" s="246"/>
      <c r="D14" s="246"/>
      <c r="E14" s="246"/>
      <c r="F14" s="246"/>
      <c r="G14" s="1152" t="s">
        <v>482</v>
      </c>
      <c r="H14" s="1153"/>
      <c r="I14" s="1153"/>
      <c r="J14" s="1154"/>
      <c r="K14" s="269">
        <v>168873</v>
      </c>
      <c r="L14" s="270">
        <v>3691</v>
      </c>
      <c r="M14" s="271">
        <v>2999</v>
      </c>
      <c r="N14" s="272">
        <v>23.1</v>
      </c>
    </row>
    <row r="15" spans="1:16" ht="13.5" customHeight="1" x14ac:dyDescent="0.15">
      <c r="A15" s="250"/>
      <c r="B15" s="246"/>
      <c r="C15" s="246"/>
      <c r="D15" s="246"/>
      <c r="E15" s="246"/>
      <c r="F15" s="246"/>
      <c r="G15" s="1152" t="s">
        <v>483</v>
      </c>
      <c r="H15" s="1153"/>
      <c r="I15" s="1153"/>
      <c r="J15" s="1154"/>
      <c r="K15" s="269">
        <v>40599</v>
      </c>
      <c r="L15" s="270">
        <v>887</v>
      </c>
      <c r="M15" s="271">
        <v>1559</v>
      </c>
      <c r="N15" s="272">
        <v>-43.1</v>
      </c>
    </row>
    <row r="16" spans="1:16" x14ac:dyDescent="0.15">
      <c r="A16" s="250"/>
      <c r="B16" s="246"/>
      <c r="C16" s="246"/>
      <c r="D16" s="246"/>
      <c r="E16" s="246"/>
      <c r="F16" s="246"/>
      <c r="G16" s="1155" t="s">
        <v>484</v>
      </c>
      <c r="H16" s="1156"/>
      <c r="I16" s="1156"/>
      <c r="J16" s="1157"/>
      <c r="K16" s="270">
        <v>-283024</v>
      </c>
      <c r="L16" s="270">
        <v>-6185</v>
      </c>
      <c r="M16" s="271">
        <v>-6577</v>
      </c>
      <c r="N16" s="272">
        <v>-6</v>
      </c>
    </row>
    <row r="17" spans="1:16" x14ac:dyDescent="0.15">
      <c r="A17" s="250"/>
      <c r="B17" s="246"/>
      <c r="C17" s="246"/>
      <c r="D17" s="246"/>
      <c r="E17" s="246"/>
      <c r="F17" s="246"/>
      <c r="G17" s="1155" t="s">
        <v>172</v>
      </c>
      <c r="H17" s="1156"/>
      <c r="I17" s="1156"/>
      <c r="J17" s="1157"/>
      <c r="K17" s="270">
        <v>3570374</v>
      </c>
      <c r="L17" s="270">
        <v>78027</v>
      </c>
      <c r="M17" s="271">
        <v>83548</v>
      </c>
      <c r="N17" s="272">
        <v>-6.6</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485</v>
      </c>
      <c r="H19" s="246"/>
      <c r="I19" s="246"/>
      <c r="J19" s="246"/>
      <c r="K19" s="246"/>
      <c r="L19" s="246"/>
      <c r="M19" s="246"/>
      <c r="N19" s="246"/>
    </row>
    <row r="20" spans="1:16" x14ac:dyDescent="0.15">
      <c r="A20" s="250"/>
      <c r="B20" s="246"/>
      <c r="C20" s="246"/>
      <c r="D20" s="246"/>
      <c r="E20" s="246"/>
      <c r="F20" s="246"/>
      <c r="G20" s="274"/>
      <c r="H20" s="275"/>
      <c r="I20" s="275"/>
      <c r="J20" s="276"/>
      <c r="K20" s="277" t="s">
        <v>486</v>
      </c>
      <c r="L20" s="278" t="s">
        <v>487</v>
      </c>
      <c r="M20" s="279" t="s">
        <v>488</v>
      </c>
      <c r="N20" s="280"/>
    </row>
    <row r="21" spans="1:16" s="286" customFormat="1" x14ac:dyDescent="0.15">
      <c r="A21" s="281"/>
      <c r="B21" s="251"/>
      <c r="C21" s="251"/>
      <c r="D21" s="251"/>
      <c r="E21" s="251"/>
      <c r="F21" s="251"/>
      <c r="G21" s="1147" t="s">
        <v>489</v>
      </c>
      <c r="H21" s="1148"/>
      <c r="I21" s="1148"/>
      <c r="J21" s="1149"/>
      <c r="K21" s="282">
        <v>7.3</v>
      </c>
      <c r="L21" s="283">
        <v>8.0299999999999994</v>
      </c>
      <c r="M21" s="284">
        <v>-0.73</v>
      </c>
      <c r="N21" s="251"/>
      <c r="O21" s="285"/>
      <c r="P21" s="281"/>
    </row>
    <row r="22" spans="1:16" s="286" customFormat="1" x14ac:dyDescent="0.15">
      <c r="A22" s="281"/>
      <c r="B22" s="251"/>
      <c r="C22" s="251"/>
      <c r="D22" s="251"/>
      <c r="E22" s="251"/>
      <c r="F22" s="251"/>
      <c r="G22" s="1147" t="s">
        <v>490</v>
      </c>
      <c r="H22" s="1148"/>
      <c r="I22" s="1148"/>
      <c r="J22" s="1149"/>
      <c r="K22" s="287">
        <v>101.4</v>
      </c>
      <c r="L22" s="288">
        <v>97.6</v>
      </c>
      <c r="M22" s="289">
        <v>3.8</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491</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492</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493</v>
      </c>
      <c r="H29" s="251"/>
      <c r="I29" s="251"/>
      <c r="J29" s="251"/>
      <c r="K29" s="246"/>
      <c r="L29" s="246"/>
      <c r="M29" s="246"/>
      <c r="N29" s="246"/>
      <c r="O29" s="295"/>
    </row>
    <row r="30" spans="1:16" x14ac:dyDescent="0.15">
      <c r="A30" s="250"/>
      <c r="B30" s="246"/>
      <c r="C30" s="246"/>
      <c r="D30" s="246"/>
      <c r="E30" s="246"/>
      <c r="F30" s="246"/>
      <c r="G30" s="253"/>
      <c r="H30" s="254"/>
      <c r="I30" s="254"/>
      <c r="J30" s="255"/>
      <c r="K30" s="1150" t="s">
        <v>471</v>
      </c>
      <c r="L30" s="256"/>
      <c r="M30" s="257" t="s">
        <v>472</v>
      </c>
      <c r="N30" s="258"/>
    </row>
    <row r="31" spans="1:16" x14ac:dyDescent="0.15">
      <c r="A31" s="250"/>
      <c r="B31" s="246"/>
      <c r="C31" s="246"/>
      <c r="D31" s="246"/>
      <c r="E31" s="246"/>
      <c r="F31" s="246"/>
      <c r="G31" s="259"/>
      <c r="H31" s="260"/>
      <c r="I31" s="260"/>
      <c r="J31" s="261"/>
      <c r="K31" s="1151"/>
      <c r="L31" s="262" t="s">
        <v>473</v>
      </c>
      <c r="M31" s="263" t="s">
        <v>474</v>
      </c>
      <c r="N31" s="264" t="s">
        <v>475</v>
      </c>
    </row>
    <row r="32" spans="1:16" ht="27" customHeight="1" x14ac:dyDescent="0.15">
      <c r="A32" s="250"/>
      <c r="B32" s="246"/>
      <c r="C32" s="246"/>
      <c r="D32" s="246"/>
      <c r="E32" s="246"/>
      <c r="F32" s="246"/>
      <c r="G32" s="1163" t="s">
        <v>494</v>
      </c>
      <c r="H32" s="1164"/>
      <c r="I32" s="1164"/>
      <c r="J32" s="1165"/>
      <c r="K32" s="296">
        <v>2056720</v>
      </c>
      <c r="L32" s="296">
        <v>44948</v>
      </c>
      <c r="M32" s="297">
        <v>50382</v>
      </c>
      <c r="N32" s="298">
        <v>-10.8</v>
      </c>
    </row>
    <row r="33" spans="1:16" ht="13.5" customHeight="1" x14ac:dyDescent="0.15">
      <c r="A33" s="250"/>
      <c r="B33" s="246"/>
      <c r="C33" s="246"/>
      <c r="D33" s="246"/>
      <c r="E33" s="246"/>
      <c r="F33" s="246"/>
      <c r="G33" s="1163" t="s">
        <v>495</v>
      </c>
      <c r="H33" s="1164"/>
      <c r="I33" s="1164"/>
      <c r="J33" s="1165"/>
      <c r="K33" s="296" t="s">
        <v>481</v>
      </c>
      <c r="L33" s="296" t="s">
        <v>481</v>
      </c>
      <c r="M33" s="297" t="s">
        <v>481</v>
      </c>
      <c r="N33" s="298" t="s">
        <v>481</v>
      </c>
    </row>
    <row r="34" spans="1:16" ht="27" customHeight="1" x14ac:dyDescent="0.15">
      <c r="A34" s="250"/>
      <c r="B34" s="246"/>
      <c r="C34" s="246"/>
      <c r="D34" s="246"/>
      <c r="E34" s="246"/>
      <c r="F34" s="246"/>
      <c r="G34" s="1163" t="s">
        <v>496</v>
      </c>
      <c r="H34" s="1164"/>
      <c r="I34" s="1164"/>
      <c r="J34" s="1165"/>
      <c r="K34" s="296" t="s">
        <v>481</v>
      </c>
      <c r="L34" s="296" t="s">
        <v>481</v>
      </c>
      <c r="M34" s="297">
        <v>67</v>
      </c>
      <c r="N34" s="298" t="s">
        <v>481</v>
      </c>
    </row>
    <row r="35" spans="1:16" ht="27" customHeight="1" x14ac:dyDescent="0.15">
      <c r="A35" s="250"/>
      <c r="B35" s="246"/>
      <c r="C35" s="246"/>
      <c r="D35" s="246"/>
      <c r="E35" s="246"/>
      <c r="F35" s="246"/>
      <c r="G35" s="1163" t="s">
        <v>497</v>
      </c>
      <c r="H35" s="1164"/>
      <c r="I35" s="1164"/>
      <c r="J35" s="1165"/>
      <c r="K35" s="296">
        <v>1017727</v>
      </c>
      <c r="L35" s="296">
        <v>22242</v>
      </c>
      <c r="M35" s="297">
        <v>21211</v>
      </c>
      <c r="N35" s="298">
        <v>4.9000000000000004</v>
      </c>
    </row>
    <row r="36" spans="1:16" ht="27" customHeight="1" x14ac:dyDescent="0.15">
      <c r="A36" s="250"/>
      <c r="B36" s="246"/>
      <c r="C36" s="246"/>
      <c r="D36" s="246"/>
      <c r="E36" s="246"/>
      <c r="F36" s="246"/>
      <c r="G36" s="1163" t="s">
        <v>498</v>
      </c>
      <c r="H36" s="1164"/>
      <c r="I36" s="1164"/>
      <c r="J36" s="1165"/>
      <c r="K36" s="296">
        <v>96220</v>
      </c>
      <c r="L36" s="296">
        <v>2103</v>
      </c>
      <c r="M36" s="297">
        <v>3327</v>
      </c>
      <c r="N36" s="298">
        <v>-36.799999999999997</v>
      </c>
    </row>
    <row r="37" spans="1:16" ht="13.5" customHeight="1" x14ac:dyDescent="0.15">
      <c r="A37" s="250"/>
      <c r="B37" s="246"/>
      <c r="C37" s="246"/>
      <c r="D37" s="246"/>
      <c r="E37" s="246"/>
      <c r="F37" s="246"/>
      <c r="G37" s="1163" t="s">
        <v>499</v>
      </c>
      <c r="H37" s="1164"/>
      <c r="I37" s="1164"/>
      <c r="J37" s="1165"/>
      <c r="K37" s="296">
        <v>229</v>
      </c>
      <c r="L37" s="296">
        <v>5</v>
      </c>
      <c r="M37" s="297">
        <v>797</v>
      </c>
      <c r="N37" s="298">
        <v>-99.4</v>
      </c>
    </row>
    <row r="38" spans="1:16" ht="27" customHeight="1" x14ac:dyDescent="0.15">
      <c r="A38" s="250"/>
      <c r="B38" s="246"/>
      <c r="C38" s="246"/>
      <c r="D38" s="246"/>
      <c r="E38" s="246"/>
      <c r="F38" s="246"/>
      <c r="G38" s="1166" t="s">
        <v>500</v>
      </c>
      <c r="H38" s="1167"/>
      <c r="I38" s="1167"/>
      <c r="J38" s="1168"/>
      <c r="K38" s="299" t="s">
        <v>481</v>
      </c>
      <c r="L38" s="299" t="s">
        <v>481</v>
      </c>
      <c r="M38" s="300">
        <v>3</v>
      </c>
      <c r="N38" s="301" t="s">
        <v>481</v>
      </c>
      <c r="O38" s="295"/>
    </row>
    <row r="39" spans="1:16" x14ac:dyDescent="0.15">
      <c r="A39" s="250"/>
      <c r="B39" s="246"/>
      <c r="C39" s="246"/>
      <c r="D39" s="246"/>
      <c r="E39" s="246"/>
      <c r="F39" s="246"/>
      <c r="G39" s="1166" t="s">
        <v>501</v>
      </c>
      <c r="H39" s="1167"/>
      <c r="I39" s="1167"/>
      <c r="J39" s="1168"/>
      <c r="K39" s="302">
        <v>-456</v>
      </c>
      <c r="L39" s="302">
        <v>-10</v>
      </c>
      <c r="M39" s="303">
        <v>-4757</v>
      </c>
      <c r="N39" s="304">
        <v>-99.8</v>
      </c>
      <c r="O39" s="295"/>
    </row>
    <row r="40" spans="1:16" ht="27" customHeight="1" x14ac:dyDescent="0.15">
      <c r="A40" s="250"/>
      <c r="B40" s="246"/>
      <c r="C40" s="246"/>
      <c r="D40" s="246"/>
      <c r="E40" s="246"/>
      <c r="F40" s="246"/>
      <c r="G40" s="1163" t="s">
        <v>502</v>
      </c>
      <c r="H40" s="1164"/>
      <c r="I40" s="1164"/>
      <c r="J40" s="1165"/>
      <c r="K40" s="302">
        <v>-2473468</v>
      </c>
      <c r="L40" s="302">
        <v>-54055</v>
      </c>
      <c r="M40" s="303">
        <v>-48278</v>
      </c>
      <c r="N40" s="304">
        <v>12</v>
      </c>
      <c r="O40" s="295"/>
    </row>
    <row r="41" spans="1:16" x14ac:dyDescent="0.15">
      <c r="A41" s="250"/>
      <c r="B41" s="246"/>
      <c r="C41" s="246"/>
      <c r="D41" s="246"/>
      <c r="E41" s="246"/>
      <c r="F41" s="246"/>
      <c r="G41" s="1169" t="s">
        <v>284</v>
      </c>
      <c r="H41" s="1170"/>
      <c r="I41" s="1170"/>
      <c r="J41" s="1171"/>
      <c r="K41" s="296">
        <v>696972</v>
      </c>
      <c r="L41" s="302">
        <v>15232</v>
      </c>
      <c r="M41" s="303">
        <v>22752</v>
      </c>
      <c r="N41" s="304">
        <v>-33.1</v>
      </c>
      <c r="O41" s="295"/>
    </row>
    <row r="42" spans="1:16" x14ac:dyDescent="0.15">
      <c r="A42" s="250"/>
      <c r="B42" s="246"/>
      <c r="C42" s="246"/>
      <c r="D42" s="246"/>
      <c r="E42" s="246"/>
      <c r="F42" s="246"/>
      <c r="G42" s="305" t="s">
        <v>503</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504</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505</v>
      </c>
      <c r="H48" s="310"/>
      <c r="I48" s="310"/>
      <c r="J48" s="310"/>
      <c r="K48" s="310"/>
      <c r="L48" s="310"/>
      <c r="M48" s="311"/>
      <c r="N48" s="310"/>
    </row>
    <row r="49" spans="1:14" ht="13.5" customHeight="1" x14ac:dyDescent="0.15">
      <c r="A49" s="250"/>
      <c r="B49" s="246"/>
      <c r="C49" s="246"/>
      <c r="D49" s="246"/>
      <c r="E49" s="246"/>
      <c r="F49" s="246"/>
      <c r="G49" s="312"/>
      <c r="H49" s="313"/>
      <c r="I49" s="1158" t="s">
        <v>471</v>
      </c>
      <c r="J49" s="1160" t="s">
        <v>506</v>
      </c>
      <c r="K49" s="1161"/>
      <c r="L49" s="1161"/>
      <c r="M49" s="1161"/>
      <c r="N49" s="1162"/>
    </row>
    <row r="50" spans="1:14" x14ac:dyDescent="0.15">
      <c r="A50" s="250"/>
      <c r="B50" s="246"/>
      <c r="C50" s="246"/>
      <c r="D50" s="246"/>
      <c r="E50" s="246"/>
      <c r="F50" s="246"/>
      <c r="G50" s="314"/>
      <c r="H50" s="315"/>
      <c r="I50" s="1159"/>
      <c r="J50" s="316" t="s">
        <v>507</v>
      </c>
      <c r="K50" s="317" t="s">
        <v>508</v>
      </c>
      <c r="L50" s="318" t="s">
        <v>509</v>
      </c>
      <c r="M50" s="319" t="s">
        <v>510</v>
      </c>
      <c r="N50" s="320" t="s">
        <v>511</v>
      </c>
    </row>
    <row r="51" spans="1:14" x14ac:dyDescent="0.15">
      <c r="A51" s="250"/>
      <c r="B51" s="246"/>
      <c r="C51" s="246"/>
      <c r="D51" s="246"/>
      <c r="E51" s="246"/>
      <c r="F51" s="246"/>
      <c r="G51" s="312" t="s">
        <v>512</v>
      </c>
      <c r="H51" s="313"/>
      <c r="I51" s="321">
        <v>2993489</v>
      </c>
      <c r="J51" s="322">
        <v>64668</v>
      </c>
      <c r="K51" s="323">
        <v>104.6</v>
      </c>
      <c r="L51" s="324">
        <v>60245</v>
      </c>
      <c r="M51" s="325">
        <v>22.7</v>
      </c>
      <c r="N51" s="326">
        <v>81.900000000000006</v>
      </c>
    </row>
    <row r="52" spans="1:14" x14ac:dyDescent="0.15">
      <c r="A52" s="250"/>
      <c r="B52" s="246"/>
      <c r="C52" s="246"/>
      <c r="D52" s="246"/>
      <c r="E52" s="246"/>
      <c r="F52" s="246"/>
      <c r="G52" s="327"/>
      <c r="H52" s="328" t="s">
        <v>513</v>
      </c>
      <c r="I52" s="329">
        <v>399572</v>
      </c>
      <c r="J52" s="330">
        <v>8632</v>
      </c>
      <c r="K52" s="331">
        <v>-45.7</v>
      </c>
      <c r="L52" s="332">
        <v>33678</v>
      </c>
      <c r="M52" s="333">
        <v>22.8</v>
      </c>
      <c r="N52" s="334">
        <v>-68.5</v>
      </c>
    </row>
    <row r="53" spans="1:14" x14ac:dyDescent="0.15">
      <c r="A53" s="250"/>
      <c r="B53" s="246"/>
      <c r="C53" s="246"/>
      <c r="D53" s="246"/>
      <c r="E53" s="246"/>
      <c r="F53" s="246"/>
      <c r="G53" s="312" t="s">
        <v>514</v>
      </c>
      <c r="H53" s="313"/>
      <c r="I53" s="321">
        <v>3946982</v>
      </c>
      <c r="J53" s="322">
        <v>85294</v>
      </c>
      <c r="K53" s="323">
        <v>31.9</v>
      </c>
      <c r="L53" s="324">
        <v>68386</v>
      </c>
      <c r="M53" s="325">
        <v>13.5</v>
      </c>
      <c r="N53" s="326">
        <v>18.399999999999999</v>
      </c>
    </row>
    <row r="54" spans="1:14" x14ac:dyDescent="0.15">
      <c r="A54" s="250"/>
      <c r="B54" s="246"/>
      <c r="C54" s="246"/>
      <c r="D54" s="246"/>
      <c r="E54" s="246"/>
      <c r="F54" s="246"/>
      <c r="G54" s="327"/>
      <c r="H54" s="328" t="s">
        <v>513</v>
      </c>
      <c r="I54" s="329">
        <v>872491</v>
      </c>
      <c r="J54" s="330">
        <v>18854</v>
      </c>
      <c r="K54" s="331">
        <v>118.4</v>
      </c>
      <c r="L54" s="332">
        <v>35121</v>
      </c>
      <c r="M54" s="333">
        <v>4.3</v>
      </c>
      <c r="N54" s="334">
        <v>114.1</v>
      </c>
    </row>
    <row r="55" spans="1:14" x14ac:dyDescent="0.15">
      <c r="A55" s="250"/>
      <c r="B55" s="246"/>
      <c r="C55" s="246"/>
      <c r="D55" s="246"/>
      <c r="E55" s="246"/>
      <c r="F55" s="246"/>
      <c r="G55" s="312" t="s">
        <v>515</v>
      </c>
      <c r="H55" s="313"/>
      <c r="I55" s="321">
        <v>2315548</v>
      </c>
      <c r="J55" s="322">
        <v>50071</v>
      </c>
      <c r="K55" s="323">
        <v>-41.3</v>
      </c>
      <c r="L55" s="324">
        <v>81305</v>
      </c>
      <c r="M55" s="325">
        <v>18.899999999999999</v>
      </c>
      <c r="N55" s="326">
        <v>-60.2</v>
      </c>
    </row>
    <row r="56" spans="1:14" x14ac:dyDescent="0.15">
      <c r="A56" s="250"/>
      <c r="B56" s="246"/>
      <c r="C56" s="246"/>
      <c r="D56" s="246"/>
      <c r="E56" s="246"/>
      <c r="F56" s="246"/>
      <c r="G56" s="327"/>
      <c r="H56" s="328" t="s">
        <v>513</v>
      </c>
      <c r="I56" s="329">
        <v>1732626</v>
      </c>
      <c r="J56" s="330">
        <v>37466</v>
      </c>
      <c r="K56" s="331">
        <v>98.7</v>
      </c>
      <c r="L56" s="332">
        <v>48720</v>
      </c>
      <c r="M56" s="333">
        <v>38.700000000000003</v>
      </c>
      <c r="N56" s="334">
        <v>60</v>
      </c>
    </row>
    <row r="57" spans="1:14" x14ac:dyDescent="0.15">
      <c r="A57" s="250"/>
      <c r="B57" s="246"/>
      <c r="C57" s="246"/>
      <c r="D57" s="246"/>
      <c r="E57" s="246"/>
      <c r="F57" s="246"/>
      <c r="G57" s="312" t="s">
        <v>516</v>
      </c>
      <c r="H57" s="313"/>
      <c r="I57" s="321">
        <v>3451459</v>
      </c>
      <c r="J57" s="322">
        <v>75089</v>
      </c>
      <c r="K57" s="323">
        <v>50</v>
      </c>
      <c r="L57" s="324">
        <v>81768</v>
      </c>
      <c r="M57" s="325">
        <v>0.6</v>
      </c>
      <c r="N57" s="326">
        <v>49.4</v>
      </c>
    </row>
    <row r="58" spans="1:14" x14ac:dyDescent="0.15">
      <c r="A58" s="250"/>
      <c r="B58" s="246"/>
      <c r="C58" s="246"/>
      <c r="D58" s="246"/>
      <c r="E58" s="246"/>
      <c r="F58" s="246"/>
      <c r="G58" s="327"/>
      <c r="H58" s="328" t="s">
        <v>513</v>
      </c>
      <c r="I58" s="329">
        <v>2244881</v>
      </c>
      <c r="J58" s="330">
        <v>48839</v>
      </c>
      <c r="K58" s="331">
        <v>30.4</v>
      </c>
      <c r="L58" s="332">
        <v>37917</v>
      </c>
      <c r="M58" s="333">
        <v>-22.2</v>
      </c>
      <c r="N58" s="334">
        <v>52.6</v>
      </c>
    </row>
    <row r="59" spans="1:14" x14ac:dyDescent="0.15">
      <c r="A59" s="250"/>
      <c r="B59" s="246"/>
      <c r="C59" s="246"/>
      <c r="D59" s="246"/>
      <c r="E59" s="246"/>
      <c r="F59" s="246"/>
      <c r="G59" s="312" t="s">
        <v>517</v>
      </c>
      <c r="H59" s="313"/>
      <c r="I59" s="321">
        <v>6374978</v>
      </c>
      <c r="J59" s="322">
        <v>139319</v>
      </c>
      <c r="K59" s="323">
        <v>85.5</v>
      </c>
      <c r="L59" s="324">
        <v>65876</v>
      </c>
      <c r="M59" s="325">
        <v>-19.399999999999999</v>
      </c>
      <c r="N59" s="326">
        <v>104.9</v>
      </c>
    </row>
    <row r="60" spans="1:14" x14ac:dyDescent="0.15">
      <c r="A60" s="250"/>
      <c r="B60" s="246"/>
      <c r="C60" s="246"/>
      <c r="D60" s="246"/>
      <c r="E60" s="246"/>
      <c r="F60" s="246"/>
      <c r="G60" s="327"/>
      <c r="H60" s="328" t="s">
        <v>513</v>
      </c>
      <c r="I60" s="335">
        <v>4840815</v>
      </c>
      <c r="J60" s="330">
        <v>105792</v>
      </c>
      <c r="K60" s="331">
        <v>116.6</v>
      </c>
      <c r="L60" s="332">
        <v>36484</v>
      </c>
      <c r="M60" s="333">
        <v>-3.8</v>
      </c>
      <c r="N60" s="334">
        <v>120.4</v>
      </c>
    </row>
    <row r="61" spans="1:14" x14ac:dyDescent="0.15">
      <c r="A61" s="250"/>
      <c r="B61" s="246"/>
      <c r="C61" s="246"/>
      <c r="D61" s="246"/>
      <c r="E61" s="246"/>
      <c r="F61" s="246"/>
      <c r="G61" s="312" t="s">
        <v>518</v>
      </c>
      <c r="H61" s="336"/>
      <c r="I61" s="337">
        <v>3816491</v>
      </c>
      <c r="J61" s="338">
        <v>82888</v>
      </c>
      <c r="K61" s="339">
        <v>46.1</v>
      </c>
      <c r="L61" s="340">
        <v>71516</v>
      </c>
      <c r="M61" s="341">
        <v>7.3</v>
      </c>
      <c r="N61" s="326">
        <v>38.799999999999997</v>
      </c>
    </row>
    <row r="62" spans="1:14" x14ac:dyDescent="0.15">
      <c r="A62" s="250"/>
      <c r="B62" s="246"/>
      <c r="C62" s="246"/>
      <c r="D62" s="246"/>
      <c r="E62" s="246"/>
      <c r="F62" s="246"/>
      <c r="G62" s="327"/>
      <c r="H62" s="328" t="s">
        <v>513</v>
      </c>
      <c r="I62" s="329">
        <v>2018077</v>
      </c>
      <c r="J62" s="330">
        <v>43917</v>
      </c>
      <c r="K62" s="331">
        <v>63.7</v>
      </c>
      <c r="L62" s="332">
        <v>38384</v>
      </c>
      <c r="M62" s="333">
        <v>8</v>
      </c>
      <c r="N62" s="334">
        <v>55.7</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2" zoomScaleNormal="100" zoomScaleSheetLayoutView="55" workbookViewId="0">
      <selection activeCell="A108" sqref="A108"/>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6"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6" zoomScale="70" zoomScaleNormal="70" zoomScaleSheetLayoutView="100" workbookViewId="0">
      <selection activeCell="H47" sqref="H4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520</v>
      </c>
      <c r="G46" s="8" t="s">
        <v>521</v>
      </c>
      <c r="H46" s="8" t="s">
        <v>522</v>
      </c>
      <c r="I46" s="8" t="s">
        <v>523</v>
      </c>
      <c r="J46" s="9" t="s">
        <v>524</v>
      </c>
    </row>
    <row r="47" spans="2:10" ht="57.75" customHeight="1" x14ac:dyDescent="0.15">
      <c r="B47" s="10"/>
      <c r="C47" s="1172" t="s">
        <v>3</v>
      </c>
      <c r="D47" s="1172"/>
      <c r="E47" s="1173"/>
      <c r="F47" s="11">
        <v>55.42</v>
      </c>
      <c r="G47" s="12">
        <v>37.94</v>
      </c>
      <c r="H47" s="12">
        <v>38.92</v>
      </c>
      <c r="I47" s="12">
        <v>43.43</v>
      </c>
      <c r="J47" s="13">
        <v>43.54</v>
      </c>
    </row>
    <row r="48" spans="2:10" ht="57.75" customHeight="1" x14ac:dyDescent="0.15">
      <c r="B48" s="14"/>
      <c r="C48" s="1174" t="s">
        <v>4</v>
      </c>
      <c r="D48" s="1174"/>
      <c r="E48" s="1175"/>
      <c r="F48" s="15">
        <v>10.49</v>
      </c>
      <c r="G48" s="16">
        <v>11.29</v>
      </c>
      <c r="H48" s="16">
        <v>12.92</v>
      </c>
      <c r="I48" s="16">
        <v>0.96</v>
      </c>
      <c r="J48" s="17">
        <v>4.45</v>
      </c>
    </row>
    <row r="49" spans="2:10" ht="57.75" customHeight="1" thickBot="1" x14ac:dyDescent="0.2">
      <c r="B49" s="18"/>
      <c r="C49" s="1176" t="s">
        <v>5</v>
      </c>
      <c r="D49" s="1176"/>
      <c r="E49" s="1177"/>
      <c r="F49" s="19">
        <v>11</v>
      </c>
      <c r="G49" s="20" t="s">
        <v>525</v>
      </c>
      <c r="H49" s="20">
        <v>4.3899999999999997</v>
      </c>
      <c r="I49" s="20" t="s">
        <v>526</v>
      </c>
      <c r="J49" s="21" t="s">
        <v>527</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2018-02-16T11:57:38Z</cp:lastPrinted>
  <dcterms:created xsi:type="dcterms:W3CDTF">2018-01-24T05:21:20Z</dcterms:created>
  <dcterms:modified xsi:type="dcterms:W3CDTF">2018-10-30T00:20:56Z</dcterms:modified>
  <cp:category/>
</cp:coreProperties>
</file>