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<sst xmlns="http://schemas.openxmlformats.org/spreadsheetml/2006/main" count="240" uniqueCount="125">
  <si>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</si>
  <si>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</si>
  <si>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</si>
  <si>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</si>
  <si>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</si>
  <si>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</si>
  <si>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</si>
  <si>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</si>
  <si>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</si>
  <si>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</si>
  <si>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</si>
  <si>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</si>
  <si>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</si>
  <si>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</si>
  <si>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</si>
  <si>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</si>
  <si>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</si>
  <si>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</si>
  <si>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</si>
  <si>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</si>
  <si>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</si>
  <si>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</si>
  <si>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</si>
  <si>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</si>
  <si>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</si>
  <si>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</si>
  <si>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</si>
  <si>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</si>
  <si>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</si>
  <si>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</si>
  <si>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</si>
  <si>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</si>
  <si>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</si>
  <si>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</si>
  <si>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</si>
  <si>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</si>
  <si>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</si>
  <si>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</si>
  <si>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</si>
  <si>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</si>
  <si>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</si>
  <si>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</si>
  <si>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</si>
  <si>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</si>
  <si>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</si>
  <si>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</si>
  <si>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</si>
  <si>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</si>
  <si>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</si>
  <si>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</si>
  <si>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</si>
  <si>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</si>
  <si>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</si>
  <si>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</si>
  <si>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</si>
  <si>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</si>
  <si>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</si>
  <si>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</si>
  <si>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</si>
  <si>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</si>
  <si>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</si>
  <si>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</si>
  <si>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</si>
  <si>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</si>
  <si>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</si>
  <si>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</si>
  <si>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</si>
  <si>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</si>
  <si>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</si>
  <si>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</si>
  <si>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</si>
  <si>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</si>
  <si>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</si>
  <si>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</si>
  <si>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</si>
  <si>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</si>
  <si>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</si>
  <si>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</si>
  <si>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</si>
  <si>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</si>
  <si>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</si>
  <si>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</si>
  <si>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</si>
  <si>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</si>
  <si>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</si>
  <si>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</si>
  <si>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</si>
  <si>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</si>
  <si>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</si>
  <si>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</si>
  <si>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</si>
  <si>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</si>
  <si>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</si>
  <si>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</si>
  <si>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</si>
  <si>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</si>
  <si>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</si>
  <si>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</si>
  <si>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</si>
  <si>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</si>
  <si>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</si>
  <si>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</si>
  <si>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</si>
  <si>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</si>
  <si>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</si>
  <si>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</si>
  <si>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</si>
  <si>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</si>
  <si>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</si>
  <si>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多気町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</si>
  <si>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</si>
  <si>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</si>
  <si>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</si>
  <si>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</si>
  <si>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</si>
  <si>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</si>
  <si>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</si>
  <si>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</si>
  <si>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</si>
  <si>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</si>
  <si>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</si>
  <si>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収益的収支比率が100％を下回り、一般会計からの繰入金に頼る厳しい経営状況が続いています。
経費回収率も類似団体に比べて低くなっていますが、平成29年4月に料金改定を行うことで一般会計繰入金の抑制に努めます。</t>
    <rPh sb="0" eb="3">
      <t>シュウエキテキ</t>
    </rPh>
    <rPh sb="3" eb="5">
      <t>シュウシ</t>
    </rPh>
    <rPh sb="5" eb="7">
      <t>ヒリツ</t>
    </rPh>
    <rPh sb="13" eb="15">
      <t>シタマワ</t>
    </rPh>
    <rPh sb="17" eb="19">
      <t>イッパン</t>
    </rPh>
    <rPh sb="19" eb="21">
      <t>カイケイ</t>
    </rPh>
    <rPh sb="24" eb="26">
      <t>クリイレ</t>
    </rPh>
    <rPh sb="26" eb="27">
      <t>キン</t>
    </rPh>
    <rPh sb="28" eb="29">
      <t>タヨ</t>
    </rPh>
    <rPh sb="30" eb="31">
      <t>キビ</t>
    </rPh>
    <rPh sb="33" eb="35">
      <t>ケイエイ</t>
    </rPh>
    <rPh sb="35" eb="37">
      <t>ジョウキョウ</t>
    </rPh>
    <rPh sb="38" eb="39">
      <t>ツヅ</t>
    </rPh>
    <rPh sb="46" eb="48">
      <t>ケイヒ</t>
    </rPh>
    <rPh sb="48" eb="50">
      <t>カイシュウ</t>
    </rPh>
    <rPh sb="50" eb="51">
      <t>リツ</t>
    </rPh>
    <rPh sb="52" eb="54">
      <t>ルイジ</t>
    </rPh>
    <rPh sb="54" eb="56">
      <t>ダンタイ</t>
    </rPh>
    <rPh sb="57" eb="58">
      <t>クラ</t>
    </rPh>
    <rPh sb="60" eb="61">
      <t>ヒク</t>
    </rPh>
    <rPh sb="70" eb="72">
      <t>ヘイセイ</t>
    </rPh>
    <rPh sb="74" eb="75">
      <t>ネン</t>
    </rPh>
    <rPh sb="76" eb="77">
      <t>ガツ</t>
    </rPh>
    <rPh sb="78" eb="80">
      <t>リョウキン</t>
    </rPh>
    <rPh sb="80" eb="82">
      <t>カイテイ</t>
    </rPh>
    <rPh sb="83" eb="84">
      <t>オコナ</t>
    </rPh>
    <rPh sb="88" eb="90">
      <t>イッパン</t>
    </rPh>
    <rPh sb="90" eb="92">
      <t>カイケイ</t>
    </rPh>
    <rPh sb="92" eb="94">
      <t>クリイレ</t>
    </rPh>
    <rPh sb="94" eb="95">
      <t>キン</t>
    </rPh>
    <rPh sb="96" eb="98">
      <t>ヨクセイ</t>
    </rPh>
    <rPh sb="99" eb="100">
      <t>ツト</t>
    </rPh>
    <phoneticPr fontId="4"/>
  </si>
  <si>
    <t xml:space="preserve">現在町内には6つの処理場があり、現在は施設の維持管理が中心となっています。
今後は施設の改修や維持費が必要となるため、平成29年4月に料金改定を行い財源の確保に努めます。
また、地方公営企業法の適用に取り組み、経営状況の明確化を図ります。
</t>
    <rPh sb="0" eb="2">
      <t>ゲンザイ</t>
    </rPh>
    <rPh sb="2" eb="4">
      <t>チョウナイ</t>
    </rPh>
    <rPh sb="9" eb="12">
      <t>ショリジョウ</t>
    </rPh>
    <rPh sb="38" eb="40">
      <t>コンゴ</t>
    </rPh>
    <rPh sb="41" eb="43">
      <t>シセツ</t>
    </rPh>
    <rPh sb="44" eb="46">
      <t>カイシュウ</t>
    </rPh>
    <rPh sb="47" eb="50">
      <t>イジヒ</t>
    </rPh>
    <rPh sb="51" eb="53">
      <t>ヒツヨウ</t>
    </rPh>
    <rPh sb="59" eb="61">
      <t>ヘイセイ</t>
    </rPh>
    <rPh sb="63" eb="64">
      <t>ネン</t>
    </rPh>
    <rPh sb="65" eb="66">
      <t>ガツ</t>
    </rPh>
    <rPh sb="67" eb="69">
      <t>リョウキン</t>
    </rPh>
    <rPh sb="69" eb="71">
      <t>カイテイ</t>
    </rPh>
    <rPh sb="72" eb="73">
      <t>オコナ</t>
    </rPh>
    <rPh sb="74" eb="76">
      <t>ザイゲン</t>
    </rPh>
    <rPh sb="77" eb="79">
      <t>カクホ</t>
    </rPh>
    <rPh sb="80" eb="81">
      <t>ツト</t>
    </rPh>
    <rPh sb="89" eb="91">
      <t>チホウ</t>
    </rPh>
    <rPh sb="91" eb="93">
      <t>コウエイ</t>
    </rPh>
    <rPh sb="93" eb="95">
      <t>キギョウ</t>
    </rPh>
    <rPh sb="95" eb="96">
      <t>ホウ</t>
    </rPh>
    <rPh sb="97" eb="99">
      <t>テキヨウ</t>
    </rPh>
    <rPh sb="100" eb="101">
      <t>ト</t>
    </rPh>
    <rPh sb="102" eb="103">
      <t>ク</t>
    </rPh>
    <phoneticPr fontId="4"/>
  </si>
  <si>
    <t>供用開始から20年を経過した地域もあり、今後、処理場等の施設改修が必要となってきます。
策定した最適整備構想計画に基づいた改修を行い、施設の長寿命化を図ります。</t>
    <rPh sb="0" eb="2">
      <t>キョウヨウ</t>
    </rPh>
    <rPh sb="2" eb="4">
      <t>カイシ</t>
    </rPh>
    <rPh sb="8" eb="9">
      <t>ネン</t>
    </rPh>
    <rPh sb="10" eb="12">
      <t>ケイカ</t>
    </rPh>
    <rPh sb="14" eb="16">
      <t>チイキ</t>
    </rPh>
    <rPh sb="20" eb="22">
      <t>コンゴ</t>
    </rPh>
    <rPh sb="23" eb="26">
      <t>ショリジョウ</t>
    </rPh>
    <rPh sb="26" eb="27">
      <t>トウ</t>
    </rPh>
    <rPh sb="28" eb="30">
      <t>シセツ</t>
    </rPh>
    <rPh sb="30" eb="32">
      <t>カイシュウ</t>
    </rPh>
    <rPh sb="33" eb="35">
      <t>ヒツヨウ</t>
    </rPh>
    <rPh sb="44" eb="46">
      <t>サクテイ</t>
    </rPh>
    <rPh sb="48" eb="50">
      <t>サイテキ</t>
    </rPh>
    <rPh sb="50" eb="52">
      <t>セイビ</t>
    </rPh>
    <rPh sb="52" eb="54">
      <t>コウソウ</t>
    </rPh>
    <rPh sb="54" eb="56">
      <t>ケイカク</t>
    </rPh>
    <rPh sb="57" eb="58">
      <t>モト</t>
    </rPh>
    <rPh sb="61" eb="63">
      <t>カイシュウ</t>
    </rPh>
    <rPh sb="64" eb="65">
      <t>オコナ</t>
    </rPh>
    <rPh sb="67" eb="69">
      <t>シセツ</t>
    </rPh>
    <rPh sb="70" eb="74">
      <t>チョウジュミョウカ</t>
    </rPh>
    <rPh sb="75" eb="76">
      <t>ハカ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</si>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</sst>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A8-4E38-BFD5-35B6FA86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63776"/>
        <c:axId val="8927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A8-4E38-BFD5-35B6FA86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3776"/>
        <c:axId val="89273088"/>
      </c:lineChart>
      <c:dateAx>
        <c:axId val="8316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73088"/>
        <c:crosses val="autoZero"/>
        <c:auto val="1"/>
        <c:lblOffset val="100"/>
        <c:baseTimeUnit val="years"/>
      </c:dateAx>
      <c:valAx>
        <c:axId val="8927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6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78.73</c:v>
                </c:pt>
                <c:pt idx="1">
                  <c:v>78.73</c:v>
                </c:pt>
                <c:pt idx="2">
                  <c:v>78.73</c:v>
                </c:pt>
                <c:pt idx="3">
                  <c:v>78.73</c:v>
                </c:pt>
                <c:pt idx="4">
                  <c:v>78.73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D9-4D60-8744-F8936A54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42272"/>
        <c:axId val="899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D9-4D60-8744-F8936A54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42272"/>
        <c:axId val="89948544"/>
      </c:lineChart>
      <c:dateAx>
        <c:axId val="8994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48544"/>
        <c:crosses val="autoZero"/>
        <c:auto val="1"/>
        <c:lblOffset val="100"/>
        <c:baseTimeUnit val="years"/>
      </c:dateAx>
      <c:valAx>
        <c:axId val="899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4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94.11</c:v>
                </c:pt>
                <c:pt idx="1">
                  <c:v>94</c:v>
                </c:pt>
                <c:pt idx="2">
                  <c:v>91.56</c:v>
                </c:pt>
                <c:pt idx="3">
                  <c:v>93.23</c:v>
                </c:pt>
                <c:pt idx="4">
                  <c:v>91.11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5-40DA-A0D1-1967D5D1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40384"/>
        <c:axId val="9104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45-40DA-A0D1-1967D5D1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40384"/>
        <c:axId val="91042560"/>
      </c:lineChart>
      <c:dateAx>
        <c:axId val="9104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42560"/>
        <c:crosses val="autoZero"/>
        <c:auto val="1"/>
        <c:lblOffset val="100"/>
        <c:baseTimeUnit val="years"/>
      </c:dateAx>
      <c:valAx>
        <c:axId val="9104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04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86.6</c:v>
                </c:pt>
                <c:pt idx="1">
                  <c:v>88.07</c:v>
                </c:pt>
                <c:pt idx="2">
                  <c:v>82.91</c:v>
                </c:pt>
                <c:pt idx="3">
                  <c:v>83.51</c:v>
                </c:pt>
                <c:pt idx="4">
                  <c:v>87.35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A9-49BD-BEA3-AADDCC62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04064"/>
        <c:axId val="8931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A9-49BD-BEA3-AADDCC62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04064"/>
        <c:axId val="89310336"/>
      </c:lineChart>
      <c:dateAx>
        <c:axId val="8930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10336"/>
        <c:crosses val="autoZero"/>
        <c:auto val="1"/>
        <c:lblOffset val="100"/>
        <c:baseTimeUnit val="years"/>
      </c:dateAx>
      <c:valAx>
        <c:axId val="8931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0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9F-4E19-B12F-2E425E88F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64192"/>
        <c:axId val="8948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9F-4E19-B12F-2E425E88F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4192"/>
        <c:axId val="89486848"/>
      </c:lineChart>
      <c:dateAx>
        <c:axId val="8946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86848"/>
        <c:crosses val="autoZero"/>
        <c:auto val="1"/>
        <c:lblOffset val="100"/>
        <c:baseTimeUnit val="years"/>
      </c:dateAx>
      <c:valAx>
        <c:axId val="8948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64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E7-4D09-9F23-1DEE5879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18080"/>
        <c:axId val="8952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E7-4D09-9F23-1DEE5879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18080"/>
        <c:axId val="89520000"/>
      </c:lineChart>
      <c:dateAx>
        <c:axId val="8951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20000"/>
        <c:crosses val="autoZero"/>
        <c:auto val="1"/>
        <c:lblOffset val="100"/>
        <c:baseTimeUnit val="years"/>
      </c:dateAx>
      <c:valAx>
        <c:axId val="8952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1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F-427B-B2F5-BD3476C9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00608"/>
        <c:axId val="8970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AF-427B-B2F5-BD3476C9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0608"/>
        <c:axId val="89702784"/>
      </c:lineChart>
      <c:dateAx>
        <c:axId val="8970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02784"/>
        <c:crosses val="autoZero"/>
        <c:auto val="1"/>
        <c:lblOffset val="100"/>
        <c:baseTimeUnit val="years"/>
      </c:dateAx>
      <c:valAx>
        <c:axId val="8970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0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B3-4247-A572-505E96DE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42336"/>
        <c:axId val="8974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B3-4247-A572-505E96DE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2336"/>
        <c:axId val="89744512"/>
      </c:lineChart>
      <c:dateAx>
        <c:axId val="89742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44512"/>
        <c:crosses val="autoZero"/>
        <c:auto val="1"/>
        <c:lblOffset val="100"/>
        <c:baseTimeUnit val="years"/>
      </c:dateAx>
      <c:valAx>
        <c:axId val="8974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42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89-4B58-A454-45B666ED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75488"/>
        <c:axId val="8978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89-4B58-A454-45B666ED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5488"/>
        <c:axId val="89785856"/>
      </c:lineChart>
      <c:dateAx>
        <c:axId val="8977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85856"/>
        <c:crosses val="autoZero"/>
        <c:auto val="1"/>
        <c:lblOffset val="100"/>
        <c:baseTimeUnit val="years"/>
      </c:dateAx>
      <c:valAx>
        <c:axId val="8978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7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28</c:v>
                </c:pt>
                <c:pt idx="1">
                  <c:v>28.97</c:v>
                </c:pt>
                <c:pt idx="2">
                  <c:v>27.07</c:v>
                </c:pt>
                <c:pt idx="3">
                  <c:v>29.67</c:v>
                </c:pt>
                <c:pt idx="4">
                  <c:v>30.05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AF-43BE-B548-8A29E9DF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1184"/>
        <c:axId val="8982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AF-43BE-B548-8A29E9DF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1184"/>
        <c:axId val="89823104"/>
      </c:lineChart>
      <c:dateAx>
        <c:axId val="8982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23104"/>
        <c:crosses val="autoZero"/>
        <c:auto val="1"/>
        <c:lblOffset val="100"/>
        <c:baseTimeUnit val="years"/>
      </c:dateAx>
      <c:valAx>
        <c:axId val="8982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2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469.97</c:v>
                </c:pt>
                <c:pt idx="1">
                  <c:v>454.63</c:v>
                </c:pt>
                <c:pt idx="2">
                  <c:v>494.26</c:v>
                </c:pt>
                <c:pt idx="3">
                  <c:v>456.59</c:v>
                </c:pt>
                <c:pt idx="4">
                  <c:v>452.33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11-4A91-BFFD-44312E812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41024"/>
        <c:axId val="8984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11-4A91-BFFD-44312E812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41024"/>
        <c:axId val="89847296"/>
      </c:lineChart>
      <c:dateAx>
        <c:axId val="8984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47296"/>
        <c:crosses val="autoZero"/>
        <c:auto val="1"/>
        <c:lblOffset val="100"/>
        <c:baseTimeUnit val="years"/>
      </c:dateAx>
      <c:valAx>
        <c:axId val="8984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41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多気町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14984</v>
      </c>
      <c r="AM8" s="67"/>
      <c r="AN8" s="67"/>
      <c r="AO8" s="67"/>
      <c r="AP8" s="67"/>
      <c r="AQ8" s="67"/>
      <c r="AR8" s="67"/>
      <c r="AS8" s="67"/>
      <c r="AT8" s="66">
        <f>データ!T6</f>
        <v>103.06</v>
      </c>
      <c r="AU8" s="66"/>
      <c r="AV8" s="66"/>
      <c r="AW8" s="66"/>
      <c r="AX8" s="66"/>
      <c r="AY8" s="66"/>
      <c r="AZ8" s="66"/>
      <c r="BA8" s="66"/>
      <c r="BB8" s="66">
        <f>データ!U6</f>
        <v>145.38999999999999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18.649999999999999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2484</v>
      </c>
      <c r="AE10" s="67"/>
      <c r="AF10" s="67"/>
      <c r="AG10" s="67"/>
      <c r="AH10" s="67"/>
      <c r="AI10" s="67"/>
      <c r="AJ10" s="67"/>
      <c r="AK10" s="2"/>
      <c r="AL10" s="67">
        <f>データ!V6</f>
        <v>2791</v>
      </c>
      <c r="AM10" s="67"/>
      <c r="AN10" s="67"/>
      <c r="AO10" s="67"/>
      <c r="AP10" s="67"/>
      <c r="AQ10" s="67"/>
      <c r="AR10" s="67"/>
      <c r="AS10" s="67"/>
      <c r="AT10" s="66">
        <f>データ!W6</f>
        <v>1.52</v>
      </c>
      <c r="AU10" s="66"/>
      <c r="AV10" s="66"/>
      <c r="AW10" s="66"/>
      <c r="AX10" s="66"/>
      <c r="AY10" s="66"/>
      <c r="AZ10" s="66"/>
      <c r="BA10" s="66"/>
      <c r="BB10" s="66">
        <f>データ!X6</f>
        <v>1836.18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123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244414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多気町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18.649999999999999</v>
      </c>
      <c r="Q6" s="34">
        <f t="shared" si="3"/>
        <v>100</v>
      </c>
      <c r="R6" s="34">
        <f t="shared" si="3"/>
        <v>2484</v>
      </c>
      <c r="S6" s="34">
        <f t="shared" si="3"/>
        <v>14984</v>
      </c>
      <c r="T6" s="34">
        <f t="shared" si="3"/>
        <v>103.06</v>
      </c>
      <c r="U6" s="34">
        <f t="shared" si="3"/>
        <v>145.38999999999999</v>
      </c>
      <c r="V6" s="34">
        <f t="shared" si="3"/>
        <v>2791</v>
      </c>
      <c r="W6" s="34">
        <f t="shared" si="3"/>
        <v>1.52</v>
      </c>
      <c r="X6" s="34">
        <f t="shared" si="3"/>
        <v>1836.18</v>
      </c>
      <c r="Y6" s="35">
        <f>IF(Y7="",NA(),Y7)</f>
        <v>86.6</v>
      </c>
      <c r="Z6" s="35">
        <f t="shared" ref="Z6:AH6" si="4">IF(Z7="",NA(),Z7)</f>
        <v>88.07</v>
      </c>
      <c r="AA6" s="35">
        <f t="shared" si="4"/>
        <v>82.91</v>
      </c>
      <c r="AB6" s="35">
        <f t="shared" si="4"/>
        <v>83.51</v>
      </c>
      <c r="AC6" s="35">
        <f t="shared" si="4"/>
        <v>87.35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28</v>
      </c>
      <c r="BR6" s="35">
        <f t="shared" ref="BR6:BZ6" si="8">IF(BR7="",NA(),BR7)</f>
        <v>28.97</v>
      </c>
      <c r="BS6" s="35">
        <f t="shared" si="8"/>
        <v>27.07</v>
      </c>
      <c r="BT6" s="35">
        <f t="shared" si="8"/>
        <v>29.67</v>
      </c>
      <c r="BU6" s="35">
        <f t="shared" si="8"/>
        <v>30.05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469.97</v>
      </c>
      <c r="CC6" s="35">
        <f t="shared" ref="CC6:CK6" si="9">IF(CC7="",NA(),CC7)</f>
        <v>454.63</v>
      </c>
      <c r="CD6" s="35">
        <f t="shared" si="9"/>
        <v>494.26</v>
      </c>
      <c r="CE6" s="35">
        <f t="shared" si="9"/>
        <v>456.59</v>
      </c>
      <c r="CF6" s="35">
        <f t="shared" si="9"/>
        <v>452.33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78.73</v>
      </c>
      <c r="CN6" s="35">
        <f t="shared" ref="CN6:CV6" si="10">IF(CN7="",NA(),CN7)</f>
        <v>78.73</v>
      </c>
      <c r="CO6" s="35">
        <f t="shared" si="10"/>
        <v>78.73</v>
      </c>
      <c r="CP6" s="35">
        <f t="shared" si="10"/>
        <v>78.73</v>
      </c>
      <c r="CQ6" s="35">
        <f t="shared" si="10"/>
        <v>78.73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94.11</v>
      </c>
      <c r="CY6" s="35">
        <f t="shared" ref="CY6:DG6" si="11">IF(CY7="",NA(),CY7)</f>
        <v>94</v>
      </c>
      <c r="CZ6" s="35">
        <f t="shared" si="11"/>
        <v>91.56</v>
      </c>
      <c r="DA6" s="35">
        <f t="shared" si="11"/>
        <v>93.23</v>
      </c>
      <c r="DB6" s="35">
        <f t="shared" si="11"/>
        <v>91.11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244414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18.649999999999999</v>
      </c>
      <c r="Q7" s="38">
        <v>100</v>
      </c>
      <c r="R7" s="38">
        <v>2484</v>
      </c>
      <c r="S7" s="38">
        <v>14984</v>
      </c>
      <c r="T7" s="38">
        <v>103.06</v>
      </c>
      <c r="U7" s="38">
        <v>145.38999999999999</v>
      </c>
      <c r="V7" s="38">
        <v>2791</v>
      </c>
      <c r="W7" s="38">
        <v>1.52</v>
      </c>
      <c r="X7" s="38">
        <v>1836.18</v>
      </c>
      <c r="Y7" s="38">
        <v>86.6</v>
      </c>
      <c r="Z7" s="38">
        <v>88.07</v>
      </c>
      <c r="AA7" s="38">
        <v>82.91</v>
      </c>
      <c r="AB7" s="38">
        <v>83.51</v>
      </c>
      <c r="AC7" s="38">
        <v>87.35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28</v>
      </c>
      <c r="BR7" s="38">
        <v>28.97</v>
      </c>
      <c r="BS7" s="38">
        <v>27.07</v>
      </c>
      <c r="BT7" s="38">
        <v>29.67</v>
      </c>
      <c r="BU7" s="38">
        <v>30.05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469.97</v>
      </c>
      <c r="CC7" s="38">
        <v>454.63</v>
      </c>
      <c r="CD7" s="38">
        <v>494.26</v>
      </c>
      <c r="CE7" s="38">
        <v>456.59</v>
      </c>
      <c r="CF7" s="38">
        <v>452.33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78.73</v>
      </c>
      <c r="CN7" s="38">
        <v>78.73</v>
      </c>
      <c r="CO7" s="38">
        <v>78.73</v>
      </c>
      <c r="CP7" s="38">
        <v>78.73</v>
      </c>
      <c r="CQ7" s="38">
        <v>78.73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94.11</v>
      </c>
      <c r="CY7" s="38">
        <v>94</v>
      </c>
      <c r="CZ7" s="38">
        <v>91.56</v>
      </c>
      <c r="DA7" s="38">
        <v>93.23</v>
      </c>
      <c r="DB7" s="38">
        <v>91.11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三重県</cp:lastModifiedBy>
  <dcterms:created xsi:type="dcterms:W3CDTF">2017-12-25T02:30:24Z</dcterms:created>
  <dcterms:modified xsi:type="dcterms:W3CDTF">2018-02-19T09:31:53Z</dcterms:modified>
  <cp:category/>
</cp:coreProperties>
</file>