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AT8" i="4" s="1"/>
  <c r="S6" i="5"/>
  <c r="AL8" i="4" s="1"/>
  <c r="R6" i="5"/>
  <c r="Q6" i="5"/>
  <c r="P6" i="5"/>
  <c r="P10" i="4" s="1"/>
  <c r="O6" i="5"/>
  <c r="I10" i="4" s="1"/>
  <c r="N6" i="5"/>
  <c r="M6" i="5"/>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H86" i="4"/>
  <c r="G86" i="4"/>
  <c r="F86" i="4"/>
  <c r="BB10" i="4"/>
  <c r="AD10" i="4"/>
  <c r="W10" i="4"/>
  <c r="B10" i="4"/>
  <c r="BB8" i="4"/>
  <c r="I8" i="4"/>
  <c r="B6" i="4"/>
  <c r="C10" i="5" l="1"/>
  <c r="D10" i="5"/>
  <c r="E10" i="5"/>
  <c r="B10" i="5"/>
</calcChain>
</file>

<file path=xl/sharedStrings.xml><?xml version="1.0" encoding="utf-8"?>
<sst xmlns="http://schemas.openxmlformats.org/spreadsheetml/2006/main" count="324" uniqueCount="123">
  <si>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</si>
  <si>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</si>
  <si>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</si>
  <si>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</si>
  <si>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</si>
  <si>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</si>
  <si>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</si>
  <si>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</si>
  <si>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</si>
  <si>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</si>
  <si>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</si>
  <si>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</si>
  <si>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</si>
  <si>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</si>
  <si>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</si>
  <si>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</si>
  <si>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</si>
  <si>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</si>
  <si>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</si>
  <si>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</si>
  <si>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</si>
  <si>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</si>
  <si>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</si>
  <si>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</si>
  <si>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</si>
  <si>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</si>
  <si>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</si>
  <si>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</si>
  <si>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</si>
  <si>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</si>
  <si>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</si>
  <si>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</si>
  <si>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</si>
  <si>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</si>
  <si>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</si>
  <si>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</si>
  <si>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</si>
  <si>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</si>
  <si>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</si>
  <si>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</si>
  <si>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</si>
  <si>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</si>
  <si>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</si>
  <si>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</si>
  <si>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</si>
  <si>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</si>
  <si>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</si>
  <si>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</si>
  <si>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</si>
  <si>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</si>
  <si>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</si>
  <si>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</si>
  <si>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</si>
  <si>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</si>
  <si>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</si>
  <si>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</si>
  <si>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</si>
  <si>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</si>
  <si>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</si>
  <si>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</si>
  <si>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</si>
  <si>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</si>
  <si>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</si>
  <si>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</si>
  <si>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</si>
  <si>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</si>
  <si>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</si>
  <si>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</si>
  <si>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</si>
  <si>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</si>
  <si>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</si>
  <si>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</si>
  <si>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</si>
  <si>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</si>
  <si>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</si>
  <si>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</si>
  <si>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</si>
  <si>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</si>
  <si>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</si>
  <si>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</si>
  <si>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</si>
  <si>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</si>
  <si>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</si>
  <si>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</si>
  <si>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</si>
  <si>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</si>
  <si>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</si>
  <si>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</si>
  <si>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</si>
  <si>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</si>
  <si>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</si>
  <si>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</si>
  <si>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</si>
  <si>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</si>
  <si>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</si>
  <si>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</si>
  <si>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</si>
  <si>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</si>
  <si>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</si>
  <si>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</si>
  <si>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</si>
  <si>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</si>
  <si>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</si>
  <si>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</si>
  <si>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</si>
  <si>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</si>
  <si>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</si>
  <si>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</si>
  <si>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菰野町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</si>
  <si>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</si>
  <si>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</si>
  <si>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</si>
  <si>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</si>
  <si>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</si>
  <si>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</si>
  <si>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</si>
  <si>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</si>
  <si>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</si>
  <si>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</si>
  <si>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</si>
  <si>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水洗化率が類似団体より若干低いが、普及啓発により指標の向上を図り、使用料の確保に努める。その他の指標は類似団体より健全度が高く、経常収支比率でも100ポイントを上回っているが、経費回収率が78.29ポイントと、汚水処理費を使用料で賄えていないのが現状である。
未普及区域の整備拡張により資本費など汚水処理費の増嵩が見込まれるが、使用料による資本回収は公共下水道に比べ見込みがたく、資金ベースにおいては高資本費対策費や資本費平準化債の借入れにより公債費負担の軽減を図る。使用料の引き上げにより、高資本費対策費を基準内として繰入れたことで汚水処理原価を抑えられ、使用料改定及び区域拡大による使用料の増収、資本費平準化債の借入もあって経費回収率は類似団体を上回っている。しかしながら、分流式下水道等に要する経費によって汚水処理費を抑えた結果が78.29ポイントであることを踏まえると、分流式等の繰入を受けなくとも経費回収率が100ポイントを超える公共下水道との健全度合における差は大きい。ただこのように事業単位で収支を図るものの、当町としては特定環境保全公共下水道と公共下水道(狭義)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スイセンカ</t>
    </rPh>
    <rPh sb="139" eb="140">
      <t>リツ</t>
    </rPh>
    <rPh sb="141" eb="143">
      <t>ルイジ</t>
    </rPh>
    <rPh sb="143" eb="145">
      <t>ダンタイ</t>
    </rPh>
    <rPh sb="147" eb="149">
      <t>ジャッカン</t>
    </rPh>
    <rPh sb="149" eb="150">
      <t>ヒク</t>
    </rPh>
    <rPh sb="153" eb="155">
      <t>フキュウ</t>
    </rPh>
    <rPh sb="155" eb="157">
      <t>ケイハツ</t>
    </rPh>
    <rPh sb="160" eb="162">
      <t>シヒョウ</t>
    </rPh>
    <rPh sb="163" eb="165">
      <t>コウジョウ</t>
    </rPh>
    <rPh sb="166" eb="167">
      <t>ハカ</t>
    </rPh>
    <rPh sb="169" eb="171">
      <t>シヨウ</t>
    </rPh>
    <rPh sb="171" eb="172">
      <t>リョウ</t>
    </rPh>
    <rPh sb="173" eb="175">
      <t>カクホ</t>
    </rPh>
    <rPh sb="176" eb="177">
      <t>ツト</t>
    </rPh>
    <rPh sb="182" eb="183">
      <t>タ</t>
    </rPh>
    <rPh sb="184" eb="186">
      <t>シヒョウ</t>
    </rPh>
    <rPh sb="187" eb="189">
      <t>ルイジ</t>
    </rPh>
    <rPh sb="189" eb="191">
      <t>ダンタイ</t>
    </rPh>
    <rPh sb="193" eb="196">
      <t>ケンゼンド</t>
    </rPh>
    <rPh sb="197" eb="198">
      <t>タカ</t>
    </rPh>
    <rPh sb="200" eb="202">
      <t>ケイジョウ</t>
    </rPh>
    <rPh sb="202" eb="204">
      <t>シュウシ</t>
    </rPh>
    <rPh sb="204" eb="206">
      <t>ヒリツ</t>
    </rPh>
    <rPh sb="216" eb="218">
      <t>ウワマワ</t>
    </rPh>
    <rPh sb="224" eb="226">
      <t>ケイヒ</t>
    </rPh>
    <rPh sb="226" eb="228">
      <t>カイシュウ</t>
    </rPh>
    <rPh sb="228" eb="229">
      <t>リツ</t>
    </rPh>
    <rPh sb="241" eb="243">
      <t>オスイ</t>
    </rPh>
    <rPh sb="243" eb="245">
      <t>ショリ</t>
    </rPh>
    <rPh sb="245" eb="246">
      <t>ヒ</t>
    </rPh>
    <rPh sb="247" eb="249">
      <t>シヨウ</t>
    </rPh>
    <rPh sb="249" eb="250">
      <t>リョウ</t>
    </rPh>
    <rPh sb="251" eb="252">
      <t>マカナ</t>
    </rPh>
    <rPh sb="259" eb="261">
      <t>ゲンジョウ</t>
    </rPh>
    <rPh sb="266" eb="269">
      <t>ミフキュウ</t>
    </rPh>
    <rPh sb="269" eb="271">
      <t>クイキ</t>
    </rPh>
    <rPh sb="272" eb="274">
      <t>セイビ</t>
    </rPh>
    <rPh sb="274" eb="276">
      <t>カクチョウ</t>
    </rPh>
    <rPh sb="279" eb="281">
      <t>シホン</t>
    </rPh>
    <rPh sb="281" eb="282">
      <t>ヒ</t>
    </rPh>
    <rPh sb="284" eb="286">
      <t>オスイ</t>
    </rPh>
    <rPh sb="286" eb="288">
      <t>ショリ</t>
    </rPh>
    <rPh sb="288" eb="289">
      <t>ヒ</t>
    </rPh>
    <rPh sb="290" eb="292">
      <t>ゾウコウ</t>
    </rPh>
    <rPh sb="293" eb="295">
      <t>ミコ</t>
    </rPh>
    <rPh sb="300" eb="303">
      <t>シヨウリョウ</t>
    </rPh>
    <rPh sb="306" eb="308">
      <t>シホン</t>
    </rPh>
    <rPh sb="308" eb="310">
      <t>カイシュウ</t>
    </rPh>
    <rPh sb="311" eb="313">
      <t>コウキョウ</t>
    </rPh>
    <rPh sb="313" eb="316">
      <t>ゲスイドウ</t>
    </rPh>
    <rPh sb="317" eb="318">
      <t>クラ</t>
    </rPh>
    <rPh sb="319" eb="321">
      <t>ミコ</t>
    </rPh>
    <rPh sb="326" eb="328">
      <t>シキン</t>
    </rPh>
    <rPh sb="336" eb="339">
      <t>コウシホン</t>
    </rPh>
    <rPh sb="339" eb="340">
      <t>ヒ</t>
    </rPh>
    <rPh sb="340" eb="342">
      <t>タイサク</t>
    </rPh>
    <rPh sb="342" eb="343">
      <t>ヒ</t>
    </rPh>
    <rPh sb="344" eb="346">
      <t>シホン</t>
    </rPh>
    <rPh sb="346" eb="347">
      <t>ヒ</t>
    </rPh>
    <rPh sb="347" eb="350">
      <t>ヘイジュンカ</t>
    </rPh>
    <rPh sb="350" eb="351">
      <t>サイ</t>
    </rPh>
    <rPh sb="352" eb="354">
      <t>カリイ</t>
    </rPh>
    <rPh sb="358" eb="360">
      <t>コウサイ</t>
    </rPh>
    <rPh sb="360" eb="361">
      <t>ヒ</t>
    </rPh>
    <rPh sb="361" eb="363">
      <t>フタン</t>
    </rPh>
    <rPh sb="364" eb="366">
      <t>ケイゲン</t>
    </rPh>
    <rPh sb="367" eb="368">
      <t>ハカ</t>
    </rPh>
    <rPh sb="370" eb="373">
      <t>シヨウリョウ</t>
    </rPh>
    <rPh sb="374" eb="375">
      <t>ヒ</t>
    </rPh>
    <rPh sb="376" eb="377">
      <t>ア</t>
    </rPh>
    <rPh sb="382" eb="385">
      <t>コウシホン</t>
    </rPh>
    <rPh sb="385" eb="386">
      <t>ヒ</t>
    </rPh>
    <rPh sb="386" eb="388">
      <t>タイサク</t>
    </rPh>
    <rPh sb="388" eb="389">
      <t>ヒ</t>
    </rPh>
    <rPh sb="390" eb="392">
      <t>キジュン</t>
    </rPh>
    <rPh sb="392" eb="393">
      <t>ナイ</t>
    </rPh>
    <rPh sb="396" eb="398">
      <t>クリイ</t>
    </rPh>
    <rPh sb="403" eb="405">
      <t>オスイ</t>
    </rPh>
    <rPh sb="405" eb="407">
      <t>ショリ</t>
    </rPh>
    <rPh sb="407" eb="409">
      <t>ゲンカ</t>
    </rPh>
    <rPh sb="410" eb="411">
      <t>オサ</t>
    </rPh>
    <rPh sb="415" eb="418">
      <t>シヨウリョウ</t>
    </rPh>
    <rPh sb="418" eb="420">
      <t>カイテイ</t>
    </rPh>
    <rPh sb="420" eb="421">
      <t>オヨ</t>
    </rPh>
    <rPh sb="422" eb="424">
      <t>クイキ</t>
    </rPh>
    <rPh sb="424" eb="426">
      <t>カクダイ</t>
    </rPh>
    <rPh sb="429" eb="432">
      <t>シヨウリョウ</t>
    </rPh>
    <rPh sb="433" eb="435">
      <t>ゾウシュウ</t>
    </rPh>
    <rPh sb="436" eb="438">
      <t>シホン</t>
    </rPh>
    <rPh sb="438" eb="439">
      <t>ヒ</t>
    </rPh>
    <rPh sb="439" eb="442">
      <t>ヘイジュンカ</t>
    </rPh>
    <rPh sb="442" eb="443">
      <t>サイ</t>
    </rPh>
    <rPh sb="444" eb="446">
      <t>カリイ</t>
    </rPh>
    <rPh sb="450" eb="452">
      <t>ケイヒ</t>
    </rPh>
    <rPh sb="452" eb="454">
      <t>カイシュウ</t>
    </rPh>
    <rPh sb="454" eb="455">
      <t>リツ</t>
    </rPh>
    <rPh sb="456" eb="458">
      <t>ルイジ</t>
    </rPh>
    <rPh sb="458" eb="460">
      <t>ダンタイ</t>
    </rPh>
    <rPh sb="461" eb="463">
      <t>ウエマワ</t>
    </rPh>
    <rPh sb="475" eb="477">
      <t>ブンリュウ</t>
    </rPh>
    <rPh sb="477" eb="478">
      <t>シキ</t>
    </rPh>
    <rPh sb="478" eb="481">
      <t>ゲスイドウ</t>
    </rPh>
    <rPh sb="481" eb="482">
      <t>トウ</t>
    </rPh>
    <rPh sb="483" eb="484">
      <t>ヨウ</t>
    </rPh>
    <rPh sb="486" eb="488">
      <t>ケイヒ</t>
    </rPh>
    <rPh sb="492" eb="494">
      <t>オスイ</t>
    </rPh>
    <rPh sb="494" eb="496">
      <t>ショリ</t>
    </rPh>
    <rPh sb="496" eb="497">
      <t>ヒ</t>
    </rPh>
    <rPh sb="498" eb="499">
      <t>オサ</t>
    </rPh>
    <rPh sb="501" eb="503">
      <t>ケッカ</t>
    </rPh>
    <rPh sb="519" eb="520">
      <t>フ</t>
    </rPh>
    <rPh sb="525" eb="527">
      <t>ブンリュウ</t>
    </rPh>
    <rPh sb="527" eb="528">
      <t>シキ</t>
    </rPh>
    <rPh sb="528" eb="529">
      <t>トウ</t>
    </rPh>
    <rPh sb="530" eb="532">
      <t>クリイレ</t>
    </rPh>
    <rPh sb="533" eb="534">
      <t>ウ</t>
    </rPh>
    <rPh sb="539" eb="541">
      <t>ケイヒ</t>
    </rPh>
    <rPh sb="541" eb="543">
      <t>カイシュウ</t>
    </rPh>
    <rPh sb="543" eb="544">
      <t>リツ</t>
    </rPh>
    <rPh sb="553" eb="554">
      <t>コ</t>
    </rPh>
    <rPh sb="556" eb="558">
      <t>コウキョウ</t>
    </rPh>
    <rPh sb="558" eb="560">
      <t>ゲスイ</t>
    </rPh>
    <rPh sb="560" eb="561">
      <t>ミチ</t>
    </rPh>
    <rPh sb="563" eb="565">
      <t>ケンゼン</t>
    </rPh>
    <rPh sb="565" eb="567">
      <t>ドア</t>
    </rPh>
    <rPh sb="571" eb="572">
      <t>サ</t>
    </rPh>
    <rPh sb="573" eb="574">
      <t>オオ</t>
    </rPh>
    <rPh sb="584" eb="586">
      <t>ジギョウ</t>
    </rPh>
    <rPh sb="586" eb="588">
      <t>タンイ</t>
    </rPh>
    <rPh sb="589" eb="591">
      <t>シュウシ</t>
    </rPh>
    <rPh sb="592" eb="593">
      <t>ハカ</t>
    </rPh>
    <rPh sb="598" eb="600">
      <t>トウチョウ</t>
    </rPh>
    <rPh sb="604" eb="606">
      <t>トクテイ</t>
    </rPh>
    <rPh sb="606" eb="608">
      <t>カンキョウ</t>
    </rPh>
    <rPh sb="608" eb="610">
      <t>ホゼン</t>
    </rPh>
    <rPh sb="610" eb="612">
      <t>コウキョウ</t>
    </rPh>
    <rPh sb="612" eb="615">
      <t>ゲスイドウ</t>
    </rPh>
    <rPh sb="616" eb="618">
      <t>コウキョウ</t>
    </rPh>
    <rPh sb="618" eb="621">
      <t>ゲスイドウ</t>
    </rPh>
    <rPh sb="622" eb="624">
      <t>キョウギ</t>
    </rPh>
    <rPh sb="626" eb="629">
      <t>イッタイテキ</t>
    </rPh>
    <rPh sb="630" eb="632">
      <t>ジギョウ</t>
    </rPh>
    <rPh sb="632" eb="634">
      <t>テンカイ</t>
    </rPh>
    <rPh sb="635" eb="636">
      <t>オコナ</t>
    </rPh>
    <rPh sb="638" eb="640">
      <t>カンリ</t>
    </rPh>
    <rPh sb="640" eb="642">
      <t>ウンエイ</t>
    </rPh>
    <phoneticPr fontId="4"/>
  </si>
  <si>
    <r>
      <rPr>
        <sz val="10"/>
        <color theme="1"/>
        <rFont val="ＭＳ ゴシック"/>
        <family val="3"/>
        <charset val="128"/>
      </rPr>
      <t>平成28年度に企業会計に移行してはじめての経営分析で、前年度までの指標と比較分析ができず、類似団体の指標と比較した分析を行っている。
特定環境保全公共下水道は特に資本費におい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の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10年概成を目途に引き続き区域の拡大を図りながら、マンホールの点検や腐食対策を盛り込んだストックマネジメントを策定するなどして施設の延命を図る。</t>
    </r>
    <r>
      <rPr>
        <sz val="9.5"/>
        <color theme="1"/>
        <rFont val="ＭＳ ゴシック"/>
        <family val="3"/>
        <charset val="128"/>
      </rPr>
      <t xml:space="preserve">
</t>
    </r>
    <rPh sb="67" eb="69">
      <t>トクテイ</t>
    </rPh>
    <rPh sb="69" eb="71">
      <t>カンキョウ</t>
    </rPh>
    <rPh sb="71" eb="73">
      <t>ホゼン</t>
    </rPh>
    <rPh sb="73" eb="75">
      <t>コウキョウ</t>
    </rPh>
    <rPh sb="75" eb="77">
      <t>ゲスイ</t>
    </rPh>
    <rPh sb="77" eb="78">
      <t>ミチ</t>
    </rPh>
    <rPh sb="79" eb="80">
      <t>トク</t>
    </rPh>
    <rPh sb="81" eb="83">
      <t>シホン</t>
    </rPh>
    <rPh sb="83" eb="84">
      <t>ヒ</t>
    </rPh>
    <rPh sb="87" eb="89">
      <t>コウキョウ</t>
    </rPh>
    <rPh sb="89" eb="92">
      <t>ゲスイドウ</t>
    </rPh>
    <rPh sb="93" eb="95">
      <t>キョウギ</t>
    </rPh>
    <rPh sb="98" eb="100">
      <t>フタン</t>
    </rPh>
    <rPh sb="101" eb="102">
      <t>オオ</t>
    </rPh>
    <rPh sb="104" eb="106">
      <t>シヒョウ</t>
    </rPh>
    <rPh sb="108" eb="110">
      <t>エイキョウ</t>
    </rPh>
    <rPh sb="111" eb="112">
      <t>アタ</t>
    </rPh>
    <rPh sb="121" eb="123">
      <t>トウチョウ</t>
    </rPh>
    <rPh sb="124" eb="127">
      <t>ヘイヤブ</t>
    </rPh>
    <rPh sb="131" eb="133">
      <t>オスイ</t>
    </rPh>
    <rPh sb="133" eb="135">
      <t>ショリ</t>
    </rPh>
    <rPh sb="135" eb="137">
      <t>シセツ</t>
    </rPh>
    <rPh sb="137" eb="139">
      <t>セイビ</t>
    </rPh>
    <rPh sb="140" eb="142">
      <t>ガッペイ</t>
    </rPh>
    <rPh sb="142" eb="144">
      <t>ショリ</t>
    </rPh>
    <rPh sb="144" eb="147">
      <t>ジョウカソウ</t>
    </rPh>
    <rPh sb="150" eb="153">
      <t>ゲスイドウ</t>
    </rPh>
    <rPh sb="156" eb="158">
      <t>セイビ</t>
    </rPh>
    <rPh sb="163" eb="165">
      <t>ユウリ</t>
    </rPh>
    <rPh sb="166" eb="168">
      <t>ハンテイ</t>
    </rPh>
    <rPh sb="174" eb="177">
      <t>ミフキュウ</t>
    </rPh>
    <rPh sb="177" eb="179">
      <t>クイキ</t>
    </rPh>
    <rPh sb="182" eb="183">
      <t>ネン</t>
    </rPh>
    <rPh sb="183" eb="185">
      <t>ガイセイ</t>
    </rPh>
    <rPh sb="186" eb="187">
      <t>ハカ</t>
    </rPh>
    <rPh sb="190" eb="192">
      <t>トウシ</t>
    </rPh>
    <rPh sb="192" eb="193">
      <t>ガク</t>
    </rPh>
    <rPh sb="194" eb="196">
      <t>ゾウキョウ</t>
    </rPh>
    <rPh sb="203" eb="205">
      <t>トウシ</t>
    </rPh>
    <rPh sb="208" eb="210">
      <t>シホン</t>
    </rPh>
    <rPh sb="210" eb="211">
      <t>ヒ</t>
    </rPh>
    <rPh sb="212" eb="214">
      <t>ゾウコウ</t>
    </rPh>
    <rPh sb="219" eb="221">
      <t>シホン</t>
    </rPh>
    <rPh sb="221" eb="222">
      <t>ヒ</t>
    </rPh>
    <rPh sb="222" eb="225">
      <t>ヘイジュンカ</t>
    </rPh>
    <rPh sb="225" eb="226">
      <t>サイ</t>
    </rPh>
    <rPh sb="227" eb="229">
      <t>カリイ</t>
    </rPh>
    <rPh sb="234" eb="236">
      <t>シキン</t>
    </rPh>
    <rPh sb="243" eb="245">
      <t>シホン</t>
    </rPh>
    <rPh sb="245" eb="246">
      <t>ヒ</t>
    </rPh>
    <rPh sb="247" eb="249">
      <t>ヨクセイ</t>
    </rPh>
    <rPh sb="251" eb="253">
      <t>イッパン</t>
    </rPh>
    <rPh sb="253" eb="255">
      <t>カイケイ</t>
    </rPh>
    <rPh sb="258" eb="260">
      <t>ブンリュウ</t>
    </rPh>
    <rPh sb="260" eb="261">
      <t>シキ</t>
    </rPh>
    <rPh sb="261" eb="263">
      <t>ゲスイ</t>
    </rPh>
    <rPh sb="263" eb="264">
      <t>ミチ</t>
    </rPh>
    <rPh sb="264" eb="265">
      <t>トウ</t>
    </rPh>
    <rPh sb="266" eb="267">
      <t>ヨウ</t>
    </rPh>
    <rPh sb="269" eb="271">
      <t>ケイヒ</t>
    </rPh>
    <rPh sb="271" eb="272">
      <t>オヨ</t>
    </rPh>
    <rPh sb="273" eb="274">
      <t>タカ</t>
    </rPh>
    <rPh sb="274" eb="276">
      <t>シホン</t>
    </rPh>
    <rPh sb="276" eb="277">
      <t>ヒ</t>
    </rPh>
    <rPh sb="277" eb="279">
      <t>タイサク</t>
    </rPh>
    <rPh sb="279" eb="280">
      <t>ヒ</t>
    </rPh>
    <rPh sb="281" eb="283">
      <t>クリイレ</t>
    </rPh>
    <rPh sb="283" eb="285">
      <t>ヨクセイ</t>
    </rPh>
    <rPh sb="297" eb="298">
      <t>ネン</t>
    </rPh>
    <rPh sb="298" eb="300">
      <t>ガイセイ</t>
    </rPh>
    <rPh sb="301" eb="303">
      <t>モクト</t>
    </rPh>
    <rPh sb="304" eb="305">
      <t>ヒ</t>
    </rPh>
    <rPh sb="306" eb="307">
      <t>ツヅ</t>
    </rPh>
    <rPh sb="308" eb="310">
      <t>クイキ</t>
    </rPh>
    <rPh sb="311" eb="313">
      <t>カクダイ</t>
    </rPh>
    <rPh sb="314" eb="315">
      <t>ハカ</t>
    </rPh>
    <rPh sb="326" eb="328">
      <t>テンケン</t>
    </rPh>
    <rPh sb="329" eb="331">
      <t>フショク</t>
    </rPh>
    <rPh sb="331" eb="333">
      <t>タイサク</t>
    </rPh>
    <rPh sb="334" eb="335">
      <t>モ</t>
    </rPh>
    <rPh sb="336" eb="337">
      <t>コ</t>
    </rPh>
    <rPh sb="350" eb="352">
      <t>サクテイ</t>
    </rPh>
    <phoneticPr fontId="4"/>
  </si>
  <si>
    <t>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1年分のため、類似団体に比べ指標がよくみえてしまうところがある。特定環境保全公共下水道は整備途上で、概成した公共下水道に比べ上昇率は緩やかと考え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</si>
</sst>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8862336"/>
        <c:axId val="488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ser>
        <c:dLbls>
          <c:showLegendKey val="0"/>
          <c:showVal val="0"/>
          <c:showCatName val="0"/>
          <c:showSerName val="0"/>
          <c:showPercent val="0"/>
          <c:showBubbleSize val="0"/>
        </c:dLbls>
        <c:marker val="1"/>
        <c:smooth val="0"/>
        <c:axId val="48862336"/>
        <c:axId val="48864256"/>
      </c:lineChart>
      <c:dateAx>
        <c:axId val="48862336"/>
        <c:scaling>
          <c:orientation val="minMax"/>
        </c:scaling>
        <c:delete val="1"/>
        <c:axPos val="b"/>
        <c:numFmt formatCode="ge" sourceLinked="1"/>
        <c:majorTickMark val="none"/>
        <c:minorTickMark val="none"/>
        <c:tickLblPos val="none"/>
        <c:crossAx val="48864256"/>
        <c:crosses val="autoZero"/>
        <c:auto val="1"/>
        <c:lblOffset val="100"/>
        <c:baseTimeUnit val="years"/>
      </c:dateAx>
      <c:valAx>
        <c:axId val="488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793408"/>
        <c:axId val="1477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42.9</c:v>
                </c:pt>
              </c:numCache>
            </c:numRef>
          </c:val>
          <c:smooth val="0"/>
        </c:ser>
        <c:dLbls>
          <c:showLegendKey val="0"/>
          <c:showVal val="0"/>
          <c:showCatName val="0"/>
          <c:showSerName val="0"/>
          <c:showPercent val="0"/>
          <c:showBubbleSize val="0"/>
        </c:dLbls>
        <c:marker val="1"/>
        <c:smooth val="0"/>
        <c:axId val="147793408"/>
        <c:axId val="147795328"/>
      </c:lineChart>
      <c:dateAx>
        <c:axId val="147793408"/>
        <c:scaling>
          <c:orientation val="minMax"/>
        </c:scaling>
        <c:delete val="1"/>
        <c:axPos val="b"/>
        <c:numFmt formatCode="ge" sourceLinked="1"/>
        <c:majorTickMark val="none"/>
        <c:minorTickMark val="none"/>
        <c:tickLblPos val="none"/>
        <c:crossAx val="147795328"/>
        <c:crosses val="autoZero"/>
        <c:auto val="1"/>
        <c:lblOffset val="100"/>
        <c:baseTimeUnit val="years"/>
      </c:dateAx>
      <c:valAx>
        <c:axId val="14779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81.91</c:v>
                </c:pt>
              </c:numCache>
            </c:numRef>
          </c:val>
        </c:ser>
        <c:dLbls>
          <c:showLegendKey val="0"/>
          <c:showVal val="0"/>
          <c:showCatName val="0"/>
          <c:showSerName val="0"/>
          <c:showPercent val="0"/>
          <c:showBubbleSize val="0"/>
        </c:dLbls>
        <c:gapWidth val="150"/>
        <c:axId val="147825792"/>
        <c:axId val="1478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c:v>
                </c:pt>
              </c:numCache>
            </c:numRef>
          </c:val>
          <c:smooth val="0"/>
        </c:ser>
        <c:dLbls>
          <c:showLegendKey val="0"/>
          <c:showVal val="0"/>
          <c:showCatName val="0"/>
          <c:showSerName val="0"/>
          <c:showPercent val="0"/>
          <c:showBubbleSize val="0"/>
        </c:dLbls>
        <c:marker val="1"/>
        <c:smooth val="0"/>
        <c:axId val="147825792"/>
        <c:axId val="147827712"/>
      </c:lineChart>
      <c:dateAx>
        <c:axId val="147825792"/>
        <c:scaling>
          <c:orientation val="minMax"/>
        </c:scaling>
        <c:delete val="1"/>
        <c:axPos val="b"/>
        <c:numFmt formatCode="ge" sourceLinked="1"/>
        <c:majorTickMark val="none"/>
        <c:minorTickMark val="none"/>
        <c:tickLblPos val="none"/>
        <c:crossAx val="147827712"/>
        <c:crosses val="autoZero"/>
        <c:auto val="1"/>
        <c:lblOffset val="100"/>
        <c:baseTimeUnit val="years"/>
      </c:dateAx>
      <c:valAx>
        <c:axId val="1478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101.22</c:v>
                </c:pt>
              </c:numCache>
            </c:numRef>
          </c:val>
        </c:ser>
        <c:dLbls>
          <c:showLegendKey val="0"/>
          <c:showVal val="0"/>
          <c:showCatName val="0"/>
          <c:showSerName val="0"/>
          <c:showPercent val="0"/>
          <c:showBubbleSize val="0"/>
        </c:dLbls>
        <c:gapWidth val="150"/>
        <c:axId val="49378048"/>
        <c:axId val="493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100.85</c:v>
                </c:pt>
              </c:numCache>
            </c:numRef>
          </c:val>
          <c:smooth val="0"/>
        </c:ser>
        <c:dLbls>
          <c:showLegendKey val="0"/>
          <c:showVal val="0"/>
          <c:showCatName val="0"/>
          <c:showSerName val="0"/>
          <c:showPercent val="0"/>
          <c:showBubbleSize val="0"/>
        </c:dLbls>
        <c:marker val="1"/>
        <c:smooth val="0"/>
        <c:axId val="49378048"/>
        <c:axId val="49379968"/>
      </c:lineChart>
      <c:dateAx>
        <c:axId val="49378048"/>
        <c:scaling>
          <c:orientation val="minMax"/>
        </c:scaling>
        <c:delete val="1"/>
        <c:axPos val="b"/>
        <c:numFmt formatCode="ge" sourceLinked="1"/>
        <c:majorTickMark val="none"/>
        <c:minorTickMark val="none"/>
        <c:tickLblPos val="none"/>
        <c:crossAx val="49379968"/>
        <c:crosses val="autoZero"/>
        <c:auto val="1"/>
        <c:lblOffset val="100"/>
        <c:baseTimeUnit val="years"/>
      </c:dateAx>
      <c:valAx>
        <c:axId val="493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2.2000000000000002</c:v>
                </c:pt>
              </c:numCache>
            </c:numRef>
          </c:val>
        </c:ser>
        <c:dLbls>
          <c:showLegendKey val="0"/>
          <c:showVal val="0"/>
          <c:showCatName val="0"/>
          <c:showSerName val="0"/>
          <c:showPercent val="0"/>
          <c:showBubbleSize val="0"/>
        </c:dLbls>
        <c:gapWidth val="150"/>
        <c:axId val="49287552"/>
        <c:axId val="492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22.77</c:v>
                </c:pt>
              </c:numCache>
            </c:numRef>
          </c:val>
          <c:smooth val="0"/>
        </c:ser>
        <c:dLbls>
          <c:showLegendKey val="0"/>
          <c:showVal val="0"/>
          <c:showCatName val="0"/>
          <c:showSerName val="0"/>
          <c:showPercent val="0"/>
          <c:showBubbleSize val="0"/>
        </c:dLbls>
        <c:marker val="1"/>
        <c:smooth val="0"/>
        <c:axId val="49287552"/>
        <c:axId val="49289472"/>
      </c:lineChart>
      <c:dateAx>
        <c:axId val="49287552"/>
        <c:scaling>
          <c:orientation val="minMax"/>
        </c:scaling>
        <c:delete val="1"/>
        <c:axPos val="b"/>
        <c:numFmt formatCode="ge" sourceLinked="1"/>
        <c:majorTickMark val="none"/>
        <c:minorTickMark val="none"/>
        <c:tickLblPos val="none"/>
        <c:crossAx val="49289472"/>
        <c:crosses val="autoZero"/>
        <c:auto val="1"/>
        <c:lblOffset val="100"/>
        <c:baseTimeUnit val="years"/>
      </c:dateAx>
      <c:valAx>
        <c:axId val="492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9319936"/>
        <c:axId val="493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49319936"/>
        <c:axId val="49321856"/>
      </c:lineChart>
      <c:dateAx>
        <c:axId val="49319936"/>
        <c:scaling>
          <c:orientation val="minMax"/>
        </c:scaling>
        <c:delete val="1"/>
        <c:axPos val="b"/>
        <c:numFmt formatCode="ge" sourceLinked="1"/>
        <c:majorTickMark val="none"/>
        <c:minorTickMark val="none"/>
        <c:tickLblPos val="none"/>
        <c:crossAx val="49321856"/>
        <c:crosses val="autoZero"/>
        <c:auto val="1"/>
        <c:lblOffset val="100"/>
        <c:baseTimeUnit val="years"/>
      </c:dateAx>
      <c:valAx>
        <c:axId val="493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9849856"/>
        <c:axId val="8985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110.77</c:v>
                </c:pt>
              </c:numCache>
            </c:numRef>
          </c:val>
          <c:smooth val="0"/>
        </c:ser>
        <c:dLbls>
          <c:showLegendKey val="0"/>
          <c:showVal val="0"/>
          <c:showCatName val="0"/>
          <c:showSerName val="0"/>
          <c:showPercent val="0"/>
          <c:showBubbleSize val="0"/>
        </c:dLbls>
        <c:marker val="1"/>
        <c:smooth val="0"/>
        <c:axId val="89849856"/>
        <c:axId val="89851776"/>
      </c:lineChart>
      <c:dateAx>
        <c:axId val="89849856"/>
        <c:scaling>
          <c:orientation val="minMax"/>
        </c:scaling>
        <c:delete val="1"/>
        <c:axPos val="b"/>
        <c:numFmt formatCode="ge" sourceLinked="1"/>
        <c:majorTickMark val="none"/>
        <c:minorTickMark val="none"/>
        <c:tickLblPos val="none"/>
        <c:crossAx val="89851776"/>
        <c:crosses val="autoZero"/>
        <c:auto val="1"/>
        <c:lblOffset val="100"/>
        <c:baseTimeUnit val="years"/>
      </c:dateAx>
      <c:valAx>
        <c:axId val="8985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52.26</c:v>
                </c:pt>
              </c:numCache>
            </c:numRef>
          </c:val>
        </c:ser>
        <c:dLbls>
          <c:showLegendKey val="0"/>
          <c:showVal val="0"/>
          <c:showCatName val="0"/>
          <c:showSerName val="0"/>
          <c:showPercent val="0"/>
          <c:showBubbleSize val="0"/>
        </c:dLbls>
        <c:gapWidth val="150"/>
        <c:axId val="89894272"/>
        <c:axId val="899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46.78</c:v>
                </c:pt>
              </c:numCache>
            </c:numRef>
          </c:val>
          <c:smooth val="0"/>
        </c:ser>
        <c:dLbls>
          <c:showLegendKey val="0"/>
          <c:showVal val="0"/>
          <c:showCatName val="0"/>
          <c:showSerName val="0"/>
          <c:showPercent val="0"/>
          <c:showBubbleSize val="0"/>
        </c:dLbls>
        <c:marker val="1"/>
        <c:smooth val="0"/>
        <c:axId val="89894272"/>
        <c:axId val="89904640"/>
      </c:lineChart>
      <c:dateAx>
        <c:axId val="89894272"/>
        <c:scaling>
          <c:orientation val="minMax"/>
        </c:scaling>
        <c:delete val="1"/>
        <c:axPos val="b"/>
        <c:numFmt formatCode="ge" sourceLinked="1"/>
        <c:majorTickMark val="none"/>
        <c:minorTickMark val="none"/>
        <c:tickLblPos val="none"/>
        <c:crossAx val="89904640"/>
        <c:crosses val="autoZero"/>
        <c:auto val="1"/>
        <c:lblOffset val="100"/>
        <c:baseTimeUnit val="years"/>
      </c:dateAx>
      <c:valAx>
        <c:axId val="899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693.56</c:v>
                </c:pt>
              </c:numCache>
            </c:numRef>
          </c:val>
        </c:ser>
        <c:dLbls>
          <c:showLegendKey val="0"/>
          <c:showVal val="0"/>
          <c:showCatName val="0"/>
          <c:showSerName val="0"/>
          <c:showPercent val="0"/>
          <c:showBubbleSize val="0"/>
        </c:dLbls>
        <c:gapWidth val="150"/>
        <c:axId val="89922560"/>
        <c:axId val="899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1298.9100000000001</c:v>
                </c:pt>
              </c:numCache>
            </c:numRef>
          </c:val>
          <c:smooth val="0"/>
        </c:ser>
        <c:dLbls>
          <c:showLegendKey val="0"/>
          <c:showVal val="0"/>
          <c:showCatName val="0"/>
          <c:showSerName val="0"/>
          <c:showPercent val="0"/>
          <c:showBubbleSize val="0"/>
        </c:dLbls>
        <c:marker val="1"/>
        <c:smooth val="0"/>
        <c:axId val="89922560"/>
        <c:axId val="89932928"/>
      </c:lineChart>
      <c:dateAx>
        <c:axId val="89922560"/>
        <c:scaling>
          <c:orientation val="minMax"/>
        </c:scaling>
        <c:delete val="1"/>
        <c:axPos val="b"/>
        <c:numFmt formatCode="ge" sourceLinked="1"/>
        <c:majorTickMark val="none"/>
        <c:minorTickMark val="none"/>
        <c:tickLblPos val="none"/>
        <c:crossAx val="89932928"/>
        <c:crosses val="autoZero"/>
        <c:auto val="1"/>
        <c:lblOffset val="100"/>
        <c:baseTimeUnit val="years"/>
      </c:dateAx>
      <c:valAx>
        <c:axId val="899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78.290000000000006</c:v>
                </c:pt>
              </c:numCache>
            </c:numRef>
          </c:val>
        </c:ser>
        <c:dLbls>
          <c:showLegendKey val="0"/>
          <c:showVal val="0"/>
          <c:showCatName val="0"/>
          <c:showSerName val="0"/>
          <c:showPercent val="0"/>
          <c:showBubbleSize val="0"/>
        </c:dLbls>
        <c:gapWidth val="150"/>
        <c:axId val="89975424"/>
        <c:axId val="899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69.87</c:v>
                </c:pt>
              </c:numCache>
            </c:numRef>
          </c:val>
          <c:smooth val="0"/>
        </c:ser>
        <c:dLbls>
          <c:showLegendKey val="0"/>
          <c:showVal val="0"/>
          <c:showCatName val="0"/>
          <c:showSerName val="0"/>
          <c:showPercent val="0"/>
          <c:showBubbleSize val="0"/>
        </c:dLbls>
        <c:marker val="1"/>
        <c:smooth val="0"/>
        <c:axId val="89975424"/>
        <c:axId val="89977600"/>
      </c:lineChart>
      <c:dateAx>
        <c:axId val="89975424"/>
        <c:scaling>
          <c:orientation val="minMax"/>
        </c:scaling>
        <c:delete val="1"/>
        <c:axPos val="b"/>
        <c:numFmt formatCode="ge" sourceLinked="1"/>
        <c:majorTickMark val="none"/>
        <c:minorTickMark val="none"/>
        <c:tickLblPos val="none"/>
        <c:crossAx val="89977600"/>
        <c:crosses val="autoZero"/>
        <c:auto val="1"/>
        <c:lblOffset val="100"/>
        <c:baseTimeUnit val="years"/>
      </c:dateAx>
      <c:valAx>
        <c:axId val="89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192.42</c:v>
                </c:pt>
              </c:numCache>
            </c:numRef>
          </c:val>
        </c:ser>
        <c:dLbls>
          <c:showLegendKey val="0"/>
          <c:showVal val="0"/>
          <c:showCatName val="0"/>
          <c:showSerName val="0"/>
          <c:showPercent val="0"/>
          <c:showBubbleSize val="0"/>
        </c:dLbls>
        <c:gapWidth val="150"/>
        <c:axId val="90072960"/>
        <c:axId val="900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234.96</c:v>
                </c:pt>
              </c:numCache>
            </c:numRef>
          </c:val>
          <c:smooth val="0"/>
        </c:ser>
        <c:dLbls>
          <c:showLegendKey val="0"/>
          <c:showVal val="0"/>
          <c:showCatName val="0"/>
          <c:showSerName val="0"/>
          <c:showPercent val="0"/>
          <c:showBubbleSize val="0"/>
        </c:dLbls>
        <c:marker val="1"/>
        <c:smooth val="0"/>
        <c:axId val="90072960"/>
        <c:axId val="90079232"/>
      </c:lineChart>
      <c:dateAx>
        <c:axId val="90072960"/>
        <c:scaling>
          <c:orientation val="minMax"/>
        </c:scaling>
        <c:delete val="1"/>
        <c:axPos val="b"/>
        <c:numFmt formatCode="ge" sourceLinked="1"/>
        <c:majorTickMark val="none"/>
        <c:minorTickMark val="none"/>
        <c:tickLblPos val="none"/>
        <c:crossAx val="90079232"/>
        <c:crosses val="autoZero"/>
        <c:auto val="1"/>
        <c:lblOffset val="100"/>
        <c:baseTimeUnit val="years"/>
      </c:dateAx>
      <c:valAx>
        <c:axId val="900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4"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8" t="str">
        <f>データ!H6</f>
        <v>三重県　菰野町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4"/>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4"/>
      <c r="BK7" s="4"/>
      <c r="BL7" s="5" t="s">
        <v>9</v>
      </c>
      <c r="BM7" s="6"/>
      <c r="BN7" s="6"/>
      <c r="BO7" s="6"/>
      <c r="BP7" s="6"/>
      <c r="BQ7" s="6"/>
      <c r="BR7" s="6"/>
      <c r="BS7" s="6"/>
      <c r="BT7" s="6"/>
      <c r="BU7" s="6"/>
      <c r="BV7" s="6"/>
      <c r="BW7" s="6"/>
      <c r="BX7" s="6"/>
      <c r="BY7" s="7"/>
    </row>
    <row r="8" spans="1:78" ht="18.75" customHeight="1">
      <c r="A8" s="2"/>
      <c r="B8" s="75" t="str">
        <f>データ!I6</f>
        <v>法適用</v>
      </c>
      <c r="C8" s="75"/>
      <c r="D8" s="75"/>
      <c r="E8" s="75"/>
      <c r="F8" s="75"/>
      <c r="G8" s="75"/>
      <c r="H8" s="75"/>
      <c r="I8" s="75" t="str">
        <f>データ!J6</f>
        <v>下水道事業</v>
      </c>
      <c r="J8" s="75"/>
      <c r="K8" s="75"/>
      <c r="L8" s="75"/>
      <c r="M8" s="75"/>
      <c r="N8" s="75"/>
      <c r="O8" s="75"/>
      <c r="P8" s="75" t="str">
        <f>データ!K6</f>
        <v>特定環境保全公共下水道</v>
      </c>
      <c r="Q8" s="75"/>
      <c r="R8" s="75"/>
      <c r="S8" s="75"/>
      <c r="T8" s="75"/>
      <c r="U8" s="75"/>
      <c r="V8" s="75"/>
      <c r="W8" s="75" t="str">
        <f>データ!L6</f>
        <v>D2</v>
      </c>
      <c r="X8" s="75"/>
      <c r="Y8" s="75"/>
      <c r="Z8" s="75"/>
      <c r="AA8" s="75"/>
      <c r="AB8" s="75"/>
      <c r="AC8" s="75"/>
      <c r="AD8" s="76" t="s">
        <v>119</v>
      </c>
      <c r="AE8" s="76"/>
      <c r="AF8" s="76"/>
      <c r="AG8" s="76"/>
      <c r="AH8" s="76"/>
      <c r="AI8" s="76"/>
      <c r="AJ8" s="76"/>
      <c r="AK8" s="4"/>
      <c r="AL8" s="70">
        <f>データ!S6</f>
        <v>41731</v>
      </c>
      <c r="AM8" s="70"/>
      <c r="AN8" s="70"/>
      <c r="AO8" s="70"/>
      <c r="AP8" s="70"/>
      <c r="AQ8" s="70"/>
      <c r="AR8" s="70"/>
      <c r="AS8" s="70"/>
      <c r="AT8" s="69">
        <f>データ!T6</f>
        <v>107.01</v>
      </c>
      <c r="AU8" s="69"/>
      <c r="AV8" s="69"/>
      <c r="AW8" s="69"/>
      <c r="AX8" s="69"/>
      <c r="AY8" s="69"/>
      <c r="AZ8" s="69"/>
      <c r="BA8" s="69"/>
      <c r="BB8" s="69">
        <f>データ!U6</f>
        <v>389.97</v>
      </c>
      <c r="BC8" s="69"/>
      <c r="BD8" s="69"/>
      <c r="BE8" s="69"/>
      <c r="BF8" s="69"/>
      <c r="BG8" s="69"/>
      <c r="BH8" s="69"/>
      <c r="BI8" s="69"/>
      <c r="BJ8" s="4"/>
      <c r="BK8" s="4"/>
      <c r="BL8" s="73" t="s">
        <v>10</v>
      </c>
      <c r="BM8" s="74"/>
      <c r="BN8" s="8" t="s">
        <v>11</v>
      </c>
      <c r="BO8" s="9"/>
      <c r="BP8" s="9"/>
      <c r="BQ8" s="9"/>
      <c r="BR8" s="9"/>
      <c r="BS8" s="9"/>
      <c r="BT8" s="9"/>
      <c r="BU8" s="9"/>
      <c r="BV8" s="9"/>
      <c r="BW8" s="9"/>
      <c r="BX8" s="9"/>
      <c r="BY8" s="10"/>
    </row>
    <row r="9" spans="1:78" ht="18.75" customHeight="1">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4"/>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4"/>
      <c r="BK9" s="4"/>
      <c r="BL9" s="67" t="s">
        <v>20</v>
      </c>
      <c r="BM9" s="68"/>
      <c r="BN9" s="11" t="s">
        <v>21</v>
      </c>
      <c r="BO9" s="12"/>
      <c r="BP9" s="12"/>
      <c r="BQ9" s="12"/>
      <c r="BR9" s="12"/>
      <c r="BS9" s="12"/>
      <c r="BT9" s="12"/>
      <c r="BU9" s="12"/>
      <c r="BV9" s="12"/>
      <c r="BW9" s="12"/>
      <c r="BX9" s="12"/>
      <c r="BY9" s="13"/>
    </row>
    <row r="10" spans="1:78" ht="18.75" customHeight="1">
      <c r="A10" s="2"/>
      <c r="B10" s="69" t="str">
        <f>データ!N6</f>
        <v>-</v>
      </c>
      <c r="C10" s="69"/>
      <c r="D10" s="69"/>
      <c r="E10" s="69"/>
      <c r="F10" s="69"/>
      <c r="G10" s="69"/>
      <c r="H10" s="69"/>
      <c r="I10" s="69">
        <f>データ!O6</f>
        <v>46.72</v>
      </c>
      <c r="J10" s="69"/>
      <c r="K10" s="69"/>
      <c r="L10" s="69"/>
      <c r="M10" s="69"/>
      <c r="N10" s="69"/>
      <c r="O10" s="69"/>
      <c r="P10" s="69">
        <f>データ!P6</f>
        <v>26.91</v>
      </c>
      <c r="Q10" s="69"/>
      <c r="R10" s="69"/>
      <c r="S10" s="69"/>
      <c r="T10" s="69"/>
      <c r="U10" s="69"/>
      <c r="V10" s="69"/>
      <c r="W10" s="69">
        <f>データ!Q6</f>
        <v>106.3</v>
      </c>
      <c r="X10" s="69"/>
      <c r="Y10" s="69"/>
      <c r="Z10" s="69"/>
      <c r="AA10" s="69"/>
      <c r="AB10" s="69"/>
      <c r="AC10" s="69"/>
      <c r="AD10" s="70">
        <f>データ!R6</f>
        <v>3088</v>
      </c>
      <c r="AE10" s="70"/>
      <c r="AF10" s="70"/>
      <c r="AG10" s="70"/>
      <c r="AH10" s="70"/>
      <c r="AI10" s="70"/>
      <c r="AJ10" s="70"/>
      <c r="AK10" s="2"/>
      <c r="AL10" s="70">
        <f>データ!V6</f>
        <v>11250</v>
      </c>
      <c r="AM10" s="70"/>
      <c r="AN10" s="70"/>
      <c r="AO10" s="70"/>
      <c r="AP10" s="70"/>
      <c r="AQ10" s="70"/>
      <c r="AR10" s="70"/>
      <c r="AS10" s="70"/>
      <c r="AT10" s="69">
        <f>データ!W6</f>
        <v>3.74</v>
      </c>
      <c r="AU10" s="69"/>
      <c r="AV10" s="69"/>
      <c r="AW10" s="69"/>
      <c r="AX10" s="69"/>
      <c r="AY10" s="69"/>
      <c r="AZ10" s="69"/>
      <c r="BA10" s="69"/>
      <c r="BB10" s="69">
        <f>データ!X6</f>
        <v>3008.02</v>
      </c>
      <c r="BC10" s="69"/>
      <c r="BD10" s="69"/>
      <c r="BE10" s="69"/>
      <c r="BF10" s="69"/>
      <c r="BG10" s="69"/>
      <c r="BH10" s="69"/>
      <c r="BI10" s="69"/>
      <c r="BJ10" s="2"/>
      <c r="BK10" s="2"/>
      <c r="BL10" s="71" t="s">
        <v>22</v>
      </c>
      <c r="BM10" s="72"/>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26</v>
      </c>
      <c r="BM14" s="44"/>
      <c r="BN14" s="44"/>
      <c r="BO14" s="44"/>
      <c r="BP14" s="44"/>
      <c r="BQ14" s="44"/>
      <c r="BR14" s="44"/>
      <c r="BS14" s="44"/>
      <c r="BT14" s="44"/>
      <c r="BU14" s="44"/>
      <c r="BV14" s="44"/>
      <c r="BW14" s="44"/>
      <c r="BX14" s="44"/>
      <c r="BY14" s="44"/>
      <c r="BZ14" s="45"/>
    </row>
    <row r="15" spans="1:78" ht="13.5" customHeight="1">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7"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2"/>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2"/>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2"/>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2"/>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2"/>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2"/>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2"/>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2"/>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2"/>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2"/>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2"/>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2"/>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2"/>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2"/>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2"/>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2"/>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2"/>
      <c r="BM33" s="50"/>
      <c r="BN33" s="50"/>
      <c r="BO33" s="50"/>
      <c r="BP33" s="50"/>
      <c r="BQ33" s="50"/>
      <c r="BR33" s="50"/>
      <c r="BS33" s="50"/>
      <c r="BT33" s="50"/>
      <c r="BU33" s="50"/>
      <c r="BV33" s="50"/>
      <c r="BW33" s="50"/>
      <c r="BX33" s="50"/>
      <c r="BY33" s="50"/>
      <c r="BZ33" s="51"/>
    </row>
    <row r="34" spans="1:78" ht="13.5" customHeight="1">
      <c r="A34" s="2"/>
      <c r="B34" s="17"/>
      <c r="C34" s="56" t="s">
        <v>27</v>
      </c>
      <c r="D34" s="56"/>
      <c r="E34" s="56"/>
      <c r="F34" s="56"/>
      <c r="G34" s="56"/>
      <c r="H34" s="56"/>
      <c r="I34" s="56"/>
      <c r="J34" s="56"/>
      <c r="K34" s="56"/>
      <c r="L34" s="56"/>
      <c r="M34" s="56"/>
      <c r="N34" s="56"/>
      <c r="O34" s="56"/>
      <c r="P34" s="56"/>
      <c r="Q34" s="20"/>
      <c r="R34" s="56" t="s">
        <v>28</v>
      </c>
      <c r="S34" s="56"/>
      <c r="T34" s="56"/>
      <c r="U34" s="56"/>
      <c r="V34" s="56"/>
      <c r="W34" s="56"/>
      <c r="X34" s="56"/>
      <c r="Y34" s="56"/>
      <c r="Z34" s="56"/>
      <c r="AA34" s="56"/>
      <c r="AB34" s="56"/>
      <c r="AC34" s="56"/>
      <c r="AD34" s="56"/>
      <c r="AE34" s="56"/>
      <c r="AF34" s="20"/>
      <c r="AG34" s="56" t="s">
        <v>29</v>
      </c>
      <c r="AH34" s="56"/>
      <c r="AI34" s="56"/>
      <c r="AJ34" s="56"/>
      <c r="AK34" s="56"/>
      <c r="AL34" s="56"/>
      <c r="AM34" s="56"/>
      <c r="AN34" s="56"/>
      <c r="AO34" s="56"/>
      <c r="AP34" s="56"/>
      <c r="AQ34" s="56"/>
      <c r="AR34" s="56"/>
      <c r="AS34" s="56"/>
      <c r="AT34" s="56"/>
      <c r="AU34" s="20"/>
      <c r="AV34" s="56" t="s">
        <v>30</v>
      </c>
      <c r="AW34" s="56"/>
      <c r="AX34" s="56"/>
      <c r="AY34" s="56"/>
      <c r="AZ34" s="56"/>
      <c r="BA34" s="56"/>
      <c r="BB34" s="56"/>
      <c r="BC34" s="56"/>
      <c r="BD34" s="56"/>
      <c r="BE34" s="56"/>
      <c r="BF34" s="56"/>
      <c r="BG34" s="56"/>
      <c r="BH34" s="56"/>
      <c r="BI34" s="56"/>
      <c r="BJ34" s="19"/>
      <c r="BK34" s="2"/>
      <c r="BL34" s="52"/>
      <c r="BM34" s="50"/>
      <c r="BN34" s="50"/>
      <c r="BO34" s="50"/>
      <c r="BP34" s="50"/>
      <c r="BQ34" s="50"/>
      <c r="BR34" s="50"/>
      <c r="BS34" s="50"/>
      <c r="BT34" s="50"/>
      <c r="BU34" s="50"/>
      <c r="BV34" s="50"/>
      <c r="BW34" s="50"/>
      <c r="BX34" s="50"/>
      <c r="BY34" s="50"/>
      <c r="BZ34" s="51"/>
    </row>
    <row r="35" spans="1:78" ht="13.5" customHeight="1">
      <c r="A35" s="2"/>
      <c r="B35" s="17"/>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2"/>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2"/>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2"/>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2"/>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2"/>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2"/>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2"/>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2"/>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2"/>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3"/>
      <c r="BM44" s="54"/>
      <c r="BN44" s="54"/>
      <c r="BO44" s="54"/>
      <c r="BP44" s="54"/>
      <c r="BQ44" s="54"/>
      <c r="BR44" s="54"/>
      <c r="BS44" s="54"/>
      <c r="BT44" s="54"/>
      <c r="BU44" s="54"/>
      <c r="BV44" s="54"/>
      <c r="BW44" s="54"/>
      <c r="BX44" s="54"/>
      <c r="BY44" s="54"/>
      <c r="BZ44" s="5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7"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2"/>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2"/>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2"/>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2"/>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2"/>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2"/>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2"/>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2"/>
      <c r="BM55" s="50"/>
      <c r="BN55" s="50"/>
      <c r="BO55" s="50"/>
      <c r="BP55" s="50"/>
      <c r="BQ55" s="50"/>
      <c r="BR55" s="50"/>
      <c r="BS55" s="50"/>
      <c r="BT55" s="50"/>
      <c r="BU55" s="50"/>
      <c r="BV55" s="50"/>
      <c r="BW55" s="50"/>
      <c r="BX55" s="50"/>
      <c r="BY55" s="50"/>
      <c r="BZ55" s="51"/>
    </row>
    <row r="56" spans="1:78" ht="13.5" customHeight="1">
      <c r="A56" s="2"/>
      <c r="B56" s="17"/>
      <c r="C56" s="56" t="s">
        <v>32</v>
      </c>
      <c r="D56" s="56"/>
      <c r="E56" s="56"/>
      <c r="F56" s="56"/>
      <c r="G56" s="56"/>
      <c r="H56" s="56"/>
      <c r="I56" s="56"/>
      <c r="J56" s="56"/>
      <c r="K56" s="56"/>
      <c r="L56" s="56"/>
      <c r="M56" s="56"/>
      <c r="N56" s="56"/>
      <c r="O56" s="56"/>
      <c r="P56" s="56"/>
      <c r="Q56" s="20"/>
      <c r="R56" s="56" t="s">
        <v>33</v>
      </c>
      <c r="S56" s="56"/>
      <c r="T56" s="56"/>
      <c r="U56" s="56"/>
      <c r="V56" s="56"/>
      <c r="W56" s="56"/>
      <c r="X56" s="56"/>
      <c r="Y56" s="56"/>
      <c r="Z56" s="56"/>
      <c r="AA56" s="56"/>
      <c r="AB56" s="56"/>
      <c r="AC56" s="56"/>
      <c r="AD56" s="56"/>
      <c r="AE56" s="56"/>
      <c r="AF56" s="20"/>
      <c r="AG56" s="56" t="s">
        <v>34</v>
      </c>
      <c r="AH56" s="56"/>
      <c r="AI56" s="56"/>
      <c r="AJ56" s="56"/>
      <c r="AK56" s="56"/>
      <c r="AL56" s="56"/>
      <c r="AM56" s="56"/>
      <c r="AN56" s="56"/>
      <c r="AO56" s="56"/>
      <c r="AP56" s="56"/>
      <c r="AQ56" s="56"/>
      <c r="AR56" s="56"/>
      <c r="AS56" s="56"/>
      <c r="AT56" s="56"/>
      <c r="AU56" s="20"/>
      <c r="AV56" s="56" t="s">
        <v>35</v>
      </c>
      <c r="AW56" s="56"/>
      <c r="AX56" s="56"/>
      <c r="AY56" s="56"/>
      <c r="AZ56" s="56"/>
      <c r="BA56" s="56"/>
      <c r="BB56" s="56"/>
      <c r="BC56" s="56"/>
      <c r="BD56" s="56"/>
      <c r="BE56" s="56"/>
      <c r="BF56" s="56"/>
      <c r="BG56" s="56"/>
      <c r="BH56" s="56"/>
      <c r="BI56" s="56"/>
      <c r="BJ56" s="19"/>
      <c r="BK56" s="2"/>
      <c r="BL56" s="52"/>
      <c r="BM56" s="50"/>
      <c r="BN56" s="50"/>
      <c r="BO56" s="50"/>
      <c r="BP56" s="50"/>
      <c r="BQ56" s="50"/>
      <c r="BR56" s="50"/>
      <c r="BS56" s="50"/>
      <c r="BT56" s="50"/>
      <c r="BU56" s="50"/>
      <c r="BV56" s="50"/>
      <c r="BW56" s="50"/>
      <c r="BX56" s="50"/>
      <c r="BY56" s="50"/>
      <c r="BZ56" s="51"/>
    </row>
    <row r="57" spans="1:78" ht="13.5" customHeight="1">
      <c r="A57" s="2"/>
      <c r="B57" s="17"/>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2"/>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2"/>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0"/>
      <c r="BN59" s="50"/>
      <c r="BO59" s="50"/>
      <c r="BP59" s="50"/>
      <c r="BQ59" s="50"/>
      <c r="BR59" s="50"/>
      <c r="BS59" s="50"/>
      <c r="BT59" s="50"/>
      <c r="BU59" s="50"/>
      <c r="BV59" s="50"/>
      <c r="BW59" s="50"/>
      <c r="BX59" s="50"/>
      <c r="BY59" s="50"/>
      <c r="BZ59" s="51"/>
    </row>
    <row r="60" spans="1:78" ht="13.5" customHeight="1">
      <c r="A60" s="2"/>
      <c r="B60" s="58" t="s">
        <v>36</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52"/>
      <c r="BM60" s="50"/>
      <c r="BN60" s="50"/>
      <c r="BO60" s="50"/>
      <c r="BP60" s="50"/>
      <c r="BQ60" s="50"/>
      <c r="BR60" s="50"/>
      <c r="BS60" s="50"/>
      <c r="BT60" s="50"/>
      <c r="BU60" s="50"/>
      <c r="BV60" s="50"/>
      <c r="BW60" s="50"/>
      <c r="BX60" s="50"/>
      <c r="BY60" s="50"/>
      <c r="BZ60" s="51"/>
    </row>
    <row r="61" spans="1:78" ht="13.5" customHeight="1">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52"/>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2"/>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3"/>
      <c r="BM63" s="54"/>
      <c r="BN63" s="54"/>
      <c r="BO63" s="54"/>
      <c r="BP63" s="54"/>
      <c r="BQ63" s="54"/>
      <c r="BR63" s="54"/>
      <c r="BS63" s="54"/>
      <c r="BT63" s="54"/>
      <c r="BU63" s="54"/>
      <c r="BV63" s="54"/>
      <c r="BW63" s="54"/>
      <c r="BX63" s="54"/>
      <c r="BY63" s="54"/>
      <c r="BZ63" s="5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2"/>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2"/>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2"/>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2"/>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2"/>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2"/>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2"/>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2"/>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2"/>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2"/>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2"/>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2"/>
      <c r="BM78" s="50"/>
      <c r="BN78" s="50"/>
      <c r="BO78" s="50"/>
      <c r="BP78" s="50"/>
      <c r="BQ78" s="50"/>
      <c r="BR78" s="50"/>
      <c r="BS78" s="50"/>
      <c r="BT78" s="50"/>
      <c r="BU78" s="50"/>
      <c r="BV78" s="50"/>
      <c r="BW78" s="50"/>
      <c r="BX78" s="50"/>
      <c r="BY78" s="50"/>
      <c r="BZ78" s="51"/>
    </row>
    <row r="79" spans="1:78" ht="13.5" customHeight="1">
      <c r="A79" s="2"/>
      <c r="B79" s="17"/>
      <c r="C79" s="56" t="s">
        <v>38</v>
      </c>
      <c r="D79" s="56"/>
      <c r="E79" s="56"/>
      <c r="F79" s="56"/>
      <c r="G79" s="56"/>
      <c r="H79" s="56"/>
      <c r="I79" s="56"/>
      <c r="J79" s="56"/>
      <c r="K79" s="56"/>
      <c r="L79" s="56"/>
      <c r="M79" s="56"/>
      <c r="N79" s="56"/>
      <c r="O79" s="56"/>
      <c r="P79" s="56"/>
      <c r="Q79" s="56"/>
      <c r="R79" s="56"/>
      <c r="S79" s="56"/>
      <c r="T79" s="56"/>
      <c r="U79" s="20"/>
      <c r="V79" s="20"/>
      <c r="W79" s="56" t="s">
        <v>39</v>
      </c>
      <c r="X79" s="56"/>
      <c r="Y79" s="56"/>
      <c r="Z79" s="56"/>
      <c r="AA79" s="56"/>
      <c r="AB79" s="56"/>
      <c r="AC79" s="56"/>
      <c r="AD79" s="56"/>
      <c r="AE79" s="56"/>
      <c r="AF79" s="56"/>
      <c r="AG79" s="56"/>
      <c r="AH79" s="56"/>
      <c r="AI79" s="56"/>
      <c r="AJ79" s="56"/>
      <c r="AK79" s="56"/>
      <c r="AL79" s="56"/>
      <c r="AM79" s="56"/>
      <c r="AN79" s="56"/>
      <c r="AO79" s="20"/>
      <c r="AP79" s="20"/>
      <c r="AQ79" s="56" t="s">
        <v>40</v>
      </c>
      <c r="AR79" s="56"/>
      <c r="AS79" s="56"/>
      <c r="AT79" s="56"/>
      <c r="AU79" s="56"/>
      <c r="AV79" s="56"/>
      <c r="AW79" s="56"/>
      <c r="AX79" s="56"/>
      <c r="AY79" s="56"/>
      <c r="AZ79" s="56"/>
      <c r="BA79" s="56"/>
      <c r="BB79" s="56"/>
      <c r="BC79" s="56"/>
      <c r="BD79" s="56"/>
      <c r="BE79" s="56"/>
      <c r="BF79" s="56"/>
      <c r="BG79" s="56"/>
      <c r="BH79" s="56"/>
      <c r="BI79" s="18"/>
      <c r="BJ79" s="19"/>
      <c r="BK79" s="2"/>
      <c r="BL79" s="52"/>
      <c r="BM79" s="50"/>
      <c r="BN79" s="50"/>
      <c r="BO79" s="50"/>
      <c r="BP79" s="50"/>
      <c r="BQ79" s="50"/>
      <c r="BR79" s="50"/>
      <c r="BS79" s="50"/>
      <c r="BT79" s="50"/>
      <c r="BU79" s="50"/>
      <c r="BV79" s="50"/>
      <c r="BW79" s="50"/>
      <c r="BX79" s="50"/>
      <c r="BY79" s="50"/>
      <c r="BZ79" s="51"/>
    </row>
    <row r="80" spans="1:78" ht="13.5" customHeight="1">
      <c r="A80" s="2"/>
      <c r="B80" s="17"/>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18"/>
      <c r="BJ80" s="19"/>
      <c r="BK80" s="2"/>
      <c r="BL80" s="52"/>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2"/>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0" t="s">
        <v>64</v>
      </c>
      <c r="I3" s="81"/>
      <c r="J3" s="81"/>
      <c r="K3" s="81"/>
      <c r="L3" s="81"/>
      <c r="M3" s="81"/>
      <c r="N3" s="81"/>
      <c r="O3" s="81"/>
      <c r="P3" s="81"/>
      <c r="Q3" s="81"/>
      <c r="R3" s="81"/>
      <c r="S3" s="81"/>
      <c r="T3" s="81"/>
      <c r="U3" s="81"/>
      <c r="V3" s="81"/>
      <c r="W3" s="81"/>
      <c r="X3" s="82"/>
      <c r="Y3" s="86" t="s">
        <v>65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66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c r="A4" s="29" t="s">
        <v>67</v>
      </c>
      <c r="B4" s="31"/>
      <c r="C4" s="31"/>
      <c r="D4" s="31"/>
      <c r="E4" s="31"/>
      <c r="F4" s="31"/>
      <c r="G4" s="31"/>
      <c r="H4" s="83"/>
      <c r="I4" s="84"/>
      <c r="J4" s="84"/>
      <c r="K4" s="84"/>
      <c r="L4" s="84"/>
      <c r="M4" s="84"/>
      <c r="N4" s="84"/>
      <c r="O4" s="84"/>
      <c r="P4" s="84"/>
      <c r="Q4" s="84"/>
      <c r="R4" s="84"/>
      <c r="S4" s="84"/>
      <c r="T4" s="84"/>
      <c r="U4" s="84"/>
      <c r="V4" s="84"/>
      <c r="W4" s="84"/>
      <c r="X4" s="85"/>
      <c r="Y4" s="79" t="s">
        <v>68</v>
      </c>
      <c r="Z4" s="79"/>
      <c r="AA4" s="79"/>
      <c r="AB4" s="79"/>
      <c r="AC4" s="79"/>
      <c r="AD4" s="79"/>
      <c r="AE4" s="79"/>
      <c r="AF4" s="79"/>
      <c r="AG4" s="79"/>
      <c r="AH4" s="79"/>
      <c r="AI4" s="79"/>
      <c r="AJ4" s="79" t="s">
        <v>69</v>
      </c>
      <c r="AK4" s="79"/>
      <c r="AL4" s="79"/>
      <c r="AM4" s="79"/>
      <c r="AN4" s="79"/>
      <c r="AO4" s="79"/>
      <c r="AP4" s="79"/>
      <c r="AQ4" s="79"/>
      <c r="AR4" s="79"/>
      <c r="AS4" s="79"/>
      <c r="AT4" s="79"/>
      <c r="AU4" s="79" t="s">
        <v>70</v>
      </c>
      <c r="AV4" s="79"/>
      <c r="AW4" s="79"/>
      <c r="AX4" s="79"/>
      <c r="AY4" s="79"/>
      <c r="AZ4" s="79"/>
      <c r="BA4" s="79"/>
      <c r="BB4" s="79"/>
      <c r="BC4" s="79"/>
      <c r="BD4" s="79"/>
      <c r="BE4" s="79"/>
      <c r="BF4" s="79" t="s">
        <v>71</v>
      </c>
      <c r="BG4" s="79"/>
      <c r="BH4" s="79"/>
      <c r="BI4" s="79"/>
      <c r="BJ4" s="79"/>
      <c r="BK4" s="79"/>
      <c r="BL4" s="79"/>
      <c r="BM4" s="79"/>
      <c r="BN4" s="79"/>
      <c r="BO4" s="79"/>
      <c r="BP4" s="79"/>
      <c r="BQ4" s="79" t="s">
        <v>72</v>
      </c>
      <c r="BR4" s="79"/>
      <c r="BS4" s="79"/>
      <c r="BT4" s="79"/>
      <c r="BU4" s="79"/>
      <c r="BV4" s="79"/>
      <c r="BW4" s="79"/>
      <c r="BX4" s="79"/>
      <c r="BY4" s="79"/>
      <c r="BZ4" s="79"/>
      <c r="CA4" s="79"/>
      <c r="CB4" s="79" t="s">
        <v>73</v>
      </c>
      <c r="CC4" s="79"/>
      <c r="CD4" s="79"/>
      <c r="CE4" s="79"/>
      <c r="CF4" s="79"/>
      <c r="CG4" s="79"/>
      <c r="CH4" s="79"/>
      <c r="CI4" s="79"/>
      <c r="CJ4" s="79"/>
      <c r="CK4" s="79"/>
      <c r="CL4" s="79"/>
      <c r="CM4" s="79" t="s">
        <v>74</v>
      </c>
      <c r="CN4" s="79"/>
      <c r="CO4" s="79"/>
      <c r="CP4" s="79"/>
      <c r="CQ4" s="79"/>
      <c r="CR4" s="79"/>
      <c r="CS4" s="79"/>
      <c r="CT4" s="79"/>
      <c r="CU4" s="79"/>
      <c r="CV4" s="79"/>
      <c r="CW4" s="79"/>
      <c r="CX4" s="79" t="s">
        <v>75</v>
      </c>
      <c r="CY4" s="79"/>
      <c r="CZ4" s="79"/>
      <c r="DA4" s="79"/>
      <c r="DB4" s="79"/>
      <c r="DC4" s="79"/>
      <c r="DD4" s="79"/>
      <c r="DE4" s="79"/>
      <c r="DF4" s="79"/>
      <c r="DG4" s="79"/>
      <c r="DH4" s="79"/>
      <c r="DI4" s="79" t="s">
        <v>76</v>
      </c>
      <c r="DJ4" s="79"/>
      <c r="DK4" s="79"/>
      <c r="DL4" s="79"/>
      <c r="DM4" s="79"/>
      <c r="DN4" s="79"/>
      <c r="DO4" s="79"/>
      <c r="DP4" s="79"/>
      <c r="DQ4" s="79"/>
      <c r="DR4" s="79"/>
      <c r="DS4" s="79"/>
      <c r="DT4" s="79" t="s">
        <v>77</v>
      </c>
      <c r="DU4" s="79"/>
      <c r="DV4" s="79"/>
      <c r="DW4" s="79"/>
      <c r="DX4" s="79"/>
      <c r="DY4" s="79"/>
      <c r="DZ4" s="79"/>
      <c r="EA4" s="79"/>
      <c r="EB4" s="79"/>
      <c r="EC4" s="79"/>
      <c r="ED4" s="79"/>
      <c r="EE4" s="79" t="s">
        <v>78</v>
      </c>
      <c r="EF4" s="79"/>
      <c r="EG4" s="79"/>
      <c r="EH4" s="79"/>
      <c r="EI4" s="79"/>
      <c r="EJ4" s="79"/>
      <c r="EK4" s="79"/>
      <c r="EL4" s="79"/>
      <c r="EM4" s="79"/>
      <c r="EN4" s="79"/>
      <c r="EO4" s="79"/>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243418</v>
      </c>
      <c r="D6" s="34">
        <f t="shared" si="3"/>
        <v>46</v>
      </c>
      <c r="E6" s="34">
        <f t="shared" si="3"/>
        <v>17</v>
      </c>
      <c r="F6" s="34">
        <f t="shared" si="3"/>
        <v>4</v>
      </c>
      <c r="G6" s="34">
        <f t="shared" si="3"/>
        <v>0</v>
      </c>
      <c r="H6" s="34" t="str">
        <f t="shared" si="3"/>
        <v>三重県　菰野町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46.72</v>
      </c>
      <c r="P6" s="35">
        <f t="shared" si="3"/>
        <v>26.91</v>
      </c>
      <c r="Q6" s="35">
        <f t="shared" si="3"/>
        <v>106.3</v>
      </c>
      <c r="R6" s="35">
        <f t="shared" si="3"/>
        <v>3088</v>
      </c>
      <c r="S6" s="35">
        <f t="shared" si="3"/>
        <v>41731</v>
      </c>
      <c r="T6" s="35">
        <f t="shared" si="3"/>
        <v>107.01</v>
      </c>
      <c r="U6" s="35">
        <f t="shared" si="3"/>
        <v>389.97</v>
      </c>
      <c r="V6" s="35">
        <f t="shared" si="3"/>
        <v>11250</v>
      </c>
      <c r="W6" s="35">
        <f t="shared" si="3"/>
        <v>3.74</v>
      </c>
      <c r="X6" s="35">
        <f t="shared" si="3"/>
        <v>3008.02</v>
      </c>
      <c r="Y6" s="36" t="str">
        <f>IF(Y7="",NA(),Y7)</f>
        <v>-</v>
      </c>
      <c r="Z6" s="36" t="str">
        <f t="shared" ref="Z6:AH6" si="4">IF(Z7="",NA(),Z7)</f>
        <v>-</v>
      </c>
      <c r="AA6" s="36" t="str">
        <f t="shared" si="4"/>
        <v>-</v>
      </c>
      <c r="AB6" s="36" t="str">
        <f t="shared" si="4"/>
        <v>-</v>
      </c>
      <c r="AC6" s="36">
        <f t="shared" si="4"/>
        <v>101.22</v>
      </c>
      <c r="AD6" s="36" t="str">
        <f t="shared" si="4"/>
        <v>-</v>
      </c>
      <c r="AE6" s="36" t="str">
        <f t="shared" si="4"/>
        <v>-</v>
      </c>
      <c r="AF6" s="36" t="str">
        <f t="shared" si="4"/>
        <v>-</v>
      </c>
      <c r="AG6" s="36" t="str">
        <f t="shared" si="4"/>
        <v>-</v>
      </c>
      <c r="AH6" s="36">
        <f t="shared" si="4"/>
        <v>100.85</v>
      </c>
      <c r="AI6" s="35" t="str">
        <f>IF(AI7="","",IF(AI7="-","【-】","【"&amp;SUBSTITUTE(TEXT(AI7,"#,##0.00"),"-","△")&amp;"】"))</f>
        <v>【100.66】</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110.77</v>
      </c>
      <c r="AT6" s="35" t="str">
        <f>IF(AT7="","",IF(AT7="-","【-】","【"&amp;SUBSTITUTE(TEXT(AT7,"#,##0.00"),"-","△")&amp;"】"))</f>
        <v>【105.22】</v>
      </c>
      <c r="AU6" s="36" t="str">
        <f>IF(AU7="",NA(),AU7)</f>
        <v>-</v>
      </c>
      <c r="AV6" s="36" t="str">
        <f t="shared" ref="AV6:BD6" si="6">IF(AV7="",NA(),AV7)</f>
        <v>-</v>
      </c>
      <c r="AW6" s="36" t="str">
        <f t="shared" si="6"/>
        <v>-</v>
      </c>
      <c r="AX6" s="36" t="str">
        <f t="shared" si="6"/>
        <v>-</v>
      </c>
      <c r="AY6" s="36">
        <f t="shared" si="6"/>
        <v>52.26</v>
      </c>
      <c r="AZ6" s="36" t="str">
        <f t="shared" si="6"/>
        <v>-</v>
      </c>
      <c r="BA6" s="36" t="str">
        <f t="shared" si="6"/>
        <v>-</v>
      </c>
      <c r="BB6" s="36" t="str">
        <f t="shared" si="6"/>
        <v>-</v>
      </c>
      <c r="BC6" s="36" t="str">
        <f t="shared" si="6"/>
        <v>-</v>
      </c>
      <c r="BD6" s="36">
        <f t="shared" si="6"/>
        <v>46.78</v>
      </c>
      <c r="BE6" s="35" t="str">
        <f>IF(BE7="","",IF(BE7="-","【-】","【"&amp;SUBSTITUTE(TEXT(BE7,"#,##0.00"),"-","△")&amp;"】"))</f>
        <v>【54.12】</v>
      </c>
      <c r="BF6" s="36" t="str">
        <f>IF(BF7="",NA(),BF7)</f>
        <v>-</v>
      </c>
      <c r="BG6" s="36" t="str">
        <f t="shared" ref="BG6:BO6" si="7">IF(BG7="",NA(),BG7)</f>
        <v>-</v>
      </c>
      <c r="BH6" s="36" t="str">
        <f t="shared" si="7"/>
        <v>-</v>
      </c>
      <c r="BI6" s="36" t="str">
        <f t="shared" si="7"/>
        <v>-</v>
      </c>
      <c r="BJ6" s="36">
        <f t="shared" si="7"/>
        <v>693.56</v>
      </c>
      <c r="BK6" s="36" t="str">
        <f t="shared" si="7"/>
        <v>-</v>
      </c>
      <c r="BL6" s="36" t="str">
        <f t="shared" si="7"/>
        <v>-</v>
      </c>
      <c r="BM6" s="36" t="str">
        <f t="shared" si="7"/>
        <v>-</v>
      </c>
      <c r="BN6" s="36" t="str">
        <f t="shared" si="7"/>
        <v>-</v>
      </c>
      <c r="BO6" s="36">
        <f t="shared" si="7"/>
        <v>1298.9100000000001</v>
      </c>
      <c r="BP6" s="35" t="str">
        <f>IF(BP7="","",IF(BP7="-","【-】","【"&amp;SUBSTITUTE(TEXT(BP7,"#,##0.00"),"-","△")&amp;"】"))</f>
        <v>【1,348.09】</v>
      </c>
      <c r="BQ6" s="36" t="str">
        <f>IF(BQ7="",NA(),BQ7)</f>
        <v>-</v>
      </c>
      <c r="BR6" s="36" t="str">
        <f t="shared" ref="BR6:BZ6" si="8">IF(BR7="",NA(),BR7)</f>
        <v>-</v>
      </c>
      <c r="BS6" s="36" t="str">
        <f t="shared" si="8"/>
        <v>-</v>
      </c>
      <c r="BT6" s="36" t="str">
        <f t="shared" si="8"/>
        <v>-</v>
      </c>
      <c r="BU6" s="36">
        <f t="shared" si="8"/>
        <v>78.290000000000006</v>
      </c>
      <c r="BV6" s="36" t="str">
        <f t="shared" si="8"/>
        <v>-</v>
      </c>
      <c r="BW6" s="36" t="str">
        <f t="shared" si="8"/>
        <v>-</v>
      </c>
      <c r="BX6" s="36" t="str">
        <f t="shared" si="8"/>
        <v>-</v>
      </c>
      <c r="BY6" s="36" t="str">
        <f t="shared" si="8"/>
        <v>-</v>
      </c>
      <c r="BZ6" s="36">
        <f t="shared" si="8"/>
        <v>69.87</v>
      </c>
      <c r="CA6" s="35" t="str">
        <f>IF(CA7="","",IF(CA7="-","【-】","【"&amp;SUBSTITUTE(TEXT(CA7,"#,##0.00"),"-","△")&amp;"】"))</f>
        <v>【69.80】</v>
      </c>
      <c r="CB6" s="36" t="str">
        <f>IF(CB7="",NA(),CB7)</f>
        <v>-</v>
      </c>
      <c r="CC6" s="36" t="str">
        <f t="shared" ref="CC6:CK6" si="9">IF(CC7="",NA(),CC7)</f>
        <v>-</v>
      </c>
      <c r="CD6" s="36" t="str">
        <f t="shared" si="9"/>
        <v>-</v>
      </c>
      <c r="CE6" s="36" t="str">
        <f t="shared" si="9"/>
        <v>-</v>
      </c>
      <c r="CF6" s="36">
        <f t="shared" si="9"/>
        <v>192.42</v>
      </c>
      <c r="CG6" s="36" t="str">
        <f t="shared" si="9"/>
        <v>-</v>
      </c>
      <c r="CH6" s="36" t="str">
        <f t="shared" si="9"/>
        <v>-</v>
      </c>
      <c r="CI6" s="36" t="str">
        <f t="shared" si="9"/>
        <v>-</v>
      </c>
      <c r="CJ6" s="36" t="str">
        <f t="shared" si="9"/>
        <v>-</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t="str">
        <f t="shared" si="10"/>
        <v>-</v>
      </c>
      <c r="CV6" s="36">
        <f t="shared" si="10"/>
        <v>42.9</v>
      </c>
      <c r="CW6" s="35" t="str">
        <f>IF(CW7="","",IF(CW7="-","【-】","【"&amp;SUBSTITUTE(TEXT(CW7,"#,##0.00"),"-","△")&amp;"】"))</f>
        <v>【42.17】</v>
      </c>
      <c r="CX6" s="36" t="str">
        <f>IF(CX7="",NA(),CX7)</f>
        <v>-</v>
      </c>
      <c r="CY6" s="36" t="str">
        <f t="shared" ref="CY6:DG6" si="11">IF(CY7="",NA(),CY7)</f>
        <v>-</v>
      </c>
      <c r="CZ6" s="36" t="str">
        <f t="shared" si="11"/>
        <v>-</v>
      </c>
      <c r="DA6" s="36" t="str">
        <f t="shared" si="11"/>
        <v>-</v>
      </c>
      <c r="DB6" s="36">
        <f t="shared" si="11"/>
        <v>81.91</v>
      </c>
      <c r="DC6" s="36" t="str">
        <f t="shared" si="11"/>
        <v>-</v>
      </c>
      <c r="DD6" s="36" t="str">
        <f t="shared" si="11"/>
        <v>-</v>
      </c>
      <c r="DE6" s="36" t="str">
        <f t="shared" si="11"/>
        <v>-</v>
      </c>
      <c r="DF6" s="36" t="str">
        <f t="shared" si="11"/>
        <v>-</v>
      </c>
      <c r="DG6" s="36">
        <f t="shared" si="11"/>
        <v>83.5</v>
      </c>
      <c r="DH6" s="35" t="str">
        <f>IF(DH7="","",IF(DH7="-","【-】","【"&amp;SUBSTITUTE(TEXT(DH7,"#,##0.00"),"-","△")&amp;"】"))</f>
        <v>【82.30】</v>
      </c>
      <c r="DI6" s="36" t="str">
        <f>IF(DI7="",NA(),DI7)</f>
        <v>-</v>
      </c>
      <c r="DJ6" s="36" t="str">
        <f t="shared" ref="DJ6:DR6" si="12">IF(DJ7="",NA(),DJ7)</f>
        <v>-</v>
      </c>
      <c r="DK6" s="36" t="str">
        <f t="shared" si="12"/>
        <v>-</v>
      </c>
      <c r="DL6" s="36" t="str">
        <f t="shared" si="12"/>
        <v>-</v>
      </c>
      <c r="DM6" s="36">
        <f t="shared" si="12"/>
        <v>2.2000000000000002</v>
      </c>
      <c r="DN6" s="36" t="str">
        <f t="shared" si="12"/>
        <v>-</v>
      </c>
      <c r="DO6" s="36" t="str">
        <f t="shared" si="12"/>
        <v>-</v>
      </c>
      <c r="DP6" s="36" t="str">
        <f t="shared" si="12"/>
        <v>-</v>
      </c>
      <c r="DQ6" s="36" t="str">
        <f t="shared" si="12"/>
        <v>-</v>
      </c>
      <c r="DR6" s="36">
        <f t="shared" si="12"/>
        <v>22.77</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0.09</v>
      </c>
      <c r="EO6" s="35" t="str">
        <f>IF(EO7="","",IF(EO7="-","【-】","【"&amp;SUBSTITUTE(TEXT(EO7,"#,##0.00"),"-","△")&amp;"】"))</f>
        <v>【0.09】</v>
      </c>
    </row>
    <row r="7" spans="1:148" s="37" customFormat="1">
      <c r="A7" s="29"/>
      <c r="B7" s="38">
        <v>2016</v>
      </c>
      <c r="C7" s="38">
        <v>243418</v>
      </c>
      <c r="D7" s="38">
        <v>46</v>
      </c>
      <c r="E7" s="38">
        <v>17</v>
      </c>
      <c r="F7" s="38">
        <v>4</v>
      </c>
      <c r="G7" s="38">
        <v>0</v>
      </c>
      <c r="H7" s="38" t="s">
        <v>108</v>
      </c>
      <c r="I7" s="38" t="s">
        <v>109</v>
      </c>
      <c r="J7" s="38" t="s">
        <v>110</v>
      </c>
      <c r="K7" s="38" t="s">
        <v>111</v>
      </c>
      <c r="L7" s="38" t="s">
        <v>112</v>
      </c>
      <c r="M7" s="38"/>
      <c r="N7" s="39" t="s">
        <v>113</v>
      </c>
      <c r="O7" s="39">
        <v>46.72</v>
      </c>
      <c r="P7" s="39">
        <v>26.91</v>
      </c>
      <c r="Q7" s="39">
        <v>106.3</v>
      </c>
      <c r="R7" s="39">
        <v>3088</v>
      </c>
      <c r="S7" s="39">
        <v>41731</v>
      </c>
      <c r="T7" s="39">
        <v>107.01</v>
      </c>
      <c r="U7" s="39">
        <v>389.97</v>
      </c>
      <c r="V7" s="39">
        <v>11250</v>
      </c>
      <c r="W7" s="39">
        <v>3.74</v>
      </c>
      <c r="X7" s="39">
        <v>3008.02</v>
      </c>
      <c r="Y7" s="39" t="s">
        <v>113</v>
      </c>
      <c r="Z7" s="39" t="s">
        <v>113</v>
      </c>
      <c r="AA7" s="39" t="s">
        <v>113</v>
      </c>
      <c r="AB7" s="39" t="s">
        <v>113</v>
      </c>
      <c r="AC7" s="39">
        <v>101.22</v>
      </c>
      <c r="AD7" s="39" t="s">
        <v>113</v>
      </c>
      <c r="AE7" s="39" t="s">
        <v>113</v>
      </c>
      <c r="AF7" s="39" t="s">
        <v>113</v>
      </c>
      <c r="AG7" s="39" t="s">
        <v>113</v>
      </c>
      <c r="AH7" s="39">
        <v>100.85</v>
      </c>
      <c r="AI7" s="39">
        <v>100.66</v>
      </c>
      <c r="AJ7" s="39" t="s">
        <v>113</v>
      </c>
      <c r="AK7" s="39" t="s">
        <v>113</v>
      </c>
      <c r="AL7" s="39" t="s">
        <v>113</v>
      </c>
      <c r="AM7" s="39" t="s">
        <v>113</v>
      </c>
      <c r="AN7" s="39">
        <v>0</v>
      </c>
      <c r="AO7" s="39" t="s">
        <v>113</v>
      </c>
      <c r="AP7" s="39" t="s">
        <v>113</v>
      </c>
      <c r="AQ7" s="39" t="s">
        <v>113</v>
      </c>
      <c r="AR7" s="39" t="s">
        <v>113</v>
      </c>
      <c r="AS7" s="39">
        <v>110.77</v>
      </c>
      <c r="AT7" s="39">
        <v>105.22</v>
      </c>
      <c r="AU7" s="39" t="s">
        <v>113</v>
      </c>
      <c r="AV7" s="39" t="s">
        <v>113</v>
      </c>
      <c r="AW7" s="39" t="s">
        <v>113</v>
      </c>
      <c r="AX7" s="39" t="s">
        <v>113</v>
      </c>
      <c r="AY7" s="39">
        <v>52.26</v>
      </c>
      <c r="AZ7" s="39" t="s">
        <v>113</v>
      </c>
      <c r="BA7" s="39" t="s">
        <v>113</v>
      </c>
      <c r="BB7" s="39" t="s">
        <v>113</v>
      </c>
      <c r="BC7" s="39" t="s">
        <v>113</v>
      </c>
      <c r="BD7" s="39">
        <v>46.78</v>
      </c>
      <c r="BE7" s="39">
        <v>54.12</v>
      </c>
      <c r="BF7" s="39" t="s">
        <v>113</v>
      </c>
      <c r="BG7" s="39" t="s">
        <v>113</v>
      </c>
      <c r="BH7" s="39" t="s">
        <v>113</v>
      </c>
      <c r="BI7" s="39" t="s">
        <v>113</v>
      </c>
      <c r="BJ7" s="39">
        <v>693.56</v>
      </c>
      <c r="BK7" s="39" t="s">
        <v>113</v>
      </c>
      <c r="BL7" s="39" t="s">
        <v>113</v>
      </c>
      <c r="BM7" s="39" t="s">
        <v>113</v>
      </c>
      <c r="BN7" s="39" t="s">
        <v>113</v>
      </c>
      <c r="BO7" s="39">
        <v>1298.9100000000001</v>
      </c>
      <c r="BP7" s="39">
        <v>1348.09</v>
      </c>
      <c r="BQ7" s="39" t="s">
        <v>113</v>
      </c>
      <c r="BR7" s="39" t="s">
        <v>113</v>
      </c>
      <c r="BS7" s="39" t="s">
        <v>113</v>
      </c>
      <c r="BT7" s="39" t="s">
        <v>113</v>
      </c>
      <c r="BU7" s="39">
        <v>78.290000000000006</v>
      </c>
      <c r="BV7" s="39" t="s">
        <v>113</v>
      </c>
      <c r="BW7" s="39" t="s">
        <v>113</v>
      </c>
      <c r="BX7" s="39" t="s">
        <v>113</v>
      </c>
      <c r="BY7" s="39" t="s">
        <v>113</v>
      </c>
      <c r="BZ7" s="39">
        <v>69.87</v>
      </c>
      <c r="CA7" s="39">
        <v>69.8</v>
      </c>
      <c r="CB7" s="39" t="s">
        <v>113</v>
      </c>
      <c r="CC7" s="39" t="s">
        <v>113</v>
      </c>
      <c r="CD7" s="39" t="s">
        <v>113</v>
      </c>
      <c r="CE7" s="39" t="s">
        <v>113</v>
      </c>
      <c r="CF7" s="39">
        <v>192.42</v>
      </c>
      <c r="CG7" s="39" t="s">
        <v>113</v>
      </c>
      <c r="CH7" s="39" t="s">
        <v>113</v>
      </c>
      <c r="CI7" s="39" t="s">
        <v>113</v>
      </c>
      <c r="CJ7" s="39" t="s">
        <v>113</v>
      </c>
      <c r="CK7" s="39">
        <v>234.96</v>
      </c>
      <c r="CL7" s="39">
        <v>232.54</v>
      </c>
      <c r="CM7" s="39" t="s">
        <v>113</v>
      </c>
      <c r="CN7" s="39" t="s">
        <v>113</v>
      </c>
      <c r="CO7" s="39" t="s">
        <v>113</v>
      </c>
      <c r="CP7" s="39" t="s">
        <v>113</v>
      </c>
      <c r="CQ7" s="39" t="s">
        <v>113</v>
      </c>
      <c r="CR7" s="39" t="s">
        <v>113</v>
      </c>
      <c r="CS7" s="39" t="s">
        <v>113</v>
      </c>
      <c r="CT7" s="39" t="s">
        <v>113</v>
      </c>
      <c r="CU7" s="39" t="s">
        <v>113</v>
      </c>
      <c r="CV7" s="39">
        <v>42.9</v>
      </c>
      <c r="CW7" s="39">
        <v>42.17</v>
      </c>
      <c r="CX7" s="39" t="s">
        <v>113</v>
      </c>
      <c r="CY7" s="39" t="s">
        <v>113</v>
      </c>
      <c r="CZ7" s="39" t="s">
        <v>113</v>
      </c>
      <c r="DA7" s="39" t="s">
        <v>113</v>
      </c>
      <c r="DB7" s="39">
        <v>81.91</v>
      </c>
      <c r="DC7" s="39" t="s">
        <v>113</v>
      </c>
      <c r="DD7" s="39" t="s">
        <v>113</v>
      </c>
      <c r="DE7" s="39" t="s">
        <v>113</v>
      </c>
      <c r="DF7" s="39" t="s">
        <v>113</v>
      </c>
      <c r="DG7" s="39">
        <v>83.5</v>
      </c>
      <c r="DH7" s="39">
        <v>82.3</v>
      </c>
      <c r="DI7" s="39" t="s">
        <v>113</v>
      </c>
      <c r="DJ7" s="39" t="s">
        <v>113</v>
      </c>
      <c r="DK7" s="39" t="s">
        <v>113</v>
      </c>
      <c r="DL7" s="39" t="s">
        <v>113</v>
      </c>
      <c r="DM7" s="39">
        <v>2.2000000000000002</v>
      </c>
      <c r="DN7" s="39" t="s">
        <v>113</v>
      </c>
      <c r="DO7" s="39" t="s">
        <v>113</v>
      </c>
      <c r="DP7" s="39" t="s">
        <v>113</v>
      </c>
      <c r="DQ7" s="39" t="s">
        <v>113</v>
      </c>
      <c r="DR7" s="39">
        <v>22.77</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職員ユーザー</cp:lastModifiedBy>
  <cp:lastPrinted>2018-02-15T07:10:32Z</cp:lastPrinted>
  <dcterms:created xsi:type="dcterms:W3CDTF">2017-12-25T01:56:03Z</dcterms:created>
  <dcterms:modified xsi:type="dcterms:W3CDTF">2018-02-15T07:39:31Z</dcterms:modified>
  <cp:category/>
</cp:coreProperties>
</file>