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<sst xmlns="http://schemas.openxmlformats.org/spreadsheetml/2006/main" count="240" uniqueCount="125">
  <si>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</si>
  <si>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</si>
  <si>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</si>
  <si>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</si>
  <si>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</si>
  <si>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</si>
  <si>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</si>
  <si>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</si>
  <si>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</si>
  <si>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</si>
  <si>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</si>
  <si>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</si>
  <si>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</si>
  <si>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</si>
  <si>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</si>
  <si>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</si>
  <si>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</si>
  <si>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</si>
  <si>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</si>
  <si>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</si>
  <si>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</si>
  <si>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</si>
  <si>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</si>
  <si>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</si>
  <si>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</si>
  <si>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</si>
  <si>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</si>
  <si>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</si>
  <si>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</si>
  <si>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</si>
  <si>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</si>
  <si>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</si>
  <si>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</si>
  <si>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</si>
  <si>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</si>
  <si>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</si>
  <si>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</si>
  <si>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</si>
  <si>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</si>
  <si>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</si>
  <si>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</si>
  <si>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</si>
  <si>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</si>
  <si>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</si>
  <si>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</si>
  <si>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</si>
  <si>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</si>
  <si>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</si>
  <si>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</si>
  <si>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</si>
  <si>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</si>
  <si>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</si>
  <si>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</si>
  <si>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</si>
  <si>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</si>
  <si>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</si>
  <si>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</si>
  <si>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</si>
  <si>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</si>
  <si>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</si>
  <si>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</si>
  <si>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</si>
  <si>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</si>
  <si>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</si>
  <si>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</si>
  <si>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</si>
  <si>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</si>
  <si>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</si>
  <si>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</si>
  <si>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</si>
  <si>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</si>
  <si>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</si>
  <si>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</si>
  <si>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</si>
  <si>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</si>
  <si>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</si>
  <si>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</si>
  <si>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</si>
  <si>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</si>
  <si>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</si>
  <si>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</si>
  <si>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</si>
  <si>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</si>
  <si>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</si>
  <si>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</si>
  <si>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</si>
  <si>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</si>
  <si>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</si>
  <si>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</si>
  <si>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</si>
  <si>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</si>
  <si>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</si>
  <si>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</si>
  <si>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</si>
  <si>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</si>
  <si>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</si>
  <si>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</si>
  <si>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</si>
  <si>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</si>
  <si>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</si>
  <si>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</si>
  <si>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</si>
  <si>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</si>
  <si>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</si>
  <si>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</si>
  <si>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</si>
  <si>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</si>
  <si>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</si>
  <si>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</si>
  <si>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伊賀市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</si>
  <si>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</si>
  <si>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</si>
  <si>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</si>
  <si>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</si>
  <si>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</si>
  <si>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</si>
  <si>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</si>
  <si>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</si>
  <si>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</si>
  <si>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</si>
  <si>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</si>
  <si>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老朽化管渠がないため改修しか実施していない。今後策定するストックマネジメント実施方針及びストックマネジメント計画において改築量を定めていく。</t>
    <rPh sb="1" eb="4">
      <t>ロウキュウカ</t>
    </rPh>
    <rPh sb="4" eb="6">
      <t>カンキョ</t>
    </rPh>
    <rPh sb="11" eb="13">
      <t>カイシュウ</t>
    </rPh>
    <rPh sb="15" eb="17">
      <t>ジッシ</t>
    </rPh>
    <rPh sb="23" eb="25">
      <t>コンゴ</t>
    </rPh>
    <rPh sb="25" eb="27">
      <t>サクテイ</t>
    </rPh>
    <rPh sb="39" eb="41">
      <t>ジッシ</t>
    </rPh>
    <rPh sb="41" eb="43">
      <t>ホウシン</t>
    </rPh>
    <rPh sb="43" eb="44">
      <t>オヨ</t>
    </rPh>
    <rPh sb="55" eb="57">
      <t>ケイカク</t>
    </rPh>
    <rPh sb="61" eb="63">
      <t>カイチク</t>
    </rPh>
    <rPh sb="63" eb="64">
      <t>リョウ</t>
    </rPh>
    <rPh sb="65" eb="66">
      <t>サダ</t>
    </rPh>
    <phoneticPr fontId="4"/>
  </si>
  <si>
    <t>　収益的収支は黒字であるが、一般会計繰入金に依存しており、経費回収率と併せて分析し、経営改善を図っていく。
　平成29年４月から地方公営企業法を適用し、企業会計への移行を行うと共に、平成30年度中に経営戦略を策定し、経営基盤の強化を図る。</t>
    <rPh sb="1" eb="4">
      <t>シュウエキテキ</t>
    </rPh>
    <rPh sb="4" eb="6">
      <t>シュウシ</t>
    </rPh>
    <rPh sb="7" eb="9">
      <t>クロジ</t>
    </rPh>
    <rPh sb="14" eb="16">
      <t>イッパン</t>
    </rPh>
    <rPh sb="16" eb="18">
      <t>カイケイ</t>
    </rPh>
    <rPh sb="18" eb="20">
      <t>クリイレ</t>
    </rPh>
    <rPh sb="20" eb="21">
      <t>キン</t>
    </rPh>
    <rPh sb="22" eb="24">
      <t>イゾン</t>
    </rPh>
    <rPh sb="29" eb="31">
      <t>ケイヒ</t>
    </rPh>
    <rPh sb="31" eb="33">
      <t>カイシュウ</t>
    </rPh>
    <rPh sb="33" eb="34">
      <t>リツ</t>
    </rPh>
    <rPh sb="35" eb="36">
      <t>アワ</t>
    </rPh>
    <rPh sb="38" eb="40">
      <t>ブンセキ</t>
    </rPh>
    <rPh sb="42" eb="44">
      <t>ケイエイ</t>
    </rPh>
    <rPh sb="44" eb="46">
      <t>カイゼン</t>
    </rPh>
    <rPh sb="47" eb="48">
      <t>ハカ</t>
    </rPh>
    <rPh sb="55" eb="57">
      <t>ヘイセイ</t>
    </rPh>
    <rPh sb="59" eb="60">
      <t>ネン</t>
    </rPh>
    <rPh sb="61" eb="62">
      <t>ツキ</t>
    </rPh>
    <rPh sb="64" eb="66">
      <t>チホウ</t>
    </rPh>
    <rPh sb="66" eb="68">
      <t>コウエイ</t>
    </rPh>
    <rPh sb="68" eb="70">
      <t>キギョウ</t>
    </rPh>
    <rPh sb="70" eb="71">
      <t>ホウ</t>
    </rPh>
    <rPh sb="72" eb="74">
      <t>テキヨウ</t>
    </rPh>
    <rPh sb="76" eb="78">
      <t>キギョウ</t>
    </rPh>
    <rPh sb="78" eb="80">
      <t>カイケイ</t>
    </rPh>
    <rPh sb="82" eb="84">
      <t>イコウ</t>
    </rPh>
    <rPh sb="85" eb="86">
      <t>オコナ</t>
    </rPh>
    <rPh sb="88" eb="89">
      <t>トモ</t>
    </rPh>
    <rPh sb="91" eb="93">
      <t>ヘイセイ</t>
    </rPh>
    <rPh sb="95" eb="98">
      <t>ネンドチュウ</t>
    </rPh>
    <rPh sb="99" eb="101">
      <t>ケイエイ</t>
    </rPh>
    <rPh sb="101" eb="103">
      <t>センリャク</t>
    </rPh>
    <rPh sb="104" eb="106">
      <t>サクテイ</t>
    </rPh>
    <rPh sb="108" eb="110">
      <t>ケイエイ</t>
    </rPh>
    <rPh sb="110" eb="112">
      <t>キバン</t>
    </rPh>
    <rPh sb="113" eb="115">
      <t>キョウカ</t>
    </rPh>
    <rPh sb="116" eb="117">
      <t>ハカ</t>
    </rPh>
    <phoneticPr fontId="4"/>
  </si>
  <si>
    <t>　収益的収支比率について、黒字であり料金収入や一般会計繰入金等の収益をもって、維持管理費や支払利息等の費用を十分に賄えていると考えるが、一般会計繰入金に依存する傾向が強い。
　企業債残高対事業規模比率について、年度毎に企業債残高は減少しているが、平成30年度から長寿命化対策事業の実施により増加する。
　経費回収率について、使用料にて回収すべき経費を賄えておらず、適正な使用料金収入の確保及び汚水処理費の削減が必要である。
　汚水処理原価について、類似団体と比較しても数値は低く、低コストにて効率的な汚水処理が実施できていると考える。
　施設利用率について、類似団体とほぼ同程度であるが、高い数値であることが望ましいため、人口推移等を鑑み、統廃合等も視野に入れた分析が必要である。
　水洗化率については、100％であり適切である。</t>
    <rPh sb="1" eb="4">
      <t>シュウエキテキ</t>
    </rPh>
    <rPh sb="4" eb="6">
      <t>シュウシ</t>
    </rPh>
    <rPh sb="6" eb="8">
      <t>ヒリツ</t>
    </rPh>
    <rPh sb="13" eb="15">
      <t>クロジ</t>
    </rPh>
    <rPh sb="18" eb="20">
      <t>リョウキン</t>
    </rPh>
    <rPh sb="20" eb="22">
      <t>シュウニュウ</t>
    </rPh>
    <rPh sb="23" eb="25">
      <t>イッパン</t>
    </rPh>
    <rPh sb="25" eb="27">
      <t>カイケイ</t>
    </rPh>
    <rPh sb="27" eb="29">
      <t>クリイレ</t>
    </rPh>
    <rPh sb="29" eb="30">
      <t>キン</t>
    </rPh>
    <rPh sb="30" eb="31">
      <t>トウ</t>
    </rPh>
    <rPh sb="32" eb="34">
      <t>シュウエキ</t>
    </rPh>
    <rPh sb="39" eb="41">
      <t>イジ</t>
    </rPh>
    <rPh sb="41" eb="44">
      <t>カンリヒ</t>
    </rPh>
    <rPh sb="45" eb="47">
      <t>シハラ</t>
    </rPh>
    <rPh sb="47" eb="49">
      <t>リソク</t>
    </rPh>
    <rPh sb="49" eb="50">
      <t>トウ</t>
    </rPh>
    <rPh sb="51" eb="53">
      <t>ヒヨウ</t>
    </rPh>
    <rPh sb="54" eb="56">
      <t>ジュウブン</t>
    </rPh>
    <rPh sb="57" eb="58">
      <t>マカナ</t>
    </rPh>
    <rPh sb="63" eb="64">
      <t>カンガ</t>
    </rPh>
    <rPh sb="68" eb="70">
      <t>イッパン</t>
    </rPh>
    <rPh sb="70" eb="72">
      <t>カイケイ</t>
    </rPh>
    <rPh sb="72" eb="74">
      <t>クリイレ</t>
    </rPh>
    <rPh sb="74" eb="75">
      <t>キン</t>
    </rPh>
    <rPh sb="76" eb="78">
      <t>イゾン</t>
    </rPh>
    <rPh sb="80" eb="82">
      <t>ケイコウ</t>
    </rPh>
    <rPh sb="83" eb="84">
      <t>ツヨ</t>
    </rPh>
    <rPh sb="88" eb="90">
      <t>キギョウ</t>
    </rPh>
    <rPh sb="90" eb="91">
      <t>サイ</t>
    </rPh>
    <rPh sb="91" eb="93">
      <t>ザンダカ</t>
    </rPh>
    <rPh sb="93" eb="94">
      <t>タイ</t>
    </rPh>
    <rPh sb="94" eb="96">
      <t>ジギョウ</t>
    </rPh>
    <rPh sb="96" eb="98">
      <t>キボ</t>
    </rPh>
    <rPh sb="98" eb="100">
      <t>ヒリツ</t>
    </rPh>
    <rPh sb="105" eb="107">
      <t>ネンド</t>
    </rPh>
    <rPh sb="107" eb="108">
      <t>マイ</t>
    </rPh>
    <rPh sb="109" eb="111">
      <t>キギョウ</t>
    </rPh>
    <rPh sb="111" eb="112">
      <t>サイ</t>
    </rPh>
    <rPh sb="112" eb="114">
      <t>ザンダカ</t>
    </rPh>
    <rPh sb="115" eb="117">
      <t>ゲンショウ</t>
    </rPh>
    <rPh sb="123" eb="125">
      <t>ヘイセイ</t>
    </rPh>
    <rPh sb="127" eb="129">
      <t>ネンド</t>
    </rPh>
    <rPh sb="131" eb="132">
      <t>チョウ</t>
    </rPh>
    <rPh sb="132" eb="134">
      <t>ジュミョウ</t>
    </rPh>
    <rPh sb="134" eb="135">
      <t>カ</t>
    </rPh>
    <rPh sb="135" eb="137">
      <t>タイサク</t>
    </rPh>
    <rPh sb="137" eb="139">
      <t>ジギョウ</t>
    </rPh>
    <rPh sb="140" eb="142">
      <t>ジッシ</t>
    </rPh>
    <rPh sb="145" eb="147">
      <t>ゾウカ</t>
    </rPh>
    <rPh sb="152" eb="154">
      <t>ケイヒ</t>
    </rPh>
    <rPh sb="154" eb="156">
      <t>カイシュウ</t>
    </rPh>
    <rPh sb="156" eb="157">
      <t>リツ</t>
    </rPh>
    <rPh sb="162" eb="165">
      <t>シヨウリョウ</t>
    </rPh>
    <rPh sb="167" eb="169">
      <t>カイシュウ</t>
    </rPh>
    <rPh sb="172" eb="174">
      <t>ケイヒ</t>
    </rPh>
    <rPh sb="175" eb="176">
      <t>マカナ</t>
    </rPh>
    <rPh sb="182" eb="184">
      <t>テキセイ</t>
    </rPh>
    <rPh sb="185" eb="188">
      <t>シヨウリョウ</t>
    </rPh>
    <rPh sb="188" eb="189">
      <t>キン</t>
    </rPh>
    <rPh sb="189" eb="191">
      <t>シュウニュウ</t>
    </rPh>
    <rPh sb="192" eb="194">
      <t>カクホ</t>
    </rPh>
    <rPh sb="194" eb="195">
      <t>オヨ</t>
    </rPh>
    <rPh sb="196" eb="198">
      <t>オスイ</t>
    </rPh>
    <rPh sb="198" eb="200">
      <t>ショリ</t>
    </rPh>
    <rPh sb="200" eb="201">
      <t>ヒ</t>
    </rPh>
    <rPh sb="202" eb="204">
      <t>サクゲン</t>
    </rPh>
    <rPh sb="205" eb="207">
      <t>ヒツヨウ</t>
    </rPh>
    <rPh sb="213" eb="215">
      <t>オスイ</t>
    </rPh>
    <rPh sb="215" eb="217">
      <t>ショリ</t>
    </rPh>
    <rPh sb="217" eb="219">
      <t>ゲンカ</t>
    </rPh>
    <rPh sb="224" eb="226">
      <t>ルイジ</t>
    </rPh>
    <rPh sb="226" eb="228">
      <t>ダンタイ</t>
    </rPh>
    <rPh sb="229" eb="231">
      <t>ヒカク</t>
    </rPh>
    <rPh sb="234" eb="236">
      <t>スウチ</t>
    </rPh>
    <rPh sb="237" eb="238">
      <t>ヒク</t>
    </rPh>
    <rPh sb="240" eb="241">
      <t>テイ</t>
    </rPh>
    <rPh sb="246" eb="249">
      <t>コウリツテキ</t>
    </rPh>
    <rPh sb="250" eb="252">
      <t>オスイ</t>
    </rPh>
    <rPh sb="252" eb="254">
      <t>ショリ</t>
    </rPh>
    <rPh sb="255" eb="257">
      <t>ジッシ</t>
    </rPh>
    <rPh sb="263" eb="264">
      <t>カンガ</t>
    </rPh>
    <rPh sb="269" eb="271">
      <t>シセツ</t>
    </rPh>
    <rPh sb="271" eb="274">
      <t>リヨウリツ</t>
    </rPh>
    <rPh sb="279" eb="281">
      <t>ルイジ</t>
    </rPh>
    <rPh sb="281" eb="283">
      <t>ダンタイ</t>
    </rPh>
    <rPh sb="286" eb="289">
      <t>ドウテイド</t>
    </rPh>
    <rPh sb="294" eb="295">
      <t>タカ</t>
    </rPh>
    <rPh sb="296" eb="298">
      <t>スウチ</t>
    </rPh>
    <rPh sb="304" eb="305">
      <t>ノゾ</t>
    </rPh>
    <rPh sb="311" eb="313">
      <t>ジンコウ</t>
    </rPh>
    <rPh sb="313" eb="315">
      <t>スイイ</t>
    </rPh>
    <rPh sb="315" eb="316">
      <t>トウ</t>
    </rPh>
    <rPh sb="317" eb="318">
      <t>カンガ</t>
    </rPh>
    <rPh sb="320" eb="323">
      <t>トウハイゴウ</t>
    </rPh>
    <rPh sb="323" eb="324">
      <t>トウ</t>
    </rPh>
    <rPh sb="325" eb="327">
      <t>シヤ</t>
    </rPh>
    <rPh sb="328" eb="329">
      <t>イ</t>
    </rPh>
    <rPh sb="331" eb="333">
      <t>ブンセキ</t>
    </rPh>
    <rPh sb="334" eb="336">
      <t>ヒツヨウ</t>
    </rPh>
    <rPh sb="342" eb="345">
      <t>スイセンカ</t>
    </rPh>
    <rPh sb="345" eb="346">
      <t>リツ</t>
    </rPh>
    <rPh sb="359" eb="361">
      <t>テキセツ</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</si>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</sst>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649280"/>
        <c:axId val="873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5649280"/>
        <c:axId val="87367680"/>
      </c:lineChart>
      <c:dateAx>
        <c:axId val="85649280"/>
        <c:scaling>
          <c:orientation val="minMax"/>
        </c:scaling>
        <c:delete val="1"/>
        <c:axPos val="b"/>
        <c:numFmt formatCode="ge" sourceLinked="1"/>
        <c:majorTickMark val="none"/>
        <c:minorTickMark val="none"/>
        <c:tickLblPos val="none"/>
        <c:crossAx val="87367680"/>
        <c:crosses val="autoZero"/>
        <c:auto val="1"/>
        <c:lblOffset val="100"/>
        <c:baseTimeUnit val="years"/>
      </c:dateAx>
      <c:valAx>
        <c:axId val="873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4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60.58</c:v>
                </c:pt>
                <c:pt idx="1">
                  <c:v>62.2</c:v>
                </c:pt>
                <c:pt idx="2">
                  <c:v>58.78</c:v>
                </c:pt>
                <c:pt idx="3">
                  <c:v>52.35</c:v>
                </c:pt>
                <c:pt idx="4">
                  <c:v>51.62</c:v>
                </c:pt>
              </c:numCache>
            </c:numRef>
          </c:val>
        </c:ser>
        <c:dLbls>
          <c:showLegendKey val="0"/>
          <c:showVal val="0"/>
          <c:showCatName val="0"/>
          <c:showSerName val="0"/>
          <c:showPercent val="0"/>
          <c:showBubbleSize val="0"/>
        </c:dLbls>
        <c:gapWidth val="150"/>
        <c:axId val="87755008"/>
        <c:axId val="8776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87755008"/>
        <c:axId val="87769472"/>
      </c:lineChart>
      <c:dateAx>
        <c:axId val="87755008"/>
        <c:scaling>
          <c:orientation val="minMax"/>
        </c:scaling>
        <c:delete val="1"/>
        <c:axPos val="b"/>
        <c:numFmt formatCode="ge" sourceLinked="1"/>
        <c:majorTickMark val="none"/>
        <c:minorTickMark val="none"/>
        <c:tickLblPos val="none"/>
        <c:crossAx val="87769472"/>
        <c:crosses val="autoZero"/>
        <c:auto val="1"/>
        <c:lblOffset val="100"/>
        <c:baseTimeUnit val="years"/>
      </c:dateAx>
      <c:valAx>
        <c:axId val="8776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7816064"/>
        <c:axId val="878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87816064"/>
        <c:axId val="87822336"/>
      </c:lineChart>
      <c:dateAx>
        <c:axId val="87816064"/>
        <c:scaling>
          <c:orientation val="minMax"/>
        </c:scaling>
        <c:delete val="1"/>
        <c:axPos val="b"/>
        <c:numFmt formatCode="ge" sourceLinked="1"/>
        <c:majorTickMark val="none"/>
        <c:minorTickMark val="none"/>
        <c:tickLblPos val="none"/>
        <c:crossAx val="87822336"/>
        <c:crosses val="autoZero"/>
        <c:auto val="1"/>
        <c:lblOffset val="100"/>
        <c:baseTimeUnit val="years"/>
      </c:dateAx>
      <c:valAx>
        <c:axId val="878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134.04</c:v>
                </c:pt>
                <c:pt idx="1">
                  <c:v>137</c:v>
                </c:pt>
                <c:pt idx="2">
                  <c:v>122.2</c:v>
                </c:pt>
                <c:pt idx="3">
                  <c:v>106.82</c:v>
                </c:pt>
                <c:pt idx="4">
                  <c:v>107.4</c:v>
                </c:pt>
              </c:numCache>
            </c:numRef>
          </c:val>
        </c:ser>
        <c:dLbls>
          <c:showLegendKey val="0"/>
          <c:showVal val="0"/>
          <c:showCatName val="0"/>
          <c:showSerName val="0"/>
          <c:showPercent val="0"/>
          <c:showBubbleSize val="0"/>
        </c:dLbls>
        <c:gapWidth val="150"/>
        <c:axId val="87401984"/>
        <c:axId val="874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01984"/>
        <c:axId val="87403904"/>
      </c:lineChart>
      <c:dateAx>
        <c:axId val="87401984"/>
        <c:scaling>
          <c:orientation val="minMax"/>
        </c:scaling>
        <c:delete val="1"/>
        <c:axPos val="b"/>
        <c:numFmt formatCode="ge" sourceLinked="1"/>
        <c:majorTickMark val="none"/>
        <c:minorTickMark val="none"/>
        <c:tickLblPos val="none"/>
        <c:crossAx val="87403904"/>
        <c:crosses val="autoZero"/>
        <c:auto val="1"/>
        <c:lblOffset val="100"/>
        <c:baseTimeUnit val="years"/>
      </c:dateAx>
      <c:valAx>
        <c:axId val="874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46656"/>
        <c:axId val="8744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46656"/>
        <c:axId val="87448576"/>
      </c:lineChart>
      <c:dateAx>
        <c:axId val="87446656"/>
        <c:scaling>
          <c:orientation val="minMax"/>
        </c:scaling>
        <c:delete val="1"/>
        <c:axPos val="b"/>
        <c:numFmt formatCode="ge" sourceLinked="1"/>
        <c:majorTickMark val="none"/>
        <c:minorTickMark val="none"/>
        <c:tickLblPos val="none"/>
        <c:crossAx val="87448576"/>
        <c:crosses val="autoZero"/>
        <c:auto val="1"/>
        <c:lblOffset val="100"/>
        <c:baseTimeUnit val="years"/>
      </c:dateAx>
      <c:valAx>
        <c:axId val="874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56864"/>
        <c:axId val="875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56864"/>
        <c:axId val="87558784"/>
      </c:lineChart>
      <c:dateAx>
        <c:axId val="87556864"/>
        <c:scaling>
          <c:orientation val="minMax"/>
        </c:scaling>
        <c:delete val="1"/>
        <c:axPos val="b"/>
        <c:numFmt formatCode="ge" sourceLinked="1"/>
        <c:majorTickMark val="none"/>
        <c:minorTickMark val="none"/>
        <c:tickLblPos val="none"/>
        <c:crossAx val="87558784"/>
        <c:crosses val="autoZero"/>
        <c:auto val="1"/>
        <c:lblOffset val="100"/>
        <c:baseTimeUnit val="years"/>
      </c:dateAx>
      <c:valAx>
        <c:axId val="875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99744"/>
        <c:axId val="8760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99744"/>
        <c:axId val="87601920"/>
      </c:lineChart>
      <c:dateAx>
        <c:axId val="87599744"/>
        <c:scaling>
          <c:orientation val="minMax"/>
        </c:scaling>
        <c:delete val="1"/>
        <c:axPos val="b"/>
        <c:numFmt formatCode="ge" sourceLinked="1"/>
        <c:majorTickMark val="none"/>
        <c:minorTickMark val="none"/>
        <c:tickLblPos val="none"/>
        <c:crossAx val="87601920"/>
        <c:crosses val="autoZero"/>
        <c:auto val="1"/>
        <c:lblOffset val="100"/>
        <c:baseTimeUnit val="years"/>
      </c:dateAx>
      <c:valAx>
        <c:axId val="8760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942848"/>
        <c:axId val="889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942848"/>
        <c:axId val="88949120"/>
      </c:lineChart>
      <c:dateAx>
        <c:axId val="88942848"/>
        <c:scaling>
          <c:orientation val="minMax"/>
        </c:scaling>
        <c:delete val="1"/>
        <c:axPos val="b"/>
        <c:numFmt formatCode="ge" sourceLinked="1"/>
        <c:majorTickMark val="none"/>
        <c:minorTickMark val="none"/>
        <c:tickLblPos val="none"/>
        <c:crossAx val="88949120"/>
        <c:crosses val="autoZero"/>
        <c:auto val="1"/>
        <c:lblOffset val="100"/>
        <c:baseTimeUnit val="years"/>
      </c:dateAx>
      <c:valAx>
        <c:axId val="889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4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979328"/>
        <c:axId val="889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88979328"/>
        <c:axId val="88989696"/>
      </c:lineChart>
      <c:dateAx>
        <c:axId val="88979328"/>
        <c:scaling>
          <c:orientation val="minMax"/>
        </c:scaling>
        <c:delete val="1"/>
        <c:axPos val="b"/>
        <c:numFmt formatCode="ge" sourceLinked="1"/>
        <c:majorTickMark val="none"/>
        <c:minorTickMark val="none"/>
        <c:tickLblPos val="none"/>
        <c:crossAx val="88989696"/>
        <c:crosses val="autoZero"/>
        <c:auto val="1"/>
        <c:lblOffset val="100"/>
        <c:baseTimeUnit val="years"/>
      </c:dateAx>
      <c:valAx>
        <c:axId val="8898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129.02000000000001</c:v>
                </c:pt>
                <c:pt idx="1">
                  <c:v>135.12</c:v>
                </c:pt>
                <c:pt idx="2">
                  <c:v>94.16</c:v>
                </c:pt>
                <c:pt idx="3">
                  <c:v>73.260000000000005</c:v>
                </c:pt>
                <c:pt idx="4">
                  <c:v>72.150000000000006</c:v>
                </c:pt>
              </c:numCache>
            </c:numRef>
          </c:val>
        </c:ser>
        <c:dLbls>
          <c:showLegendKey val="0"/>
          <c:showVal val="0"/>
          <c:showCatName val="0"/>
          <c:showSerName val="0"/>
          <c:showPercent val="0"/>
          <c:showBubbleSize val="0"/>
        </c:dLbls>
        <c:gapWidth val="150"/>
        <c:axId val="87625088"/>
        <c:axId val="8764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87625088"/>
        <c:axId val="87647744"/>
      </c:lineChart>
      <c:dateAx>
        <c:axId val="87625088"/>
        <c:scaling>
          <c:orientation val="minMax"/>
        </c:scaling>
        <c:delete val="1"/>
        <c:axPos val="b"/>
        <c:numFmt formatCode="ge" sourceLinked="1"/>
        <c:majorTickMark val="none"/>
        <c:minorTickMark val="none"/>
        <c:tickLblPos val="none"/>
        <c:crossAx val="87647744"/>
        <c:crosses val="autoZero"/>
        <c:auto val="1"/>
        <c:lblOffset val="100"/>
        <c:baseTimeUnit val="years"/>
      </c:dateAx>
      <c:valAx>
        <c:axId val="876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95.05</c:v>
                </c:pt>
                <c:pt idx="1">
                  <c:v>88.41</c:v>
                </c:pt>
                <c:pt idx="2">
                  <c:v>127.03</c:v>
                </c:pt>
                <c:pt idx="3">
                  <c:v>165.56</c:v>
                </c:pt>
                <c:pt idx="4">
                  <c:v>148.37</c:v>
                </c:pt>
              </c:numCache>
            </c:numRef>
          </c:val>
        </c:ser>
        <c:dLbls>
          <c:showLegendKey val="0"/>
          <c:showVal val="0"/>
          <c:showCatName val="0"/>
          <c:showSerName val="0"/>
          <c:showPercent val="0"/>
          <c:showBubbleSize val="0"/>
        </c:dLbls>
        <c:gapWidth val="150"/>
        <c:axId val="87673472"/>
        <c:axId val="876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87673472"/>
        <c:axId val="87675648"/>
      </c:lineChart>
      <c:dateAx>
        <c:axId val="87673472"/>
        <c:scaling>
          <c:orientation val="minMax"/>
        </c:scaling>
        <c:delete val="1"/>
        <c:axPos val="b"/>
        <c:numFmt formatCode="ge" sourceLinked="1"/>
        <c:majorTickMark val="none"/>
        <c:minorTickMark val="none"/>
        <c:tickLblPos val="none"/>
        <c:crossAx val="87675648"/>
        <c:crosses val="autoZero"/>
        <c:auto val="1"/>
        <c:lblOffset val="100"/>
        <c:baseTimeUnit val="years"/>
      </c:dateAx>
      <c:valAx>
        <c:axId val="876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124</v>
      </c>
      <c r="AE8" s="73"/>
      <c r="AF8" s="73"/>
      <c r="AG8" s="73"/>
      <c r="AH8" s="73"/>
      <c r="AI8" s="73"/>
      <c r="AJ8" s="73"/>
      <c r="AK8" s="4"/>
      <c r="AL8" s="67">
        <f>データ!S6</f>
        <v>93892</v>
      </c>
      <c r="AM8" s="67"/>
      <c r="AN8" s="67"/>
      <c r="AO8" s="67"/>
      <c r="AP8" s="67"/>
      <c r="AQ8" s="67"/>
      <c r="AR8" s="67"/>
      <c r="AS8" s="67"/>
      <c r="AT8" s="66">
        <f>データ!T6</f>
        <v>558.23</v>
      </c>
      <c r="AU8" s="66"/>
      <c r="AV8" s="66"/>
      <c r="AW8" s="66"/>
      <c r="AX8" s="66"/>
      <c r="AY8" s="66"/>
      <c r="AZ8" s="66"/>
      <c r="BA8" s="66"/>
      <c r="BB8" s="66">
        <f>データ!U6</f>
        <v>168.2</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5.05</v>
      </c>
      <c r="Q10" s="66"/>
      <c r="R10" s="66"/>
      <c r="S10" s="66"/>
      <c r="T10" s="66"/>
      <c r="U10" s="66"/>
      <c r="V10" s="66"/>
      <c r="W10" s="66">
        <f>データ!Q6</f>
        <v>100</v>
      </c>
      <c r="X10" s="66"/>
      <c r="Y10" s="66"/>
      <c r="Z10" s="66"/>
      <c r="AA10" s="66"/>
      <c r="AB10" s="66"/>
      <c r="AC10" s="66"/>
      <c r="AD10" s="67">
        <f>データ!R6</f>
        <v>2584</v>
      </c>
      <c r="AE10" s="67"/>
      <c r="AF10" s="67"/>
      <c r="AG10" s="67"/>
      <c r="AH10" s="67"/>
      <c r="AI10" s="67"/>
      <c r="AJ10" s="67"/>
      <c r="AK10" s="2"/>
      <c r="AL10" s="67">
        <f>データ!V6</f>
        <v>4718</v>
      </c>
      <c r="AM10" s="67"/>
      <c r="AN10" s="67"/>
      <c r="AO10" s="67"/>
      <c r="AP10" s="67"/>
      <c r="AQ10" s="67"/>
      <c r="AR10" s="67"/>
      <c r="AS10" s="67"/>
      <c r="AT10" s="66">
        <f>データ!W6</f>
        <v>1.61</v>
      </c>
      <c r="AU10" s="66"/>
      <c r="AV10" s="66"/>
      <c r="AW10" s="66"/>
      <c r="AX10" s="66"/>
      <c r="AY10" s="66"/>
      <c r="AZ10" s="66"/>
      <c r="BA10" s="66"/>
      <c r="BB10" s="66">
        <f>データ!X6</f>
        <v>2930.43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242161</v>
      </c>
      <c r="D6" s="33">
        <f t="shared" si="3"/>
        <v>47</v>
      </c>
      <c r="E6" s="33">
        <f t="shared" si="3"/>
        <v>17</v>
      </c>
      <c r="F6" s="33">
        <f t="shared" si="3"/>
        <v>1</v>
      </c>
      <c r="G6" s="33">
        <f t="shared" si="3"/>
        <v>0</v>
      </c>
      <c r="H6" s="33" t="str">
        <f t="shared" si="3"/>
        <v>三重県　伊賀市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5.05</v>
      </c>
      <c r="Q6" s="34">
        <f t="shared" si="3"/>
        <v>100</v>
      </c>
      <c r="R6" s="34">
        <f t="shared" si="3"/>
        <v>2584</v>
      </c>
      <c r="S6" s="34">
        <f t="shared" si="3"/>
        <v>93892</v>
      </c>
      <c r="T6" s="34">
        <f t="shared" si="3"/>
        <v>558.23</v>
      </c>
      <c r="U6" s="34">
        <f t="shared" si="3"/>
        <v>168.2</v>
      </c>
      <c r="V6" s="34">
        <f t="shared" si="3"/>
        <v>4718</v>
      </c>
      <c r="W6" s="34">
        <f t="shared" si="3"/>
        <v>1.61</v>
      </c>
      <c r="X6" s="34">
        <f t="shared" si="3"/>
        <v>2930.43</v>
      </c>
      <c r="Y6" s="35">
        <f>IF(Y7="",NA(),Y7)</f>
        <v>134.04</v>
      </c>
      <c r="Z6" s="35">
        <f t="shared" ref="Z6:AH6" si="4">IF(Z7="",NA(),Z7)</f>
        <v>137</v>
      </c>
      <c r="AA6" s="35">
        <f t="shared" si="4"/>
        <v>122.2</v>
      </c>
      <c r="AB6" s="35">
        <f t="shared" si="4"/>
        <v>106.82</v>
      </c>
      <c r="AC6" s="35">
        <f t="shared" si="4"/>
        <v>107.4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1273.52</v>
      </c>
      <c r="BL6" s="35">
        <f t="shared" si="7"/>
        <v>1209.95</v>
      </c>
      <c r="BM6" s="35">
        <f t="shared" si="7"/>
        <v>1136.5</v>
      </c>
      <c r="BN6" s="35">
        <f t="shared" si="7"/>
        <v>1118.56</v>
      </c>
      <c r="BO6" s="35">
        <f t="shared" si="7"/>
        <v>1111.31</v>
      </c>
      <c r="BP6" s="34" t="str">
        <f>IF(BP7="","",IF(BP7="-","【-】","【"&amp;SUBSTITUTE(TEXT(BP7,"#,##0.00"),"-","△")&amp;"】"))</f>
        <v>【728.30】</v>
      </c>
      <c r="BQ6" s="35">
        <f>IF(BQ7="",NA(),BQ7)</f>
        <v>129.02000000000001</v>
      </c>
      <c r="BR6" s="35">
        <f t="shared" ref="BR6:BZ6" si="8">IF(BR7="",NA(),BR7)</f>
        <v>135.12</v>
      </c>
      <c r="BS6" s="35">
        <f t="shared" si="8"/>
        <v>94.16</v>
      </c>
      <c r="BT6" s="35">
        <f t="shared" si="8"/>
        <v>73.260000000000005</v>
      </c>
      <c r="BU6" s="35">
        <f t="shared" si="8"/>
        <v>72.150000000000006</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95.05</v>
      </c>
      <c r="CC6" s="35">
        <f t="shared" ref="CC6:CK6" si="9">IF(CC7="",NA(),CC7)</f>
        <v>88.41</v>
      </c>
      <c r="CD6" s="35">
        <f t="shared" si="9"/>
        <v>127.03</v>
      </c>
      <c r="CE6" s="35">
        <f t="shared" si="9"/>
        <v>165.56</v>
      </c>
      <c r="CF6" s="35">
        <f t="shared" si="9"/>
        <v>148.37</v>
      </c>
      <c r="CG6" s="35">
        <f t="shared" si="9"/>
        <v>224.94</v>
      </c>
      <c r="CH6" s="35">
        <f t="shared" si="9"/>
        <v>220.67</v>
      </c>
      <c r="CI6" s="35">
        <f t="shared" si="9"/>
        <v>217.82</v>
      </c>
      <c r="CJ6" s="35">
        <f t="shared" si="9"/>
        <v>215.28</v>
      </c>
      <c r="CK6" s="35">
        <f t="shared" si="9"/>
        <v>207.96</v>
      </c>
      <c r="CL6" s="34" t="str">
        <f>IF(CL7="","",IF(CL7="-","【-】","【"&amp;SUBSTITUTE(TEXT(CL7,"#,##0.00"),"-","△")&amp;"】"))</f>
        <v>【137.82】</v>
      </c>
      <c r="CM6" s="35">
        <f>IF(CM7="",NA(),CM7)</f>
        <v>60.58</v>
      </c>
      <c r="CN6" s="35">
        <f t="shared" ref="CN6:CV6" si="10">IF(CN7="",NA(),CN7)</f>
        <v>62.2</v>
      </c>
      <c r="CO6" s="35">
        <f t="shared" si="10"/>
        <v>58.78</v>
      </c>
      <c r="CP6" s="35">
        <f t="shared" si="10"/>
        <v>52.35</v>
      </c>
      <c r="CQ6" s="35">
        <f t="shared" si="10"/>
        <v>51.62</v>
      </c>
      <c r="CR6" s="35">
        <f t="shared" si="10"/>
        <v>55.41</v>
      </c>
      <c r="CS6" s="35">
        <f t="shared" si="10"/>
        <v>55.81</v>
      </c>
      <c r="CT6" s="35">
        <f t="shared" si="10"/>
        <v>54.44</v>
      </c>
      <c r="CU6" s="35">
        <f t="shared" si="10"/>
        <v>54.67</v>
      </c>
      <c r="CV6" s="35">
        <f t="shared" si="10"/>
        <v>53.51</v>
      </c>
      <c r="CW6" s="34" t="str">
        <f>IF(CW7="","",IF(CW7="-","【-】","【"&amp;SUBSTITUTE(TEXT(CW7,"#,##0.00"),"-","△")&amp;"】"))</f>
        <v>【60.09】</v>
      </c>
      <c r="CX6" s="35">
        <f>IF(CX7="",NA(),CX7)</f>
        <v>100</v>
      </c>
      <c r="CY6" s="35">
        <f t="shared" ref="CY6:DG6" si="11">IF(CY7="",NA(),CY7)</f>
        <v>100</v>
      </c>
      <c r="CZ6" s="35">
        <f t="shared" si="11"/>
        <v>100</v>
      </c>
      <c r="DA6" s="35">
        <f t="shared" si="11"/>
        <v>100</v>
      </c>
      <c r="DB6" s="35">
        <f t="shared" si="11"/>
        <v>100</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242161</v>
      </c>
      <c r="D7" s="37">
        <v>47</v>
      </c>
      <c r="E7" s="37">
        <v>17</v>
      </c>
      <c r="F7" s="37">
        <v>1</v>
      </c>
      <c r="G7" s="37">
        <v>0</v>
      </c>
      <c r="H7" s="37" t="s">
        <v>109</v>
      </c>
      <c r="I7" s="37" t="s">
        <v>110</v>
      </c>
      <c r="J7" s="37" t="s">
        <v>111</v>
      </c>
      <c r="K7" s="37" t="s">
        <v>112</v>
      </c>
      <c r="L7" s="37" t="s">
        <v>113</v>
      </c>
      <c r="M7" s="37"/>
      <c r="N7" s="38" t="s">
        <v>114</v>
      </c>
      <c r="O7" s="38" t="s">
        <v>115</v>
      </c>
      <c r="P7" s="38">
        <v>5.05</v>
      </c>
      <c r="Q7" s="38">
        <v>100</v>
      </c>
      <c r="R7" s="38">
        <v>2584</v>
      </c>
      <c r="S7" s="38">
        <v>93892</v>
      </c>
      <c r="T7" s="38">
        <v>558.23</v>
      </c>
      <c r="U7" s="38">
        <v>168.2</v>
      </c>
      <c r="V7" s="38">
        <v>4718</v>
      </c>
      <c r="W7" s="38">
        <v>1.61</v>
      </c>
      <c r="X7" s="38">
        <v>2930.43</v>
      </c>
      <c r="Y7" s="38">
        <v>134.04</v>
      </c>
      <c r="Z7" s="38">
        <v>137</v>
      </c>
      <c r="AA7" s="38">
        <v>122.2</v>
      </c>
      <c r="AB7" s="38">
        <v>106.82</v>
      </c>
      <c r="AC7" s="38">
        <v>107.4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1273.52</v>
      </c>
      <c r="BL7" s="38">
        <v>1209.95</v>
      </c>
      <c r="BM7" s="38">
        <v>1136.5</v>
      </c>
      <c r="BN7" s="38">
        <v>1118.56</v>
      </c>
      <c r="BO7" s="38">
        <v>1111.31</v>
      </c>
      <c r="BP7" s="38">
        <v>728.3</v>
      </c>
      <c r="BQ7" s="38">
        <v>129.02000000000001</v>
      </c>
      <c r="BR7" s="38">
        <v>135.12</v>
      </c>
      <c r="BS7" s="38">
        <v>94.16</v>
      </c>
      <c r="BT7" s="38">
        <v>73.260000000000005</v>
      </c>
      <c r="BU7" s="38">
        <v>72.150000000000006</v>
      </c>
      <c r="BV7" s="38">
        <v>67.849999999999994</v>
      </c>
      <c r="BW7" s="38">
        <v>69.48</v>
      </c>
      <c r="BX7" s="38">
        <v>71.650000000000006</v>
      </c>
      <c r="BY7" s="38">
        <v>72.33</v>
      </c>
      <c r="BZ7" s="38">
        <v>75.540000000000006</v>
      </c>
      <c r="CA7" s="38">
        <v>100.04</v>
      </c>
      <c r="CB7" s="38">
        <v>95.05</v>
      </c>
      <c r="CC7" s="38">
        <v>88.41</v>
      </c>
      <c r="CD7" s="38">
        <v>127.03</v>
      </c>
      <c r="CE7" s="38">
        <v>165.56</v>
      </c>
      <c r="CF7" s="38">
        <v>148.37</v>
      </c>
      <c r="CG7" s="38">
        <v>224.94</v>
      </c>
      <c r="CH7" s="38">
        <v>220.67</v>
      </c>
      <c r="CI7" s="38">
        <v>217.82</v>
      </c>
      <c r="CJ7" s="38">
        <v>215.28</v>
      </c>
      <c r="CK7" s="38">
        <v>207.96</v>
      </c>
      <c r="CL7" s="38">
        <v>137.82</v>
      </c>
      <c r="CM7" s="38">
        <v>60.58</v>
      </c>
      <c r="CN7" s="38">
        <v>62.2</v>
      </c>
      <c r="CO7" s="38">
        <v>58.78</v>
      </c>
      <c r="CP7" s="38">
        <v>52.35</v>
      </c>
      <c r="CQ7" s="38">
        <v>51.62</v>
      </c>
      <c r="CR7" s="38">
        <v>55.41</v>
      </c>
      <c r="CS7" s="38">
        <v>55.81</v>
      </c>
      <c r="CT7" s="38">
        <v>54.44</v>
      </c>
      <c r="CU7" s="38">
        <v>54.67</v>
      </c>
      <c r="CV7" s="38">
        <v>53.51</v>
      </c>
      <c r="CW7" s="38">
        <v>60.09</v>
      </c>
      <c r="CX7" s="38">
        <v>100</v>
      </c>
      <c r="CY7" s="38">
        <v>100</v>
      </c>
      <c r="CZ7" s="38">
        <v>100</v>
      </c>
      <c r="DA7" s="38">
        <v>100</v>
      </c>
      <c r="DB7" s="38">
        <v>100</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dcterms:created xsi:type="dcterms:W3CDTF">2017-12-25T02:09:39Z</dcterms:created>
  <dcterms:modified xsi:type="dcterms:W3CDTF">2018-02-19T09:18:13Z</dcterms:modified>
  <cp:category/>
</cp:coreProperties>
</file>