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上下水道部経営総務室\寺島引継ぎフォルダ\経営比較分析表\H28(北山)\07 名張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<sst xmlns="http://schemas.openxmlformats.org/spreadsheetml/2006/main" count="240" uniqueCount="126">
  <si>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</si>
  <si>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</si>
  <si>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</si>
  <si>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</si>
  <si>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</si>
  <si>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</si>
  <si>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</si>
  <si>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</si>
  <si>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</si>
  <si>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</si>
  <si>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</si>
  <si>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</si>
  <si>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</si>
  <si>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</si>
  <si>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</si>
  <si>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</si>
  <si>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</si>
  <si>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</si>
  <si>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</si>
  <si>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</si>
  <si>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</si>
  <si>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</si>
  <si>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</si>
  <si>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</si>
  <si>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</si>
  <si>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</si>
  <si>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</si>
  <si>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</si>
  <si>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</si>
  <si>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</si>
  <si>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</si>
  <si>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</si>
  <si>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</si>
  <si>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</si>
  <si>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</si>
  <si>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</si>
  <si>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</si>
  <si>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</si>
  <si>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</si>
  <si>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</si>
  <si>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</si>
  <si>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</si>
  <si>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</si>
  <si>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</si>
  <si>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</si>
  <si>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</si>
  <si>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</si>
  <si>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</si>
  <si>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</si>
  <si>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</si>
  <si>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</si>
  <si>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</si>
  <si>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</si>
  <si>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</si>
  <si>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</si>
  <si>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</si>
  <si>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</si>
  <si>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</si>
  <si>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</si>
  <si>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</si>
  <si>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</si>
  <si>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</si>
  <si>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</si>
  <si>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</si>
  <si>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</si>
  <si>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</si>
  <si>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</si>
  <si>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</si>
  <si>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</si>
  <si>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</si>
  <si>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</si>
  <si>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</si>
  <si>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</si>
  <si>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</si>
  <si>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</si>
  <si>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</si>
  <si>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</si>
  <si>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</si>
  <si>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</si>
  <si>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</si>
  <si>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</si>
  <si>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</si>
  <si>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</si>
  <si>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</si>
  <si>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</si>
  <si>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</si>
  <si>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</si>
  <si>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</si>
  <si>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</si>
  <si>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</si>
  <si>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</si>
  <si>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</si>
  <si>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</si>
  <si>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</si>
  <si>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</si>
  <si>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</si>
  <si>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</si>
  <si>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</si>
  <si>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</si>
  <si>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</si>
  <si>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</si>
  <si>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</si>
  <si>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</si>
  <si>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</si>
  <si>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</si>
  <si>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</si>
  <si>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</si>
  <si>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</si>
  <si>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</si>
  <si>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</si>
  <si>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名張市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</si>
  <si>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</si>
  <si>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</si>
  <si>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</si>
  <si>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</si>
  <si>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</si>
  <si>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</si>
  <si>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</si>
  <si>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</si>
  <si>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</si>
  <si>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</si>
  <si>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</si>
  <si>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名張市下水道整備マスタープランにおいて、農業集落排水事業11処理区の整備を位置づけており、現在10処理区において供用を行い、残り1処理区の整備を現在実施している。H30年度以降には全11処理区の供用が行われることから、すべての処理区において、引き続き接続率の向上に取り組むと共に、今後、公共下水道事業と共に公営企業会計化を行い、収益的収支比率・経費回収率の増加に向けて、下水道事業として一体的に使用料の適正化について検討を行う必要がある。</t>
    <rPh sb="141" eb="143">
      <t>コンゴ</t>
    </rPh>
    <rPh sb="144" eb="146">
      <t>コウキョウ</t>
    </rPh>
    <rPh sb="146" eb="149">
      <t>ゲスイドウ</t>
    </rPh>
    <rPh sb="149" eb="151">
      <t>ジギョウ</t>
    </rPh>
    <rPh sb="152" eb="153">
      <t>トモ</t>
    </rPh>
    <rPh sb="154" eb="156">
      <t>コウエイ</t>
    </rPh>
    <rPh sb="156" eb="158">
      <t>キギョウ</t>
    </rPh>
    <rPh sb="158" eb="160">
      <t>カイケイ</t>
    </rPh>
    <rPh sb="160" eb="161">
      <t>カ</t>
    </rPh>
    <rPh sb="162" eb="163">
      <t>オコナ</t>
    </rPh>
    <rPh sb="186" eb="189">
      <t>ゲスイドウ</t>
    </rPh>
    <rPh sb="189" eb="191">
      <t>ジギョウ</t>
    </rPh>
    <rPh sb="194" eb="197">
      <t>イッタイテキ</t>
    </rPh>
    <rPh sb="198" eb="201">
      <t>シヨウリョウ</t>
    </rPh>
    <rPh sb="202" eb="205">
      <t>テキセイカ</t>
    </rPh>
    <rPh sb="209" eb="211">
      <t>ケントウ</t>
    </rPh>
    <rPh sb="212" eb="213">
      <t>オコナ</t>
    </rPh>
    <rPh sb="214" eb="216">
      <t>ヒツヨウ</t>
    </rPh>
    <phoneticPr fontId="4"/>
  </si>
  <si>
    <t>非設置</t>
    <rPh sb="0" eb="1">
      <t>ヒ</t>
    </rPh>
    <rPh sb="1" eb="3">
      <t>セッチ</t>
    </rPh>
    <phoneticPr fontId="4"/>
  </si>
  <si>
    <t xml:space="preserve"> ①収益的収支比率については、H24年度に行った公共下水道使用料への一元化により算定方法が人数制から従量制へ変わったことで、使用料収入はH23年度以前と比べて大幅な減収となっているが、H25～H27年度は新規加入金の収入や一般会計繰入金により全体での大幅な減収となることは避けられた。しかし、新規加入金は不確定な収入であり、また、将来にわたって安定的に事業を継続していくためには他会計繰入金に過度に依存せず、自立・安定した経営基盤を築く必要があることから、使用料での収入増加が求められる。また、支出においては汚水処理費用や企業債の償還費用が年々増加しているため、経営状況の健全化へ向けて、維持管理費用削減の検討並びに公共下水道も含めた使用料単価の検討が必要である。なお、H24年度の数値が低いのは下水道使用料一元化の移行年度であり、収入期間が10ヶ月分となったためである。
 ④企業債残高対事業規模比率については、現在、比奈知地区を整備しており、事業完了予定年度であるH30年度まで企業債を借入れることからほとんど企業債残高は減少しないが、企業債の償還のほとんどを繰入金で賄っているため、H24年度以外の年度では類似団体と比べると小規模となっている。また、H24年度については、使用料収入が減収したことから料金収入に対しての企業債残高が大規模であるため、極端に数値が大きくなっている。
 ⑤経費回収率については、H28年度に回収率が増加した要因として、燃料単価の価格低下による維持管理費の削減及び汚水処理場機器の更新を投資事業事業として行うことにより汚水処理費を削減できたことがあげられる。また、それに伴い⑥の汚水処理原価も低下している。しかしながらH30年度に比奈知地区が供用開始となることから汚水処理費用の増加が見込まれるため、接続率の向上への取り組みが必要である。
 ⑦施設利用率について、当市では類似団体に比べ利用率が低くなっており、引き続き接続率向上の取り組みの他、合理的な処理区の統廃合の検討が必要である。
 ⑧水洗化率については、H28年度に水洗化率の算定方法を見直したことにより、処理区域の変更がないにもかかわらず大幅に減少している。健全な経営へ向けて引き続き接続率の向上に取り組みたい。
</t>
    <rPh sb="111" eb="113">
      <t>イッパン</t>
    </rPh>
    <rPh sb="113" eb="115">
      <t>カイケイ</t>
    </rPh>
    <rPh sb="115" eb="117">
      <t>クリイレ</t>
    </rPh>
    <rPh sb="117" eb="118">
      <t>キン</t>
    </rPh>
    <rPh sb="165" eb="167">
      <t>ショウライ</t>
    </rPh>
    <rPh sb="172" eb="175">
      <t>アンテイテキ</t>
    </rPh>
    <rPh sb="176" eb="178">
      <t>ジギョウ</t>
    </rPh>
    <rPh sb="179" eb="181">
      <t>ケイゾク</t>
    </rPh>
    <rPh sb="189" eb="190">
      <t>タ</t>
    </rPh>
    <rPh sb="190" eb="192">
      <t>カイケイ</t>
    </rPh>
    <rPh sb="192" eb="194">
      <t>クリイレ</t>
    </rPh>
    <rPh sb="194" eb="195">
      <t>キン</t>
    </rPh>
    <rPh sb="196" eb="198">
      <t>カド</t>
    </rPh>
    <rPh sb="199" eb="201">
      <t>イゾン</t>
    </rPh>
    <rPh sb="204" eb="206">
      <t>ジリツ</t>
    </rPh>
    <rPh sb="207" eb="209">
      <t>アンテイ</t>
    </rPh>
    <rPh sb="211" eb="213">
      <t>ケイエイ</t>
    </rPh>
    <rPh sb="213" eb="215">
      <t>キバン</t>
    </rPh>
    <rPh sb="216" eb="217">
      <t>キズ</t>
    </rPh>
    <rPh sb="218" eb="220">
      <t>ヒツヨウ</t>
    </rPh>
    <rPh sb="609" eb="611">
      <t>ネンド</t>
    </rPh>
    <rPh sb="612" eb="614">
      <t>カイシュウ</t>
    </rPh>
    <rPh sb="614" eb="615">
      <t>リツ</t>
    </rPh>
    <rPh sb="616" eb="618">
      <t>ゾウカ</t>
    </rPh>
    <rPh sb="620" eb="622">
      <t>ヨウイン</t>
    </rPh>
    <rPh sb="626" eb="628">
      <t>ネンリョウ</t>
    </rPh>
    <rPh sb="628" eb="630">
      <t>タンカ</t>
    </rPh>
    <rPh sb="631" eb="633">
      <t>カカク</t>
    </rPh>
    <rPh sb="633" eb="635">
      <t>テイカ</t>
    </rPh>
    <rPh sb="638" eb="640">
      <t>イジ</t>
    </rPh>
    <rPh sb="640" eb="642">
      <t>カンリ</t>
    </rPh>
    <rPh sb="642" eb="643">
      <t>ヒ</t>
    </rPh>
    <rPh sb="644" eb="646">
      <t>サクゲン</t>
    </rPh>
    <rPh sb="646" eb="647">
      <t>オヨ</t>
    </rPh>
    <rPh sb="648" eb="650">
      <t>オスイ</t>
    </rPh>
    <rPh sb="650" eb="653">
      <t>ショリジョウ</t>
    </rPh>
    <rPh sb="653" eb="655">
      <t>キキ</t>
    </rPh>
    <rPh sb="656" eb="658">
      <t>コウシン</t>
    </rPh>
    <rPh sb="659" eb="661">
      <t>トウシ</t>
    </rPh>
    <rPh sb="661" eb="663">
      <t>ジギョウ</t>
    </rPh>
    <rPh sb="663" eb="665">
      <t>ジギョウ</t>
    </rPh>
    <rPh sb="668" eb="669">
      <t>オコナ</t>
    </rPh>
    <rPh sb="675" eb="677">
      <t>オスイ</t>
    </rPh>
    <rPh sb="677" eb="679">
      <t>ショリ</t>
    </rPh>
    <rPh sb="679" eb="680">
      <t>ヒ</t>
    </rPh>
    <rPh sb="681" eb="683">
      <t>サクゲン</t>
    </rPh>
    <rPh sb="701" eb="702">
      <t>トモナ</t>
    </rPh>
    <rPh sb="705" eb="707">
      <t>オスイ</t>
    </rPh>
    <rPh sb="707" eb="709">
      <t>ショリ</t>
    </rPh>
    <rPh sb="709" eb="711">
      <t>ゲンカ</t>
    </rPh>
    <rPh sb="712" eb="714">
      <t>テイカ</t>
    </rPh>
    <rPh sb="728" eb="730">
      <t>ネンド</t>
    </rPh>
    <rPh sb="731" eb="732">
      <t>ヒ</t>
    </rPh>
    <rPh sb="732" eb="733">
      <t>ナ</t>
    </rPh>
    <rPh sb="733" eb="734">
      <t>チ</t>
    </rPh>
    <rPh sb="734" eb="736">
      <t>チク</t>
    </rPh>
    <rPh sb="737" eb="739">
      <t>キョウヨウ</t>
    </rPh>
    <rPh sb="739" eb="741">
      <t>カイシ</t>
    </rPh>
    <rPh sb="755" eb="757">
      <t>ゾウカ</t>
    </rPh>
    <rPh sb="838" eb="841">
      <t>ゴウリテキ</t>
    </rPh>
    <rPh sb="842" eb="844">
      <t>ショリ</t>
    </rPh>
    <rPh sb="844" eb="845">
      <t>ク</t>
    </rPh>
    <rPh sb="864" eb="865">
      <t>カ</t>
    </rPh>
    <rPh sb="898" eb="900">
      <t>ショリ</t>
    </rPh>
    <rPh sb="900" eb="902">
      <t>クイキ</t>
    </rPh>
    <rPh sb="903" eb="905">
      <t>ヘンコウ</t>
    </rPh>
    <rPh sb="915" eb="917">
      <t>オオハバ</t>
    </rPh>
    <rPh sb="918" eb="920">
      <t>ゲンショウ</t>
    </rPh>
    <phoneticPr fontId="4"/>
  </si>
  <si>
    <t xml:space="preserve"> 当市の農業集落排水事業では、最も古い地区での供用開始が平成3年となっており、管渠については耐用年数にまで経過していないことから、管渠の破損などは発生していないため更新は行っていないが、耐用年数の短い処理施設の機器の更新・修繕を行っている。そのためH29年度に機能強化(対策)計画の策定を行っており、今後は計画に基づき老朽化対策に取組むこととしている。</t>
    <rPh sb="127" eb="129">
      <t>ネンド</t>
    </rPh>
    <rPh sb="130" eb="132">
      <t>キノウ</t>
    </rPh>
    <rPh sb="132" eb="134">
      <t>キョウカ</t>
    </rPh>
    <rPh sb="135" eb="137">
      <t>タイサク</t>
    </rPh>
    <rPh sb="138" eb="140">
      <t>ケイカク</t>
    </rPh>
    <rPh sb="141" eb="143">
      <t>サクテイ</t>
    </rPh>
    <rPh sb="144" eb="145">
      <t>オコナ</t>
    </rPh>
    <rPh sb="150" eb="152">
      <t>コンゴ</t>
    </rPh>
    <rPh sb="153" eb="155">
      <t>ケイカク</t>
    </rPh>
    <rPh sb="156" eb="157">
      <t>モト</t>
    </rPh>
    <rPh sb="159" eb="162">
      <t>ロウキュウカ</t>
    </rPh>
    <rPh sb="162" eb="164">
      <t>タイサク</t>
    </rPh>
    <rPh sb="165" eb="167">
      <t>トリク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</si>
</sst>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18" fillId="0" borderId="2" xfId="1" applyNumberFormat="1" applyFont="1" applyBorder="1" applyAlignment="1" applyProtection="1">
      <alignment horizontal="center" vertical="center"/>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4339872"/>
        <c:axId val="21397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14339872"/>
        <c:axId val="213976168"/>
      </c:lineChart>
      <c:dateAx>
        <c:axId val="214339872"/>
        <c:scaling>
          <c:orientation val="minMax"/>
        </c:scaling>
        <c:delete val="1"/>
        <c:axPos val="b"/>
        <c:numFmt formatCode="ge" sourceLinked="1"/>
        <c:majorTickMark val="none"/>
        <c:minorTickMark val="none"/>
        <c:tickLblPos val="none"/>
        <c:crossAx val="213976168"/>
        <c:crosses val="autoZero"/>
        <c:auto val="1"/>
        <c:lblOffset val="100"/>
        <c:baseTimeUnit val="years"/>
      </c:dateAx>
      <c:valAx>
        <c:axId val="21397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3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51.31</c:v>
                </c:pt>
                <c:pt idx="1">
                  <c:v>52.46</c:v>
                </c:pt>
                <c:pt idx="2">
                  <c:v>48.72</c:v>
                </c:pt>
                <c:pt idx="3">
                  <c:v>50.19</c:v>
                </c:pt>
                <c:pt idx="4">
                  <c:v>49.39</c:v>
                </c:pt>
              </c:numCache>
            </c:numRef>
          </c:val>
        </c:ser>
        <c:dLbls>
          <c:showLegendKey val="0"/>
          <c:showVal val="0"/>
          <c:showCatName val="0"/>
          <c:showSerName val="0"/>
          <c:showPercent val="0"/>
          <c:showBubbleSize val="0"/>
        </c:dLbls>
        <c:gapWidth val="150"/>
        <c:axId val="280525648"/>
        <c:axId val="28052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80525648"/>
        <c:axId val="280526040"/>
      </c:lineChart>
      <c:dateAx>
        <c:axId val="280525648"/>
        <c:scaling>
          <c:orientation val="minMax"/>
        </c:scaling>
        <c:delete val="1"/>
        <c:axPos val="b"/>
        <c:numFmt formatCode="ge" sourceLinked="1"/>
        <c:majorTickMark val="none"/>
        <c:minorTickMark val="none"/>
        <c:tickLblPos val="none"/>
        <c:crossAx val="280526040"/>
        <c:crosses val="autoZero"/>
        <c:auto val="1"/>
        <c:lblOffset val="100"/>
        <c:baseTimeUnit val="years"/>
      </c:dateAx>
      <c:valAx>
        <c:axId val="28052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52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94.55</c:v>
                </c:pt>
                <c:pt idx="1">
                  <c:v>97.81</c:v>
                </c:pt>
                <c:pt idx="2">
                  <c:v>84.91</c:v>
                </c:pt>
                <c:pt idx="3">
                  <c:v>85.38</c:v>
                </c:pt>
                <c:pt idx="4">
                  <c:v>69.47</c:v>
                </c:pt>
              </c:numCache>
            </c:numRef>
          </c:val>
        </c:ser>
        <c:dLbls>
          <c:showLegendKey val="0"/>
          <c:showVal val="0"/>
          <c:showCatName val="0"/>
          <c:showSerName val="0"/>
          <c:showPercent val="0"/>
          <c:showBubbleSize val="0"/>
        </c:dLbls>
        <c:gapWidth val="150"/>
        <c:axId val="280525256"/>
        <c:axId val="28051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80525256"/>
        <c:axId val="280519768"/>
      </c:lineChart>
      <c:dateAx>
        <c:axId val="280525256"/>
        <c:scaling>
          <c:orientation val="minMax"/>
        </c:scaling>
        <c:delete val="1"/>
        <c:axPos val="b"/>
        <c:numFmt formatCode="ge" sourceLinked="1"/>
        <c:majorTickMark val="none"/>
        <c:minorTickMark val="none"/>
        <c:tickLblPos val="none"/>
        <c:crossAx val="280519768"/>
        <c:crosses val="autoZero"/>
        <c:auto val="1"/>
        <c:lblOffset val="100"/>
        <c:baseTimeUnit val="years"/>
      </c:dateAx>
      <c:valAx>
        <c:axId val="28051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52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63.27</c:v>
                </c:pt>
                <c:pt idx="1">
                  <c:v>85.87</c:v>
                </c:pt>
                <c:pt idx="2">
                  <c:v>80.540000000000006</c:v>
                </c:pt>
                <c:pt idx="3">
                  <c:v>84.1</c:v>
                </c:pt>
                <c:pt idx="4">
                  <c:v>85.29</c:v>
                </c:pt>
              </c:numCache>
            </c:numRef>
          </c:val>
        </c:ser>
        <c:dLbls>
          <c:showLegendKey val="0"/>
          <c:showVal val="0"/>
          <c:showCatName val="0"/>
          <c:showSerName val="0"/>
          <c:showPercent val="0"/>
          <c:showBubbleSize val="0"/>
        </c:dLbls>
        <c:gapWidth val="150"/>
        <c:axId val="213976952"/>
        <c:axId val="21397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976952"/>
        <c:axId val="213978520"/>
      </c:lineChart>
      <c:dateAx>
        <c:axId val="213976952"/>
        <c:scaling>
          <c:orientation val="minMax"/>
        </c:scaling>
        <c:delete val="1"/>
        <c:axPos val="b"/>
        <c:numFmt formatCode="ge" sourceLinked="1"/>
        <c:majorTickMark val="none"/>
        <c:minorTickMark val="none"/>
        <c:tickLblPos val="none"/>
        <c:crossAx val="213978520"/>
        <c:crosses val="autoZero"/>
        <c:auto val="1"/>
        <c:lblOffset val="100"/>
        <c:baseTimeUnit val="years"/>
      </c:dateAx>
      <c:valAx>
        <c:axId val="21397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7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9677400"/>
        <c:axId val="279683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9677400"/>
        <c:axId val="279683672"/>
      </c:lineChart>
      <c:dateAx>
        <c:axId val="279677400"/>
        <c:scaling>
          <c:orientation val="minMax"/>
        </c:scaling>
        <c:delete val="1"/>
        <c:axPos val="b"/>
        <c:numFmt formatCode="ge" sourceLinked="1"/>
        <c:majorTickMark val="none"/>
        <c:minorTickMark val="none"/>
        <c:tickLblPos val="none"/>
        <c:crossAx val="279683672"/>
        <c:crosses val="autoZero"/>
        <c:auto val="1"/>
        <c:lblOffset val="100"/>
        <c:baseTimeUnit val="years"/>
      </c:dateAx>
      <c:valAx>
        <c:axId val="27968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7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9678576"/>
        <c:axId val="27967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9678576"/>
        <c:axId val="279678968"/>
      </c:lineChart>
      <c:dateAx>
        <c:axId val="279678576"/>
        <c:scaling>
          <c:orientation val="minMax"/>
        </c:scaling>
        <c:delete val="1"/>
        <c:axPos val="b"/>
        <c:numFmt formatCode="ge" sourceLinked="1"/>
        <c:majorTickMark val="none"/>
        <c:minorTickMark val="none"/>
        <c:tickLblPos val="none"/>
        <c:crossAx val="279678968"/>
        <c:crosses val="autoZero"/>
        <c:auto val="1"/>
        <c:lblOffset val="100"/>
        <c:baseTimeUnit val="years"/>
      </c:dateAx>
      <c:valAx>
        <c:axId val="27967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7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9677792"/>
        <c:axId val="27967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9677792"/>
        <c:axId val="279679752"/>
      </c:lineChart>
      <c:dateAx>
        <c:axId val="279677792"/>
        <c:scaling>
          <c:orientation val="minMax"/>
        </c:scaling>
        <c:delete val="1"/>
        <c:axPos val="b"/>
        <c:numFmt formatCode="ge" sourceLinked="1"/>
        <c:majorTickMark val="none"/>
        <c:minorTickMark val="none"/>
        <c:tickLblPos val="none"/>
        <c:crossAx val="279679752"/>
        <c:crosses val="autoZero"/>
        <c:auto val="1"/>
        <c:lblOffset val="100"/>
        <c:baseTimeUnit val="years"/>
      </c:dateAx>
      <c:valAx>
        <c:axId val="27967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7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9682496"/>
        <c:axId val="27968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9682496"/>
        <c:axId val="279684848"/>
      </c:lineChart>
      <c:dateAx>
        <c:axId val="279682496"/>
        <c:scaling>
          <c:orientation val="minMax"/>
        </c:scaling>
        <c:delete val="1"/>
        <c:axPos val="b"/>
        <c:numFmt formatCode="ge" sourceLinked="1"/>
        <c:majorTickMark val="none"/>
        <c:minorTickMark val="none"/>
        <c:tickLblPos val="none"/>
        <c:crossAx val="279684848"/>
        <c:crosses val="autoZero"/>
        <c:auto val="1"/>
        <c:lblOffset val="100"/>
        <c:baseTimeUnit val="years"/>
      </c:dateAx>
      <c:valAx>
        <c:axId val="27968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8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1566.23</c:v>
                </c:pt>
                <c:pt idx="1">
                  <c:v>342.11</c:v>
                </c:pt>
                <c:pt idx="2">
                  <c:v>790.05</c:v>
                </c:pt>
                <c:pt idx="3">
                  <c:v>458.93</c:v>
                </c:pt>
                <c:pt idx="4">
                  <c:v>142.22999999999999</c:v>
                </c:pt>
              </c:numCache>
            </c:numRef>
          </c:val>
        </c:ser>
        <c:dLbls>
          <c:showLegendKey val="0"/>
          <c:showVal val="0"/>
          <c:showCatName val="0"/>
          <c:showSerName val="0"/>
          <c:showPercent val="0"/>
          <c:showBubbleSize val="0"/>
        </c:dLbls>
        <c:gapWidth val="150"/>
        <c:axId val="280522904"/>
        <c:axId val="2805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80522904"/>
        <c:axId val="280523296"/>
      </c:lineChart>
      <c:dateAx>
        <c:axId val="280522904"/>
        <c:scaling>
          <c:orientation val="minMax"/>
        </c:scaling>
        <c:delete val="1"/>
        <c:axPos val="b"/>
        <c:numFmt formatCode="ge" sourceLinked="1"/>
        <c:majorTickMark val="none"/>
        <c:minorTickMark val="none"/>
        <c:tickLblPos val="none"/>
        <c:crossAx val="280523296"/>
        <c:crosses val="autoZero"/>
        <c:auto val="1"/>
        <c:lblOffset val="100"/>
        <c:baseTimeUnit val="years"/>
      </c:dateAx>
      <c:valAx>
        <c:axId val="2805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52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45.27</c:v>
                </c:pt>
                <c:pt idx="1">
                  <c:v>69.27</c:v>
                </c:pt>
                <c:pt idx="2">
                  <c:v>57.91</c:v>
                </c:pt>
                <c:pt idx="3">
                  <c:v>62.27</c:v>
                </c:pt>
                <c:pt idx="4">
                  <c:v>74.25</c:v>
                </c:pt>
              </c:numCache>
            </c:numRef>
          </c:val>
        </c:ser>
        <c:dLbls>
          <c:showLegendKey val="0"/>
          <c:showVal val="0"/>
          <c:showCatName val="0"/>
          <c:showSerName val="0"/>
          <c:showPercent val="0"/>
          <c:showBubbleSize val="0"/>
        </c:dLbls>
        <c:gapWidth val="150"/>
        <c:axId val="280519376"/>
        <c:axId val="28052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80519376"/>
        <c:axId val="280521336"/>
      </c:lineChart>
      <c:dateAx>
        <c:axId val="280519376"/>
        <c:scaling>
          <c:orientation val="minMax"/>
        </c:scaling>
        <c:delete val="1"/>
        <c:axPos val="b"/>
        <c:numFmt formatCode="ge" sourceLinked="1"/>
        <c:majorTickMark val="none"/>
        <c:minorTickMark val="none"/>
        <c:tickLblPos val="none"/>
        <c:crossAx val="280521336"/>
        <c:crosses val="autoZero"/>
        <c:auto val="1"/>
        <c:lblOffset val="100"/>
        <c:baseTimeUnit val="years"/>
      </c:dateAx>
      <c:valAx>
        <c:axId val="28052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51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401.45</c:v>
                </c:pt>
                <c:pt idx="1">
                  <c:v>263.47000000000003</c:v>
                </c:pt>
                <c:pt idx="2">
                  <c:v>318.25</c:v>
                </c:pt>
                <c:pt idx="3">
                  <c:v>297.02</c:v>
                </c:pt>
                <c:pt idx="4">
                  <c:v>249.56</c:v>
                </c:pt>
              </c:numCache>
            </c:numRef>
          </c:val>
        </c:ser>
        <c:dLbls>
          <c:showLegendKey val="0"/>
          <c:showVal val="0"/>
          <c:showCatName val="0"/>
          <c:showSerName val="0"/>
          <c:showPercent val="0"/>
          <c:showBubbleSize val="0"/>
        </c:dLbls>
        <c:gapWidth val="150"/>
        <c:axId val="280523688"/>
        <c:axId val="28052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80523688"/>
        <c:axId val="280522120"/>
      </c:lineChart>
      <c:dateAx>
        <c:axId val="280523688"/>
        <c:scaling>
          <c:orientation val="minMax"/>
        </c:scaling>
        <c:delete val="1"/>
        <c:axPos val="b"/>
        <c:numFmt formatCode="ge" sourceLinked="1"/>
        <c:majorTickMark val="none"/>
        <c:minorTickMark val="none"/>
        <c:tickLblPos val="none"/>
        <c:crossAx val="280522120"/>
        <c:crosses val="autoZero"/>
        <c:auto val="1"/>
        <c:lblOffset val="100"/>
        <c:baseTimeUnit val="years"/>
      </c:dateAx>
      <c:valAx>
        <c:axId val="28052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52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名張市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95" t="s">
        <v>123</v>
      </c>
      <c r="AE8" s="95"/>
      <c r="AF8" s="95"/>
      <c r="AG8" s="95"/>
      <c r="AH8" s="95"/>
      <c r="AI8" s="95"/>
      <c r="AJ8" s="95"/>
      <c r="AK8" s="4"/>
      <c r="AL8" s="49">
        <f>データ!S6</f>
        <v>79942</v>
      </c>
      <c r="AM8" s="49"/>
      <c r="AN8" s="49"/>
      <c r="AO8" s="49"/>
      <c r="AP8" s="49"/>
      <c r="AQ8" s="49"/>
      <c r="AR8" s="49"/>
      <c r="AS8" s="49"/>
      <c r="AT8" s="45">
        <f>データ!T6</f>
        <v>129.77000000000001</v>
      </c>
      <c r="AU8" s="45"/>
      <c r="AV8" s="45"/>
      <c r="AW8" s="45"/>
      <c r="AX8" s="45"/>
      <c r="AY8" s="45"/>
      <c r="AZ8" s="45"/>
      <c r="BA8" s="45"/>
      <c r="BB8" s="45">
        <f>データ!U6</f>
        <v>616.03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0" t="s">
        <v>20</v>
      </c>
      <c r="BM9" s="51"/>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11.23</v>
      </c>
      <c r="Q10" s="45"/>
      <c r="R10" s="45"/>
      <c r="S10" s="45"/>
      <c r="T10" s="45"/>
      <c r="U10" s="45"/>
      <c r="V10" s="45"/>
      <c r="W10" s="45">
        <f>データ!Q6</f>
        <v>100</v>
      </c>
      <c r="X10" s="45"/>
      <c r="Y10" s="45"/>
      <c r="Z10" s="45"/>
      <c r="AA10" s="45"/>
      <c r="AB10" s="45"/>
      <c r="AC10" s="45"/>
      <c r="AD10" s="49">
        <f>データ!R6</f>
        <v>3283</v>
      </c>
      <c r="AE10" s="49"/>
      <c r="AF10" s="49"/>
      <c r="AG10" s="49"/>
      <c r="AH10" s="49"/>
      <c r="AI10" s="49"/>
      <c r="AJ10" s="49"/>
      <c r="AK10" s="2"/>
      <c r="AL10" s="49">
        <f>データ!V6</f>
        <v>8932</v>
      </c>
      <c r="AM10" s="49"/>
      <c r="AN10" s="49"/>
      <c r="AO10" s="49"/>
      <c r="AP10" s="49"/>
      <c r="AQ10" s="49"/>
      <c r="AR10" s="49"/>
      <c r="AS10" s="49"/>
      <c r="AT10" s="45">
        <f>データ!W6</f>
        <v>4.87</v>
      </c>
      <c r="AU10" s="45"/>
      <c r="AV10" s="45"/>
      <c r="AW10" s="45"/>
      <c r="AX10" s="45"/>
      <c r="AY10" s="45"/>
      <c r="AZ10" s="45"/>
      <c r="BA10" s="45"/>
      <c r="BB10" s="45">
        <f>データ!X6</f>
        <v>1834.09</v>
      </c>
      <c r="BC10" s="45"/>
      <c r="BD10" s="45"/>
      <c r="BE10" s="45"/>
      <c r="BF10" s="45"/>
      <c r="BG10" s="45"/>
      <c r="BH10" s="45"/>
      <c r="BI10" s="45"/>
      <c r="BJ10" s="2"/>
      <c r="BK10" s="2"/>
      <c r="BL10" s="52" t="s">
        <v>22</v>
      </c>
      <c r="BM10" s="53"/>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3" t="s">
        <v>124</v>
      </c>
      <c r="BM16" s="84"/>
      <c r="BN16" s="84"/>
      <c r="BO16" s="84"/>
      <c r="BP16" s="84"/>
      <c r="BQ16" s="84"/>
      <c r="BR16" s="84"/>
      <c r="BS16" s="84"/>
      <c r="BT16" s="84"/>
      <c r="BU16" s="84"/>
      <c r="BV16" s="84"/>
      <c r="BW16" s="84"/>
      <c r="BX16" s="84"/>
      <c r="BY16" s="84"/>
      <c r="BZ16" s="85"/>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3"/>
      <c r="BM17" s="84"/>
      <c r="BN17" s="84"/>
      <c r="BO17" s="84"/>
      <c r="BP17" s="84"/>
      <c r="BQ17" s="84"/>
      <c r="BR17" s="84"/>
      <c r="BS17" s="84"/>
      <c r="BT17" s="84"/>
      <c r="BU17" s="84"/>
      <c r="BV17" s="84"/>
      <c r="BW17" s="84"/>
      <c r="BX17" s="84"/>
      <c r="BY17" s="84"/>
      <c r="BZ17" s="85"/>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3"/>
      <c r="BM18" s="84"/>
      <c r="BN18" s="84"/>
      <c r="BO18" s="84"/>
      <c r="BP18" s="84"/>
      <c r="BQ18" s="84"/>
      <c r="BR18" s="84"/>
      <c r="BS18" s="84"/>
      <c r="BT18" s="84"/>
      <c r="BU18" s="84"/>
      <c r="BV18" s="84"/>
      <c r="BW18" s="84"/>
      <c r="BX18" s="84"/>
      <c r="BY18" s="84"/>
      <c r="BZ18" s="85"/>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3"/>
      <c r="BM19" s="84"/>
      <c r="BN19" s="84"/>
      <c r="BO19" s="84"/>
      <c r="BP19" s="84"/>
      <c r="BQ19" s="84"/>
      <c r="BR19" s="84"/>
      <c r="BS19" s="84"/>
      <c r="BT19" s="84"/>
      <c r="BU19" s="84"/>
      <c r="BV19" s="84"/>
      <c r="BW19" s="84"/>
      <c r="BX19" s="84"/>
      <c r="BY19" s="84"/>
      <c r="BZ19" s="85"/>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3"/>
      <c r="BM20" s="84"/>
      <c r="BN20" s="84"/>
      <c r="BO20" s="84"/>
      <c r="BP20" s="84"/>
      <c r="BQ20" s="84"/>
      <c r="BR20" s="84"/>
      <c r="BS20" s="84"/>
      <c r="BT20" s="84"/>
      <c r="BU20" s="84"/>
      <c r="BV20" s="84"/>
      <c r="BW20" s="84"/>
      <c r="BX20" s="84"/>
      <c r="BY20" s="84"/>
      <c r="BZ20" s="85"/>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3"/>
      <c r="BM21" s="84"/>
      <c r="BN21" s="84"/>
      <c r="BO21" s="84"/>
      <c r="BP21" s="84"/>
      <c r="BQ21" s="84"/>
      <c r="BR21" s="84"/>
      <c r="BS21" s="84"/>
      <c r="BT21" s="84"/>
      <c r="BU21" s="84"/>
      <c r="BV21" s="84"/>
      <c r="BW21" s="84"/>
      <c r="BX21" s="84"/>
      <c r="BY21" s="84"/>
      <c r="BZ21" s="85"/>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3"/>
      <c r="BM22" s="84"/>
      <c r="BN22" s="84"/>
      <c r="BO22" s="84"/>
      <c r="BP22" s="84"/>
      <c r="BQ22" s="84"/>
      <c r="BR22" s="84"/>
      <c r="BS22" s="84"/>
      <c r="BT22" s="84"/>
      <c r="BU22" s="84"/>
      <c r="BV22" s="84"/>
      <c r="BW22" s="84"/>
      <c r="BX22" s="84"/>
      <c r="BY22" s="84"/>
      <c r="BZ22" s="85"/>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3"/>
      <c r="BM23" s="84"/>
      <c r="BN23" s="84"/>
      <c r="BO23" s="84"/>
      <c r="BP23" s="84"/>
      <c r="BQ23" s="84"/>
      <c r="BR23" s="84"/>
      <c r="BS23" s="84"/>
      <c r="BT23" s="84"/>
      <c r="BU23" s="84"/>
      <c r="BV23" s="84"/>
      <c r="BW23" s="84"/>
      <c r="BX23" s="84"/>
      <c r="BY23" s="84"/>
      <c r="BZ23" s="85"/>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3"/>
      <c r="BM24" s="84"/>
      <c r="BN24" s="84"/>
      <c r="BO24" s="84"/>
      <c r="BP24" s="84"/>
      <c r="BQ24" s="84"/>
      <c r="BR24" s="84"/>
      <c r="BS24" s="84"/>
      <c r="BT24" s="84"/>
      <c r="BU24" s="84"/>
      <c r="BV24" s="84"/>
      <c r="BW24" s="84"/>
      <c r="BX24" s="84"/>
      <c r="BY24" s="84"/>
      <c r="BZ24" s="85"/>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3"/>
      <c r="BM25" s="84"/>
      <c r="BN25" s="84"/>
      <c r="BO25" s="84"/>
      <c r="BP25" s="84"/>
      <c r="BQ25" s="84"/>
      <c r="BR25" s="84"/>
      <c r="BS25" s="84"/>
      <c r="BT25" s="84"/>
      <c r="BU25" s="84"/>
      <c r="BV25" s="84"/>
      <c r="BW25" s="84"/>
      <c r="BX25" s="84"/>
      <c r="BY25" s="84"/>
      <c r="BZ25" s="85"/>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3"/>
      <c r="BM26" s="84"/>
      <c r="BN26" s="84"/>
      <c r="BO26" s="84"/>
      <c r="BP26" s="84"/>
      <c r="BQ26" s="84"/>
      <c r="BR26" s="84"/>
      <c r="BS26" s="84"/>
      <c r="BT26" s="84"/>
      <c r="BU26" s="84"/>
      <c r="BV26" s="84"/>
      <c r="BW26" s="84"/>
      <c r="BX26" s="84"/>
      <c r="BY26" s="84"/>
      <c r="BZ26" s="85"/>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3"/>
      <c r="BM27" s="84"/>
      <c r="BN27" s="84"/>
      <c r="BO27" s="84"/>
      <c r="BP27" s="84"/>
      <c r="BQ27" s="84"/>
      <c r="BR27" s="84"/>
      <c r="BS27" s="84"/>
      <c r="BT27" s="84"/>
      <c r="BU27" s="84"/>
      <c r="BV27" s="84"/>
      <c r="BW27" s="84"/>
      <c r="BX27" s="84"/>
      <c r="BY27" s="84"/>
      <c r="BZ27" s="85"/>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3"/>
      <c r="BM28" s="84"/>
      <c r="BN28" s="84"/>
      <c r="BO28" s="84"/>
      <c r="BP28" s="84"/>
      <c r="BQ28" s="84"/>
      <c r="BR28" s="84"/>
      <c r="BS28" s="84"/>
      <c r="BT28" s="84"/>
      <c r="BU28" s="84"/>
      <c r="BV28" s="84"/>
      <c r="BW28" s="84"/>
      <c r="BX28" s="84"/>
      <c r="BY28" s="84"/>
      <c r="BZ28" s="85"/>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3"/>
      <c r="BM29" s="84"/>
      <c r="BN29" s="84"/>
      <c r="BO29" s="84"/>
      <c r="BP29" s="84"/>
      <c r="BQ29" s="84"/>
      <c r="BR29" s="84"/>
      <c r="BS29" s="84"/>
      <c r="BT29" s="84"/>
      <c r="BU29" s="84"/>
      <c r="BV29" s="84"/>
      <c r="BW29" s="84"/>
      <c r="BX29" s="84"/>
      <c r="BY29" s="84"/>
      <c r="BZ29" s="85"/>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3"/>
      <c r="BM30" s="84"/>
      <c r="BN30" s="84"/>
      <c r="BO30" s="84"/>
      <c r="BP30" s="84"/>
      <c r="BQ30" s="84"/>
      <c r="BR30" s="84"/>
      <c r="BS30" s="84"/>
      <c r="BT30" s="84"/>
      <c r="BU30" s="84"/>
      <c r="BV30" s="84"/>
      <c r="BW30" s="84"/>
      <c r="BX30" s="84"/>
      <c r="BY30" s="84"/>
      <c r="BZ30" s="85"/>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3"/>
      <c r="BM31" s="84"/>
      <c r="BN31" s="84"/>
      <c r="BO31" s="84"/>
      <c r="BP31" s="84"/>
      <c r="BQ31" s="84"/>
      <c r="BR31" s="84"/>
      <c r="BS31" s="84"/>
      <c r="BT31" s="84"/>
      <c r="BU31" s="84"/>
      <c r="BV31" s="84"/>
      <c r="BW31" s="84"/>
      <c r="BX31" s="84"/>
      <c r="BY31" s="84"/>
      <c r="BZ31" s="85"/>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3"/>
      <c r="BM32" s="84"/>
      <c r="BN32" s="84"/>
      <c r="BO32" s="84"/>
      <c r="BP32" s="84"/>
      <c r="BQ32" s="84"/>
      <c r="BR32" s="84"/>
      <c r="BS32" s="84"/>
      <c r="BT32" s="84"/>
      <c r="BU32" s="84"/>
      <c r="BV32" s="84"/>
      <c r="BW32" s="84"/>
      <c r="BX32" s="84"/>
      <c r="BY32" s="84"/>
      <c r="BZ32" s="85"/>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3"/>
      <c r="BM33" s="84"/>
      <c r="BN33" s="84"/>
      <c r="BO33" s="84"/>
      <c r="BP33" s="84"/>
      <c r="BQ33" s="84"/>
      <c r="BR33" s="84"/>
      <c r="BS33" s="84"/>
      <c r="BT33" s="84"/>
      <c r="BU33" s="84"/>
      <c r="BV33" s="84"/>
      <c r="BW33" s="84"/>
      <c r="BX33" s="84"/>
      <c r="BY33" s="84"/>
      <c r="BZ33" s="85"/>
    </row>
    <row r="34" spans="1:78" ht="13.5" customHeight="1">
      <c r="A34" s="2"/>
      <c r="B34" s="17"/>
      <c r="C34" s="68" t="s">
        <v>27</v>
      </c>
      <c r="D34" s="68"/>
      <c r="E34" s="68"/>
      <c r="F34" s="68"/>
      <c r="G34" s="68"/>
      <c r="H34" s="68"/>
      <c r="I34" s="68"/>
      <c r="J34" s="68"/>
      <c r="K34" s="68"/>
      <c r="L34" s="68"/>
      <c r="M34" s="68"/>
      <c r="N34" s="68"/>
      <c r="O34" s="68"/>
      <c r="P34" s="68"/>
      <c r="Q34" s="20"/>
      <c r="R34" s="68" t="s">
        <v>28</v>
      </c>
      <c r="S34" s="68"/>
      <c r="T34" s="68"/>
      <c r="U34" s="68"/>
      <c r="V34" s="68"/>
      <c r="W34" s="68"/>
      <c r="X34" s="68"/>
      <c r="Y34" s="68"/>
      <c r="Z34" s="68"/>
      <c r="AA34" s="68"/>
      <c r="AB34" s="68"/>
      <c r="AC34" s="68"/>
      <c r="AD34" s="68"/>
      <c r="AE34" s="68"/>
      <c r="AF34" s="20"/>
      <c r="AG34" s="68" t="s">
        <v>29</v>
      </c>
      <c r="AH34" s="68"/>
      <c r="AI34" s="68"/>
      <c r="AJ34" s="68"/>
      <c r="AK34" s="68"/>
      <c r="AL34" s="68"/>
      <c r="AM34" s="68"/>
      <c r="AN34" s="68"/>
      <c r="AO34" s="68"/>
      <c r="AP34" s="68"/>
      <c r="AQ34" s="68"/>
      <c r="AR34" s="68"/>
      <c r="AS34" s="68"/>
      <c r="AT34" s="68"/>
      <c r="AU34" s="20"/>
      <c r="AV34" s="68" t="s">
        <v>30</v>
      </c>
      <c r="AW34" s="68"/>
      <c r="AX34" s="68"/>
      <c r="AY34" s="68"/>
      <c r="AZ34" s="68"/>
      <c r="BA34" s="68"/>
      <c r="BB34" s="68"/>
      <c r="BC34" s="68"/>
      <c r="BD34" s="68"/>
      <c r="BE34" s="68"/>
      <c r="BF34" s="68"/>
      <c r="BG34" s="68"/>
      <c r="BH34" s="68"/>
      <c r="BI34" s="68"/>
      <c r="BJ34" s="19"/>
      <c r="BK34" s="2"/>
      <c r="BL34" s="83"/>
      <c r="BM34" s="84"/>
      <c r="BN34" s="84"/>
      <c r="BO34" s="84"/>
      <c r="BP34" s="84"/>
      <c r="BQ34" s="84"/>
      <c r="BR34" s="84"/>
      <c r="BS34" s="84"/>
      <c r="BT34" s="84"/>
      <c r="BU34" s="84"/>
      <c r="BV34" s="84"/>
      <c r="BW34" s="84"/>
      <c r="BX34" s="84"/>
      <c r="BY34" s="84"/>
      <c r="BZ34" s="85"/>
    </row>
    <row r="35" spans="1:78" ht="13.5" customHeight="1">
      <c r="A35" s="2"/>
      <c r="B35" s="17"/>
      <c r="C35" s="68"/>
      <c r="D35" s="68"/>
      <c r="E35" s="68"/>
      <c r="F35" s="68"/>
      <c r="G35" s="68"/>
      <c r="H35" s="68"/>
      <c r="I35" s="68"/>
      <c r="J35" s="68"/>
      <c r="K35" s="68"/>
      <c r="L35" s="68"/>
      <c r="M35" s="68"/>
      <c r="N35" s="68"/>
      <c r="O35" s="68"/>
      <c r="P35" s="68"/>
      <c r="Q35" s="20"/>
      <c r="R35" s="68"/>
      <c r="S35" s="68"/>
      <c r="T35" s="68"/>
      <c r="U35" s="68"/>
      <c r="V35" s="68"/>
      <c r="W35" s="68"/>
      <c r="X35" s="68"/>
      <c r="Y35" s="68"/>
      <c r="Z35" s="68"/>
      <c r="AA35" s="68"/>
      <c r="AB35" s="68"/>
      <c r="AC35" s="68"/>
      <c r="AD35" s="68"/>
      <c r="AE35" s="68"/>
      <c r="AF35" s="20"/>
      <c r="AG35" s="68"/>
      <c r="AH35" s="68"/>
      <c r="AI35" s="68"/>
      <c r="AJ35" s="68"/>
      <c r="AK35" s="68"/>
      <c r="AL35" s="68"/>
      <c r="AM35" s="68"/>
      <c r="AN35" s="68"/>
      <c r="AO35" s="68"/>
      <c r="AP35" s="68"/>
      <c r="AQ35" s="68"/>
      <c r="AR35" s="68"/>
      <c r="AS35" s="68"/>
      <c r="AT35" s="68"/>
      <c r="AU35" s="20"/>
      <c r="AV35" s="68"/>
      <c r="AW35" s="68"/>
      <c r="AX35" s="68"/>
      <c r="AY35" s="68"/>
      <c r="AZ35" s="68"/>
      <c r="BA35" s="68"/>
      <c r="BB35" s="68"/>
      <c r="BC35" s="68"/>
      <c r="BD35" s="68"/>
      <c r="BE35" s="68"/>
      <c r="BF35" s="68"/>
      <c r="BG35" s="68"/>
      <c r="BH35" s="68"/>
      <c r="BI35" s="68"/>
      <c r="BJ35" s="19"/>
      <c r="BK35" s="2"/>
      <c r="BL35" s="83"/>
      <c r="BM35" s="84"/>
      <c r="BN35" s="84"/>
      <c r="BO35" s="84"/>
      <c r="BP35" s="84"/>
      <c r="BQ35" s="84"/>
      <c r="BR35" s="84"/>
      <c r="BS35" s="84"/>
      <c r="BT35" s="84"/>
      <c r="BU35" s="84"/>
      <c r="BV35" s="84"/>
      <c r="BW35" s="84"/>
      <c r="BX35" s="84"/>
      <c r="BY35" s="84"/>
      <c r="BZ35" s="85"/>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3"/>
      <c r="BM36" s="84"/>
      <c r="BN36" s="84"/>
      <c r="BO36" s="84"/>
      <c r="BP36" s="84"/>
      <c r="BQ36" s="84"/>
      <c r="BR36" s="84"/>
      <c r="BS36" s="84"/>
      <c r="BT36" s="84"/>
      <c r="BU36" s="84"/>
      <c r="BV36" s="84"/>
      <c r="BW36" s="84"/>
      <c r="BX36" s="84"/>
      <c r="BY36" s="84"/>
      <c r="BZ36" s="85"/>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3"/>
      <c r="BM37" s="84"/>
      <c r="BN37" s="84"/>
      <c r="BO37" s="84"/>
      <c r="BP37" s="84"/>
      <c r="BQ37" s="84"/>
      <c r="BR37" s="84"/>
      <c r="BS37" s="84"/>
      <c r="BT37" s="84"/>
      <c r="BU37" s="84"/>
      <c r="BV37" s="84"/>
      <c r="BW37" s="84"/>
      <c r="BX37" s="84"/>
      <c r="BY37" s="84"/>
      <c r="BZ37" s="85"/>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3"/>
      <c r="BM38" s="84"/>
      <c r="BN38" s="84"/>
      <c r="BO38" s="84"/>
      <c r="BP38" s="84"/>
      <c r="BQ38" s="84"/>
      <c r="BR38" s="84"/>
      <c r="BS38" s="84"/>
      <c r="BT38" s="84"/>
      <c r="BU38" s="84"/>
      <c r="BV38" s="84"/>
      <c r="BW38" s="84"/>
      <c r="BX38" s="84"/>
      <c r="BY38" s="84"/>
      <c r="BZ38" s="85"/>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3"/>
      <c r="BM39" s="84"/>
      <c r="BN39" s="84"/>
      <c r="BO39" s="84"/>
      <c r="BP39" s="84"/>
      <c r="BQ39" s="84"/>
      <c r="BR39" s="84"/>
      <c r="BS39" s="84"/>
      <c r="BT39" s="84"/>
      <c r="BU39" s="84"/>
      <c r="BV39" s="84"/>
      <c r="BW39" s="84"/>
      <c r="BX39" s="84"/>
      <c r="BY39" s="84"/>
      <c r="BZ39" s="85"/>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3"/>
      <c r="BM40" s="84"/>
      <c r="BN40" s="84"/>
      <c r="BO40" s="84"/>
      <c r="BP40" s="84"/>
      <c r="BQ40" s="84"/>
      <c r="BR40" s="84"/>
      <c r="BS40" s="84"/>
      <c r="BT40" s="84"/>
      <c r="BU40" s="84"/>
      <c r="BV40" s="84"/>
      <c r="BW40" s="84"/>
      <c r="BX40" s="84"/>
      <c r="BY40" s="84"/>
      <c r="BZ40" s="85"/>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3"/>
      <c r="BM41" s="84"/>
      <c r="BN41" s="84"/>
      <c r="BO41" s="84"/>
      <c r="BP41" s="84"/>
      <c r="BQ41" s="84"/>
      <c r="BR41" s="84"/>
      <c r="BS41" s="84"/>
      <c r="BT41" s="84"/>
      <c r="BU41" s="84"/>
      <c r="BV41" s="84"/>
      <c r="BW41" s="84"/>
      <c r="BX41" s="84"/>
      <c r="BY41" s="84"/>
      <c r="BZ41" s="85"/>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3"/>
      <c r="BM42" s="84"/>
      <c r="BN42" s="84"/>
      <c r="BO42" s="84"/>
      <c r="BP42" s="84"/>
      <c r="BQ42" s="84"/>
      <c r="BR42" s="84"/>
      <c r="BS42" s="84"/>
      <c r="BT42" s="84"/>
      <c r="BU42" s="84"/>
      <c r="BV42" s="84"/>
      <c r="BW42" s="84"/>
      <c r="BX42" s="84"/>
      <c r="BY42" s="84"/>
      <c r="BZ42" s="85"/>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3"/>
      <c r="BM43" s="84"/>
      <c r="BN43" s="84"/>
      <c r="BO43" s="84"/>
      <c r="BP43" s="84"/>
      <c r="BQ43" s="84"/>
      <c r="BR43" s="84"/>
      <c r="BS43" s="84"/>
      <c r="BT43" s="84"/>
      <c r="BU43" s="84"/>
      <c r="BV43" s="84"/>
      <c r="BW43" s="84"/>
      <c r="BX43" s="84"/>
      <c r="BY43" s="84"/>
      <c r="BZ43" s="85"/>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6"/>
      <c r="BM44" s="87"/>
      <c r="BN44" s="87"/>
      <c r="BO44" s="87"/>
      <c r="BP44" s="87"/>
      <c r="BQ44" s="87"/>
      <c r="BR44" s="87"/>
      <c r="BS44" s="87"/>
      <c r="BT44" s="87"/>
      <c r="BU44" s="87"/>
      <c r="BV44" s="87"/>
      <c r="BW44" s="87"/>
      <c r="BX44" s="87"/>
      <c r="BY44" s="87"/>
      <c r="BZ44" s="88"/>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2" t="s">
        <v>31</v>
      </c>
      <c r="BM45" s="63"/>
      <c r="BN45" s="63"/>
      <c r="BO45" s="63"/>
      <c r="BP45" s="63"/>
      <c r="BQ45" s="63"/>
      <c r="BR45" s="63"/>
      <c r="BS45" s="63"/>
      <c r="BT45" s="63"/>
      <c r="BU45" s="63"/>
      <c r="BV45" s="63"/>
      <c r="BW45" s="63"/>
      <c r="BX45" s="63"/>
      <c r="BY45" s="63"/>
      <c r="BZ45" s="6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5"/>
      <c r="BM46" s="66"/>
      <c r="BN46" s="66"/>
      <c r="BO46" s="66"/>
      <c r="BP46" s="66"/>
      <c r="BQ46" s="66"/>
      <c r="BR46" s="66"/>
      <c r="BS46" s="66"/>
      <c r="BT46" s="66"/>
      <c r="BU46" s="66"/>
      <c r="BV46" s="66"/>
      <c r="BW46" s="66"/>
      <c r="BX46" s="66"/>
      <c r="BY46" s="66"/>
      <c r="BZ46" s="6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89" t="s">
        <v>125</v>
      </c>
      <c r="BM47" s="90"/>
      <c r="BN47" s="90"/>
      <c r="BO47" s="90"/>
      <c r="BP47" s="90"/>
      <c r="BQ47" s="90"/>
      <c r="BR47" s="90"/>
      <c r="BS47" s="90"/>
      <c r="BT47" s="90"/>
      <c r="BU47" s="90"/>
      <c r="BV47" s="90"/>
      <c r="BW47" s="90"/>
      <c r="BX47" s="90"/>
      <c r="BY47" s="90"/>
      <c r="BZ47" s="9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89"/>
      <c r="BM48" s="90"/>
      <c r="BN48" s="90"/>
      <c r="BO48" s="90"/>
      <c r="BP48" s="90"/>
      <c r="BQ48" s="90"/>
      <c r="BR48" s="90"/>
      <c r="BS48" s="90"/>
      <c r="BT48" s="90"/>
      <c r="BU48" s="90"/>
      <c r="BV48" s="90"/>
      <c r="BW48" s="90"/>
      <c r="BX48" s="90"/>
      <c r="BY48" s="90"/>
      <c r="BZ48" s="9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89"/>
      <c r="BM49" s="90"/>
      <c r="BN49" s="90"/>
      <c r="BO49" s="90"/>
      <c r="BP49" s="90"/>
      <c r="BQ49" s="90"/>
      <c r="BR49" s="90"/>
      <c r="BS49" s="90"/>
      <c r="BT49" s="90"/>
      <c r="BU49" s="90"/>
      <c r="BV49" s="90"/>
      <c r="BW49" s="90"/>
      <c r="BX49" s="90"/>
      <c r="BY49" s="90"/>
      <c r="BZ49" s="9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89"/>
      <c r="BM50" s="90"/>
      <c r="BN50" s="90"/>
      <c r="BO50" s="90"/>
      <c r="BP50" s="90"/>
      <c r="BQ50" s="90"/>
      <c r="BR50" s="90"/>
      <c r="BS50" s="90"/>
      <c r="BT50" s="90"/>
      <c r="BU50" s="90"/>
      <c r="BV50" s="90"/>
      <c r="BW50" s="90"/>
      <c r="BX50" s="90"/>
      <c r="BY50" s="90"/>
      <c r="BZ50" s="9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89"/>
      <c r="BM51" s="90"/>
      <c r="BN51" s="90"/>
      <c r="BO51" s="90"/>
      <c r="BP51" s="90"/>
      <c r="BQ51" s="90"/>
      <c r="BR51" s="90"/>
      <c r="BS51" s="90"/>
      <c r="BT51" s="90"/>
      <c r="BU51" s="90"/>
      <c r="BV51" s="90"/>
      <c r="BW51" s="90"/>
      <c r="BX51" s="90"/>
      <c r="BY51" s="90"/>
      <c r="BZ51" s="9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89"/>
      <c r="BM52" s="90"/>
      <c r="BN52" s="90"/>
      <c r="BO52" s="90"/>
      <c r="BP52" s="90"/>
      <c r="BQ52" s="90"/>
      <c r="BR52" s="90"/>
      <c r="BS52" s="90"/>
      <c r="BT52" s="90"/>
      <c r="BU52" s="90"/>
      <c r="BV52" s="90"/>
      <c r="BW52" s="90"/>
      <c r="BX52" s="90"/>
      <c r="BY52" s="90"/>
      <c r="BZ52" s="9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89"/>
      <c r="BM53" s="90"/>
      <c r="BN53" s="90"/>
      <c r="BO53" s="90"/>
      <c r="BP53" s="90"/>
      <c r="BQ53" s="90"/>
      <c r="BR53" s="90"/>
      <c r="BS53" s="90"/>
      <c r="BT53" s="90"/>
      <c r="BU53" s="90"/>
      <c r="BV53" s="90"/>
      <c r="BW53" s="90"/>
      <c r="BX53" s="90"/>
      <c r="BY53" s="90"/>
      <c r="BZ53" s="9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89"/>
      <c r="BM54" s="90"/>
      <c r="BN54" s="90"/>
      <c r="BO54" s="90"/>
      <c r="BP54" s="90"/>
      <c r="BQ54" s="90"/>
      <c r="BR54" s="90"/>
      <c r="BS54" s="90"/>
      <c r="BT54" s="90"/>
      <c r="BU54" s="90"/>
      <c r="BV54" s="90"/>
      <c r="BW54" s="90"/>
      <c r="BX54" s="90"/>
      <c r="BY54" s="90"/>
      <c r="BZ54" s="9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89"/>
      <c r="BM55" s="90"/>
      <c r="BN55" s="90"/>
      <c r="BO55" s="90"/>
      <c r="BP55" s="90"/>
      <c r="BQ55" s="90"/>
      <c r="BR55" s="90"/>
      <c r="BS55" s="90"/>
      <c r="BT55" s="90"/>
      <c r="BU55" s="90"/>
      <c r="BV55" s="90"/>
      <c r="BW55" s="90"/>
      <c r="BX55" s="90"/>
      <c r="BY55" s="90"/>
      <c r="BZ55" s="91"/>
    </row>
    <row r="56" spans="1:78" ht="13.5" customHeight="1">
      <c r="A56" s="2"/>
      <c r="B56" s="17"/>
      <c r="C56" s="68" t="s">
        <v>32</v>
      </c>
      <c r="D56" s="68"/>
      <c r="E56" s="68"/>
      <c r="F56" s="68"/>
      <c r="G56" s="68"/>
      <c r="H56" s="68"/>
      <c r="I56" s="68"/>
      <c r="J56" s="68"/>
      <c r="K56" s="68"/>
      <c r="L56" s="68"/>
      <c r="M56" s="68"/>
      <c r="N56" s="68"/>
      <c r="O56" s="68"/>
      <c r="P56" s="68"/>
      <c r="Q56" s="20"/>
      <c r="R56" s="68" t="s">
        <v>33</v>
      </c>
      <c r="S56" s="68"/>
      <c r="T56" s="68"/>
      <c r="U56" s="68"/>
      <c r="V56" s="68"/>
      <c r="W56" s="68"/>
      <c r="X56" s="68"/>
      <c r="Y56" s="68"/>
      <c r="Z56" s="68"/>
      <c r="AA56" s="68"/>
      <c r="AB56" s="68"/>
      <c r="AC56" s="68"/>
      <c r="AD56" s="68"/>
      <c r="AE56" s="68"/>
      <c r="AF56" s="20"/>
      <c r="AG56" s="68" t="s">
        <v>34</v>
      </c>
      <c r="AH56" s="68"/>
      <c r="AI56" s="68"/>
      <c r="AJ56" s="68"/>
      <c r="AK56" s="68"/>
      <c r="AL56" s="68"/>
      <c r="AM56" s="68"/>
      <c r="AN56" s="68"/>
      <c r="AO56" s="68"/>
      <c r="AP56" s="68"/>
      <c r="AQ56" s="68"/>
      <c r="AR56" s="68"/>
      <c r="AS56" s="68"/>
      <c r="AT56" s="68"/>
      <c r="AU56" s="20"/>
      <c r="AV56" s="68" t="s">
        <v>35</v>
      </c>
      <c r="AW56" s="68"/>
      <c r="AX56" s="68"/>
      <c r="AY56" s="68"/>
      <c r="AZ56" s="68"/>
      <c r="BA56" s="68"/>
      <c r="BB56" s="68"/>
      <c r="BC56" s="68"/>
      <c r="BD56" s="68"/>
      <c r="BE56" s="68"/>
      <c r="BF56" s="68"/>
      <c r="BG56" s="68"/>
      <c r="BH56" s="68"/>
      <c r="BI56" s="68"/>
      <c r="BJ56" s="19"/>
      <c r="BK56" s="2"/>
      <c r="BL56" s="89"/>
      <c r="BM56" s="90"/>
      <c r="BN56" s="90"/>
      <c r="BO56" s="90"/>
      <c r="BP56" s="90"/>
      <c r="BQ56" s="90"/>
      <c r="BR56" s="90"/>
      <c r="BS56" s="90"/>
      <c r="BT56" s="90"/>
      <c r="BU56" s="90"/>
      <c r="BV56" s="90"/>
      <c r="BW56" s="90"/>
      <c r="BX56" s="90"/>
      <c r="BY56" s="90"/>
      <c r="BZ56" s="91"/>
    </row>
    <row r="57" spans="1:78" ht="13.5" customHeight="1">
      <c r="A57" s="2"/>
      <c r="B57" s="17"/>
      <c r="C57" s="68"/>
      <c r="D57" s="68"/>
      <c r="E57" s="68"/>
      <c r="F57" s="68"/>
      <c r="G57" s="68"/>
      <c r="H57" s="68"/>
      <c r="I57" s="68"/>
      <c r="J57" s="68"/>
      <c r="K57" s="68"/>
      <c r="L57" s="68"/>
      <c r="M57" s="68"/>
      <c r="N57" s="68"/>
      <c r="O57" s="68"/>
      <c r="P57" s="68"/>
      <c r="Q57" s="20"/>
      <c r="R57" s="68"/>
      <c r="S57" s="68"/>
      <c r="T57" s="68"/>
      <c r="U57" s="68"/>
      <c r="V57" s="68"/>
      <c r="W57" s="68"/>
      <c r="X57" s="68"/>
      <c r="Y57" s="68"/>
      <c r="Z57" s="68"/>
      <c r="AA57" s="68"/>
      <c r="AB57" s="68"/>
      <c r="AC57" s="68"/>
      <c r="AD57" s="68"/>
      <c r="AE57" s="68"/>
      <c r="AF57" s="20"/>
      <c r="AG57" s="68"/>
      <c r="AH57" s="68"/>
      <c r="AI57" s="68"/>
      <c r="AJ57" s="68"/>
      <c r="AK57" s="68"/>
      <c r="AL57" s="68"/>
      <c r="AM57" s="68"/>
      <c r="AN57" s="68"/>
      <c r="AO57" s="68"/>
      <c r="AP57" s="68"/>
      <c r="AQ57" s="68"/>
      <c r="AR57" s="68"/>
      <c r="AS57" s="68"/>
      <c r="AT57" s="68"/>
      <c r="AU57" s="20"/>
      <c r="AV57" s="68"/>
      <c r="AW57" s="68"/>
      <c r="AX57" s="68"/>
      <c r="AY57" s="68"/>
      <c r="AZ57" s="68"/>
      <c r="BA57" s="68"/>
      <c r="BB57" s="68"/>
      <c r="BC57" s="68"/>
      <c r="BD57" s="68"/>
      <c r="BE57" s="68"/>
      <c r="BF57" s="68"/>
      <c r="BG57" s="68"/>
      <c r="BH57" s="68"/>
      <c r="BI57" s="68"/>
      <c r="BJ57" s="19"/>
      <c r="BK57" s="2"/>
      <c r="BL57" s="89"/>
      <c r="BM57" s="90"/>
      <c r="BN57" s="90"/>
      <c r="BO57" s="90"/>
      <c r="BP57" s="90"/>
      <c r="BQ57" s="90"/>
      <c r="BR57" s="90"/>
      <c r="BS57" s="90"/>
      <c r="BT57" s="90"/>
      <c r="BU57" s="90"/>
      <c r="BV57" s="90"/>
      <c r="BW57" s="90"/>
      <c r="BX57" s="90"/>
      <c r="BY57" s="90"/>
      <c r="BZ57" s="9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9"/>
      <c r="BM58" s="90"/>
      <c r="BN58" s="90"/>
      <c r="BO58" s="90"/>
      <c r="BP58" s="90"/>
      <c r="BQ58" s="90"/>
      <c r="BR58" s="90"/>
      <c r="BS58" s="90"/>
      <c r="BT58" s="90"/>
      <c r="BU58" s="90"/>
      <c r="BV58" s="90"/>
      <c r="BW58" s="90"/>
      <c r="BX58" s="90"/>
      <c r="BY58" s="90"/>
      <c r="BZ58" s="9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89"/>
      <c r="BM60" s="90"/>
      <c r="BN60" s="90"/>
      <c r="BO60" s="90"/>
      <c r="BP60" s="90"/>
      <c r="BQ60" s="90"/>
      <c r="BR60" s="90"/>
      <c r="BS60" s="90"/>
      <c r="BT60" s="90"/>
      <c r="BU60" s="90"/>
      <c r="BV60" s="90"/>
      <c r="BW60" s="90"/>
      <c r="BX60" s="90"/>
      <c r="BY60" s="90"/>
      <c r="BZ60" s="91"/>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89"/>
      <c r="BM61" s="90"/>
      <c r="BN61" s="90"/>
      <c r="BO61" s="90"/>
      <c r="BP61" s="90"/>
      <c r="BQ61" s="90"/>
      <c r="BR61" s="90"/>
      <c r="BS61" s="90"/>
      <c r="BT61" s="90"/>
      <c r="BU61" s="90"/>
      <c r="BV61" s="90"/>
      <c r="BW61" s="90"/>
      <c r="BX61" s="90"/>
      <c r="BY61" s="90"/>
      <c r="BZ61" s="9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89"/>
      <c r="BM62" s="90"/>
      <c r="BN62" s="90"/>
      <c r="BO62" s="90"/>
      <c r="BP62" s="90"/>
      <c r="BQ62" s="90"/>
      <c r="BR62" s="90"/>
      <c r="BS62" s="90"/>
      <c r="BT62" s="90"/>
      <c r="BU62" s="90"/>
      <c r="BV62" s="90"/>
      <c r="BW62" s="90"/>
      <c r="BX62" s="90"/>
      <c r="BY62" s="90"/>
      <c r="BZ62" s="9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92"/>
      <c r="BM63" s="93"/>
      <c r="BN63" s="93"/>
      <c r="BO63" s="93"/>
      <c r="BP63" s="93"/>
      <c r="BQ63" s="93"/>
      <c r="BR63" s="93"/>
      <c r="BS63" s="93"/>
      <c r="BT63" s="93"/>
      <c r="BU63" s="93"/>
      <c r="BV63" s="93"/>
      <c r="BW63" s="93"/>
      <c r="BX63" s="93"/>
      <c r="BY63" s="93"/>
      <c r="BZ63" s="9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2" t="s">
        <v>37</v>
      </c>
      <c r="BM64" s="63"/>
      <c r="BN64" s="63"/>
      <c r="BO64" s="63"/>
      <c r="BP64" s="63"/>
      <c r="BQ64" s="63"/>
      <c r="BR64" s="63"/>
      <c r="BS64" s="63"/>
      <c r="BT64" s="63"/>
      <c r="BU64" s="63"/>
      <c r="BV64" s="63"/>
      <c r="BW64" s="63"/>
      <c r="BX64" s="63"/>
      <c r="BY64" s="63"/>
      <c r="BZ64" s="6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5"/>
      <c r="BM65" s="66"/>
      <c r="BN65" s="66"/>
      <c r="BO65" s="66"/>
      <c r="BP65" s="66"/>
      <c r="BQ65" s="66"/>
      <c r="BR65" s="66"/>
      <c r="BS65" s="66"/>
      <c r="BT65" s="66"/>
      <c r="BU65" s="66"/>
      <c r="BV65" s="66"/>
      <c r="BW65" s="66"/>
      <c r="BX65" s="66"/>
      <c r="BY65" s="66"/>
      <c r="BZ65" s="6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68" t="s">
        <v>38</v>
      </c>
      <c r="D79" s="68"/>
      <c r="E79" s="68"/>
      <c r="F79" s="68"/>
      <c r="G79" s="68"/>
      <c r="H79" s="68"/>
      <c r="I79" s="68"/>
      <c r="J79" s="68"/>
      <c r="K79" s="68"/>
      <c r="L79" s="68"/>
      <c r="M79" s="68"/>
      <c r="N79" s="68"/>
      <c r="O79" s="68"/>
      <c r="P79" s="68"/>
      <c r="Q79" s="68"/>
      <c r="R79" s="68"/>
      <c r="S79" s="68"/>
      <c r="T79" s="68"/>
      <c r="U79" s="20"/>
      <c r="V79" s="20"/>
      <c r="W79" s="68" t="s">
        <v>39</v>
      </c>
      <c r="X79" s="68"/>
      <c r="Y79" s="68"/>
      <c r="Z79" s="68"/>
      <c r="AA79" s="68"/>
      <c r="AB79" s="68"/>
      <c r="AC79" s="68"/>
      <c r="AD79" s="68"/>
      <c r="AE79" s="68"/>
      <c r="AF79" s="68"/>
      <c r="AG79" s="68"/>
      <c r="AH79" s="68"/>
      <c r="AI79" s="68"/>
      <c r="AJ79" s="68"/>
      <c r="AK79" s="68"/>
      <c r="AL79" s="68"/>
      <c r="AM79" s="68"/>
      <c r="AN79" s="68"/>
      <c r="AO79" s="20"/>
      <c r="AP79" s="20"/>
      <c r="AQ79" s="68" t="s">
        <v>40</v>
      </c>
      <c r="AR79" s="68"/>
      <c r="AS79" s="68"/>
      <c r="AT79" s="68"/>
      <c r="AU79" s="68"/>
      <c r="AV79" s="68"/>
      <c r="AW79" s="68"/>
      <c r="AX79" s="68"/>
      <c r="AY79" s="68"/>
      <c r="AZ79" s="68"/>
      <c r="BA79" s="68"/>
      <c r="BB79" s="68"/>
      <c r="BC79" s="68"/>
      <c r="BD79" s="68"/>
      <c r="BE79" s="68"/>
      <c r="BF79" s="68"/>
      <c r="BG79" s="68"/>
      <c r="BH79" s="68"/>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68"/>
      <c r="D80" s="68"/>
      <c r="E80" s="68"/>
      <c r="F80" s="68"/>
      <c r="G80" s="68"/>
      <c r="H80" s="68"/>
      <c r="I80" s="68"/>
      <c r="J80" s="68"/>
      <c r="K80" s="68"/>
      <c r="L80" s="68"/>
      <c r="M80" s="68"/>
      <c r="N80" s="68"/>
      <c r="O80" s="68"/>
      <c r="P80" s="68"/>
      <c r="Q80" s="68"/>
      <c r="R80" s="68"/>
      <c r="S80" s="68"/>
      <c r="T80" s="68"/>
      <c r="U80" s="20"/>
      <c r="V80" s="20"/>
      <c r="W80" s="68"/>
      <c r="X80" s="68"/>
      <c r="Y80" s="68"/>
      <c r="Z80" s="68"/>
      <c r="AA80" s="68"/>
      <c r="AB80" s="68"/>
      <c r="AC80" s="68"/>
      <c r="AD80" s="68"/>
      <c r="AE80" s="68"/>
      <c r="AF80" s="68"/>
      <c r="AG80" s="68"/>
      <c r="AH80" s="68"/>
      <c r="AI80" s="68"/>
      <c r="AJ80" s="68"/>
      <c r="AK80" s="68"/>
      <c r="AL80" s="68"/>
      <c r="AM80" s="68"/>
      <c r="AN80" s="68"/>
      <c r="AO80" s="20"/>
      <c r="AP80" s="20"/>
      <c r="AQ80" s="68"/>
      <c r="AR80" s="68"/>
      <c r="AS80" s="68"/>
      <c r="AT80" s="68"/>
      <c r="AU80" s="68"/>
      <c r="AV80" s="68"/>
      <c r="AW80" s="68"/>
      <c r="AX80" s="68"/>
      <c r="AY80" s="68"/>
      <c r="AZ80" s="68"/>
      <c r="BA80" s="68"/>
      <c r="BB80" s="68"/>
      <c r="BC80" s="68"/>
      <c r="BD80" s="68"/>
      <c r="BE80" s="68"/>
      <c r="BF80" s="68"/>
      <c r="BG80" s="68"/>
      <c r="BH80" s="68"/>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8" t="s">
        <v>69</v>
      </c>
      <c r="B4" s="30"/>
      <c r="C4" s="30"/>
      <c r="D4" s="30"/>
      <c r="E4" s="30"/>
      <c r="F4" s="30"/>
      <c r="G4" s="30"/>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242080</v>
      </c>
      <c r="D6" s="33">
        <f t="shared" si="3"/>
        <v>47</v>
      </c>
      <c r="E6" s="33">
        <f t="shared" si="3"/>
        <v>17</v>
      </c>
      <c r="F6" s="33">
        <f t="shared" si="3"/>
        <v>5</v>
      </c>
      <c r="G6" s="33">
        <f t="shared" si="3"/>
        <v>0</v>
      </c>
      <c r="H6" s="33" t="str">
        <f t="shared" si="3"/>
        <v>三重県　名張市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11.23</v>
      </c>
      <c r="Q6" s="34">
        <f t="shared" si="3"/>
        <v>100</v>
      </c>
      <c r="R6" s="34">
        <f t="shared" si="3"/>
        <v>3283</v>
      </c>
      <c r="S6" s="34">
        <f t="shared" si="3"/>
        <v>79942</v>
      </c>
      <c r="T6" s="34">
        <f t="shared" si="3"/>
        <v>129.77000000000001</v>
      </c>
      <c r="U6" s="34">
        <f t="shared" si="3"/>
        <v>616.03</v>
      </c>
      <c r="V6" s="34">
        <f t="shared" si="3"/>
        <v>8932</v>
      </c>
      <c r="W6" s="34">
        <f t="shared" si="3"/>
        <v>4.87</v>
      </c>
      <c r="X6" s="34">
        <f t="shared" si="3"/>
        <v>1834.09</v>
      </c>
      <c r="Y6" s="35">
        <f>IF(Y7="",NA(),Y7)</f>
        <v>63.27</v>
      </c>
      <c r="Z6" s="35">
        <f t="shared" ref="Z6:AH6" si="4">IF(Z7="",NA(),Z7)</f>
        <v>85.87</v>
      </c>
      <c r="AA6" s="35">
        <f t="shared" si="4"/>
        <v>80.540000000000006</v>
      </c>
      <c r="AB6" s="35">
        <f t="shared" si="4"/>
        <v>84.1</v>
      </c>
      <c r="AC6" s="35">
        <f t="shared" si="4"/>
        <v>85.29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1566.23</v>
      </c>
      <c r="BG6" s="35">
        <f t="shared" ref="BG6:BO6" si="7">IF(BG7="",NA(),BG7)</f>
        <v>342.11</v>
      </c>
      <c r="BH6" s="35">
        <f t="shared" si="7"/>
        <v>790.05</v>
      </c>
      <c r="BI6" s="35">
        <f t="shared" si="7"/>
        <v>458.93</v>
      </c>
      <c r="BJ6" s="35">
        <f t="shared" si="7"/>
        <v>142.22999999999999</v>
      </c>
      <c r="BK6" s="35">
        <f t="shared" si="7"/>
        <v>1197.82</v>
      </c>
      <c r="BL6" s="35">
        <f t="shared" si="7"/>
        <v>1126.77</v>
      </c>
      <c r="BM6" s="35">
        <f t="shared" si="7"/>
        <v>1044.8</v>
      </c>
      <c r="BN6" s="35">
        <f t="shared" si="7"/>
        <v>1081.8</v>
      </c>
      <c r="BO6" s="35">
        <f t="shared" si="7"/>
        <v>974.93</v>
      </c>
      <c r="BP6" s="34" t="str">
        <f>IF(BP7="","",IF(BP7="-","【-】","【"&amp;SUBSTITUTE(TEXT(BP7,"#,##0.00"),"-","△")&amp;"】"))</f>
        <v>【914.53】</v>
      </c>
      <c r="BQ6" s="35">
        <f>IF(BQ7="",NA(),BQ7)</f>
        <v>45.27</v>
      </c>
      <c r="BR6" s="35">
        <f t="shared" ref="BR6:BZ6" si="8">IF(BR7="",NA(),BR7)</f>
        <v>69.27</v>
      </c>
      <c r="BS6" s="35">
        <f t="shared" si="8"/>
        <v>57.91</v>
      </c>
      <c r="BT6" s="35">
        <f t="shared" si="8"/>
        <v>62.27</v>
      </c>
      <c r="BU6" s="35">
        <f t="shared" si="8"/>
        <v>74.25</v>
      </c>
      <c r="BV6" s="35">
        <f t="shared" si="8"/>
        <v>51.03</v>
      </c>
      <c r="BW6" s="35">
        <f t="shared" si="8"/>
        <v>50.9</v>
      </c>
      <c r="BX6" s="35">
        <f t="shared" si="8"/>
        <v>50.82</v>
      </c>
      <c r="BY6" s="35">
        <f t="shared" si="8"/>
        <v>52.19</v>
      </c>
      <c r="BZ6" s="35">
        <f t="shared" si="8"/>
        <v>55.32</v>
      </c>
      <c r="CA6" s="34" t="str">
        <f>IF(CA7="","",IF(CA7="-","【-】","【"&amp;SUBSTITUTE(TEXT(CA7,"#,##0.00"),"-","△")&amp;"】"))</f>
        <v>【55.73】</v>
      </c>
      <c r="CB6" s="35">
        <f>IF(CB7="",NA(),CB7)</f>
        <v>401.45</v>
      </c>
      <c r="CC6" s="35">
        <f t="shared" ref="CC6:CK6" si="9">IF(CC7="",NA(),CC7)</f>
        <v>263.47000000000003</v>
      </c>
      <c r="CD6" s="35">
        <f t="shared" si="9"/>
        <v>318.25</v>
      </c>
      <c r="CE6" s="35">
        <f t="shared" si="9"/>
        <v>297.02</v>
      </c>
      <c r="CF6" s="35">
        <f t="shared" si="9"/>
        <v>249.56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51.31</v>
      </c>
      <c r="CN6" s="35">
        <f t="shared" ref="CN6:CV6" si="10">IF(CN7="",NA(),CN7)</f>
        <v>52.46</v>
      </c>
      <c r="CO6" s="35">
        <f t="shared" si="10"/>
        <v>48.72</v>
      </c>
      <c r="CP6" s="35">
        <f t="shared" si="10"/>
        <v>50.19</v>
      </c>
      <c r="CQ6" s="35">
        <f t="shared" si="10"/>
        <v>49.39</v>
      </c>
      <c r="CR6" s="35">
        <f t="shared" si="10"/>
        <v>54.74</v>
      </c>
      <c r="CS6" s="35">
        <f t="shared" si="10"/>
        <v>53.78</v>
      </c>
      <c r="CT6" s="35">
        <f t="shared" si="10"/>
        <v>53.24</v>
      </c>
      <c r="CU6" s="35">
        <f t="shared" si="10"/>
        <v>52.31</v>
      </c>
      <c r="CV6" s="35">
        <f t="shared" si="10"/>
        <v>60.65</v>
      </c>
      <c r="CW6" s="34" t="str">
        <f>IF(CW7="","",IF(CW7="-","【-】","【"&amp;SUBSTITUTE(TEXT(CW7,"#,##0.00"),"-","△")&amp;"】"))</f>
        <v>【59.15】</v>
      </c>
      <c r="CX6" s="35">
        <f>IF(CX7="",NA(),CX7)</f>
        <v>94.55</v>
      </c>
      <c r="CY6" s="35">
        <f t="shared" ref="CY6:DG6" si="11">IF(CY7="",NA(),CY7)</f>
        <v>97.81</v>
      </c>
      <c r="CZ6" s="35">
        <f t="shared" si="11"/>
        <v>84.91</v>
      </c>
      <c r="DA6" s="35">
        <f t="shared" si="11"/>
        <v>85.38</v>
      </c>
      <c r="DB6" s="35">
        <f t="shared" si="11"/>
        <v>69.47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242080</v>
      </c>
      <c r="D7" s="37">
        <v>47</v>
      </c>
      <c r="E7" s="37">
        <v>17</v>
      </c>
      <c r="F7" s="37">
        <v>5</v>
      </c>
      <c r="G7" s="37">
        <v>0</v>
      </c>
      <c r="H7" s="37" t="s">
        <v>110</v>
      </c>
      <c r="I7" s="37" t="s">
        <v>111</v>
      </c>
      <c r="J7" s="37" t="s">
        <v>112</v>
      </c>
      <c r="K7" s="37" t="s">
        <v>113</v>
      </c>
      <c r="L7" s="37" t="s">
        <v>114</v>
      </c>
      <c r="M7" s="37"/>
      <c r="N7" s="38" t="s">
        <v>115</v>
      </c>
      <c r="O7" s="38" t="s">
        <v>116</v>
      </c>
      <c r="P7" s="38">
        <v>11.23</v>
      </c>
      <c r="Q7" s="38">
        <v>100</v>
      </c>
      <c r="R7" s="38">
        <v>3283</v>
      </c>
      <c r="S7" s="38">
        <v>79942</v>
      </c>
      <c r="T7" s="38">
        <v>129.77000000000001</v>
      </c>
      <c r="U7" s="38">
        <v>616.03</v>
      </c>
      <c r="V7" s="38">
        <v>8932</v>
      </c>
      <c r="W7" s="38">
        <v>4.87</v>
      </c>
      <c r="X7" s="38">
        <v>1834.09</v>
      </c>
      <c r="Y7" s="38">
        <v>63.27</v>
      </c>
      <c r="Z7" s="38">
        <v>85.87</v>
      </c>
      <c r="AA7" s="38">
        <v>80.540000000000006</v>
      </c>
      <c r="AB7" s="38">
        <v>84.1</v>
      </c>
      <c r="AC7" s="38">
        <v>85.29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1566.23</v>
      </c>
      <c r="BG7" s="38">
        <v>342.11</v>
      </c>
      <c r="BH7" s="38">
        <v>790.05</v>
      </c>
      <c r="BI7" s="38">
        <v>458.93</v>
      </c>
      <c r="BJ7" s="38">
        <v>142.22999999999999</v>
      </c>
      <c r="BK7" s="38">
        <v>1197.82</v>
      </c>
      <c r="BL7" s="38">
        <v>1126.77</v>
      </c>
      <c r="BM7" s="38">
        <v>1044.8</v>
      </c>
      <c r="BN7" s="38">
        <v>1081.8</v>
      </c>
      <c r="BO7" s="38">
        <v>974.93</v>
      </c>
      <c r="BP7" s="38">
        <v>914.53</v>
      </c>
      <c r="BQ7" s="38">
        <v>45.27</v>
      </c>
      <c r="BR7" s="38">
        <v>69.27</v>
      </c>
      <c r="BS7" s="38">
        <v>57.91</v>
      </c>
      <c r="BT7" s="38">
        <v>62.27</v>
      </c>
      <c r="BU7" s="38">
        <v>74.25</v>
      </c>
      <c r="BV7" s="38">
        <v>51.03</v>
      </c>
      <c r="BW7" s="38">
        <v>50.9</v>
      </c>
      <c r="BX7" s="38">
        <v>50.82</v>
      </c>
      <c r="BY7" s="38">
        <v>52.19</v>
      </c>
      <c r="BZ7" s="38">
        <v>55.32</v>
      </c>
      <c r="CA7" s="38">
        <v>55.73</v>
      </c>
      <c r="CB7" s="38">
        <v>401.45</v>
      </c>
      <c r="CC7" s="38">
        <v>263.47000000000003</v>
      </c>
      <c r="CD7" s="38">
        <v>318.25</v>
      </c>
      <c r="CE7" s="38">
        <v>297.02</v>
      </c>
      <c r="CF7" s="38">
        <v>249.56</v>
      </c>
      <c r="CG7" s="38">
        <v>289.60000000000002</v>
      </c>
      <c r="CH7" s="38">
        <v>293.27</v>
      </c>
      <c r="CI7" s="38">
        <v>300.52</v>
      </c>
      <c r="CJ7" s="38">
        <v>296.14</v>
      </c>
      <c r="CK7" s="38">
        <v>283.17</v>
      </c>
      <c r="CL7" s="38">
        <v>276.77999999999997</v>
      </c>
      <c r="CM7" s="38">
        <v>51.31</v>
      </c>
      <c r="CN7" s="38">
        <v>52.46</v>
      </c>
      <c r="CO7" s="38">
        <v>48.72</v>
      </c>
      <c r="CP7" s="38">
        <v>50.19</v>
      </c>
      <c r="CQ7" s="38">
        <v>49.39</v>
      </c>
      <c r="CR7" s="38">
        <v>54.74</v>
      </c>
      <c r="CS7" s="38">
        <v>53.78</v>
      </c>
      <c r="CT7" s="38">
        <v>53.24</v>
      </c>
      <c r="CU7" s="38">
        <v>52.31</v>
      </c>
      <c r="CV7" s="38">
        <v>60.65</v>
      </c>
      <c r="CW7" s="38">
        <v>59.15</v>
      </c>
      <c r="CX7" s="38">
        <v>94.55</v>
      </c>
      <c r="CY7" s="38">
        <v>97.81</v>
      </c>
      <c r="CZ7" s="38">
        <v>84.91</v>
      </c>
      <c r="DA7" s="38">
        <v>85.38</v>
      </c>
      <c r="DB7" s="38">
        <v>69.47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2018-02-08T07:01:54Z</cp:lastPrinted>
  <dcterms:created xsi:type="dcterms:W3CDTF">2017-12-25T02:30:18Z</dcterms:created>
  <dcterms:modified xsi:type="dcterms:W3CDTF">2018-02-08T07:01:55Z</dcterms:modified>
  <cp:category/>
</cp:coreProperties>
</file>