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H29\20180129公営企業に係る「経営比較分析表」の分析等について\02 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I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<sst xmlns="http://schemas.openxmlformats.org/spreadsheetml/2006/main" count="240" uniqueCount="125">
  <si>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</si>
  <si>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</si>
  <si>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</si>
  <si>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</si>
  <si>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</si>
  <si>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</si>
  <si>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</si>
  <si>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</si>
  <si>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</si>
  <si>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</si>
  <si>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</si>
  <si>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</si>
  <si>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</si>
  <si>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</si>
  <si>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</si>
  <si>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</si>
  <si>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</si>
  <si>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</si>
  <si>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</si>
  <si>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</si>
  <si>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</si>
  <si>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</si>
  <si>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</si>
  <si>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</si>
  <si>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</si>
  <si>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</si>
  <si>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</si>
  <si>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</si>
  <si>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</si>
  <si>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</si>
  <si>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</si>
  <si>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</si>
  <si>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</si>
  <si>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</si>
  <si>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</si>
  <si>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</si>
  <si>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</si>
  <si>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</si>
  <si>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</si>
  <si>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</si>
  <si>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</si>
  <si>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</si>
  <si>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</si>
  <si>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</si>
  <si>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</si>
  <si>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</si>
  <si>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</si>
  <si>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</si>
  <si>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</si>
  <si>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</si>
  <si>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</si>
  <si>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</si>
  <si>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</si>
  <si>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</si>
  <si>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</si>
  <si>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</si>
  <si>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</si>
  <si>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</si>
  <si>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</si>
  <si>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</si>
  <si>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</si>
  <si>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</si>
  <si>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</si>
  <si>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</si>
  <si>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</si>
  <si>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</si>
  <si>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</si>
  <si>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</si>
  <si>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</si>
  <si>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</si>
  <si>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</si>
  <si>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</si>
  <si>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</si>
  <si>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</si>
  <si>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</si>
  <si>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</si>
  <si>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</si>
  <si>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</si>
  <si>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</si>
  <si>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</si>
  <si>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</si>
  <si>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</si>
  <si>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</si>
  <si>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</si>
  <si>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</si>
  <si>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</si>
  <si>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</si>
  <si>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</si>
  <si>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</si>
  <si>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</si>
  <si>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</si>
  <si>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</si>
  <si>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</si>
  <si>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</si>
  <si>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</si>
  <si>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</si>
  <si>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</si>
  <si>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</si>
  <si>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</si>
  <si>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</si>
  <si>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</si>
  <si>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</si>
  <si>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</si>
  <si>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</si>
  <si>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</si>
  <si>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</si>
  <si>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</si>
  <si>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</si>
  <si>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</si>
  <si>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桑名市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</si>
  <si>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</si>
  <si>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</si>
  <si>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</si>
  <si>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</si>
  <si>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</si>
  <si>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</si>
  <si>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</si>
  <si>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</si>
  <si>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</si>
  <si>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</si>
  <si>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</si>
  <si>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</si>
  <si>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平成23年度より施設の機能強化改修工事を行っており、平成８年から供用を開始した本事業の管渠も近年更新時期を迎えつつあり、今後多額の更新費用が必要である。
　そこで、平成29年３月に農業集落排水事業における経営戦略を策定し、公共下水道への接続替も踏まえた投資計画に基づき、計画的かつ効率的な維持修繕・改築更新に取り組んでいく。</t>
    <rPh sb="61" eb="63">
      <t>コンゴ</t>
    </rPh>
    <rPh sb="91" eb="93">
      <t>ノウギョウ</t>
    </rPh>
    <rPh sb="93" eb="95">
      <t>シュウラク</t>
    </rPh>
    <rPh sb="95" eb="97">
      <t>ハイスイ</t>
    </rPh>
    <rPh sb="97" eb="99">
      <t>ジギョウ</t>
    </rPh>
    <rPh sb="103" eb="105">
      <t>ケイエイ</t>
    </rPh>
    <rPh sb="105" eb="107">
      <t>センリャク</t>
    </rPh>
    <rPh sb="108" eb="110">
      <t>サクテイ</t>
    </rPh>
    <rPh sb="112" eb="114">
      <t>コウキョウ</t>
    </rPh>
    <rPh sb="114" eb="117">
      <t>ゲスイドウ</t>
    </rPh>
    <rPh sb="119" eb="121">
      <t>セツゾク</t>
    </rPh>
    <rPh sb="121" eb="122">
      <t>カ</t>
    </rPh>
    <rPh sb="123" eb="124">
      <t>フ</t>
    </rPh>
    <rPh sb="127" eb="129">
      <t>トウシ</t>
    </rPh>
    <rPh sb="129" eb="131">
      <t>ケイカク</t>
    </rPh>
    <rPh sb="132" eb="133">
      <t>モト</t>
    </rPh>
    <rPh sb="136" eb="139">
      <t>ケイカクテキ</t>
    </rPh>
    <rPh sb="141" eb="143">
      <t>コウリツ</t>
    </rPh>
    <rPh sb="143" eb="144">
      <t>テキ</t>
    </rPh>
    <rPh sb="145" eb="147">
      <t>イジ</t>
    </rPh>
    <rPh sb="147" eb="149">
      <t>シュウゼン</t>
    </rPh>
    <rPh sb="150" eb="152">
      <t>カイチク</t>
    </rPh>
    <rPh sb="152" eb="154">
      <t>コウシン</t>
    </rPh>
    <rPh sb="155" eb="156">
      <t>ト</t>
    </rPh>
    <rPh sb="157" eb="158">
      <t>ク</t>
    </rPh>
    <phoneticPr fontId="4"/>
  </si>
  <si>
    <t>　水洗化率が類似団体や全国と比較して高い水準にあり、使用料収入の確保に努めているが、処理区域内人口、水洗化人口ともに減少傾向にあるため、平成28年度においても使用料収入は減少した。
　使用料収入は減少したが、それ以上に動力費や修繕費といった維持管理費の抑制や支払利息の減少によって、収益的収支比率は前年より改善された。　
　今後についても、適切な使用料収入の確保に加え、投資の効率化や維持管理費の削減といった経営改善の取り組みを続けていく。</t>
    <rPh sb="14" eb="16">
      <t>ヒカク</t>
    </rPh>
    <rPh sb="20" eb="22">
      <t>スイジュン</t>
    </rPh>
    <rPh sb="68" eb="70">
      <t>ヘイセイ</t>
    </rPh>
    <rPh sb="72" eb="74">
      <t>ネンド</t>
    </rPh>
    <rPh sb="92" eb="95">
      <t>シヨウリョウ</t>
    </rPh>
    <rPh sb="95" eb="97">
      <t>シュウニュウ</t>
    </rPh>
    <rPh sb="98" eb="100">
      <t>ゲンショウ</t>
    </rPh>
    <rPh sb="106" eb="108">
      <t>イジョウ</t>
    </rPh>
    <rPh sb="109" eb="111">
      <t>ドウリョク</t>
    </rPh>
    <rPh sb="111" eb="112">
      <t>ヒ</t>
    </rPh>
    <rPh sb="113" eb="115">
      <t>シュウゼン</t>
    </rPh>
    <rPh sb="115" eb="116">
      <t>ヒ</t>
    </rPh>
    <rPh sb="120" eb="122">
      <t>イジ</t>
    </rPh>
    <rPh sb="122" eb="125">
      <t>カンリヒ</t>
    </rPh>
    <rPh sb="126" eb="128">
      <t>ヨクセイ</t>
    </rPh>
    <rPh sb="129" eb="131">
      <t>シハライ</t>
    </rPh>
    <rPh sb="131" eb="133">
      <t>リソク</t>
    </rPh>
    <rPh sb="134" eb="136">
      <t>ゲンショウ</t>
    </rPh>
    <rPh sb="141" eb="144">
      <t>シュウエキテキ</t>
    </rPh>
    <rPh sb="144" eb="146">
      <t>シュウシ</t>
    </rPh>
    <rPh sb="146" eb="148">
      <t>ヒリツ</t>
    </rPh>
    <rPh sb="149" eb="151">
      <t>ゼンネン</t>
    </rPh>
    <rPh sb="153" eb="155">
      <t>カイゼン</t>
    </rPh>
    <rPh sb="162" eb="164">
      <t>コンゴ</t>
    </rPh>
    <rPh sb="170" eb="172">
      <t>テキセツ</t>
    </rPh>
    <rPh sb="173" eb="176">
      <t>シヨウリョウ</t>
    </rPh>
    <rPh sb="176" eb="178">
      <t>シュウニュウ</t>
    </rPh>
    <rPh sb="179" eb="181">
      <t>カクホ</t>
    </rPh>
    <rPh sb="182" eb="183">
      <t>クワ</t>
    </rPh>
    <rPh sb="209" eb="210">
      <t>ト</t>
    </rPh>
    <rPh sb="211" eb="212">
      <t>ク</t>
    </rPh>
    <rPh sb="214" eb="215">
      <t>ツヅ</t>
    </rPh>
    <phoneticPr fontId="4"/>
  </si>
  <si>
    <t>　使用料収入は平成25年度に使用料改定を実施したものの、近年は水洗化人口等が減少しているため、収入自体も減少傾向にあり、適切な使用料収入の確保が必要である。
　また、施設の老朽化が進んでいく中で、修繕や事業費の平準化を図り、安定的な事業運営のため計画的に維持修繕・改築更新を行う必要もある。
　そのため、経営戦略に基づき、財務体質の改善を図るとともに、計画的に投資を行っていく。</t>
    <rPh sb="1" eb="4">
      <t>シヨウリョウ</t>
    </rPh>
    <rPh sb="4" eb="6">
      <t>シュウニュウ</t>
    </rPh>
    <rPh sb="7" eb="9">
      <t>ヘイセイ</t>
    </rPh>
    <rPh sb="11" eb="13">
      <t>ネンド</t>
    </rPh>
    <rPh sb="14" eb="17">
      <t>シヨウリョウ</t>
    </rPh>
    <rPh sb="17" eb="19">
      <t>カイテイ</t>
    </rPh>
    <rPh sb="20" eb="22">
      <t>ジッシ</t>
    </rPh>
    <rPh sb="28" eb="30">
      <t>キンネン</t>
    </rPh>
    <rPh sb="31" eb="34">
      <t>スイセンカ</t>
    </rPh>
    <rPh sb="34" eb="36">
      <t>ジンコウ</t>
    </rPh>
    <rPh sb="36" eb="37">
      <t>トウ</t>
    </rPh>
    <rPh sb="38" eb="40">
      <t>ゲンショウ</t>
    </rPh>
    <rPh sb="47" eb="49">
      <t>シュウニュウ</t>
    </rPh>
    <rPh sb="49" eb="51">
      <t>ジタイ</t>
    </rPh>
    <rPh sb="52" eb="54">
      <t>ゲンショウ</t>
    </rPh>
    <rPh sb="54" eb="56">
      <t>ケイコウ</t>
    </rPh>
    <rPh sb="60" eb="62">
      <t>テキセツ</t>
    </rPh>
    <rPh sb="63" eb="66">
      <t>シヨウリョウ</t>
    </rPh>
    <rPh sb="66" eb="68">
      <t>シュウニュウ</t>
    </rPh>
    <rPh sb="69" eb="71">
      <t>カクホ</t>
    </rPh>
    <rPh sb="72" eb="74">
      <t>ヒツヨウ</t>
    </rPh>
    <rPh sb="83" eb="85">
      <t>シセツ</t>
    </rPh>
    <rPh sb="86" eb="89">
      <t>ロウキュウカ</t>
    </rPh>
    <rPh sb="90" eb="91">
      <t>スス</t>
    </rPh>
    <rPh sb="95" eb="96">
      <t>ナカ</t>
    </rPh>
    <rPh sb="98" eb="100">
      <t>シュウゼン</t>
    </rPh>
    <rPh sb="101" eb="103">
      <t>ジギョウ</t>
    </rPh>
    <rPh sb="103" eb="104">
      <t>ヒ</t>
    </rPh>
    <rPh sb="105" eb="108">
      <t>ヘイジュンカ</t>
    </rPh>
    <rPh sb="109" eb="110">
      <t>ハカ</t>
    </rPh>
    <rPh sb="112" eb="114">
      <t>アンテイ</t>
    </rPh>
    <rPh sb="114" eb="115">
      <t>テキ</t>
    </rPh>
    <rPh sb="116" eb="118">
      <t>ジギョウ</t>
    </rPh>
    <rPh sb="118" eb="120">
      <t>ウンエイ</t>
    </rPh>
    <rPh sb="123" eb="125">
      <t>ケイカク</t>
    </rPh>
    <rPh sb="125" eb="126">
      <t>テキ</t>
    </rPh>
    <rPh sb="127" eb="129">
      <t>イジ</t>
    </rPh>
    <rPh sb="129" eb="131">
      <t>シュウゼン</t>
    </rPh>
    <rPh sb="132" eb="134">
      <t>カイチク</t>
    </rPh>
    <rPh sb="134" eb="136">
      <t>コウシン</t>
    </rPh>
    <rPh sb="137" eb="138">
      <t>オコナ</t>
    </rPh>
    <rPh sb="139" eb="141">
      <t>ヒツヨウ</t>
    </rPh>
    <rPh sb="152" eb="154">
      <t>ケイエイ</t>
    </rPh>
    <rPh sb="154" eb="156">
      <t>センリャク</t>
    </rPh>
    <rPh sb="157" eb="158">
      <t>モト</t>
    </rPh>
    <rPh sb="161" eb="163">
      <t>ザイム</t>
    </rPh>
    <rPh sb="163" eb="165">
      <t>タイシツ</t>
    </rPh>
    <rPh sb="166" eb="168">
      <t>カイゼン</t>
    </rPh>
    <rPh sb="169" eb="170">
      <t>ハカ</t>
    </rPh>
    <rPh sb="176" eb="179">
      <t>ケイカクテキ</t>
    </rPh>
    <rPh sb="180" eb="182">
      <t>トウシ</t>
    </rPh>
    <rPh sb="183" eb="18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</si>
</sst>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0.02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87291432"/>
        <c:axId val="18840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87291432"/>
        <c:axId val="188407824"/>
      </c:lineChart>
      <c:dateAx>
        <c:axId val="187291432"/>
        <c:scaling>
          <c:orientation val="minMax"/>
        </c:scaling>
        <c:delete val="1"/>
        <c:axPos val="b"/>
        <c:numFmt formatCode="ge" sourceLinked="1"/>
        <c:majorTickMark val="none"/>
        <c:minorTickMark val="none"/>
        <c:tickLblPos val="none"/>
        <c:crossAx val="188407824"/>
        <c:crosses val="autoZero"/>
        <c:auto val="1"/>
        <c:lblOffset val="100"/>
        <c:baseTimeUnit val="years"/>
      </c:dateAx>
      <c:valAx>
        <c:axId val="18840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29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66.790000000000006</c:v>
                </c:pt>
                <c:pt idx="1">
                  <c:v>58.99</c:v>
                </c:pt>
                <c:pt idx="2">
                  <c:v>49.1</c:v>
                </c:pt>
                <c:pt idx="3">
                  <c:v>50.71</c:v>
                </c:pt>
                <c:pt idx="4">
                  <c:v>49.57</c:v>
                </c:pt>
              </c:numCache>
            </c:numRef>
          </c:val>
        </c:ser>
        <c:dLbls>
          <c:showLegendKey val="0"/>
          <c:showVal val="0"/>
          <c:showCatName val="0"/>
          <c:showSerName val="0"/>
          <c:showPercent val="0"/>
          <c:showBubbleSize val="0"/>
        </c:dLbls>
        <c:gapWidth val="150"/>
        <c:axId val="188572592"/>
        <c:axId val="18857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88572592"/>
        <c:axId val="188572984"/>
      </c:lineChart>
      <c:dateAx>
        <c:axId val="188572592"/>
        <c:scaling>
          <c:orientation val="minMax"/>
        </c:scaling>
        <c:delete val="1"/>
        <c:axPos val="b"/>
        <c:numFmt formatCode="ge" sourceLinked="1"/>
        <c:majorTickMark val="none"/>
        <c:minorTickMark val="none"/>
        <c:tickLblPos val="none"/>
        <c:crossAx val="188572984"/>
        <c:crosses val="autoZero"/>
        <c:auto val="1"/>
        <c:lblOffset val="100"/>
        <c:baseTimeUnit val="years"/>
      </c:dateAx>
      <c:valAx>
        <c:axId val="18857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7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94.96</c:v>
                </c:pt>
                <c:pt idx="1">
                  <c:v>95.34</c:v>
                </c:pt>
                <c:pt idx="2">
                  <c:v>95.88</c:v>
                </c:pt>
                <c:pt idx="3">
                  <c:v>95.82</c:v>
                </c:pt>
                <c:pt idx="4">
                  <c:v>96.15</c:v>
                </c:pt>
              </c:numCache>
            </c:numRef>
          </c:val>
        </c:ser>
        <c:dLbls>
          <c:showLegendKey val="0"/>
          <c:showVal val="0"/>
          <c:showCatName val="0"/>
          <c:showSerName val="0"/>
          <c:showPercent val="0"/>
          <c:showBubbleSize val="0"/>
        </c:dLbls>
        <c:gapWidth val="150"/>
        <c:axId val="188574160"/>
        <c:axId val="18913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88574160"/>
        <c:axId val="189130496"/>
      </c:lineChart>
      <c:dateAx>
        <c:axId val="188574160"/>
        <c:scaling>
          <c:orientation val="minMax"/>
        </c:scaling>
        <c:delete val="1"/>
        <c:axPos val="b"/>
        <c:numFmt formatCode="ge" sourceLinked="1"/>
        <c:majorTickMark val="none"/>
        <c:minorTickMark val="none"/>
        <c:tickLblPos val="none"/>
        <c:crossAx val="189130496"/>
        <c:crosses val="autoZero"/>
        <c:auto val="1"/>
        <c:lblOffset val="100"/>
        <c:baseTimeUnit val="years"/>
      </c:dateAx>
      <c:valAx>
        <c:axId val="18913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7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86.27</c:v>
                </c:pt>
                <c:pt idx="1">
                  <c:v>86.55</c:v>
                </c:pt>
                <c:pt idx="2">
                  <c:v>84.57</c:v>
                </c:pt>
                <c:pt idx="3">
                  <c:v>83.94</c:v>
                </c:pt>
                <c:pt idx="4">
                  <c:v>84.85</c:v>
                </c:pt>
              </c:numCache>
            </c:numRef>
          </c:val>
        </c:ser>
        <c:dLbls>
          <c:showLegendKey val="0"/>
          <c:showVal val="0"/>
          <c:showCatName val="0"/>
          <c:showSerName val="0"/>
          <c:showPercent val="0"/>
          <c:showBubbleSize val="0"/>
        </c:dLbls>
        <c:gapWidth val="150"/>
        <c:axId val="188409000"/>
        <c:axId val="18840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409000"/>
        <c:axId val="188409392"/>
      </c:lineChart>
      <c:dateAx>
        <c:axId val="188409000"/>
        <c:scaling>
          <c:orientation val="minMax"/>
        </c:scaling>
        <c:delete val="1"/>
        <c:axPos val="b"/>
        <c:numFmt formatCode="ge" sourceLinked="1"/>
        <c:majorTickMark val="none"/>
        <c:minorTickMark val="none"/>
        <c:tickLblPos val="none"/>
        <c:crossAx val="188409392"/>
        <c:crosses val="autoZero"/>
        <c:auto val="1"/>
        <c:lblOffset val="100"/>
        <c:baseTimeUnit val="years"/>
      </c:dateAx>
      <c:valAx>
        <c:axId val="18840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0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410568"/>
        <c:axId val="18841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410568"/>
        <c:axId val="188410960"/>
      </c:lineChart>
      <c:dateAx>
        <c:axId val="188410568"/>
        <c:scaling>
          <c:orientation val="minMax"/>
        </c:scaling>
        <c:delete val="1"/>
        <c:axPos val="b"/>
        <c:numFmt formatCode="ge" sourceLinked="1"/>
        <c:majorTickMark val="none"/>
        <c:minorTickMark val="none"/>
        <c:tickLblPos val="none"/>
        <c:crossAx val="188410960"/>
        <c:crosses val="autoZero"/>
        <c:auto val="1"/>
        <c:lblOffset val="100"/>
        <c:baseTimeUnit val="years"/>
      </c:dateAx>
      <c:valAx>
        <c:axId val="18841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1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816760"/>
        <c:axId val="1888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816760"/>
        <c:axId val="188817152"/>
      </c:lineChart>
      <c:dateAx>
        <c:axId val="188816760"/>
        <c:scaling>
          <c:orientation val="minMax"/>
        </c:scaling>
        <c:delete val="1"/>
        <c:axPos val="b"/>
        <c:numFmt formatCode="ge" sourceLinked="1"/>
        <c:majorTickMark val="none"/>
        <c:minorTickMark val="none"/>
        <c:tickLblPos val="none"/>
        <c:crossAx val="188817152"/>
        <c:crosses val="autoZero"/>
        <c:auto val="1"/>
        <c:lblOffset val="100"/>
        <c:baseTimeUnit val="years"/>
      </c:dateAx>
      <c:valAx>
        <c:axId val="1888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1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818328"/>
        <c:axId val="18881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818328"/>
        <c:axId val="188818720"/>
      </c:lineChart>
      <c:dateAx>
        <c:axId val="188818328"/>
        <c:scaling>
          <c:orientation val="minMax"/>
        </c:scaling>
        <c:delete val="1"/>
        <c:axPos val="b"/>
        <c:numFmt formatCode="ge" sourceLinked="1"/>
        <c:majorTickMark val="none"/>
        <c:minorTickMark val="none"/>
        <c:tickLblPos val="none"/>
        <c:crossAx val="188818720"/>
        <c:crosses val="autoZero"/>
        <c:auto val="1"/>
        <c:lblOffset val="100"/>
        <c:baseTimeUnit val="years"/>
      </c:dateAx>
      <c:valAx>
        <c:axId val="18881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1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819896"/>
        <c:axId val="18848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819896"/>
        <c:axId val="188483464"/>
      </c:lineChart>
      <c:dateAx>
        <c:axId val="188819896"/>
        <c:scaling>
          <c:orientation val="minMax"/>
        </c:scaling>
        <c:delete val="1"/>
        <c:axPos val="b"/>
        <c:numFmt formatCode="ge" sourceLinked="1"/>
        <c:majorTickMark val="none"/>
        <c:minorTickMark val="none"/>
        <c:tickLblPos val="none"/>
        <c:crossAx val="188483464"/>
        <c:crosses val="autoZero"/>
        <c:auto val="1"/>
        <c:lblOffset val="100"/>
        <c:baseTimeUnit val="years"/>
      </c:dateAx>
      <c:valAx>
        <c:axId val="18848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1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8484640"/>
        <c:axId val="188485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88484640"/>
        <c:axId val="188485032"/>
      </c:lineChart>
      <c:dateAx>
        <c:axId val="188484640"/>
        <c:scaling>
          <c:orientation val="minMax"/>
        </c:scaling>
        <c:delete val="1"/>
        <c:axPos val="b"/>
        <c:numFmt formatCode="ge" sourceLinked="1"/>
        <c:majorTickMark val="none"/>
        <c:minorTickMark val="none"/>
        <c:tickLblPos val="none"/>
        <c:crossAx val="188485032"/>
        <c:crosses val="autoZero"/>
        <c:auto val="1"/>
        <c:lblOffset val="100"/>
        <c:baseTimeUnit val="years"/>
      </c:dateAx>
      <c:valAx>
        <c:axId val="188485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8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64.08</c:v>
                </c:pt>
                <c:pt idx="1">
                  <c:v>63.81</c:v>
                </c:pt>
                <c:pt idx="2">
                  <c:v>63.03</c:v>
                </c:pt>
                <c:pt idx="3">
                  <c:v>61.21</c:v>
                </c:pt>
                <c:pt idx="4">
                  <c:v>62.47</c:v>
                </c:pt>
              </c:numCache>
            </c:numRef>
          </c:val>
        </c:ser>
        <c:dLbls>
          <c:showLegendKey val="0"/>
          <c:showVal val="0"/>
          <c:showCatName val="0"/>
          <c:showSerName val="0"/>
          <c:showPercent val="0"/>
          <c:showBubbleSize val="0"/>
        </c:dLbls>
        <c:gapWidth val="150"/>
        <c:axId val="188486208"/>
        <c:axId val="18848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88486208"/>
        <c:axId val="188486600"/>
      </c:lineChart>
      <c:dateAx>
        <c:axId val="188486208"/>
        <c:scaling>
          <c:orientation val="minMax"/>
        </c:scaling>
        <c:delete val="1"/>
        <c:axPos val="b"/>
        <c:numFmt formatCode="ge" sourceLinked="1"/>
        <c:majorTickMark val="none"/>
        <c:minorTickMark val="none"/>
        <c:tickLblPos val="none"/>
        <c:crossAx val="188486600"/>
        <c:crosses val="autoZero"/>
        <c:auto val="1"/>
        <c:lblOffset val="100"/>
        <c:baseTimeUnit val="years"/>
      </c:dateAx>
      <c:valAx>
        <c:axId val="18848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8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228.66</c:v>
                </c:pt>
                <c:pt idx="1">
                  <c:v>250.68</c:v>
                </c:pt>
                <c:pt idx="2">
                  <c:v>270.35000000000002</c:v>
                </c:pt>
                <c:pt idx="3">
                  <c:v>279.95</c:v>
                </c:pt>
                <c:pt idx="4">
                  <c:v>271.58999999999997</c:v>
                </c:pt>
              </c:numCache>
            </c:numRef>
          </c:val>
        </c:ser>
        <c:dLbls>
          <c:showLegendKey val="0"/>
          <c:showVal val="0"/>
          <c:showCatName val="0"/>
          <c:showSerName val="0"/>
          <c:showPercent val="0"/>
          <c:showBubbleSize val="0"/>
        </c:dLbls>
        <c:gapWidth val="150"/>
        <c:axId val="188571024"/>
        <c:axId val="18857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88571024"/>
        <c:axId val="188571416"/>
      </c:lineChart>
      <c:dateAx>
        <c:axId val="188571024"/>
        <c:scaling>
          <c:orientation val="minMax"/>
        </c:scaling>
        <c:delete val="1"/>
        <c:axPos val="b"/>
        <c:numFmt formatCode="ge" sourceLinked="1"/>
        <c:majorTickMark val="none"/>
        <c:minorTickMark val="none"/>
        <c:tickLblPos val="none"/>
        <c:crossAx val="188571416"/>
        <c:crosses val="autoZero"/>
        <c:auto val="1"/>
        <c:lblOffset val="100"/>
        <c:baseTimeUnit val="years"/>
      </c:dateAx>
      <c:valAx>
        <c:axId val="18857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7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56"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桑名市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121</v>
      </c>
      <c r="AE8" s="49"/>
      <c r="AF8" s="49"/>
      <c r="AG8" s="49"/>
      <c r="AH8" s="49"/>
      <c r="AI8" s="49"/>
      <c r="AJ8" s="49"/>
      <c r="AK8" s="4"/>
      <c r="AL8" s="50">
        <f>データ!S6</f>
        <v>143080</v>
      </c>
      <c r="AM8" s="50"/>
      <c r="AN8" s="50"/>
      <c r="AO8" s="50"/>
      <c r="AP8" s="50"/>
      <c r="AQ8" s="50"/>
      <c r="AR8" s="50"/>
      <c r="AS8" s="50"/>
      <c r="AT8" s="45">
        <f>データ!T6</f>
        <v>136.68</v>
      </c>
      <c r="AU8" s="45"/>
      <c r="AV8" s="45"/>
      <c r="AW8" s="45"/>
      <c r="AX8" s="45"/>
      <c r="AY8" s="45"/>
      <c r="AZ8" s="45"/>
      <c r="BA8" s="45"/>
      <c r="BB8" s="45">
        <f>データ!U6</f>
        <v>1046.82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1.54</v>
      </c>
      <c r="Q10" s="45"/>
      <c r="R10" s="45"/>
      <c r="S10" s="45"/>
      <c r="T10" s="45"/>
      <c r="U10" s="45"/>
      <c r="V10" s="45"/>
      <c r="W10" s="45">
        <f>データ!Q6</f>
        <v>100</v>
      </c>
      <c r="X10" s="45"/>
      <c r="Y10" s="45"/>
      <c r="Z10" s="45"/>
      <c r="AA10" s="45"/>
      <c r="AB10" s="45"/>
      <c r="AC10" s="45"/>
      <c r="AD10" s="50">
        <f>データ!R6</f>
        <v>2829</v>
      </c>
      <c r="AE10" s="50"/>
      <c r="AF10" s="50"/>
      <c r="AG10" s="50"/>
      <c r="AH10" s="50"/>
      <c r="AI10" s="50"/>
      <c r="AJ10" s="50"/>
      <c r="AK10" s="2"/>
      <c r="AL10" s="50">
        <f>データ!V6</f>
        <v>2208</v>
      </c>
      <c r="AM10" s="50"/>
      <c r="AN10" s="50"/>
      <c r="AO10" s="50"/>
      <c r="AP10" s="50"/>
      <c r="AQ10" s="50"/>
      <c r="AR10" s="50"/>
      <c r="AS10" s="50"/>
      <c r="AT10" s="45">
        <f>データ!W6</f>
        <v>1.1200000000000001</v>
      </c>
      <c r="AU10" s="45"/>
      <c r="AV10" s="45"/>
      <c r="AW10" s="45"/>
      <c r="AX10" s="45"/>
      <c r="AY10" s="45"/>
      <c r="AZ10" s="45"/>
      <c r="BA10" s="45"/>
      <c r="BB10" s="45">
        <f>データ!X6</f>
        <v>1971.43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242055</v>
      </c>
      <c r="D6" s="33">
        <f t="shared" si="3"/>
        <v>47</v>
      </c>
      <c r="E6" s="33">
        <f t="shared" si="3"/>
        <v>17</v>
      </c>
      <c r="F6" s="33">
        <f t="shared" si="3"/>
        <v>5</v>
      </c>
      <c r="G6" s="33">
        <f t="shared" si="3"/>
        <v>0</v>
      </c>
      <c r="H6" s="33" t="str">
        <f t="shared" si="3"/>
        <v>三重県　桑名市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1.54</v>
      </c>
      <c r="Q6" s="34">
        <f t="shared" si="3"/>
        <v>100</v>
      </c>
      <c r="R6" s="34">
        <f t="shared" si="3"/>
        <v>2829</v>
      </c>
      <c r="S6" s="34">
        <f t="shared" si="3"/>
        <v>143080</v>
      </c>
      <c r="T6" s="34">
        <f t="shared" si="3"/>
        <v>136.68</v>
      </c>
      <c r="U6" s="34">
        <f t="shared" si="3"/>
        <v>1046.82</v>
      </c>
      <c r="V6" s="34">
        <f t="shared" si="3"/>
        <v>2208</v>
      </c>
      <c r="W6" s="34">
        <f t="shared" si="3"/>
        <v>1.1200000000000001</v>
      </c>
      <c r="X6" s="34">
        <f t="shared" si="3"/>
        <v>1971.43</v>
      </c>
      <c r="Y6" s="35">
        <f>IF(Y7="",NA(),Y7)</f>
        <v>86.27</v>
      </c>
      <c r="Z6" s="35">
        <f t="shared" ref="Z6:AH6" si="4">IF(Z7="",NA(),Z7)</f>
        <v>86.55</v>
      </c>
      <c r="AA6" s="35">
        <f t="shared" si="4"/>
        <v>84.57</v>
      </c>
      <c r="AB6" s="35">
        <f t="shared" si="4"/>
        <v>83.94</v>
      </c>
      <c r="AC6" s="35">
        <f t="shared" si="4"/>
        <v>84.85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64.08</v>
      </c>
      <c r="BR6" s="35">
        <f t="shared" ref="BR6:BZ6" si="8">IF(BR7="",NA(),BR7)</f>
        <v>63.81</v>
      </c>
      <c r="BS6" s="35">
        <f t="shared" si="8"/>
        <v>63.03</v>
      </c>
      <c r="BT6" s="35">
        <f t="shared" si="8"/>
        <v>61.21</v>
      </c>
      <c r="BU6" s="35">
        <f t="shared" si="8"/>
        <v>62.47</v>
      </c>
      <c r="BV6" s="35">
        <f t="shared" si="8"/>
        <v>51.03</v>
      </c>
      <c r="BW6" s="35">
        <f t="shared" si="8"/>
        <v>50.9</v>
      </c>
      <c r="BX6" s="35">
        <f t="shared" si="8"/>
        <v>50.82</v>
      </c>
      <c r="BY6" s="35">
        <f t="shared" si="8"/>
        <v>52.19</v>
      </c>
      <c r="BZ6" s="35">
        <f t="shared" si="8"/>
        <v>55.32</v>
      </c>
      <c r="CA6" s="34" t="str">
        <f>IF(CA7="","",IF(CA7="-","【-】","【"&amp;SUBSTITUTE(TEXT(CA7,"#,##0.00"),"-","△")&amp;"】"))</f>
        <v>【55.73】</v>
      </c>
      <c r="CB6" s="35">
        <f>IF(CB7="",NA(),CB7)</f>
        <v>228.66</v>
      </c>
      <c r="CC6" s="35">
        <f t="shared" ref="CC6:CK6" si="9">IF(CC7="",NA(),CC7)</f>
        <v>250.68</v>
      </c>
      <c r="CD6" s="35">
        <f t="shared" si="9"/>
        <v>270.35000000000002</v>
      </c>
      <c r="CE6" s="35">
        <f t="shared" si="9"/>
        <v>279.95</v>
      </c>
      <c r="CF6" s="35">
        <f t="shared" si="9"/>
        <v>271.58999999999997</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66.790000000000006</v>
      </c>
      <c r="CN6" s="35">
        <f t="shared" ref="CN6:CV6" si="10">IF(CN7="",NA(),CN7)</f>
        <v>58.99</v>
      </c>
      <c r="CO6" s="35">
        <f t="shared" si="10"/>
        <v>49.1</v>
      </c>
      <c r="CP6" s="35">
        <f t="shared" si="10"/>
        <v>50.71</v>
      </c>
      <c r="CQ6" s="35">
        <f t="shared" si="10"/>
        <v>49.57</v>
      </c>
      <c r="CR6" s="35">
        <f t="shared" si="10"/>
        <v>54.74</v>
      </c>
      <c r="CS6" s="35">
        <f t="shared" si="10"/>
        <v>53.78</v>
      </c>
      <c r="CT6" s="35">
        <f t="shared" si="10"/>
        <v>53.24</v>
      </c>
      <c r="CU6" s="35">
        <f t="shared" si="10"/>
        <v>52.31</v>
      </c>
      <c r="CV6" s="35">
        <f t="shared" si="10"/>
        <v>60.65</v>
      </c>
      <c r="CW6" s="34" t="str">
        <f>IF(CW7="","",IF(CW7="-","【-】","【"&amp;SUBSTITUTE(TEXT(CW7,"#,##0.00"),"-","△")&amp;"】"))</f>
        <v>【59.15】</v>
      </c>
      <c r="CX6" s="35">
        <f>IF(CX7="",NA(),CX7)</f>
        <v>94.96</v>
      </c>
      <c r="CY6" s="35">
        <f t="shared" ref="CY6:DG6" si="11">IF(CY7="",NA(),CY7)</f>
        <v>95.34</v>
      </c>
      <c r="CZ6" s="35">
        <f t="shared" si="11"/>
        <v>95.88</v>
      </c>
      <c r="DA6" s="35">
        <f t="shared" si="11"/>
        <v>95.82</v>
      </c>
      <c r="DB6" s="35">
        <f t="shared" si="11"/>
        <v>96.15</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0.02</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242055</v>
      </c>
      <c r="D7" s="37">
        <v>47</v>
      </c>
      <c r="E7" s="37">
        <v>17</v>
      </c>
      <c r="F7" s="37">
        <v>5</v>
      </c>
      <c r="G7" s="37">
        <v>0</v>
      </c>
      <c r="H7" s="37" t="s">
        <v>109</v>
      </c>
      <c r="I7" s="37" t="s">
        <v>110</v>
      </c>
      <c r="J7" s="37" t="s">
        <v>111</v>
      </c>
      <c r="K7" s="37" t="s">
        <v>112</v>
      </c>
      <c r="L7" s="37" t="s">
        <v>113</v>
      </c>
      <c r="M7" s="37"/>
      <c r="N7" s="38" t="s">
        <v>114</v>
      </c>
      <c r="O7" s="38" t="s">
        <v>115</v>
      </c>
      <c r="P7" s="38">
        <v>1.54</v>
      </c>
      <c r="Q7" s="38">
        <v>100</v>
      </c>
      <c r="R7" s="38">
        <v>2829</v>
      </c>
      <c r="S7" s="38">
        <v>143080</v>
      </c>
      <c r="T7" s="38">
        <v>136.68</v>
      </c>
      <c r="U7" s="38">
        <v>1046.82</v>
      </c>
      <c r="V7" s="38">
        <v>2208</v>
      </c>
      <c r="W7" s="38">
        <v>1.1200000000000001</v>
      </c>
      <c r="X7" s="38">
        <v>1971.43</v>
      </c>
      <c r="Y7" s="38">
        <v>86.27</v>
      </c>
      <c r="Z7" s="38">
        <v>86.55</v>
      </c>
      <c r="AA7" s="38">
        <v>84.57</v>
      </c>
      <c r="AB7" s="38">
        <v>83.94</v>
      </c>
      <c r="AC7" s="38">
        <v>84.85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64.08</v>
      </c>
      <c r="BR7" s="38">
        <v>63.81</v>
      </c>
      <c r="BS7" s="38">
        <v>63.03</v>
      </c>
      <c r="BT7" s="38">
        <v>61.21</v>
      </c>
      <c r="BU7" s="38">
        <v>62.47</v>
      </c>
      <c r="BV7" s="38">
        <v>51.03</v>
      </c>
      <c r="BW7" s="38">
        <v>50.9</v>
      </c>
      <c r="BX7" s="38">
        <v>50.82</v>
      </c>
      <c r="BY7" s="38">
        <v>52.19</v>
      </c>
      <c r="BZ7" s="38">
        <v>55.32</v>
      </c>
      <c r="CA7" s="38">
        <v>55.73</v>
      </c>
      <c r="CB7" s="38">
        <v>228.66</v>
      </c>
      <c r="CC7" s="38">
        <v>250.68</v>
      </c>
      <c r="CD7" s="38">
        <v>270.35000000000002</v>
      </c>
      <c r="CE7" s="38">
        <v>279.95</v>
      </c>
      <c r="CF7" s="38">
        <v>271.58999999999997</v>
      </c>
      <c r="CG7" s="38">
        <v>289.60000000000002</v>
      </c>
      <c r="CH7" s="38">
        <v>293.27</v>
      </c>
      <c r="CI7" s="38">
        <v>300.52</v>
      </c>
      <c r="CJ7" s="38">
        <v>296.14</v>
      </c>
      <c r="CK7" s="38">
        <v>283.17</v>
      </c>
      <c r="CL7" s="38">
        <v>276.77999999999997</v>
      </c>
      <c r="CM7" s="38">
        <v>66.790000000000006</v>
      </c>
      <c r="CN7" s="38">
        <v>58.99</v>
      </c>
      <c r="CO7" s="38">
        <v>49.1</v>
      </c>
      <c r="CP7" s="38">
        <v>50.71</v>
      </c>
      <c r="CQ7" s="38">
        <v>49.57</v>
      </c>
      <c r="CR7" s="38">
        <v>54.74</v>
      </c>
      <c r="CS7" s="38">
        <v>53.78</v>
      </c>
      <c r="CT7" s="38">
        <v>53.24</v>
      </c>
      <c r="CU7" s="38">
        <v>52.31</v>
      </c>
      <c r="CV7" s="38">
        <v>60.65</v>
      </c>
      <c r="CW7" s="38">
        <v>59.15</v>
      </c>
      <c r="CX7" s="38">
        <v>94.96</v>
      </c>
      <c r="CY7" s="38">
        <v>95.34</v>
      </c>
      <c r="CZ7" s="38">
        <v>95.88</v>
      </c>
      <c r="DA7" s="38">
        <v>95.82</v>
      </c>
      <c r="DB7" s="38">
        <v>96.15</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0.02</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s0003</cp:lastModifiedBy>
  <cp:lastPrinted>2018-02-02T01:51:11Z</cp:lastPrinted>
  <dcterms:created xsi:type="dcterms:W3CDTF">2017-12-25T02:30:17Z</dcterms:created>
  <dcterms:modified xsi:type="dcterms:W3CDTF">2018-02-02T01:51:11Z</dcterms:modified>
  <cp:category/>
</cp:coreProperties>
</file>