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I10" i="4" s="1"/>
  <c r="N6" i="5"/>
  <c r="B10" i="4" s="1"/>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E85" i="4"/>
  <c r="AT10" i="4"/>
  <c r="AL10" i="4"/>
  <c r="W10" i="4"/>
  <c r="BB8" i="4"/>
  <c r="AT8" i="4"/>
  <c r="AL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<sst xmlns="http://schemas.openxmlformats.org/spreadsheetml/2006/main" count="237" uniqueCount="124">
  <si>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</si>
  <si>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</si>
  <si>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</si>
  <si>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</si>
  <si>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</si>
  <si>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</si>
  <si>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</si>
  <si>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</si>
  <si>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</si>
  <si>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</si>
  <si>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</si>
  <si>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</si>
  <si>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</si>
  <si>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</si>
  <si>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</si>
  <si>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</si>
  <si>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</si>
  <si>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</si>
  <si>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</si>
  <si>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</si>
  <si>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</si>
  <si>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</si>
  <si>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</si>
  <si>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</si>
  <si>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</si>
  <si>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</si>
  <si>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</si>
  <si>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</si>
  <si>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</si>
  <si>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</si>
  <si>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</si>
  <si>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</si>
  <si>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</si>
  <si>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</si>
  <si>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</si>
  <si>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</si>
  <si>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</si>
  <si>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</si>
  <si>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</si>
  <si>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</si>
  <si>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</si>
  <si>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</si>
  <si>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</si>
  <si>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</si>
  <si>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</si>
  <si>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</si>
  <si>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</si>
  <si>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</si>
  <si>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</si>
  <si>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</si>
  <si>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</si>
  <si>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</si>
  <si>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</si>
  <si>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</si>
  <si>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</si>
  <si>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</si>
  <si>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</si>
  <si>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</si>
  <si>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</si>
  <si>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</si>
  <si>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</si>
  <si>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</si>
  <si>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</si>
  <si>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</si>
  <si>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</si>
  <si>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</si>
  <si>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</si>
  <si>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</si>
  <si>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</si>
  <si>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</si>
  <si>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</si>
  <si>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</si>
  <si>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</si>
  <si>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</si>
  <si>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</si>
  <si>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</si>
  <si>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</si>
  <si>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</si>
  <si>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</si>
  <si>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</si>
  <si>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</si>
  <si>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</si>
  <si>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</si>
  <si>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</si>
  <si>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</si>
  <si>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</si>
  <si>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</si>
  <si>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</si>
  <si>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</si>
  <si>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</si>
  <si>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</si>
  <si>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</si>
  <si>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</si>
  <si>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</si>
  <si>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</si>
  <si>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</si>
  <si>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</si>
  <si>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</si>
  <si>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</si>
  <si>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</si>
  <si>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</si>
  <si>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</si>
  <si>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</si>
  <si>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</si>
  <si>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</si>
  <si>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</si>
  <si>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</si>
  <si>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</si>
  <si>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大紀町</t>
  </si>
  <si>
    <t>法非適用</t>
  </si>
  <si>
    <t>水道事業</t>
  </si>
  <si>
    <t>簡易水道事業</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</si>
  <si>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</si>
  <si>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</si>
  <si>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</si>
  <si>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</si>
  <si>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</si>
  <si>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</si>
  <si>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</si>
  <si>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</si>
  <si>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</si>
  <si>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◆今後、人口減少に伴った給水収益の減少や、統合整備事業の財源である企業債の償還額増加によって、ますます経営が厳しくなることが想定されます。
◆しかしながら、経営の持続とともに、将来を踏まえて老朽管路の更新や基幹管路の耐震化に取組み、安定供給を目指す必要があります。そのため、収益の確保が課題であり、経営の健全化に向け、中長期的な目標を定めた将来計画である水道ﾋﾞｼﾞｮﾝ及び経営戦略の策定を進めております。
</t>
    <rPh sb="1" eb="3">
      <t>コンゴ</t>
    </rPh>
    <rPh sb="4" eb="6">
      <t>ジンコウ</t>
    </rPh>
    <rPh sb="6" eb="8">
      <t>ゲンショウ</t>
    </rPh>
    <rPh sb="9" eb="10">
      <t>トモナ</t>
    </rPh>
    <rPh sb="12" eb="14">
      <t>キュウスイ</t>
    </rPh>
    <rPh sb="14" eb="16">
      <t>シュウエキ</t>
    </rPh>
    <rPh sb="17" eb="19">
      <t>ゲンショウ</t>
    </rPh>
    <rPh sb="21" eb="23">
      <t>トウゴウ</t>
    </rPh>
    <rPh sb="23" eb="25">
      <t>セイビ</t>
    </rPh>
    <rPh sb="25" eb="27">
      <t>ジギョウ</t>
    </rPh>
    <rPh sb="28" eb="30">
      <t>ザイゲン</t>
    </rPh>
    <rPh sb="33" eb="35">
      <t>キギョウ</t>
    </rPh>
    <rPh sb="35" eb="36">
      <t>サイ</t>
    </rPh>
    <rPh sb="37" eb="39">
      <t>ショウカン</t>
    </rPh>
    <rPh sb="39" eb="40">
      <t>ガク</t>
    </rPh>
    <rPh sb="40" eb="42">
      <t>ゾウカ</t>
    </rPh>
    <rPh sb="51" eb="53">
      <t>ケイエイ</t>
    </rPh>
    <rPh sb="54" eb="55">
      <t>キビ</t>
    </rPh>
    <rPh sb="62" eb="64">
      <t>ソウテイ</t>
    </rPh>
    <rPh sb="78" eb="80">
      <t>ケイエイ</t>
    </rPh>
    <rPh sb="81" eb="83">
      <t>ジゾク</t>
    </rPh>
    <rPh sb="88" eb="90">
      <t>ショウライ</t>
    </rPh>
    <rPh sb="91" eb="92">
      <t>フ</t>
    </rPh>
    <rPh sb="95" eb="97">
      <t>ロウキュウ</t>
    </rPh>
    <rPh sb="97" eb="99">
      <t>カンロ</t>
    </rPh>
    <rPh sb="100" eb="102">
      <t>コウシン</t>
    </rPh>
    <rPh sb="103" eb="105">
      <t>キカン</t>
    </rPh>
    <rPh sb="105" eb="107">
      <t>カンロ</t>
    </rPh>
    <rPh sb="108" eb="111">
      <t>タイシンカ</t>
    </rPh>
    <rPh sb="112" eb="114">
      <t>トリク</t>
    </rPh>
    <rPh sb="116" eb="118">
      <t>アンテイ</t>
    </rPh>
    <rPh sb="118" eb="120">
      <t>キョウキュウ</t>
    </rPh>
    <rPh sb="121" eb="123">
      <t>メザ</t>
    </rPh>
    <rPh sb="124" eb="126">
      <t>ヒツヨウ</t>
    </rPh>
    <rPh sb="137" eb="139">
      <t>シュウエキ</t>
    </rPh>
    <rPh sb="140" eb="142">
      <t>カクホ</t>
    </rPh>
    <rPh sb="143" eb="145">
      <t>カダイ</t>
    </rPh>
    <rPh sb="149" eb="151">
      <t>ケイエイ</t>
    </rPh>
    <rPh sb="152" eb="155">
      <t>ケンゼンカ</t>
    </rPh>
    <rPh sb="156" eb="157">
      <t>ム</t>
    </rPh>
    <rPh sb="192" eb="194">
      <t>サクテイ</t>
    </rPh>
    <rPh sb="195" eb="196">
      <t>スス</t>
    </rPh>
    <phoneticPr fontId="4"/>
  </si>
  <si>
    <t>◆水道水1ｍ3にかかる費用（給水原価）は平均値を若干上回っており、当町においては施設整備にあたり山間部の急峻な地形であるため工事コストが上昇する要因が多く費用の効率性が悪いと考えられます。また、収益的収支比率が平均より低く、右肩下がりに収益性が低下し赤字が続いています。
◆給水収益に対する企業債残高の割合（企業債残高対給水収益比率）が平均値を大きく上回っており、企業債の依存度が高く経営の負担が大きくなっています。
◆施設の利用状況や適正な規模を示す施設利用率については、現状平均値以上ですが、将来の人口減少に伴って、減少していくものと考えられます。</t>
    <rPh sb="1" eb="4">
      <t>スイドウスイ</t>
    </rPh>
    <rPh sb="11" eb="13">
      <t>ヒヨウ</t>
    </rPh>
    <rPh sb="14" eb="16">
      <t>キュウスイ</t>
    </rPh>
    <rPh sb="16" eb="18">
      <t>ゲンカ</t>
    </rPh>
    <rPh sb="20" eb="23">
      <t>ヘイキンチ</t>
    </rPh>
    <rPh sb="24" eb="26">
      <t>ジャッカン</t>
    </rPh>
    <rPh sb="26" eb="28">
      <t>ウワマワ</t>
    </rPh>
    <rPh sb="33" eb="35">
      <t>トウチョウ</t>
    </rPh>
    <rPh sb="40" eb="42">
      <t>シセツ</t>
    </rPh>
    <rPh sb="42" eb="44">
      <t>セイビ</t>
    </rPh>
    <rPh sb="48" eb="51">
      <t>サンカンブ</t>
    </rPh>
    <rPh sb="52" eb="54">
      <t>キュウシュン</t>
    </rPh>
    <rPh sb="55" eb="57">
      <t>チケイ</t>
    </rPh>
    <rPh sb="62" eb="64">
      <t>コウジ</t>
    </rPh>
    <rPh sb="68" eb="70">
      <t>ジョウショウ</t>
    </rPh>
    <rPh sb="72" eb="74">
      <t>ヨウイン</t>
    </rPh>
    <rPh sb="75" eb="76">
      <t>オオ</t>
    </rPh>
    <rPh sb="77" eb="79">
      <t>ヒヨウ</t>
    </rPh>
    <rPh sb="80" eb="83">
      <t>コウリツセイ</t>
    </rPh>
    <rPh sb="84" eb="85">
      <t>ワル</t>
    </rPh>
    <rPh sb="87" eb="88">
      <t>カンガ</t>
    </rPh>
    <rPh sb="97" eb="100">
      <t>シュウエキテキ</t>
    </rPh>
    <rPh sb="100" eb="102">
      <t>シュウシ</t>
    </rPh>
    <rPh sb="102" eb="104">
      <t>ヒリツ</t>
    </rPh>
    <rPh sb="105" eb="107">
      <t>ヘイキン</t>
    </rPh>
    <rPh sb="109" eb="110">
      <t>ヒク</t>
    </rPh>
    <rPh sb="112" eb="115">
      <t>ミギカタサ</t>
    </rPh>
    <rPh sb="118" eb="121">
      <t>シュウエキセイ</t>
    </rPh>
    <rPh sb="122" eb="124">
      <t>テイカ</t>
    </rPh>
    <rPh sb="125" eb="127">
      <t>アカジ</t>
    </rPh>
    <rPh sb="128" eb="129">
      <t>ツヅ</t>
    </rPh>
    <rPh sb="137" eb="139">
      <t>キュウスイ</t>
    </rPh>
    <rPh sb="139" eb="141">
      <t>シュウエキ</t>
    </rPh>
    <rPh sb="142" eb="143">
      <t>タイ</t>
    </rPh>
    <rPh sb="145" eb="147">
      <t>キギョウ</t>
    </rPh>
    <rPh sb="147" eb="148">
      <t>サイ</t>
    </rPh>
    <rPh sb="148" eb="150">
      <t>ザンダカ</t>
    </rPh>
    <rPh sb="151" eb="153">
      <t>ワリアイ</t>
    </rPh>
    <rPh sb="154" eb="156">
      <t>キギョウ</t>
    </rPh>
    <rPh sb="156" eb="157">
      <t>サイ</t>
    </rPh>
    <rPh sb="157" eb="159">
      <t>ザンダカ</t>
    </rPh>
    <rPh sb="159" eb="160">
      <t>タイ</t>
    </rPh>
    <rPh sb="160" eb="162">
      <t>キュウスイ</t>
    </rPh>
    <rPh sb="162" eb="164">
      <t>シュウエキ</t>
    </rPh>
    <rPh sb="164" eb="166">
      <t>ヒリツ</t>
    </rPh>
    <rPh sb="168" eb="171">
      <t>ヘイキンチ</t>
    </rPh>
    <rPh sb="172" eb="173">
      <t>オオ</t>
    </rPh>
    <rPh sb="175" eb="177">
      <t>ウワマワ</t>
    </rPh>
    <rPh sb="182" eb="184">
      <t>キギョウ</t>
    </rPh>
    <rPh sb="184" eb="185">
      <t>サイ</t>
    </rPh>
    <rPh sb="186" eb="188">
      <t>イゾン</t>
    </rPh>
    <rPh sb="188" eb="189">
      <t>ド</t>
    </rPh>
    <rPh sb="190" eb="191">
      <t>タカ</t>
    </rPh>
    <rPh sb="192" eb="194">
      <t>ケイエイ</t>
    </rPh>
    <rPh sb="195" eb="197">
      <t>フタン</t>
    </rPh>
    <rPh sb="198" eb="199">
      <t>オオ</t>
    </rPh>
    <rPh sb="210" eb="212">
      <t>シセツ</t>
    </rPh>
    <rPh sb="213" eb="215">
      <t>リヨウ</t>
    </rPh>
    <rPh sb="215" eb="217">
      <t>ジョウキョウ</t>
    </rPh>
    <rPh sb="218" eb="220">
      <t>テキセイ</t>
    </rPh>
    <rPh sb="221" eb="223">
      <t>キボ</t>
    </rPh>
    <rPh sb="224" eb="225">
      <t>シメ</t>
    </rPh>
    <rPh sb="226" eb="228">
      <t>シセツ</t>
    </rPh>
    <rPh sb="228" eb="231">
      <t>リヨウリツ</t>
    </rPh>
    <rPh sb="237" eb="239">
      <t>ゲンジョウ</t>
    </rPh>
    <rPh sb="239" eb="242">
      <t>ヘイキンチ</t>
    </rPh>
    <rPh sb="242" eb="244">
      <t>イジョウ</t>
    </rPh>
    <rPh sb="248" eb="250">
      <t>ショウライ</t>
    </rPh>
    <rPh sb="251" eb="253">
      <t>ジンコウ</t>
    </rPh>
    <rPh sb="253" eb="255">
      <t>ゲンショウ</t>
    </rPh>
    <rPh sb="256" eb="257">
      <t>トモナ</t>
    </rPh>
    <rPh sb="260" eb="262">
      <t>ゲンショウ</t>
    </rPh>
    <rPh sb="269" eb="270">
      <t>カンガ</t>
    </rPh>
    <phoneticPr fontId="4"/>
  </si>
  <si>
    <t>◆平成21年度より上水道事業移行に向けて簡易水道の統合整備を進め、平成28年度をもって完了いたしました。
統合整備事業では、安全な水質を確保するためにクリプトスポリジウム等病原性原虫対策としての浄水処理設備の新設・更新に係る整備や基幹配水池の耐震化など施設の整備を優先的に進めたため、高度成長期に布設された管路更新の進捗は低く、近年漏水事故の増加や有収率の低下が顕著になってきています。
◆将来の老朽化に対する効果的な対策のため、優先的な整備を実施するための計画策定が必要です。</t>
    <rPh sb="195" eb="197">
      <t>ショウライ</t>
    </rPh>
    <rPh sb="198" eb="201">
      <t>ロウキュウカ</t>
    </rPh>
    <rPh sb="202" eb="203">
      <t>タイ</t>
    </rPh>
    <rPh sb="205" eb="208">
      <t>コウカテキ</t>
    </rPh>
    <rPh sb="209" eb="211">
      <t>タイサク</t>
    </rPh>
    <rPh sb="215" eb="218">
      <t>ユウセンテキ</t>
    </rPh>
    <rPh sb="219" eb="221">
      <t>セイビ</t>
    </rPh>
    <rPh sb="222" eb="224">
      <t>ジッシ</t>
    </rPh>
    <rPh sb="229" eb="231">
      <t>ケイカク</t>
    </rPh>
    <rPh sb="231" eb="233">
      <t>サクテイ</t>
    </rPh>
    <rPh sb="234" eb="23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</si>
</sst>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0.49</c:v>
                </c:pt>
                <c:pt idx="1">
                  <c:v>0.1</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78349440"/>
        <c:axId val="7835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0.89</c:v>
                </c:pt>
                <c:pt idx="2">
                  <c:v>0.98</c:v>
                </c:pt>
                <c:pt idx="3">
                  <c:v>0.76</c:v>
                </c:pt>
                <c:pt idx="4">
                  <c:v>0.8</c:v>
                </c:pt>
              </c:numCache>
            </c:numRef>
          </c:val>
          <c:smooth val="0"/>
        </c:ser>
        <c:dLbls>
          <c:showLegendKey val="0"/>
          <c:showVal val="0"/>
          <c:showCatName val="0"/>
          <c:showSerName val="0"/>
          <c:showPercent val="0"/>
          <c:showBubbleSize val="0"/>
        </c:dLbls>
        <c:marker val="1"/>
        <c:smooth val="0"/>
        <c:axId val="78349440"/>
        <c:axId val="78351360"/>
      </c:lineChart>
      <c:dateAx>
        <c:axId val="78349440"/>
        <c:scaling>
          <c:orientation val="minMax"/>
        </c:scaling>
        <c:delete val="1"/>
        <c:axPos val="b"/>
        <c:numFmt formatCode="ge" sourceLinked="1"/>
        <c:majorTickMark val="none"/>
        <c:minorTickMark val="none"/>
        <c:tickLblPos val="none"/>
        <c:crossAx val="78351360"/>
        <c:crosses val="autoZero"/>
        <c:auto val="1"/>
        <c:lblOffset val="100"/>
        <c:baseTimeUnit val="years"/>
      </c:dateAx>
      <c:valAx>
        <c:axId val="7835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34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64.849999999999994</c:v>
                </c:pt>
                <c:pt idx="1">
                  <c:v>64.61</c:v>
                </c:pt>
                <c:pt idx="2">
                  <c:v>63.69</c:v>
                </c:pt>
                <c:pt idx="3">
                  <c:v>63.54</c:v>
                </c:pt>
                <c:pt idx="4">
                  <c:v>61.26</c:v>
                </c:pt>
              </c:numCache>
            </c:numRef>
          </c:val>
        </c:ser>
        <c:dLbls>
          <c:showLegendKey val="0"/>
          <c:showVal val="0"/>
          <c:showCatName val="0"/>
          <c:showSerName val="0"/>
          <c:showPercent val="0"/>
          <c:showBubbleSize val="0"/>
        </c:dLbls>
        <c:gapWidth val="150"/>
        <c:axId val="79861248"/>
        <c:axId val="7986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60.66</c:v>
                </c:pt>
                <c:pt idx="1">
                  <c:v>60.17</c:v>
                </c:pt>
                <c:pt idx="2">
                  <c:v>58.96</c:v>
                </c:pt>
                <c:pt idx="3">
                  <c:v>58.1</c:v>
                </c:pt>
                <c:pt idx="4">
                  <c:v>56.19</c:v>
                </c:pt>
              </c:numCache>
            </c:numRef>
          </c:val>
          <c:smooth val="0"/>
        </c:ser>
        <c:dLbls>
          <c:showLegendKey val="0"/>
          <c:showVal val="0"/>
          <c:showCatName val="0"/>
          <c:showSerName val="0"/>
          <c:showPercent val="0"/>
          <c:showBubbleSize val="0"/>
        </c:dLbls>
        <c:marker val="1"/>
        <c:smooth val="0"/>
        <c:axId val="79861248"/>
        <c:axId val="79863168"/>
      </c:lineChart>
      <c:dateAx>
        <c:axId val="79861248"/>
        <c:scaling>
          <c:orientation val="minMax"/>
        </c:scaling>
        <c:delete val="1"/>
        <c:axPos val="b"/>
        <c:numFmt formatCode="ge" sourceLinked="1"/>
        <c:majorTickMark val="none"/>
        <c:minorTickMark val="none"/>
        <c:tickLblPos val="none"/>
        <c:crossAx val="79863168"/>
        <c:crosses val="autoZero"/>
        <c:auto val="1"/>
        <c:lblOffset val="100"/>
        <c:baseTimeUnit val="years"/>
      </c:dateAx>
      <c:valAx>
        <c:axId val="7986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86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68.39</c:v>
                </c:pt>
                <c:pt idx="1">
                  <c:v>68.260000000000005</c:v>
                </c:pt>
                <c:pt idx="2">
                  <c:v>66.709999999999994</c:v>
                </c:pt>
                <c:pt idx="3">
                  <c:v>65.89</c:v>
                </c:pt>
                <c:pt idx="4">
                  <c:v>68.09</c:v>
                </c:pt>
              </c:numCache>
            </c:numRef>
          </c:val>
        </c:ser>
        <c:dLbls>
          <c:showLegendKey val="0"/>
          <c:showVal val="0"/>
          <c:showCatName val="0"/>
          <c:showSerName val="0"/>
          <c:showPercent val="0"/>
          <c:showBubbleSize val="0"/>
        </c:dLbls>
        <c:gapWidth val="150"/>
        <c:axId val="79914112"/>
        <c:axId val="7991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77.319999999999993</c:v>
                </c:pt>
                <c:pt idx="1">
                  <c:v>76.680000000000007</c:v>
                </c:pt>
                <c:pt idx="2">
                  <c:v>76.58</c:v>
                </c:pt>
                <c:pt idx="3">
                  <c:v>76.69</c:v>
                </c:pt>
                <c:pt idx="4">
                  <c:v>77.180000000000007</c:v>
                </c:pt>
              </c:numCache>
            </c:numRef>
          </c:val>
          <c:smooth val="0"/>
        </c:ser>
        <c:dLbls>
          <c:showLegendKey val="0"/>
          <c:showVal val="0"/>
          <c:showCatName val="0"/>
          <c:showSerName val="0"/>
          <c:showPercent val="0"/>
          <c:showBubbleSize val="0"/>
        </c:dLbls>
        <c:marker val="1"/>
        <c:smooth val="0"/>
        <c:axId val="79914112"/>
        <c:axId val="79916032"/>
      </c:lineChart>
      <c:dateAx>
        <c:axId val="79914112"/>
        <c:scaling>
          <c:orientation val="minMax"/>
        </c:scaling>
        <c:delete val="1"/>
        <c:axPos val="b"/>
        <c:numFmt formatCode="ge" sourceLinked="1"/>
        <c:majorTickMark val="none"/>
        <c:minorTickMark val="none"/>
        <c:tickLblPos val="none"/>
        <c:crossAx val="79916032"/>
        <c:crosses val="autoZero"/>
        <c:auto val="1"/>
        <c:lblOffset val="100"/>
        <c:baseTimeUnit val="years"/>
      </c:dateAx>
      <c:valAx>
        <c:axId val="7991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1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67.930000000000007</c:v>
                </c:pt>
                <c:pt idx="1">
                  <c:v>66.08</c:v>
                </c:pt>
                <c:pt idx="2">
                  <c:v>64.03</c:v>
                </c:pt>
                <c:pt idx="3">
                  <c:v>61.68</c:v>
                </c:pt>
                <c:pt idx="4">
                  <c:v>59.34</c:v>
                </c:pt>
              </c:numCache>
            </c:numRef>
          </c:val>
        </c:ser>
        <c:dLbls>
          <c:showLegendKey val="0"/>
          <c:showVal val="0"/>
          <c:showCatName val="0"/>
          <c:showSerName val="0"/>
          <c:showPercent val="0"/>
          <c:showBubbleSize val="0"/>
        </c:dLbls>
        <c:gapWidth val="150"/>
        <c:axId val="77734656"/>
        <c:axId val="7773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73.63</c:v>
                </c:pt>
                <c:pt idx="1">
                  <c:v>75.709999999999994</c:v>
                </c:pt>
                <c:pt idx="2">
                  <c:v>75.09</c:v>
                </c:pt>
                <c:pt idx="3">
                  <c:v>75.34</c:v>
                </c:pt>
                <c:pt idx="4">
                  <c:v>76.650000000000006</c:v>
                </c:pt>
              </c:numCache>
            </c:numRef>
          </c:val>
          <c:smooth val="0"/>
        </c:ser>
        <c:dLbls>
          <c:showLegendKey val="0"/>
          <c:showVal val="0"/>
          <c:showCatName val="0"/>
          <c:showSerName val="0"/>
          <c:showPercent val="0"/>
          <c:showBubbleSize val="0"/>
        </c:dLbls>
        <c:marker val="1"/>
        <c:smooth val="0"/>
        <c:axId val="77734656"/>
        <c:axId val="77736576"/>
      </c:lineChart>
      <c:dateAx>
        <c:axId val="77734656"/>
        <c:scaling>
          <c:orientation val="minMax"/>
        </c:scaling>
        <c:delete val="1"/>
        <c:axPos val="b"/>
        <c:numFmt formatCode="ge" sourceLinked="1"/>
        <c:majorTickMark val="none"/>
        <c:minorTickMark val="none"/>
        <c:tickLblPos val="none"/>
        <c:crossAx val="77736576"/>
        <c:crosses val="autoZero"/>
        <c:auto val="1"/>
        <c:lblOffset val="100"/>
        <c:baseTimeUnit val="years"/>
      </c:dateAx>
      <c:valAx>
        <c:axId val="7773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73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7767040"/>
        <c:axId val="7776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7767040"/>
        <c:axId val="77768960"/>
      </c:lineChart>
      <c:dateAx>
        <c:axId val="77767040"/>
        <c:scaling>
          <c:orientation val="minMax"/>
        </c:scaling>
        <c:delete val="1"/>
        <c:axPos val="b"/>
        <c:numFmt formatCode="ge" sourceLinked="1"/>
        <c:majorTickMark val="none"/>
        <c:minorTickMark val="none"/>
        <c:tickLblPos val="none"/>
        <c:crossAx val="77768960"/>
        <c:crosses val="autoZero"/>
        <c:auto val="1"/>
        <c:lblOffset val="100"/>
        <c:baseTimeUnit val="years"/>
      </c:dateAx>
      <c:valAx>
        <c:axId val="7776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76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213120"/>
        <c:axId val="7821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213120"/>
        <c:axId val="78215040"/>
      </c:lineChart>
      <c:dateAx>
        <c:axId val="78213120"/>
        <c:scaling>
          <c:orientation val="minMax"/>
        </c:scaling>
        <c:delete val="1"/>
        <c:axPos val="b"/>
        <c:numFmt formatCode="ge" sourceLinked="1"/>
        <c:majorTickMark val="none"/>
        <c:minorTickMark val="none"/>
        <c:tickLblPos val="none"/>
        <c:crossAx val="78215040"/>
        <c:crosses val="autoZero"/>
        <c:auto val="1"/>
        <c:lblOffset val="100"/>
        <c:baseTimeUnit val="years"/>
      </c:dateAx>
      <c:valAx>
        <c:axId val="7821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21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9693696"/>
        <c:axId val="7970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693696"/>
        <c:axId val="79704064"/>
      </c:lineChart>
      <c:dateAx>
        <c:axId val="79693696"/>
        <c:scaling>
          <c:orientation val="minMax"/>
        </c:scaling>
        <c:delete val="1"/>
        <c:axPos val="b"/>
        <c:numFmt formatCode="ge" sourceLinked="1"/>
        <c:majorTickMark val="none"/>
        <c:minorTickMark val="none"/>
        <c:tickLblPos val="none"/>
        <c:crossAx val="79704064"/>
        <c:crosses val="autoZero"/>
        <c:auto val="1"/>
        <c:lblOffset val="100"/>
        <c:baseTimeUnit val="years"/>
      </c:dateAx>
      <c:valAx>
        <c:axId val="7970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69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9734272"/>
        <c:axId val="7973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734272"/>
        <c:axId val="79736192"/>
      </c:lineChart>
      <c:dateAx>
        <c:axId val="79734272"/>
        <c:scaling>
          <c:orientation val="minMax"/>
        </c:scaling>
        <c:delete val="1"/>
        <c:axPos val="b"/>
        <c:numFmt formatCode="ge" sourceLinked="1"/>
        <c:majorTickMark val="none"/>
        <c:minorTickMark val="none"/>
        <c:tickLblPos val="none"/>
        <c:crossAx val="79736192"/>
        <c:crosses val="autoZero"/>
        <c:auto val="1"/>
        <c:lblOffset val="100"/>
        <c:baseTimeUnit val="years"/>
      </c:dateAx>
      <c:valAx>
        <c:axId val="7973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73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2078.1</c:v>
                </c:pt>
                <c:pt idx="1">
                  <c:v>2115.6799999999998</c:v>
                </c:pt>
                <c:pt idx="2">
                  <c:v>2162.71</c:v>
                </c:pt>
                <c:pt idx="3">
                  <c:v>2346.6999999999998</c:v>
                </c:pt>
                <c:pt idx="4">
                  <c:v>2590.11</c:v>
                </c:pt>
              </c:numCache>
            </c:numRef>
          </c:val>
        </c:ser>
        <c:dLbls>
          <c:showLegendKey val="0"/>
          <c:showVal val="0"/>
          <c:showCatName val="0"/>
          <c:showSerName val="0"/>
          <c:showPercent val="0"/>
          <c:showBubbleSize val="0"/>
        </c:dLbls>
        <c:gapWidth val="150"/>
        <c:axId val="80028800"/>
        <c:axId val="8003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1158.82</c:v>
                </c:pt>
                <c:pt idx="1">
                  <c:v>1167.7</c:v>
                </c:pt>
                <c:pt idx="2">
                  <c:v>1228.58</c:v>
                </c:pt>
                <c:pt idx="3">
                  <c:v>1280.18</c:v>
                </c:pt>
                <c:pt idx="4">
                  <c:v>1346.23</c:v>
                </c:pt>
              </c:numCache>
            </c:numRef>
          </c:val>
          <c:smooth val="0"/>
        </c:ser>
        <c:dLbls>
          <c:showLegendKey val="0"/>
          <c:showVal val="0"/>
          <c:showCatName val="0"/>
          <c:showSerName val="0"/>
          <c:showPercent val="0"/>
          <c:showBubbleSize val="0"/>
        </c:dLbls>
        <c:marker val="1"/>
        <c:smooth val="0"/>
        <c:axId val="80028800"/>
        <c:axId val="80030720"/>
      </c:lineChart>
      <c:dateAx>
        <c:axId val="80028800"/>
        <c:scaling>
          <c:orientation val="minMax"/>
        </c:scaling>
        <c:delete val="1"/>
        <c:axPos val="b"/>
        <c:numFmt formatCode="ge" sourceLinked="1"/>
        <c:majorTickMark val="none"/>
        <c:minorTickMark val="none"/>
        <c:tickLblPos val="none"/>
        <c:crossAx val="80030720"/>
        <c:crosses val="autoZero"/>
        <c:auto val="1"/>
        <c:lblOffset val="100"/>
        <c:baseTimeUnit val="years"/>
      </c:dateAx>
      <c:valAx>
        <c:axId val="8003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02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47.02</c:v>
                </c:pt>
                <c:pt idx="1">
                  <c:v>46.54</c:v>
                </c:pt>
                <c:pt idx="2">
                  <c:v>45.07</c:v>
                </c:pt>
                <c:pt idx="3">
                  <c:v>44.01</c:v>
                </c:pt>
                <c:pt idx="4">
                  <c:v>42.68</c:v>
                </c:pt>
              </c:numCache>
            </c:numRef>
          </c:val>
        </c:ser>
        <c:dLbls>
          <c:showLegendKey val="0"/>
          <c:showVal val="0"/>
          <c:showCatName val="0"/>
          <c:showSerName val="0"/>
          <c:showPercent val="0"/>
          <c:showBubbleSize val="0"/>
        </c:dLbls>
        <c:gapWidth val="150"/>
        <c:axId val="80069376"/>
        <c:axId val="8007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55.6</c:v>
                </c:pt>
                <c:pt idx="1">
                  <c:v>54.43</c:v>
                </c:pt>
                <c:pt idx="2">
                  <c:v>53.81</c:v>
                </c:pt>
                <c:pt idx="3">
                  <c:v>53.62</c:v>
                </c:pt>
                <c:pt idx="4">
                  <c:v>53.41</c:v>
                </c:pt>
              </c:numCache>
            </c:numRef>
          </c:val>
          <c:smooth val="0"/>
        </c:ser>
        <c:dLbls>
          <c:showLegendKey val="0"/>
          <c:showVal val="0"/>
          <c:showCatName val="0"/>
          <c:showSerName val="0"/>
          <c:showPercent val="0"/>
          <c:showBubbleSize val="0"/>
        </c:dLbls>
        <c:marker val="1"/>
        <c:smooth val="0"/>
        <c:axId val="80069376"/>
        <c:axId val="80071296"/>
      </c:lineChart>
      <c:dateAx>
        <c:axId val="80069376"/>
        <c:scaling>
          <c:orientation val="minMax"/>
        </c:scaling>
        <c:delete val="1"/>
        <c:axPos val="b"/>
        <c:numFmt formatCode="ge" sourceLinked="1"/>
        <c:majorTickMark val="none"/>
        <c:minorTickMark val="none"/>
        <c:tickLblPos val="none"/>
        <c:crossAx val="80071296"/>
        <c:crosses val="autoZero"/>
        <c:auto val="1"/>
        <c:lblOffset val="100"/>
        <c:baseTimeUnit val="years"/>
      </c:dateAx>
      <c:valAx>
        <c:axId val="8007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06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268.56</c:v>
                </c:pt>
                <c:pt idx="1">
                  <c:v>273.41000000000003</c:v>
                </c:pt>
                <c:pt idx="2">
                  <c:v>283.8</c:v>
                </c:pt>
                <c:pt idx="3">
                  <c:v>295.31</c:v>
                </c:pt>
                <c:pt idx="4">
                  <c:v>301.69</c:v>
                </c:pt>
              </c:numCache>
            </c:numRef>
          </c:val>
        </c:ser>
        <c:dLbls>
          <c:showLegendKey val="0"/>
          <c:showVal val="0"/>
          <c:showCatName val="0"/>
          <c:showSerName val="0"/>
          <c:showPercent val="0"/>
          <c:showBubbleSize val="0"/>
        </c:dLbls>
        <c:gapWidth val="150"/>
        <c:axId val="79839232"/>
        <c:axId val="7984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275.86</c:v>
                </c:pt>
                <c:pt idx="1">
                  <c:v>279.8</c:v>
                </c:pt>
                <c:pt idx="2">
                  <c:v>284.64999999999998</c:v>
                </c:pt>
                <c:pt idx="3">
                  <c:v>287.7</c:v>
                </c:pt>
                <c:pt idx="4">
                  <c:v>277.39999999999998</c:v>
                </c:pt>
              </c:numCache>
            </c:numRef>
          </c:val>
          <c:smooth val="0"/>
        </c:ser>
        <c:dLbls>
          <c:showLegendKey val="0"/>
          <c:showVal val="0"/>
          <c:showCatName val="0"/>
          <c:showSerName val="0"/>
          <c:showPercent val="0"/>
          <c:showBubbleSize val="0"/>
        </c:dLbls>
        <c:marker val="1"/>
        <c:smooth val="0"/>
        <c:axId val="79839232"/>
        <c:axId val="79841152"/>
      </c:lineChart>
      <c:dateAx>
        <c:axId val="79839232"/>
        <c:scaling>
          <c:orientation val="minMax"/>
        </c:scaling>
        <c:delete val="1"/>
        <c:axPos val="b"/>
        <c:numFmt formatCode="ge" sourceLinked="1"/>
        <c:majorTickMark val="none"/>
        <c:minorTickMark val="none"/>
        <c:tickLblPos val="none"/>
        <c:crossAx val="79841152"/>
        <c:crosses val="autoZero"/>
        <c:auto val="1"/>
        <c:lblOffset val="100"/>
        <c:baseTimeUnit val="years"/>
      </c:dateAx>
      <c:valAx>
        <c:axId val="7984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83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8" sqref="B8:H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三重県　大紀町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D2</v>
      </c>
      <c r="X8" s="73"/>
      <c r="Y8" s="73"/>
      <c r="Z8" s="73"/>
      <c r="AA8" s="73"/>
      <c r="AB8" s="73"/>
      <c r="AC8" s="73"/>
      <c r="AD8" s="74" t="s">
        <v>120</v>
      </c>
      <c r="AE8" s="74"/>
      <c r="AF8" s="74"/>
      <c r="AG8" s="74"/>
      <c r="AH8" s="74"/>
      <c r="AI8" s="74"/>
      <c r="AJ8" s="74"/>
      <c r="AK8" s="2"/>
      <c r="AL8" s="67">
        <f>データ!$R$6</f>
        <v>9119</v>
      </c>
      <c r="AM8" s="67"/>
      <c r="AN8" s="67"/>
      <c r="AO8" s="67"/>
      <c r="AP8" s="67"/>
      <c r="AQ8" s="67"/>
      <c r="AR8" s="67"/>
      <c r="AS8" s="67"/>
      <c r="AT8" s="66">
        <f>データ!$S$6</f>
        <v>233.32</v>
      </c>
      <c r="AU8" s="66"/>
      <c r="AV8" s="66"/>
      <c r="AW8" s="66"/>
      <c r="AX8" s="66"/>
      <c r="AY8" s="66"/>
      <c r="AZ8" s="66"/>
      <c r="BA8" s="66"/>
      <c r="BB8" s="66">
        <f>データ!$T$6</f>
        <v>39.08</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100</v>
      </c>
      <c r="Q10" s="66"/>
      <c r="R10" s="66"/>
      <c r="S10" s="66"/>
      <c r="T10" s="66"/>
      <c r="U10" s="66"/>
      <c r="V10" s="66"/>
      <c r="W10" s="67">
        <f>データ!$Q$6</f>
        <v>2450</v>
      </c>
      <c r="X10" s="67"/>
      <c r="Y10" s="67"/>
      <c r="Z10" s="67"/>
      <c r="AA10" s="67"/>
      <c r="AB10" s="67"/>
      <c r="AC10" s="67"/>
      <c r="AD10" s="2"/>
      <c r="AE10" s="2"/>
      <c r="AF10" s="2"/>
      <c r="AG10" s="2"/>
      <c r="AH10" s="2"/>
      <c r="AI10" s="2"/>
      <c r="AJ10" s="2"/>
      <c r="AK10" s="2"/>
      <c r="AL10" s="67">
        <f>データ!$U$6</f>
        <v>9022</v>
      </c>
      <c r="AM10" s="67"/>
      <c r="AN10" s="67"/>
      <c r="AO10" s="67"/>
      <c r="AP10" s="67"/>
      <c r="AQ10" s="67"/>
      <c r="AR10" s="67"/>
      <c r="AS10" s="67"/>
      <c r="AT10" s="66">
        <f>データ!$V$6</f>
        <v>33.28</v>
      </c>
      <c r="AU10" s="66"/>
      <c r="AV10" s="66"/>
      <c r="AW10" s="66"/>
      <c r="AX10" s="66"/>
      <c r="AY10" s="66"/>
      <c r="AZ10" s="66"/>
      <c r="BA10" s="66"/>
      <c r="BB10" s="66">
        <f>データ!$W$6</f>
        <v>271.08999999999997</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123</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c r="A6" s="29" t="s">
        <v>107</v>
      </c>
      <c r="B6" s="34">
        <f>B7</f>
        <v>2016</v>
      </c>
      <c r="C6" s="34">
        <f t="shared" ref="C6:W6" si="3">C7</f>
        <v>244716</v>
      </c>
      <c r="D6" s="34">
        <f t="shared" si="3"/>
        <v>47</v>
      </c>
      <c r="E6" s="34">
        <f t="shared" si="3"/>
        <v>1</v>
      </c>
      <c r="F6" s="34">
        <f t="shared" si="3"/>
        <v>0</v>
      </c>
      <c r="G6" s="34">
        <f t="shared" si="3"/>
        <v>0</v>
      </c>
      <c r="H6" s="34" t="str">
        <f t="shared" si="3"/>
        <v>三重県　大紀町</v>
      </c>
      <c r="I6" s="34" t="str">
        <f t="shared" si="3"/>
        <v>法非適用</v>
      </c>
      <c r="J6" s="34" t="str">
        <f t="shared" si="3"/>
        <v>水道事業</v>
      </c>
      <c r="K6" s="34" t="str">
        <f t="shared" si="3"/>
        <v>簡易水道事業</v>
      </c>
      <c r="L6" s="34" t="str">
        <f t="shared" si="3"/>
        <v>D2</v>
      </c>
      <c r="M6" s="34">
        <f t="shared" si="3"/>
        <v>0</v>
      </c>
      <c r="N6" s="35" t="str">
        <f t="shared" si="3"/>
        <v>-</v>
      </c>
      <c r="O6" s="35" t="str">
        <f t="shared" si="3"/>
        <v>該当数値なし</v>
      </c>
      <c r="P6" s="35">
        <f t="shared" si="3"/>
        <v>100</v>
      </c>
      <c r="Q6" s="35">
        <f t="shared" si="3"/>
        <v>2450</v>
      </c>
      <c r="R6" s="35">
        <f t="shared" si="3"/>
        <v>9119</v>
      </c>
      <c r="S6" s="35">
        <f t="shared" si="3"/>
        <v>233.32</v>
      </c>
      <c r="T6" s="35">
        <f t="shared" si="3"/>
        <v>39.08</v>
      </c>
      <c r="U6" s="35">
        <f t="shared" si="3"/>
        <v>9022</v>
      </c>
      <c r="V6" s="35">
        <f t="shared" si="3"/>
        <v>33.28</v>
      </c>
      <c r="W6" s="35">
        <f t="shared" si="3"/>
        <v>271.08999999999997</v>
      </c>
      <c r="X6" s="36">
        <f>IF(X7="",NA(),X7)</f>
        <v>67.930000000000007</v>
      </c>
      <c r="Y6" s="36">
        <f t="shared" ref="Y6:AG6" si="4">IF(Y7="",NA(),Y7)</f>
        <v>66.08</v>
      </c>
      <c r="Z6" s="36">
        <f t="shared" si="4"/>
        <v>64.03</v>
      </c>
      <c r="AA6" s="36">
        <f t="shared" si="4"/>
        <v>61.68</v>
      </c>
      <c r="AB6" s="36">
        <f t="shared" si="4"/>
        <v>59.34</v>
      </c>
      <c r="AC6" s="36">
        <f t="shared" si="4"/>
        <v>73.63</v>
      </c>
      <c r="AD6" s="36">
        <f t="shared" si="4"/>
        <v>75.709999999999994</v>
      </c>
      <c r="AE6" s="36">
        <f t="shared" si="4"/>
        <v>75.09</v>
      </c>
      <c r="AF6" s="36">
        <f t="shared" si="4"/>
        <v>75.34</v>
      </c>
      <c r="AG6" s="36">
        <f t="shared" si="4"/>
        <v>76.650000000000006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2078.1</v>
      </c>
      <c r="BF6" s="36">
        <f t="shared" ref="BF6:BN6" si="7">IF(BF7="",NA(),BF7)</f>
        <v>2115.6799999999998</v>
      </c>
      <c r="BG6" s="36">
        <f t="shared" si="7"/>
        <v>2162.71</v>
      </c>
      <c r="BH6" s="36">
        <f t="shared" si="7"/>
        <v>2346.6999999999998</v>
      </c>
      <c r="BI6" s="36">
        <f t="shared" si="7"/>
        <v>2590.11</v>
      </c>
      <c r="BJ6" s="36">
        <f t="shared" si="7"/>
        <v>1158.82</v>
      </c>
      <c r="BK6" s="36">
        <f t="shared" si="7"/>
        <v>1167.7</v>
      </c>
      <c r="BL6" s="36">
        <f t="shared" si="7"/>
        <v>1228.58</v>
      </c>
      <c r="BM6" s="36">
        <f t="shared" si="7"/>
        <v>1280.18</v>
      </c>
      <c r="BN6" s="36">
        <f t="shared" si="7"/>
        <v>1346.23</v>
      </c>
      <c r="BO6" s="35" t="str">
        <f>IF(BO7="","",IF(BO7="-","【-】","【"&amp;SUBSTITUTE(TEXT(BO7,"#,##0.00"),"-","△")&amp;"】"))</f>
        <v>【1,280.76】</v>
      </c>
      <c r="BP6" s="36">
        <f>IF(BP7="",NA(),BP7)</f>
        <v>47.02</v>
      </c>
      <c r="BQ6" s="36">
        <f t="shared" ref="BQ6:BY6" si="8">IF(BQ7="",NA(),BQ7)</f>
        <v>46.54</v>
      </c>
      <c r="BR6" s="36">
        <f t="shared" si="8"/>
        <v>45.07</v>
      </c>
      <c r="BS6" s="36">
        <f t="shared" si="8"/>
        <v>44.01</v>
      </c>
      <c r="BT6" s="36">
        <f t="shared" si="8"/>
        <v>42.68</v>
      </c>
      <c r="BU6" s="36">
        <f t="shared" si="8"/>
        <v>55.6</v>
      </c>
      <c r="BV6" s="36">
        <f t="shared" si="8"/>
        <v>54.43</v>
      </c>
      <c r="BW6" s="36">
        <f t="shared" si="8"/>
        <v>53.81</v>
      </c>
      <c r="BX6" s="36">
        <f t="shared" si="8"/>
        <v>53.62</v>
      </c>
      <c r="BY6" s="36">
        <f t="shared" si="8"/>
        <v>53.41</v>
      </c>
      <c r="BZ6" s="35" t="str">
        <f>IF(BZ7="","",IF(BZ7="-","【-】","【"&amp;SUBSTITUTE(TEXT(BZ7,"#,##0.00"),"-","△")&amp;"】"))</f>
        <v>【53.06】</v>
      </c>
      <c r="CA6" s="36">
        <f>IF(CA7="",NA(),CA7)</f>
        <v>268.56</v>
      </c>
      <c r="CB6" s="36">
        <f t="shared" ref="CB6:CJ6" si="9">IF(CB7="",NA(),CB7)</f>
        <v>273.41000000000003</v>
      </c>
      <c r="CC6" s="36">
        <f t="shared" si="9"/>
        <v>283.8</v>
      </c>
      <c r="CD6" s="36">
        <f t="shared" si="9"/>
        <v>295.31</v>
      </c>
      <c r="CE6" s="36">
        <f t="shared" si="9"/>
        <v>301.69</v>
      </c>
      <c r="CF6" s="36">
        <f t="shared" si="9"/>
        <v>275.86</v>
      </c>
      <c r="CG6" s="36">
        <f t="shared" si="9"/>
        <v>279.8</v>
      </c>
      <c r="CH6" s="36">
        <f t="shared" si="9"/>
        <v>284.64999999999998</v>
      </c>
      <c r="CI6" s="36">
        <f t="shared" si="9"/>
        <v>287.7</v>
      </c>
      <c r="CJ6" s="36">
        <f t="shared" si="9"/>
        <v>277.39999999999998</v>
      </c>
      <c r="CK6" s="35" t="str">
        <f>IF(CK7="","",IF(CK7="-","【-】","【"&amp;SUBSTITUTE(TEXT(CK7,"#,##0.00"),"-","△")&amp;"】"))</f>
        <v>【314.83】</v>
      </c>
      <c r="CL6" s="36">
        <f>IF(CL7="",NA(),CL7)</f>
        <v>64.849999999999994</v>
      </c>
      <c r="CM6" s="36">
        <f t="shared" ref="CM6:CU6" si="10">IF(CM7="",NA(),CM7)</f>
        <v>64.61</v>
      </c>
      <c r="CN6" s="36">
        <f t="shared" si="10"/>
        <v>63.69</v>
      </c>
      <c r="CO6" s="36">
        <f t="shared" si="10"/>
        <v>63.54</v>
      </c>
      <c r="CP6" s="36">
        <f t="shared" si="10"/>
        <v>61.26</v>
      </c>
      <c r="CQ6" s="36">
        <f t="shared" si="10"/>
        <v>60.66</v>
      </c>
      <c r="CR6" s="36">
        <f t="shared" si="10"/>
        <v>60.17</v>
      </c>
      <c r="CS6" s="36">
        <f t="shared" si="10"/>
        <v>58.96</v>
      </c>
      <c r="CT6" s="36">
        <f t="shared" si="10"/>
        <v>58.1</v>
      </c>
      <c r="CU6" s="36">
        <f t="shared" si="10"/>
        <v>56.19</v>
      </c>
      <c r="CV6" s="35" t="str">
        <f>IF(CV7="","",IF(CV7="-","【-】","【"&amp;SUBSTITUTE(TEXT(CV7,"#,##0.00"),"-","△")&amp;"】"))</f>
        <v>【56.28】</v>
      </c>
      <c r="CW6" s="36">
        <f>IF(CW7="",NA(),CW7)</f>
        <v>68.39</v>
      </c>
      <c r="CX6" s="36">
        <f t="shared" ref="CX6:DF6" si="11">IF(CX7="",NA(),CX7)</f>
        <v>68.260000000000005</v>
      </c>
      <c r="CY6" s="36">
        <f t="shared" si="11"/>
        <v>66.709999999999994</v>
      </c>
      <c r="CZ6" s="36">
        <f t="shared" si="11"/>
        <v>65.89</v>
      </c>
      <c r="DA6" s="36">
        <f t="shared" si="11"/>
        <v>68.09</v>
      </c>
      <c r="DB6" s="36">
        <f t="shared" si="11"/>
        <v>77.319999999999993</v>
      </c>
      <c r="DC6" s="36">
        <f t="shared" si="11"/>
        <v>76.680000000000007</v>
      </c>
      <c r="DD6" s="36">
        <f t="shared" si="11"/>
        <v>76.58</v>
      </c>
      <c r="DE6" s="36">
        <f t="shared" si="11"/>
        <v>76.69</v>
      </c>
      <c r="DF6" s="36">
        <f t="shared" si="11"/>
        <v>77.180000000000007</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0.49</v>
      </c>
      <c r="EE6" s="36">
        <f t="shared" ref="EE6:EM6" si="14">IF(EE7="",NA(),EE7)</f>
        <v>0.1</v>
      </c>
      <c r="EF6" s="35">
        <f t="shared" si="14"/>
        <v>0</v>
      </c>
      <c r="EG6" s="35">
        <f t="shared" si="14"/>
        <v>0</v>
      </c>
      <c r="EH6" s="35">
        <f t="shared" si="14"/>
        <v>0</v>
      </c>
      <c r="EI6" s="36">
        <f t="shared" si="14"/>
        <v>0.69</v>
      </c>
      <c r="EJ6" s="36">
        <f t="shared" si="14"/>
        <v>0.89</v>
      </c>
      <c r="EK6" s="36">
        <f t="shared" si="14"/>
        <v>0.98</v>
      </c>
      <c r="EL6" s="36">
        <f t="shared" si="14"/>
        <v>0.76</v>
      </c>
      <c r="EM6" s="36">
        <f t="shared" si="14"/>
        <v>0.8</v>
      </c>
      <c r="EN6" s="35" t="str">
        <f>IF(EN7="","",IF(EN7="-","【-】","【"&amp;SUBSTITUTE(TEXT(EN7,"#,##0.00"),"-","△")&amp;"】"))</f>
        <v>【0.59】</v>
      </c>
    </row>
    <row r="7" spans="1:144" s="37" customFormat="1">
      <c r="A7" s="29"/>
      <c r="B7" s="38">
        <v>2016</v>
      </c>
      <c r="C7" s="38">
        <v>244716</v>
      </c>
      <c r="D7" s="38">
        <v>47</v>
      </c>
      <c r="E7" s="38">
        <v>1</v>
      </c>
      <c r="F7" s="38">
        <v>0</v>
      </c>
      <c r="G7" s="38">
        <v>0</v>
      </c>
      <c r="H7" s="38" t="s">
        <v>108</v>
      </c>
      <c r="I7" s="38" t="s">
        <v>109</v>
      </c>
      <c r="J7" s="38" t="s">
        <v>110</v>
      </c>
      <c r="K7" s="38" t="s">
        <v>111</v>
      </c>
      <c r="L7" s="38" t="s">
        <v>112</v>
      </c>
      <c r="M7" s="38"/>
      <c r="N7" s="39" t="s">
        <v>113</v>
      </c>
      <c r="O7" s="39" t="s">
        <v>114</v>
      </c>
      <c r="P7" s="39">
        <v>100</v>
      </c>
      <c r="Q7" s="39">
        <v>2450</v>
      </c>
      <c r="R7" s="39">
        <v>9119</v>
      </c>
      <c r="S7" s="39">
        <v>233.32</v>
      </c>
      <c r="T7" s="39">
        <v>39.08</v>
      </c>
      <c r="U7" s="39">
        <v>9022</v>
      </c>
      <c r="V7" s="39">
        <v>33.28</v>
      </c>
      <c r="W7" s="39">
        <v>271.08999999999997</v>
      </c>
      <c r="X7" s="39">
        <v>67.930000000000007</v>
      </c>
      <c r="Y7" s="39">
        <v>66.08</v>
      </c>
      <c r="Z7" s="39">
        <v>64.03</v>
      </c>
      <c r="AA7" s="39">
        <v>61.68</v>
      </c>
      <c r="AB7" s="39">
        <v>59.34</v>
      </c>
      <c r="AC7" s="39">
        <v>73.63</v>
      </c>
      <c r="AD7" s="39">
        <v>75.709999999999994</v>
      </c>
      <c r="AE7" s="39">
        <v>75.09</v>
      </c>
      <c r="AF7" s="39">
        <v>75.34</v>
      </c>
      <c r="AG7" s="39">
        <v>76.650000000000006</v>
      </c>
      <c r="AH7" s="39">
        <v>76.78</v>
      </c>
      <c r="AI7" s="39"/>
      <c r="AJ7" s="39"/>
      <c r="AK7" s="39"/>
      <c r="AL7" s="39"/>
      <c r="AM7" s="39"/>
      <c r="AN7" s="39"/>
      <c r="AO7" s="39"/>
      <c r="AP7" s="39"/>
      <c r="AQ7" s="39"/>
      <c r="AR7" s="39"/>
      <c r="AS7" s="39"/>
      <c r="AT7" s="39"/>
      <c r="AU7" s="39"/>
      <c r="AV7" s="39"/>
      <c r="AW7" s="39"/>
      <c r="AX7" s="39"/>
      <c r="AY7" s="39"/>
      <c r="AZ7" s="39"/>
      <c r="BA7" s="39"/>
      <c r="BB7" s="39"/>
      <c r="BC7" s="39"/>
      <c r="BD7" s="39"/>
      <c r="BE7" s="39">
        <v>2078.1</v>
      </c>
      <c r="BF7" s="39">
        <v>2115.6799999999998</v>
      </c>
      <c r="BG7" s="39">
        <v>2162.71</v>
      </c>
      <c r="BH7" s="39">
        <v>2346.6999999999998</v>
      </c>
      <c r="BI7" s="39">
        <v>2590.11</v>
      </c>
      <c r="BJ7" s="39">
        <v>1158.82</v>
      </c>
      <c r="BK7" s="39">
        <v>1167.7</v>
      </c>
      <c r="BL7" s="39">
        <v>1228.58</v>
      </c>
      <c r="BM7" s="39">
        <v>1280.18</v>
      </c>
      <c r="BN7" s="39">
        <v>1346.23</v>
      </c>
      <c r="BO7" s="39">
        <v>1280.76</v>
      </c>
      <c r="BP7" s="39">
        <v>47.02</v>
      </c>
      <c r="BQ7" s="39">
        <v>46.54</v>
      </c>
      <c r="BR7" s="39">
        <v>45.07</v>
      </c>
      <c r="BS7" s="39">
        <v>44.01</v>
      </c>
      <c r="BT7" s="39">
        <v>42.68</v>
      </c>
      <c r="BU7" s="39">
        <v>55.6</v>
      </c>
      <c r="BV7" s="39">
        <v>54.43</v>
      </c>
      <c r="BW7" s="39">
        <v>53.81</v>
      </c>
      <c r="BX7" s="39">
        <v>53.62</v>
      </c>
      <c r="BY7" s="39">
        <v>53.41</v>
      </c>
      <c r="BZ7" s="39">
        <v>53.06</v>
      </c>
      <c r="CA7" s="39">
        <v>268.56</v>
      </c>
      <c r="CB7" s="39">
        <v>273.41000000000003</v>
      </c>
      <c r="CC7" s="39">
        <v>283.8</v>
      </c>
      <c r="CD7" s="39">
        <v>295.31</v>
      </c>
      <c r="CE7" s="39">
        <v>301.69</v>
      </c>
      <c r="CF7" s="39">
        <v>275.86</v>
      </c>
      <c r="CG7" s="39">
        <v>279.8</v>
      </c>
      <c r="CH7" s="39">
        <v>284.64999999999998</v>
      </c>
      <c r="CI7" s="39">
        <v>287.7</v>
      </c>
      <c r="CJ7" s="39">
        <v>277.39999999999998</v>
      </c>
      <c r="CK7" s="39">
        <v>314.83</v>
      </c>
      <c r="CL7" s="39">
        <v>64.849999999999994</v>
      </c>
      <c r="CM7" s="39">
        <v>64.61</v>
      </c>
      <c r="CN7" s="39">
        <v>63.69</v>
      </c>
      <c r="CO7" s="39">
        <v>63.54</v>
      </c>
      <c r="CP7" s="39">
        <v>61.26</v>
      </c>
      <c r="CQ7" s="39">
        <v>60.66</v>
      </c>
      <c r="CR7" s="39">
        <v>60.17</v>
      </c>
      <c r="CS7" s="39">
        <v>58.96</v>
      </c>
      <c r="CT7" s="39">
        <v>58.1</v>
      </c>
      <c r="CU7" s="39">
        <v>56.19</v>
      </c>
      <c r="CV7" s="39">
        <v>56.28</v>
      </c>
      <c r="CW7" s="39">
        <v>68.39</v>
      </c>
      <c r="CX7" s="39">
        <v>68.260000000000005</v>
      </c>
      <c r="CY7" s="39">
        <v>66.709999999999994</v>
      </c>
      <c r="CZ7" s="39">
        <v>65.89</v>
      </c>
      <c r="DA7" s="39">
        <v>68.09</v>
      </c>
      <c r="DB7" s="39">
        <v>77.319999999999993</v>
      </c>
      <c r="DC7" s="39">
        <v>76.680000000000007</v>
      </c>
      <c r="DD7" s="39">
        <v>76.58</v>
      </c>
      <c r="DE7" s="39">
        <v>76.69</v>
      </c>
      <c r="DF7" s="39">
        <v>77.180000000000007</v>
      </c>
      <c r="DG7" s="39">
        <v>74.94</v>
      </c>
      <c r="DH7" s="39"/>
      <c r="DI7" s="39"/>
      <c r="DJ7" s="39"/>
      <c r="DK7" s="39"/>
      <c r="DL7" s="39"/>
      <c r="DM7" s="39"/>
      <c r="DN7" s="39"/>
      <c r="DO7" s="39"/>
      <c r="DP7" s="39"/>
      <c r="DQ7" s="39"/>
      <c r="DR7" s="39"/>
      <c r="DS7" s="39"/>
      <c r="DT7" s="39"/>
      <c r="DU7" s="39"/>
      <c r="DV7" s="39"/>
      <c r="DW7" s="39"/>
      <c r="DX7" s="39"/>
      <c r="DY7" s="39"/>
      <c r="DZ7" s="39"/>
      <c r="EA7" s="39"/>
      <c r="EB7" s="39"/>
      <c r="EC7" s="39"/>
      <c r="ED7" s="39">
        <v>0.49</v>
      </c>
      <c r="EE7" s="39">
        <v>0.1</v>
      </c>
      <c r="EF7" s="39">
        <v>0</v>
      </c>
      <c r="EG7" s="39">
        <v>0</v>
      </c>
      <c r="EH7" s="39">
        <v>0</v>
      </c>
      <c r="EI7" s="39">
        <v>0.69</v>
      </c>
      <c r="EJ7" s="39">
        <v>0.89</v>
      </c>
      <c r="EK7" s="39">
        <v>0.98</v>
      </c>
      <c r="EL7" s="39">
        <v>0.76</v>
      </c>
      <c r="EM7" s="39">
        <v>0.8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2018-02-14T01:25:55Z</cp:lastPrinted>
  <dcterms:created xsi:type="dcterms:W3CDTF">2017-12-25T01:44:46Z</dcterms:created>
  <dcterms:modified xsi:type="dcterms:W3CDTF">2018-02-14T01:35:36Z</dcterms:modified>
  <cp:category/>
</cp:coreProperties>
</file>