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G85" i="4"/>
  <c r="F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<sst xmlns="http://schemas.openxmlformats.org/spreadsheetml/2006/main" count="232" uniqueCount="120">
  <si>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</si>
  <si>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</si>
  <si>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</si>
  <si>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</si>
  <si>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</si>
  <si>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</si>
  <si>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</si>
  <si>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</si>
  <si>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</si>
  <si>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</si>
  <si>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</si>
  <si>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</si>
  <si>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</si>
  <si>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</si>
  <si>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</si>
  <si>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</si>
  <si>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</si>
  <si>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</si>
  <si>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</si>
  <si>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</si>
  <si>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</si>
  <si>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</si>
  <si>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</si>
  <si>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</si>
  <si>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</si>
  <si>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</si>
  <si>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</si>
  <si>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</si>
  <si>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</si>
  <si>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</si>
  <si>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</si>
  <si>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</si>
  <si>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</si>
  <si>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</si>
  <si>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</si>
  <si>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</si>
  <si>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</si>
  <si>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</si>
  <si>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</si>
  <si>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</si>
  <si>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</si>
  <si>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</si>
  <si>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</si>
  <si>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</si>
  <si>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</si>
  <si>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</si>
  <si>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</si>
  <si>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</si>
  <si>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</si>
  <si>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</si>
  <si>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</si>
  <si>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</si>
  <si>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</si>
  <si>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</si>
  <si>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</si>
  <si>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</si>
  <si>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</si>
  <si>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</si>
  <si>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</si>
  <si>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</si>
  <si>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</si>
  <si>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</si>
  <si>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</si>
  <si>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</si>
  <si>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</si>
  <si>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</si>
  <si>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</si>
  <si>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</si>
  <si>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</si>
  <si>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</si>
  <si>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</si>
  <si>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</si>
  <si>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</si>
  <si>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</si>
  <si>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</si>
  <si>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</si>
  <si>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</si>
  <si>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</si>
  <si>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</si>
  <si>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</si>
  <si>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</si>
  <si>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</si>
  <si>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</si>
  <si>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</si>
  <si>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</si>
  <si>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</si>
  <si>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</si>
  <si>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</si>
  <si>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</si>
  <si>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</si>
  <si>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</si>
  <si>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</si>
  <si>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</si>
  <si>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</si>
  <si>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</si>
  <si>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</si>
  <si>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</si>
  <si>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</si>
  <si>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</si>
  <si>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</si>
  <si>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</si>
  <si>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</si>
  <si>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</si>
  <si>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</si>
  <si>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</si>
  <si>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御浜町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</si>
  <si>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</si>
  <si>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</si>
  <si>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</si>
  <si>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</si>
  <si>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</si>
  <si>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</si>
  <si>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</si>
  <si>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</si>
  <si>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</si>
  <si>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</si>
  <si>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企業債残高対給水収益比率は、年々減少はしているものの、高い水準にあり、財政を圧迫している。
　経常収支比率、料金回収率においては、前年と比較しほぼ横ばいで、類似団体と比較しても低い状態にあり料金収入の不足が原因である。昨今の人口減少により、料金収入は減少している。
　有収率について、減少傾向が続いており、配水管の漏水が原因と思われる。漏水調査を進め原因を特定し、早期に改修していく必要がある。</t>
    <rPh sb="48" eb="50">
      <t>ケイジョウ</t>
    </rPh>
    <rPh sb="50" eb="52">
      <t>シュウシ</t>
    </rPh>
    <rPh sb="52" eb="54">
      <t>ヒリツ</t>
    </rPh>
    <rPh sb="55" eb="57">
      <t>リョウキン</t>
    </rPh>
    <rPh sb="57" eb="59">
      <t>カイシュウ</t>
    </rPh>
    <rPh sb="59" eb="60">
      <t>リツ</t>
    </rPh>
    <rPh sb="66" eb="68">
      <t>ゼンネン</t>
    </rPh>
    <rPh sb="69" eb="71">
      <t>ヒカク</t>
    </rPh>
    <rPh sb="74" eb="75">
      <t>ヨコ</t>
    </rPh>
    <rPh sb="79" eb="81">
      <t>ルイジ</t>
    </rPh>
    <rPh sb="81" eb="83">
      <t>ダンタイ</t>
    </rPh>
    <rPh sb="84" eb="86">
      <t>ヒカク</t>
    </rPh>
    <rPh sb="89" eb="90">
      <t>ヒク</t>
    </rPh>
    <rPh sb="91" eb="93">
      <t>ジョウタイ</t>
    </rPh>
    <rPh sb="96" eb="98">
      <t>リョウキン</t>
    </rPh>
    <rPh sb="98" eb="100">
      <t>シュウニュウ</t>
    </rPh>
    <rPh sb="101" eb="103">
      <t>フソク</t>
    </rPh>
    <rPh sb="104" eb="106">
      <t>ゲンイン</t>
    </rPh>
    <rPh sb="110" eb="112">
      <t>サッコン</t>
    </rPh>
    <rPh sb="113" eb="115">
      <t>ジンコウ</t>
    </rPh>
    <rPh sb="115" eb="117">
      <t>ゲンショウ</t>
    </rPh>
    <rPh sb="121" eb="123">
      <t>リョウキン</t>
    </rPh>
    <rPh sb="123" eb="125">
      <t>シュウニュウ</t>
    </rPh>
    <rPh sb="126" eb="128">
      <t>ゲンショウ</t>
    </rPh>
    <phoneticPr fontId="7"/>
  </si>
  <si>
    <t>　企業債残高の負担が大きく経営を圧迫しており、施設等の更新計画に対する財源の確保は困難な状態にある。少しでも施設等を長寿命化できるようにし、支出を抑制しながら経営改善が図られるよう努力したうえで、料金の値上げ等の見直しを考える必要性がある。
　</t>
    <rPh sb="1" eb="3">
      <t>キギョウ</t>
    </rPh>
    <rPh sb="3" eb="4">
      <t>サイ</t>
    </rPh>
    <rPh sb="4" eb="6">
      <t>ザンダカ</t>
    </rPh>
    <rPh sb="7" eb="9">
      <t>フタン</t>
    </rPh>
    <rPh sb="10" eb="11">
      <t>オオ</t>
    </rPh>
    <rPh sb="13" eb="15">
      <t>ケイエイ</t>
    </rPh>
    <rPh sb="16" eb="18">
      <t>アッパク</t>
    </rPh>
    <rPh sb="23" eb="26">
      <t>シセツトウ</t>
    </rPh>
    <rPh sb="27" eb="29">
      <t>コウシン</t>
    </rPh>
    <rPh sb="29" eb="31">
      <t>ケイカク</t>
    </rPh>
    <rPh sb="32" eb="33">
      <t>タイ</t>
    </rPh>
    <rPh sb="35" eb="37">
      <t>ザイゲン</t>
    </rPh>
    <rPh sb="38" eb="40">
      <t>カクホ</t>
    </rPh>
    <rPh sb="41" eb="43">
      <t>コンナン</t>
    </rPh>
    <rPh sb="44" eb="46">
      <t>ジョウタイ</t>
    </rPh>
    <rPh sb="50" eb="51">
      <t>スコ</t>
    </rPh>
    <rPh sb="54" eb="57">
      <t>シセツトウ</t>
    </rPh>
    <rPh sb="58" eb="59">
      <t>チョウ</t>
    </rPh>
    <rPh sb="59" eb="62">
      <t>ジュミョウカ</t>
    </rPh>
    <rPh sb="70" eb="72">
      <t>シシュツ</t>
    </rPh>
    <rPh sb="73" eb="75">
      <t>ヨクセイ</t>
    </rPh>
    <rPh sb="79" eb="81">
      <t>ケイエイ</t>
    </rPh>
    <rPh sb="81" eb="83">
      <t>カイゼン</t>
    </rPh>
    <rPh sb="84" eb="85">
      <t>ハカ</t>
    </rPh>
    <rPh sb="90" eb="92">
      <t>ドリョク</t>
    </rPh>
    <rPh sb="98" eb="100">
      <t>リョウキン</t>
    </rPh>
    <rPh sb="101" eb="103">
      <t>ネア</t>
    </rPh>
    <rPh sb="104" eb="105">
      <t>トウ</t>
    </rPh>
    <rPh sb="106" eb="108">
      <t>ミナオ</t>
    </rPh>
    <rPh sb="110" eb="111">
      <t>カンガ</t>
    </rPh>
    <rPh sb="113" eb="116">
      <t>ヒツヨウセイ</t>
    </rPh>
    <phoneticPr fontId="7"/>
  </si>
  <si>
    <t xml:space="preserve">　今後、法定耐用年数を経過する管路等の施設の増加が予想される。実耐用年数で策定したアセットマネジメント（資産管理計画）をもとに中長期の計画的、効率的な施設の更新と財源確保を進めていく必要がある。
</t>
    <rPh sb="1" eb="3">
      <t>コンゴ</t>
    </rPh>
    <rPh sb="4" eb="6">
      <t>ホウテイ</t>
    </rPh>
    <rPh sb="6" eb="8">
      <t>タイヨウ</t>
    </rPh>
    <rPh sb="8" eb="10">
      <t>ネンスウ</t>
    </rPh>
    <rPh sb="11" eb="13">
      <t>ケイカ</t>
    </rPh>
    <rPh sb="15" eb="18">
      <t>カンロトウ</t>
    </rPh>
    <rPh sb="19" eb="21">
      <t>シセツ</t>
    </rPh>
    <rPh sb="22" eb="24">
      <t>ゾウカ</t>
    </rPh>
    <rPh sb="25" eb="27">
      <t>ヨソウ</t>
    </rPh>
    <rPh sb="31" eb="32">
      <t>ジツ</t>
    </rPh>
    <rPh sb="32" eb="34">
      <t>タイヨウ</t>
    </rPh>
    <rPh sb="34" eb="36">
      <t>ネンスウ</t>
    </rPh>
    <rPh sb="37" eb="39">
      <t>サクテイ</t>
    </rPh>
    <rPh sb="52" eb="54">
      <t>シサン</t>
    </rPh>
    <rPh sb="54" eb="56">
      <t>カンリ</t>
    </rPh>
    <rPh sb="56" eb="58">
      <t>ケイカク</t>
    </rPh>
    <rPh sb="63" eb="66">
      <t>チュウチョウキ</t>
    </rPh>
    <rPh sb="67" eb="70">
      <t>ケイカクテキ</t>
    </rPh>
    <rPh sb="71" eb="74">
      <t>コウリツテキ</t>
    </rPh>
    <rPh sb="75" eb="77">
      <t>シセツ</t>
    </rPh>
    <rPh sb="78" eb="80">
      <t>コウシン</t>
    </rPh>
    <rPh sb="81" eb="83">
      <t>ザイゲン</t>
    </rPh>
    <rPh sb="83" eb="85">
      <t>カクホ</t>
    </rPh>
    <rPh sb="86" eb="87">
      <t>スス</t>
    </rPh>
    <rPh sb="91" eb="93">
      <t>ヒツヨウ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</si>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</sst>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0.36</c:v>
                </c:pt>
                <c:pt idx="1">
                  <c:v>0.26</c:v>
                </c:pt>
                <c:pt idx="2">
                  <c:v>0.16</c:v>
                </c:pt>
                <c:pt idx="3" formatCode="#,##0.00;&quot;△&quot;#,##0.00">
                  <c:v>0</c:v>
                </c:pt>
                <c:pt idx="4" formatCode="#,##0.00;&quot;△&quot;#,##0.00">
                  <c:v>0</c:v>
                </c:pt>
              </c:numCache>
            </c:numRef>
          </c:val>
        </c:ser>
        <c:dLbls>
          <c:showLegendKey val="0"/>
          <c:showVal val="0"/>
          <c:showCatName val="0"/>
          <c:showSerName val="0"/>
          <c:showPercent val="0"/>
          <c:showBubbleSize val="0"/>
        </c:dLbls>
        <c:gapWidth val="150"/>
        <c:axId val="84207488"/>
        <c:axId val="8421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84207488"/>
        <c:axId val="84217856"/>
      </c:lineChart>
      <c:dateAx>
        <c:axId val="84207488"/>
        <c:scaling>
          <c:orientation val="minMax"/>
        </c:scaling>
        <c:delete val="1"/>
        <c:axPos val="b"/>
        <c:numFmt formatCode="ge" sourceLinked="1"/>
        <c:majorTickMark val="none"/>
        <c:minorTickMark val="none"/>
        <c:tickLblPos val="none"/>
        <c:crossAx val="84217856"/>
        <c:crosses val="autoZero"/>
        <c:auto val="1"/>
        <c:lblOffset val="100"/>
        <c:baseTimeUnit val="years"/>
      </c:dateAx>
      <c:valAx>
        <c:axId val="8421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0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63.52</c:v>
                </c:pt>
                <c:pt idx="1">
                  <c:v>64.260000000000005</c:v>
                </c:pt>
                <c:pt idx="2">
                  <c:v>62.2</c:v>
                </c:pt>
                <c:pt idx="3">
                  <c:v>62.14</c:v>
                </c:pt>
                <c:pt idx="4">
                  <c:v>63.54</c:v>
                </c:pt>
              </c:numCache>
            </c:numRef>
          </c:val>
        </c:ser>
        <c:dLbls>
          <c:showLegendKey val="0"/>
          <c:showVal val="0"/>
          <c:showCatName val="0"/>
          <c:showSerName val="0"/>
          <c:showPercent val="0"/>
          <c:showBubbleSize val="0"/>
        </c:dLbls>
        <c:gapWidth val="150"/>
        <c:axId val="88475904"/>
        <c:axId val="8849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88475904"/>
        <c:axId val="88490368"/>
      </c:lineChart>
      <c:dateAx>
        <c:axId val="88475904"/>
        <c:scaling>
          <c:orientation val="minMax"/>
        </c:scaling>
        <c:delete val="1"/>
        <c:axPos val="b"/>
        <c:numFmt formatCode="ge" sourceLinked="1"/>
        <c:majorTickMark val="none"/>
        <c:minorTickMark val="none"/>
        <c:tickLblPos val="none"/>
        <c:crossAx val="88490368"/>
        <c:crosses val="autoZero"/>
        <c:auto val="1"/>
        <c:lblOffset val="100"/>
        <c:baseTimeUnit val="years"/>
      </c:dateAx>
      <c:valAx>
        <c:axId val="8849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7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80.56</c:v>
                </c:pt>
                <c:pt idx="1">
                  <c:v>79.430000000000007</c:v>
                </c:pt>
                <c:pt idx="2">
                  <c:v>77.69</c:v>
                </c:pt>
                <c:pt idx="3">
                  <c:v>76.92</c:v>
                </c:pt>
                <c:pt idx="4">
                  <c:v>74.930000000000007</c:v>
                </c:pt>
              </c:numCache>
            </c:numRef>
          </c:val>
        </c:ser>
        <c:dLbls>
          <c:showLegendKey val="0"/>
          <c:showVal val="0"/>
          <c:showCatName val="0"/>
          <c:showSerName val="0"/>
          <c:showPercent val="0"/>
          <c:showBubbleSize val="0"/>
        </c:dLbls>
        <c:gapWidth val="150"/>
        <c:axId val="88528768"/>
        <c:axId val="8853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88528768"/>
        <c:axId val="88539136"/>
      </c:lineChart>
      <c:dateAx>
        <c:axId val="88528768"/>
        <c:scaling>
          <c:orientation val="minMax"/>
        </c:scaling>
        <c:delete val="1"/>
        <c:axPos val="b"/>
        <c:numFmt formatCode="ge" sourceLinked="1"/>
        <c:majorTickMark val="none"/>
        <c:minorTickMark val="none"/>
        <c:tickLblPos val="none"/>
        <c:crossAx val="88539136"/>
        <c:crosses val="autoZero"/>
        <c:auto val="1"/>
        <c:lblOffset val="100"/>
        <c:baseTimeUnit val="years"/>
      </c:dateAx>
      <c:valAx>
        <c:axId val="8853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2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76.59</c:v>
                </c:pt>
                <c:pt idx="1">
                  <c:v>77.709999999999994</c:v>
                </c:pt>
                <c:pt idx="2">
                  <c:v>90.65</c:v>
                </c:pt>
                <c:pt idx="3">
                  <c:v>89.99</c:v>
                </c:pt>
                <c:pt idx="4">
                  <c:v>90.56</c:v>
                </c:pt>
              </c:numCache>
            </c:numRef>
          </c:val>
        </c:ser>
        <c:dLbls>
          <c:showLegendKey val="0"/>
          <c:showVal val="0"/>
          <c:showCatName val="0"/>
          <c:showSerName val="0"/>
          <c:showPercent val="0"/>
          <c:showBubbleSize val="0"/>
        </c:dLbls>
        <c:gapWidth val="150"/>
        <c:axId val="84256256"/>
        <c:axId val="8425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84256256"/>
        <c:axId val="84258176"/>
      </c:lineChart>
      <c:dateAx>
        <c:axId val="84256256"/>
        <c:scaling>
          <c:orientation val="minMax"/>
        </c:scaling>
        <c:delete val="1"/>
        <c:axPos val="b"/>
        <c:numFmt formatCode="ge" sourceLinked="1"/>
        <c:majorTickMark val="none"/>
        <c:minorTickMark val="none"/>
        <c:tickLblPos val="none"/>
        <c:crossAx val="84258176"/>
        <c:crosses val="autoZero"/>
        <c:auto val="1"/>
        <c:lblOffset val="100"/>
        <c:baseTimeUnit val="years"/>
      </c:dateAx>
      <c:valAx>
        <c:axId val="84258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25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50.94</c:v>
                </c:pt>
                <c:pt idx="1">
                  <c:v>53.58</c:v>
                </c:pt>
                <c:pt idx="2">
                  <c:v>56.32</c:v>
                </c:pt>
                <c:pt idx="3">
                  <c:v>59.06</c:v>
                </c:pt>
                <c:pt idx="4">
                  <c:v>61.77</c:v>
                </c:pt>
              </c:numCache>
            </c:numRef>
          </c:val>
        </c:ser>
        <c:dLbls>
          <c:showLegendKey val="0"/>
          <c:showVal val="0"/>
          <c:showCatName val="0"/>
          <c:showSerName val="0"/>
          <c:showPercent val="0"/>
          <c:showBubbleSize val="0"/>
        </c:dLbls>
        <c:gapWidth val="150"/>
        <c:axId val="85349504"/>
        <c:axId val="8535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85349504"/>
        <c:axId val="85351424"/>
      </c:lineChart>
      <c:dateAx>
        <c:axId val="85349504"/>
        <c:scaling>
          <c:orientation val="minMax"/>
        </c:scaling>
        <c:delete val="1"/>
        <c:axPos val="b"/>
        <c:numFmt formatCode="ge" sourceLinked="1"/>
        <c:majorTickMark val="none"/>
        <c:minorTickMark val="none"/>
        <c:tickLblPos val="none"/>
        <c:crossAx val="85351424"/>
        <c:crosses val="autoZero"/>
        <c:auto val="1"/>
        <c:lblOffset val="100"/>
        <c:baseTimeUnit val="years"/>
      </c:dateAx>
      <c:valAx>
        <c:axId val="8535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390080"/>
        <c:axId val="8539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85390080"/>
        <c:axId val="85392000"/>
      </c:lineChart>
      <c:dateAx>
        <c:axId val="85390080"/>
        <c:scaling>
          <c:orientation val="minMax"/>
        </c:scaling>
        <c:delete val="1"/>
        <c:axPos val="b"/>
        <c:numFmt formatCode="ge" sourceLinked="1"/>
        <c:majorTickMark val="none"/>
        <c:minorTickMark val="none"/>
        <c:tickLblPos val="none"/>
        <c:crossAx val="85392000"/>
        <c:crosses val="autoZero"/>
        <c:auto val="1"/>
        <c:lblOffset val="100"/>
        <c:baseTimeUnit val="years"/>
      </c:dateAx>
      <c:valAx>
        <c:axId val="8539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9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534.53</c:v>
                </c:pt>
                <c:pt idx="1">
                  <c:v>560.98</c:v>
                </c:pt>
                <c:pt idx="2">
                  <c:v>320.60000000000002</c:v>
                </c:pt>
                <c:pt idx="3">
                  <c:v>337.55</c:v>
                </c:pt>
                <c:pt idx="4">
                  <c:v>352.12</c:v>
                </c:pt>
              </c:numCache>
            </c:numRef>
          </c:val>
        </c:ser>
        <c:dLbls>
          <c:showLegendKey val="0"/>
          <c:showVal val="0"/>
          <c:showCatName val="0"/>
          <c:showSerName val="0"/>
          <c:showPercent val="0"/>
          <c:showBubbleSize val="0"/>
        </c:dLbls>
        <c:gapWidth val="150"/>
        <c:axId val="87202432"/>
        <c:axId val="8720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87202432"/>
        <c:axId val="87204608"/>
      </c:lineChart>
      <c:dateAx>
        <c:axId val="87202432"/>
        <c:scaling>
          <c:orientation val="minMax"/>
        </c:scaling>
        <c:delete val="1"/>
        <c:axPos val="b"/>
        <c:numFmt formatCode="ge" sourceLinked="1"/>
        <c:majorTickMark val="none"/>
        <c:minorTickMark val="none"/>
        <c:tickLblPos val="none"/>
        <c:crossAx val="87204608"/>
        <c:crosses val="autoZero"/>
        <c:auto val="1"/>
        <c:lblOffset val="100"/>
        <c:baseTimeUnit val="years"/>
      </c:dateAx>
      <c:valAx>
        <c:axId val="87204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20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974.27</c:v>
                </c:pt>
                <c:pt idx="1">
                  <c:v>843.38</c:v>
                </c:pt>
                <c:pt idx="2">
                  <c:v>129.83000000000001</c:v>
                </c:pt>
                <c:pt idx="3">
                  <c:v>131.69999999999999</c:v>
                </c:pt>
                <c:pt idx="4">
                  <c:v>127.37</c:v>
                </c:pt>
              </c:numCache>
            </c:numRef>
          </c:val>
        </c:ser>
        <c:dLbls>
          <c:showLegendKey val="0"/>
          <c:showVal val="0"/>
          <c:showCatName val="0"/>
          <c:showSerName val="0"/>
          <c:showPercent val="0"/>
          <c:showBubbleSize val="0"/>
        </c:dLbls>
        <c:gapWidth val="150"/>
        <c:axId val="87241472"/>
        <c:axId val="8724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87241472"/>
        <c:axId val="87243392"/>
      </c:lineChart>
      <c:dateAx>
        <c:axId val="87241472"/>
        <c:scaling>
          <c:orientation val="minMax"/>
        </c:scaling>
        <c:delete val="1"/>
        <c:axPos val="b"/>
        <c:numFmt formatCode="ge" sourceLinked="1"/>
        <c:majorTickMark val="none"/>
        <c:minorTickMark val="none"/>
        <c:tickLblPos val="none"/>
        <c:crossAx val="87243392"/>
        <c:crosses val="autoZero"/>
        <c:auto val="1"/>
        <c:lblOffset val="100"/>
        <c:baseTimeUnit val="years"/>
      </c:dateAx>
      <c:valAx>
        <c:axId val="87243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24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1042.51</c:v>
                </c:pt>
                <c:pt idx="1">
                  <c:v>975.32</c:v>
                </c:pt>
                <c:pt idx="2">
                  <c:v>962.45</c:v>
                </c:pt>
                <c:pt idx="3">
                  <c:v>902.05</c:v>
                </c:pt>
                <c:pt idx="4">
                  <c:v>844.35</c:v>
                </c:pt>
              </c:numCache>
            </c:numRef>
          </c:val>
        </c:ser>
        <c:dLbls>
          <c:showLegendKey val="0"/>
          <c:showVal val="0"/>
          <c:showCatName val="0"/>
          <c:showSerName val="0"/>
          <c:showPercent val="0"/>
          <c:showBubbleSize val="0"/>
        </c:dLbls>
        <c:gapWidth val="150"/>
        <c:axId val="87282048"/>
        <c:axId val="8728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87282048"/>
        <c:axId val="87283968"/>
      </c:lineChart>
      <c:dateAx>
        <c:axId val="87282048"/>
        <c:scaling>
          <c:orientation val="minMax"/>
        </c:scaling>
        <c:delete val="1"/>
        <c:axPos val="b"/>
        <c:numFmt formatCode="ge" sourceLinked="1"/>
        <c:majorTickMark val="none"/>
        <c:minorTickMark val="none"/>
        <c:tickLblPos val="none"/>
        <c:crossAx val="87283968"/>
        <c:crosses val="autoZero"/>
        <c:auto val="1"/>
        <c:lblOffset val="100"/>
        <c:baseTimeUnit val="years"/>
      </c:dateAx>
      <c:valAx>
        <c:axId val="87283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28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71</c:v>
                </c:pt>
                <c:pt idx="1">
                  <c:v>71.099999999999994</c:v>
                </c:pt>
                <c:pt idx="2">
                  <c:v>79.099999999999994</c:v>
                </c:pt>
                <c:pt idx="3">
                  <c:v>80.5</c:v>
                </c:pt>
                <c:pt idx="4">
                  <c:v>80.44</c:v>
                </c:pt>
              </c:numCache>
            </c:numRef>
          </c:val>
        </c:ser>
        <c:dLbls>
          <c:showLegendKey val="0"/>
          <c:showVal val="0"/>
          <c:showCatName val="0"/>
          <c:showSerName val="0"/>
          <c:showPercent val="0"/>
          <c:showBubbleSize val="0"/>
        </c:dLbls>
        <c:gapWidth val="150"/>
        <c:axId val="88411520"/>
        <c:axId val="8843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88411520"/>
        <c:axId val="88430080"/>
      </c:lineChart>
      <c:dateAx>
        <c:axId val="88411520"/>
        <c:scaling>
          <c:orientation val="minMax"/>
        </c:scaling>
        <c:delete val="1"/>
        <c:axPos val="b"/>
        <c:numFmt formatCode="ge" sourceLinked="1"/>
        <c:majorTickMark val="none"/>
        <c:minorTickMark val="none"/>
        <c:tickLblPos val="none"/>
        <c:crossAx val="88430080"/>
        <c:crosses val="autoZero"/>
        <c:auto val="1"/>
        <c:lblOffset val="100"/>
        <c:baseTimeUnit val="years"/>
      </c:dateAx>
      <c:valAx>
        <c:axId val="8843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1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216.8</c:v>
                </c:pt>
                <c:pt idx="1">
                  <c:v>217.01</c:v>
                </c:pt>
                <c:pt idx="2">
                  <c:v>195.17</c:v>
                </c:pt>
                <c:pt idx="3">
                  <c:v>191.88</c:v>
                </c:pt>
                <c:pt idx="4">
                  <c:v>192.25</c:v>
                </c:pt>
              </c:numCache>
            </c:numRef>
          </c:val>
        </c:ser>
        <c:dLbls>
          <c:showLegendKey val="0"/>
          <c:showVal val="0"/>
          <c:showCatName val="0"/>
          <c:showSerName val="0"/>
          <c:showPercent val="0"/>
          <c:showBubbleSize val="0"/>
        </c:dLbls>
        <c:gapWidth val="150"/>
        <c:axId val="88459904"/>
        <c:axId val="8846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88459904"/>
        <c:axId val="88462080"/>
      </c:lineChart>
      <c:dateAx>
        <c:axId val="88459904"/>
        <c:scaling>
          <c:orientation val="minMax"/>
        </c:scaling>
        <c:delete val="1"/>
        <c:axPos val="b"/>
        <c:numFmt formatCode="ge" sourceLinked="1"/>
        <c:majorTickMark val="none"/>
        <c:minorTickMark val="none"/>
        <c:tickLblPos val="none"/>
        <c:crossAx val="88462080"/>
        <c:crosses val="autoZero"/>
        <c:auto val="1"/>
        <c:lblOffset val="100"/>
        <c:baseTimeUnit val="years"/>
      </c:dateAx>
      <c:valAx>
        <c:axId val="8846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5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F1" zoomScaleNormal="10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三重県　御浜町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4" t="s">
        <v>119</v>
      </c>
      <c r="AE8" s="84"/>
      <c r="AF8" s="84"/>
      <c r="AG8" s="84"/>
      <c r="AH8" s="84"/>
      <c r="AI8" s="84"/>
      <c r="AJ8" s="84"/>
      <c r="AK8" s="5"/>
      <c r="AL8" s="71">
        <f>データ!$R$6</f>
        <v>8972</v>
      </c>
      <c r="AM8" s="71"/>
      <c r="AN8" s="71"/>
      <c r="AO8" s="71"/>
      <c r="AP8" s="71"/>
      <c r="AQ8" s="71"/>
      <c r="AR8" s="71"/>
      <c r="AS8" s="71"/>
      <c r="AT8" s="67">
        <f>データ!$S$6</f>
        <v>88.13</v>
      </c>
      <c r="AU8" s="68"/>
      <c r="AV8" s="68"/>
      <c r="AW8" s="68"/>
      <c r="AX8" s="68"/>
      <c r="AY8" s="68"/>
      <c r="AZ8" s="68"/>
      <c r="BA8" s="68"/>
      <c r="BB8" s="70">
        <f>データ!$T$6</f>
        <v>101.8</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14.9</v>
      </c>
      <c r="J10" s="68"/>
      <c r="K10" s="68"/>
      <c r="L10" s="68"/>
      <c r="M10" s="68"/>
      <c r="N10" s="68"/>
      <c r="O10" s="69"/>
      <c r="P10" s="70">
        <f>データ!$P$6</f>
        <v>96.79</v>
      </c>
      <c r="Q10" s="70"/>
      <c r="R10" s="70"/>
      <c r="S10" s="70"/>
      <c r="T10" s="70"/>
      <c r="U10" s="70"/>
      <c r="V10" s="70"/>
      <c r="W10" s="71">
        <f>データ!$Q$6</f>
        <v>2750</v>
      </c>
      <c r="X10" s="71"/>
      <c r="Y10" s="71"/>
      <c r="Z10" s="71"/>
      <c r="AA10" s="71"/>
      <c r="AB10" s="71"/>
      <c r="AC10" s="71"/>
      <c r="AD10" s="2"/>
      <c r="AE10" s="2"/>
      <c r="AF10" s="2"/>
      <c r="AG10" s="2"/>
      <c r="AH10" s="5"/>
      <c r="AI10" s="5"/>
      <c r="AJ10" s="5"/>
      <c r="AK10" s="5"/>
      <c r="AL10" s="71">
        <f>データ!$U$6</f>
        <v>8604</v>
      </c>
      <c r="AM10" s="71"/>
      <c r="AN10" s="71"/>
      <c r="AO10" s="71"/>
      <c r="AP10" s="71"/>
      <c r="AQ10" s="71"/>
      <c r="AR10" s="71"/>
      <c r="AS10" s="71"/>
      <c r="AT10" s="67">
        <f>データ!$V$6</f>
        <v>65.099999999999994</v>
      </c>
      <c r="AU10" s="68"/>
      <c r="AV10" s="68"/>
      <c r="AW10" s="68"/>
      <c r="AX10" s="68"/>
      <c r="AY10" s="68"/>
      <c r="AZ10" s="68"/>
      <c r="BA10" s="68"/>
      <c r="BB10" s="70">
        <f>データ!$W$6</f>
        <v>132.16999999999999</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245615</v>
      </c>
      <c r="D6" s="34">
        <f t="shared" si="3"/>
        <v>46</v>
      </c>
      <c r="E6" s="34">
        <f t="shared" si="3"/>
        <v>1</v>
      </c>
      <c r="F6" s="34">
        <f t="shared" si="3"/>
        <v>0</v>
      </c>
      <c r="G6" s="34">
        <f t="shared" si="3"/>
        <v>1</v>
      </c>
      <c r="H6" s="34" t="str">
        <f t="shared" si="3"/>
        <v>三重県　御浜町</v>
      </c>
      <c r="I6" s="34" t="str">
        <f t="shared" si="3"/>
        <v>法適用</v>
      </c>
      <c r="J6" s="34" t="str">
        <f t="shared" si="3"/>
        <v>水道事業</v>
      </c>
      <c r="K6" s="34" t="str">
        <f t="shared" si="3"/>
        <v>末端給水事業</v>
      </c>
      <c r="L6" s="34" t="str">
        <f t="shared" si="3"/>
        <v>A8</v>
      </c>
      <c r="M6" s="34">
        <f t="shared" si="3"/>
        <v>0</v>
      </c>
      <c r="N6" s="35" t="str">
        <f t="shared" si="3"/>
        <v>-</v>
      </c>
      <c r="O6" s="35">
        <f t="shared" si="3"/>
        <v>14.9</v>
      </c>
      <c r="P6" s="35">
        <f t="shared" si="3"/>
        <v>96.79</v>
      </c>
      <c r="Q6" s="35">
        <f t="shared" si="3"/>
        <v>2750</v>
      </c>
      <c r="R6" s="35">
        <f t="shared" si="3"/>
        <v>8972</v>
      </c>
      <c r="S6" s="35">
        <f t="shared" si="3"/>
        <v>88.13</v>
      </c>
      <c r="T6" s="35">
        <f t="shared" si="3"/>
        <v>101.8</v>
      </c>
      <c r="U6" s="35">
        <f t="shared" si="3"/>
        <v>8604</v>
      </c>
      <c r="V6" s="35">
        <f t="shared" si="3"/>
        <v>65.099999999999994</v>
      </c>
      <c r="W6" s="35">
        <f t="shared" si="3"/>
        <v>132.16999999999999</v>
      </c>
      <c r="X6" s="36">
        <f>IF(X7="",NA(),X7)</f>
        <v>76.59</v>
      </c>
      <c r="Y6" s="36">
        <f t="shared" ref="Y6:AG6" si="4">IF(Y7="",NA(),Y7)</f>
        <v>77.709999999999994</v>
      </c>
      <c r="Z6" s="36">
        <f t="shared" si="4"/>
        <v>90.65</v>
      </c>
      <c r="AA6" s="36">
        <f t="shared" si="4"/>
        <v>89.99</v>
      </c>
      <c r="AB6" s="36">
        <f t="shared" si="4"/>
        <v>90.56</v>
      </c>
      <c r="AC6" s="36">
        <f t="shared" si="4"/>
        <v>104.95</v>
      </c>
      <c r="AD6" s="36">
        <f t="shared" si="4"/>
        <v>105.53</v>
      </c>
      <c r="AE6" s="36">
        <f t="shared" si="4"/>
        <v>107.2</v>
      </c>
      <c r="AF6" s="36">
        <f t="shared" si="4"/>
        <v>106.62</v>
      </c>
      <c r="AG6" s="36">
        <f t="shared" si="4"/>
        <v>107.95</v>
      </c>
      <c r="AH6" s="35" t="str">
        <f>IF(AH7="","",IF(AH7="-","【-】","【"&amp;SUBSTITUTE(TEXT(AH7,"#,##0.00"),"-","△")&amp;"】"))</f>
        <v>【114.35】</v>
      </c>
      <c r="AI6" s="36">
        <f>IF(AI7="",NA(),AI7)</f>
        <v>534.53</v>
      </c>
      <c r="AJ6" s="36">
        <f t="shared" ref="AJ6:AR6" si="5">IF(AJ7="",NA(),AJ7)</f>
        <v>560.98</v>
      </c>
      <c r="AK6" s="36">
        <f t="shared" si="5"/>
        <v>320.60000000000002</v>
      </c>
      <c r="AL6" s="36">
        <f t="shared" si="5"/>
        <v>337.55</v>
      </c>
      <c r="AM6" s="36">
        <f t="shared" si="5"/>
        <v>352.12</v>
      </c>
      <c r="AN6" s="36">
        <f t="shared" si="5"/>
        <v>26.81</v>
      </c>
      <c r="AO6" s="36">
        <f t="shared" si="5"/>
        <v>28.31</v>
      </c>
      <c r="AP6" s="36">
        <f t="shared" si="5"/>
        <v>13.46</v>
      </c>
      <c r="AQ6" s="36">
        <f t="shared" si="5"/>
        <v>12.59</v>
      </c>
      <c r="AR6" s="36">
        <f t="shared" si="5"/>
        <v>12.44</v>
      </c>
      <c r="AS6" s="35" t="str">
        <f>IF(AS7="","",IF(AS7="-","【-】","【"&amp;SUBSTITUTE(TEXT(AS7,"#,##0.00"),"-","△")&amp;"】"))</f>
        <v>【0.79】</v>
      </c>
      <c r="AT6" s="36">
        <f>IF(AT7="",NA(),AT7)</f>
        <v>974.27</v>
      </c>
      <c r="AU6" s="36">
        <f t="shared" ref="AU6:BC6" si="6">IF(AU7="",NA(),AU7)</f>
        <v>843.38</v>
      </c>
      <c r="AV6" s="36">
        <f t="shared" si="6"/>
        <v>129.83000000000001</v>
      </c>
      <c r="AW6" s="36">
        <f t="shared" si="6"/>
        <v>131.69999999999999</v>
      </c>
      <c r="AX6" s="36">
        <f t="shared" si="6"/>
        <v>127.37</v>
      </c>
      <c r="AY6" s="36">
        <f t="shared" si="6"/>
        <v>1002.64</v>
      </c>
      <c r="AZ6" s="36">
        <f t="shared" si="6"/>
        <v>1164.51</v>
      </c>
      <c r="BA6" s="36">
        <f t="shared" si="6"/>
        <v>434.72</v>
      </c>
      <c r="BB6" s="36">
        <f t="shared" si="6"/>
        <v>416.14</v>
      </c>
      <c r="BC6" s="36">
        <f t="shared" si="6"/>
        <v>371.89</v>
      </c>
      <c r="BD6" s="35" t="str">
        <f>IF(BD7="","",IF(BD7="-","【-】","【"&amp;SUBSTITUTE(TEXT(BD7,"#,##0.00"),"-","△")&amp;"】"))</f>
        <v>【262.87】</v>
      </c>
      <c r="BE6" s="36">
        <f>IF(BE7="",NA(),BE7)</f>
        <v>1042.51</v>
      </c>
      <c r="BF6" s="36">
        <f t="shared" ref="BF6:BN6" si="7">IF(BF7="",NA(),BF7)</f>
        <v>975.32</v>
      </c>
      <c r="BG6" s="36">
        <f t="shared" si="7"/>
        <v>962.45</v>
      </c>
      <c r="BH6" s="36">
        <f t="shared" si="7"/>
        <v>902.05</v>
      </c>
      <c r="BI6" s="36">
        <f t="shared" si="7"/>
        <v>844.35</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71</v>
      </c>
      <c r="BQ6" s="36">
        <f t="shared" ref="BQ6:BY6" si="8">IF(BQ7="",NA(),BQ7)</f>
        <v>71.099999999999994</v>
      </c>
      <c r="BR6" s="36">
        <f t="shared" si="8"/>
        <v>79.099999999999994</v>
      </c>
      <c r="BS6" s="36">
        <f t="shared" si="8"/>
        <v>80.5</v>
      </c>
      <c r="BT6" s="36">
        <f t="shared" si="8"/>
        <v>80.44</v>
      </c>
      <c r="BU6" s="36">
        <f t="shared" si="8"/>
        <v>90.69</v>
      </c>
      <c r="BV6" s="36">
        <f t="shared" si="8"/>
        <v>90.64</v>
      </c>
      <c r="BW6" s="36">
        <f t="shared" si="8"/>
        <v>93.66</v>
      </c>
      <c r="BX6" s="36">
        <f t="shared" si="8"/>
        <v>92.76</v>
      </c>
      <c r="BY6" s="36">
        <f t="shared" si="8"/>
        <v>93.28</v>
      </c>
      <c r="BZ6" s="35" t="str">
        <f>IF(BZ7="","",IF(BZ7="-","【-】","【"&amp;SUBSTITUTE(TEXT(BZ7,"#,##0.00"),"-","△")&amp;"】"))</f>
        <v>【105.59】</v>
      </c>
      <c r="CA6" s="36">
        <f>IF(CA7="",NA(),CA7)</f>
        <v>216.8</v>
      </c>
      <c r="CB6" s="36">
        <f t="shared" ref="CB6:CJ6" si="9">IF(CB7="",NA(),CB7)</f>
        <v>217.01</v>
      </c>
      <c r="CC6" s="36">
        <f t="shared" si="9"/>
        <v>195.17</v>
      </c>
      <c r="CD6" s="36">
        <f t="shared" si="9"/>
        <v>191.88</v>
      </c>
      <c r="CE6" s="36">
        <f t="shared" si="9"/>
        <v>192.25</v>
      </c>
      <c r="CF6" s="36">
        <f t="shared" si="9"/>
        <v>211.08</v>
      </c>
      <c r="CG6" s="36">
        <f t="shared" si="9"/>
        <v>213.52</v>
      </c>
      <c r="CH6" s="36">
        <f t="shared" si="9"/>
        <v>208.21</v>
      </c>
      <c r="CI6" s="36">
        <f t="shared" si="9"/>
        <v>208.67</v>
      </c>
      <c r="CJ6" s="36">
        <f t="shared" si="9"/>
        <v>208.29</v>
      </c>
      <c r="CK6" s="35" t="str">
        <f>IF(CK7="","",IF(CK7="-","【-】","【"&amp;SUBSTITUTE(TEXT(CK7,"#,##0.00"),"-","△")&amp;"】"))</f>
        <v>【163.27】</v>
      </c>
      <c r="CL6" s="36">
        <f>IF(CL7="",NA(),CL7)</f>
        <v>63.52</v>
      </c>
      <c r="CM6" s="36">
        <f t="shared" ref="CM6:CU6" si="10">IF(CM7="",NA(),CM7)</f>
        <v>64.260000000000005</v>
      </c>
      <c r="CN6" s="36">
        <f t="shared" si="10"/>
        <v>62.2</v>
      </c>
      <c r="CO6" s="36">
        <f t="shared" si="10"/>
        <v>62.14</v>
      </c>
      <c r="CP6" s="36">
        <f t="shared" si="10"/>
        <v>63.54</v>
      </c>
      <c r="CQ6" s="36">
        <f t="shared" si="10"/>
        <v>49.69</v>
      </c>
      <c r="CR6" s="36">
        <f t="shared" si="10"/>
        <v>49.77</v>
      </c>
      <c r="CS6" s="36">
        <f t="shared" si="10"/>
        <v>49.22</v>
      </c>
      <c r="CT6" s="36">
        <f t="shared" si="10"/>
        <v>49.08</v>
      </c>
      <c r="CU6" s="36">
        <f t="shared" si="10"/>
        <v>49.32</v>
      </c>
      <c r="CV6" s="35" t="str">
        <f>IF(CV7="","",IF(CV7="-","【-】","【"&amp;SUBSTITUTE(TEXT(CV7,"#,##0.00"),"-","△")&amp;"】"))</f>
        <v>【59.94】</v>
      </c>
      <c r="CW6" s="36">
        <f>IF(CW7="",NA(),CW7)</f>
        <v>80.56</v>
      </c>
      <c r="CX6" s="36">
        <f t="shared" ref="CX6:DF6" si="11">IF(CX7="",NA(),CX7)</f>
        <v>79.430000000000007</v>
      </c>
      <c r="CY6" s="36">
        <f t="shared" si="11"/>
        <v>77.69</v>
      </c>
      <c r="CZ6" s="36">
        <f t="shared" si="11"/>
        <v>76.92</v>
      </c>
      <c r="DA6" s="36">
        <f t="shared" si="11"/>
        <v>74.930000000000007</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50.94</v>
      </c>
      <c r="DI6" s="36">
        <f t="shared" ref="DI6:DQ6" si="12">IF(DI7="",NA(),DI7)</f>
        <v>53.58</v>
      </c>
      <c r="DJ6" s="36">
        <f t="shared" si="12"/>
        <v>56.32</v>
      </c>
      <c r="DK6" s="36">
        <f t="shared" si="12"/>
        <v>59.06</v>
      </c>
      <c r="DL6" s="36">
        <f t="shared" si="12"/>
        <v>61.77</v>
      </c>
      <c r="DM6" s="36">
        <f t="shared" si="12"/>
        <v>35.18</v>
      </c>
      <c r="DN6" s="36">
        <f t="shared" si="12"/>
        <v>36.43</v>
      </c>
      <c r="DO6" s="36">
        <f t="shared" si="12"/>
        <v>46.12</v>
      </c>
      <c r="DP6" s="36">
        <f t="shared" si="12"/>
        <v>47.44</v>
      </c>
      <c r="DQ6" s="36">
        <f t="shared" si="12"/>
        <v>48.3</v>
      </c>
      <c r="DR6" s="35" t="str">
        <f>IF(DR7="","",IF(DR7="-","【-】","【"&amp;SUBSTITUTE(TEXT(DR7,"#,##0.00"),"-","△")&amp;"】"))</f>
        <v>【47.91】</v>
      </c>
      <c r="DS6" s="35">
        <f>IF(DS7="",NA(),DS7)</f>
        <v>0</v>
      </c>
      <c r="DT6" s="35">
        <f t="shared" ref="DT6:EB6" si="13">IF(DT7="",NA(),DT7)</f>
        <v>0</v>
      </c>
      <c r="DU6" s="35">
        <f t="shared" si="13"/>
        <v>0</v>
      </c>
      <c r="DV6" s="35">
        <f t="shared" si="13"/>
        <v>0</v>
      </c>
      <c r="DW6" s="35">
        <f t="shared" si="13"/>
        <v>0</v>
      </c>
      <c r="DX6" s="36">
        <f t="shared" si="13"/>
        <v>8.41</v>
      </c>
      <c r="DY6" s="36">
        <f t="shared" si="13"/>
        <v>8.7200000000000006</v>
      </c>
      <c r="DZ6" s="36">
        <f t="shared" si="13"/>
        <v>9.86</v>
      </c>
      <c r="EA6" s="36">
        <f t="shared" si="13"/>
        <v>11.16</v>
      </c>
      <c r="EB6" s="36">
        <f t="shared" si="13"/>
        <v>12.43</v>
      </c>
      <c r="EC6" s="35" t="str">
        <f>IF(EC7="","",IF(EC7="-","【-】","【"&amp;SUBSTITUTE(TEXT(EC7,"#,##0.00"),"-","△")&amp;"】"))</f>
        <v>【15.00】</v>
      </c>
      <c r="ED6" s="36">
        <f>IF(ED7="",NA(),ED7)</f>
        <v>0.36</v>
      </c>
      <c r="EE6" s="36">
        <f t="shared" ref="EE6:EM6" si="14">IF(EE7="",NA(),EE7)</f>
        <v>0.26</v>
      </c>
      <c r="EF6" s="36">
        <f t="shared" si="14"/>
        <v>0.16</v>
      </c>
      <c r="EG6" s="35">
        <f t="shared" si="14"/>
        <v>0</v>
      </c>
      <c r="EH6" s="35">
        <f t="shared" si="14"/>
        <v>0</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c r="A7" s="29"/>
      <c r="B7" s="38">
        <v>2016</v>
      </c>
      <c r="C7" s="38">
        <v>245615</v>
      </c>
      <c r="D7" s="38">
        <v>46</v>
      </c>
      <c r="E7" s="38">
        <v>1</v>
      </c>
      <c r="F7" s="38">
        <v>0</v>
      </c>
      <c r="G7" s="38">
        <v>1</v>
      </c>
      <c r="H7" s="38" t="s">
        <v>105</v>
      </c>
      <c r="I7" s="38" t="s">
        <v>106</v>
      </c>
      <c r="J7" s="38" t="s">
        <v>107</v>
      </c>
      <c r="K7" s="38" t="s">
        <v>108</v>
      </c>
      <c r="L7" s="38" t="s">
        <v>109</v>
      </c>
      <c r="M7" s="38"/>
      <c r="N7" s="39" t="s">
        <v>110</v>
      </c>
      <c r="O7" s="39">
        <v>14.9</v>
      </c>
      <c r="P7" s="39">
        <v>96.79</v>
      </c>
      <c r="Q7" s="39">
        <v>2750</v>
      </c>
      <c r="R7" s="39">
        <v>8972</v>
      </c>
      <c r="S7" s="39">
        <v>88.13</v>
      </c>
      <c r="T7" s="39">
        <v>101.8</v>
      </c>
      <c r="U7" s="39">
        <v>8604</v>
      </c>
      <c r="V7" s="39">
        <v>65.099999999999994</v>
      </c>
      <c r="W7" s="39">
        <v>132.16999999999999</v>
      </c>
      <c r="X7" s="39">
        <v>76.59</v>
      </c>
      <c r="Y7" s="39">
        <v>77.709999999999994</v>
      </c>
      <c r="Z7" s="39">
        <v>90.65</v>
      </c>
      <c r="AA7" s="39">
        <v>89.99</v>
      </c>
      <c r="AB7" s="39">
        <v>90.56</v>
      </c>
      <c r="AC7" s="39">
        <v>104.95</v>
      </c>
      <c r="AD7" s="39">
        <v>105.53</v>
      </c>
      <c r="AE7" s="39">
        <v>107.2</v>
      </c>
      <c r="AF7" s="39">
        <v>106.62</v>
      </c>
      <c r="AG7" s="39">
        <v>107.95</v>
      </c>
      <c r="AH7" s="39">
        <v>114.35</v>
      </c>
      <c r="AI7" s="39">
        <v>534.53</v>
      </c>
      <c r="AJ7" s="39">
        <v>560.98</v>
      </c>
      <c r="AK7" s="39">
        <v>320.60000000000002</v>
      </c>
      <c r="AL7" s="39">
        <v>337.55</v>
      </c>
      <c r="AM7" s="39">
        <v>352.12</v>
      </c>
      <c r="AN7" s="39">
        <v>26.81</v>
      </c>
      <c r="AO7" s="39">
        <v>28.31</v>
      </c>
      <c r="AP7" s="39">
        <v>13.46</v>
      </c>
      <c r="AQ7" s="39">
        <v>12.59</v>
      </c>
      <c r="AR7" s="39">
        <v>12.44</v>
      </c>
      <c r="AS7" s="39">
        <v>0.79</v>
      </c>
      <c r="AT7" s="39">
        <v>974.27</v>
      </c>
      <c r="AU7" s="39">
        <v>843.38</v>
      </c>
      <c r="AV7" s="39">
        <v>129.83000000000001</v>
      </c>
      <c r="AW7" s="39">
        <v>131.69999999999999</v>
      </c>
      <c r="AX7" s="39">
        <v>127.37</v>
      </c>
      <c r="AY7" s="39">
        <v>1002.64</v>
      </c>
      <c r="AZ7" s="39">
        <v>1164.51</v>
      </c>
      <c r="BA7" s="39">
        <v>434.72</v>
      </c>
      <c r="BB7" s="39">
        <v>416.14</v>
      </c>
      <c r="BC7" s="39">
        <v>371.89</v>
      </c>
      <c r="BD7" s="39">
        <v>262.87</v>
      </c>
      <c r="BE7" s="39">
        <v>1042.51</v>
      </c>
      <c r="BF7" s="39">
        <v>975.32</v>
      </c>
      <c r="BG7" s="39">
        <v>962.45</v>
      </c>
      <c r="BH7" s="39">
        <v>902.05</v>
      </c>
      <c r="BI7" s="39">
        <v>844.35</v>
      </c>
      <c r="BJ7" s="39">
        <v>520.29999999999995</v>
      </c>
      <c r="BK7" s="39">
        <v>498.27</v>
      </c>
      <c r="BL7" s="39">
        <v>495.76</v>
      </c>
      <c r="BM7" s="39">
        <v>487.22</v>
      </c>
      <c r="BN7" s="39">
        <v>483.11</v>
      </c>
      <c r="BO7" s="39">
        <v>270.87</v>
      </c>
      <c r="BP7" s="39">
        <v>71</v>
      </c>
      <c r="BQ7" s="39">
        <v>71.099999999999994</v>
      </c>
      <c r="BR7" s="39">
        <v>79.099999999999994</v>
      </c>
      <c r="BS7" s="39">
        <v>80.5</v>
      </c>
      <c r="BT7" s="39">
        <v>80.44</v>
      </c>
      <c r="BU7" s="39">
        <v>90.69</v>
      </c>
      <c r="BV7" s="39">
        <v>90.64</v>
      </c>
      <c r="BW7" s="39">
        <v>93.66</v>
      </c>
      <c r="BX7" s="39">
        <v>92.76</v>
      </c>
      <c r="BY7" s="39">
        <v>93.28</v>
      </c>
      <c r="BZ7" s="39">
        <v>105.59</v>
      </c>
      <c r="CA7" s="39">
        <v>216.8</v>
      </c>
      <c r="CB7" s="39">
        <v>217.01</v>
      </c>
      <c r="CC7" s="39">
        <v>195.17</v>
      </c>
      <c r="CD7" s="39">
        <v>191.88</v>
      </c>
      <c r="CE7" s="39">
        <v>192.25</v>
      </c>
      <c r="CF7" s="39">
        <v>211.08</v>
      </c>
      <c r="CG7" s="39">
        <v>213.52</v>
      </c>
      <c r="CH7" s="39">
        <v>208.21</v>
      </c>
      <c r="CI7" s="39">
        <v>208.67</v>
      </c>
      <c r="CJ7" s="39">
        <v>208.29</v>
      </c>
      <c r="CK7" s="39">
        <v>163.27000000000001</v>
      </c>
      <c r="CL7" s="39">
        <v>63.52</v>
      </c>
      <c r="CM7" s="39">
        <v>64.260000000000005</v>
      </c>
      <c r="CN7" s="39">
        <v>62.2</v>
      </c>
      <c r="CO7" s="39">
        <v>62.14</v>
      </c>
      <c r="CP7" s="39">
        <v>63.54</v>
      </c>
      <c r="CQ7" s="39">
        <v>49.69</v>
      </c>
      <c r="CR7" s="39">
        <v>49.77</v>
      </c>
      <c r="CS7" s="39">
        <v>49.22</v>
      </c>
      <c r="CT7" s="39">
        <v>49.08</v>
      </c>
      <c r="CU7" s="39">
        <v>49.32</v>
      </c>
      <c r="CV7" s="39">
        <v>59.94</v>
      </c>
      <c r="CW7" s="39">
        <v>80.56</v>
      </c>
      <c r="CX7" s="39">
        <v>79.430000000000007</v>
      </c>
      <c r="CY7" s="39">
        <v>77.69</v>
      </c>
      <c r="CZ7" s="39">
        <v>76.92</v>
      </c>
      <c r="DA7" s="39">
        <v>74.930000000000007</v>
      </c>
      <c r="DB7" s="39">
        <v>80.010000000000005</v>
      </c>
      <c r="DC7" s="39">
        <v>79.98</v>
      </c>
      <c r="DD7" s="39">
        <v>79.48</v>
      </c>
      <c r="DE7" s="39">
        <v>79.3</v>
      </c>
      <c r="DF7" s="39">
        <v>79.34</v>
      </c>
      <c r="DG7" s="39">
        <v>90.22</v>
      </c>
      <c r="DH7" s="39">
        <v>50.94</v>
      </c>
      <c r="DI7" s="39">
        <v>53.58</v>
      </c>
      <c r="DJ7" s="39">
        <v>56.32</v>
      </c>
      <c r="DK7" s="39">
        <v>59.06</v>
      </c>
      <c r="DL7" s="39">
        <v>61.77</v>
      </c>
      <c r="DM7" s="39">
        <v>35.18</v>
      </c>
      <c r="DN7" s="39">
        <v>36.43</v>
      </c>
      <c r="DO7" s="39">
        <v>46.12</v>
      </c>
      <c r="DP7" s="39">
        <v>47.44</v>
      </c>
      <c r="DQ7" s="39">
        <v>48.3</v>
      </c>
      <c r="DR7" s="39">
        <v>47.91</v>
      </c>
      <c r="DS7" s="39">
        <v>0</v>
      </c>
      <c r="DT7" s="39">
        <v>0</v>
      </c>
      <c r="DU7" s="39">
        <v>0</v>
      </c>
      <c r="DV7" s="39">
        <v>0</v>
      </c>
      <c r="DW7" s="39">
        <v>0</v>
      </c>
      <c r="DX7" s="39">
        <v>8.41</v>
      </c>
      <c r="DY7" s="39">
        <v>8.7200000000000006</v>
      </c>
      <c r="DZ7" s="39">
        <v>9.86</v>
      </c>
      <c r="EA7" s="39">
        <v>11.16</v>
      </c>
      <c r="EB7" s="39">
        <v>12.43</v>
      </c>
      <c r="EC7" s="39">
        <v>15</v>
      </c>
      <c r="ED7" s="39">
        <v>0.36</v>
      </c>
      <c r="EE7" s="39">
        <v>0.26</v>
      </c>
      <c r="EF7" s="39">
        <v>0.16</v>
      </c>
      <c r="EG7" s="39">
        <v>0</v>
      </c>
      <c r="EH7" s="39">
        <v>0</v>
      </c>
      <c r="EI7" s="39">
        <v>0.66</v>
      </c>
      <c r="EJ7" s="39">
        <v>0.64</v>
      </c>
      <c r="EK7" s="39">
        <v>0.56000000000000005</v>
      </c>
      <c r="EL7" s="39">
        <v>0.65</v>
      </c>
      <c r="EM7" s="39">
        <v>0.46</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2018-02-16T05:49:23Z</cp:lastPrinted>
  <dcterms:created xsi:type="dcterms:W3CDTF">2017-12-25T01:30:56Z</dcterms:created>
  <dcterms:modified xsi:type="dcterms:W3CDTF">2018-02-18T23:49:35Z</dcterms:modified>
</cp:coreProperties>
</file>