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<sst xmlns="http://schemas.openxmlformats.org/spreadsheetml/2006/main" count="232" uniqueCount="120">
  <si>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</si>
  <si>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</si>
  <si>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</si>
  <si>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</si>
  <si>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</si>
  <si>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</si>
  <si>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</si>
  <si>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</si>
  <si>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</si>
  <si>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</si>
  <si>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</si>
  <si>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</si>
  <si>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</si>
  <si>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</si>
  <si>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</si>
  <si>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</si>
  <si>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</si>
  <si>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</si>
  <si>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</si>
  <si>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</si>
  <si>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</si>
  <si>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</si>
  <si>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</si>
  <si>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</si>
  <si>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</si>
  <si>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</si>
  <si>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</si>
  <si>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</si>
  <si>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</si>
  <si>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</si>
  <si>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</si>
  <si>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</si>
  <si>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</si>
  <si>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</si>
  <si>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</si>
  <si>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</si>
  <si>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</si>
  <si>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</si>
  <si>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</si>
  <si>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</si>
  <si>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</si>
  <si>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</si>
  <si>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</si>
  <si>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</si>
  <si>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</si>
  <si>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</si>
  <si>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</si>
  <si>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</si>
  <si>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</si>
  <si>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</si>
  <si>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</si>
  <si>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</si>
  <si>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</si>
  <si>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</si>
  <si>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</si>
  <si>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</si>
  <si>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</si>
  <si>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</si>
  <si>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</si>
  <si>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</si>
  <si>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</si>
  <si>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</si>
  <si>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</si>
  <si>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</si>
  <si>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</si>
  <si>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</si>
  <si>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</si>
  <si>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</si>
  <si>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</si>
  <si>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</si>
  <si>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</si>
  <si>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</si>
  <si>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</si>
  <si>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</si>
  <si>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</si>
  <si>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</si>
  <si>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</si>
  <si>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</si>
  <si>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</si>
  <si>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</si>
  <si>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</si>
  <si>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</si>
  <si>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</si>
  <si>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</si>
  <si>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</si>
  <si>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</si>
  <si>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</si>
  <si>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</si>
  <si>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</si>
  <si>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</si>
  <si>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</si>
  <si>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</si>
  <si>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</si>
  <si>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</si>
  <si>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</si>
  <si>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</si>
  <si>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</si>
  <si>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</si>
  <si>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</si>
  <si>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</si>
  <si>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</si>
  <si>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</si>
  <si>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</si>
  <si>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</si>
  <si>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</si>
  <si>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多気町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</si>
  <si>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</si>
  <si>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</si>
  <si>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</si>
  <si>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</si>
  <si>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</si>
  <si>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</si>
  <si>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</si>
  <si>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</si>
  <si>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</si>
  <si>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</si>
  <si>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</si>
  <si>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経常収支比率が100％を超え、累積欠損金も無いことから、健全な経営ができています。
料金回収率が類似団体に比べて低くなっていますが、平成29年4月に料金改定を行うことにより今後は改善していくと考えます。
有収率についは、勢和地域の施設改修事業を行ったことにより上昇しています。</t>
    <rPh sb="0" eb="2">
      <t>ケイジョウ</t>
    </rPh>
    <rPh sb="2" eb="4">
      <t>シュウシ</t>
    </rPh>
    <rPh sb="4" eb="6">
      <t>ヒリツ</t>
    </rPh>
    <rPh sb="12" eb="13">
      <t>コ</t>
    </rPh>
    <rPh sb="15" eb="17">
      <t>ルイセキ</t>
    </rPh>
    <rPh sb="17" eb="20">
      <t>ケッソンキン</t>
    </rPh>
    <rPh sb="21" eb="22">
      <t>ナ</t>
    </rPh>
    <rPh sb="28" eb="30">
      <t>ケンゼン</t>
    </rPh>
    <rPh sb="31" eb="33">
      <t>ケイエイ</t>
    </rPh>
    <rPh sb="42" eb="44">
      <t>リョウキン</t>
    </rPh>
    <rPh sb="44" eb="46">
      <t>カイシュウ</t>
    </rPh>
    <rPh sb="46" eb="47">
      <t>リツ</t>
    </rPh>
    <rPh sb="48" eb="50">
      <t>ルイジ</t>
    </rPh>
    <rPh sb="50" eb="52">
      <t>ダンタイ</t>
    </rPh>
    <rPh sb="53" eb="54">
      <t>クラ</t>
    </rPh>
    <rPh sb="56" eb="57">
      <t>ヒク</t>
    </rPh>
    <rPh sb="66" eb="68">
      <t>ヘイセイ</t>
    </rPh>
    <rPh sb="70" eb="71">
      <t>ネン</t>
    </rPh>
    <rPh sb="72" eb="73">
      <t>ガツ</t>
    </rPh>
    <rPh sb="74" eb="76">
      <t>リョウキン</t>
    </rPh>
    <rPh sb="76" eb="78">
      <t>カイテイ</t>
    </rPh>
    <rPh sb="79" eb="80">
      <t>オコナ</t>
    </rPh>
    <rPh sb="86" eb="88">
      <t>コンゴ</t>
    </rPh>
    <rPh sb="89" eb="91">
      <t>カイゼン</t>
    </rPh>
    <rPh sb="96" eb="97">
      <t>カンガ</t>
    </rPh>
    <rPh sb="102" eb="104">
      <t>ユウシュウ</t>
    </rPh>
    <rPh sb="104" eb="105">
      <t>リツ</t>
    </rPh>
    <rPh sb="110" eb="112">
      <t>セイワ</t>
    </rPh>
    <rPh sb="112" eb="114">
      <t>チイキ</t>
    </rPh>
    <rPh sb="115" eb="117">
      <t>シセツ</t>
    </rPh>
    <rPh sb="117" eb="119">
      <t>カイシュウ</t>
    </rPh>
    <rPh sb="119" eb="121">
      <t>ジギョウ</t>
    </rPh>
    <rPh sb="122" eb="123">
      <t>オコナ</t>
    </rPh>
    <rPh sb="130" eb="132">
      <t>ジョウショウ</t>
    </rPh>
    <phoneticPr fontId="4"/>
  </si>
  <si>
    <t>多気地域では下水道整備に併せて管路更新を行い、勢和地域では施設改修事業を行いました。
今後は多気地域の配水池等で耐震化を含めた施設更新を行っていきます。</t>
    <rPh sb="0" eb="2">
      <t>タキ</t>
    </rPh>
    <rPh sb="2" eb="4">
      <t>チイキ</t>
    </rPh>
    <rPh sb="6" eb="9">
      <t>ゲスイドウ</t>
    </rPh>
    <rPh sb="9" eb="11">
      <t>セイビ</t>
    </rPh>
    <rPh sb="12" eb="13">
      <t>アワ</t>
    </rPh>
    <rPh sb="15" eb="17">
      <t>カンロ</t>
    </rPh>
    <rPh sb="17" eb="19">
      <t>コウシン</t>
    </rPh>
    <rPh sb="20" eb="21">
      <t>オコナ</t>
    </rPh>
    <rPh sb="23" eb="25">
      <t>セイワ</t>
    </rPh>
    <rPh sb="25" eb="27">
      <t>チイキ</t>
    </rPh>
    <rPh sb="29" eb="31">
      <t>シセツ</t>
    </rPh>
    <rPh sb="31" eb="33">
      <t>カイシュウ</t>
    </rPh>
    <rPh sb="33" eb="35">
      <t>ジギョウ</t>
    </rPh>
    <rPh sb="36" eb="37">
      <t>オコナ</t>
    </rPh>
    <rPh sb="43" eb="45">
      <t>コンゴ</t>
    </rPh>
    <rPh sb="46" eb="48">
      <t>タキ</t>
    </rPh>
    <rPh sb="48" eb="50">
      <t>チイキ</t>
    </rPh>
    <rPh sb="51" eb="54">
      <t>ハイスイチ</t>
    </rPh>
    <rPh sb="54" eb="55">
      <t>トウ</t>
    </rPh>
    <rPh sb="56" eb="59">
      <t>タイシンカ</t>
    </rPh>
    <rPh sb="60" eb="61">
      <t>フク</t>
    </rPh>
    <rPh sb="63" eb="65">
      <t>シセツ</t>
    </rPh>
    <rPh sb="65" eb="67">
      <t>コウシン</t>
    </rPh>
    <rPh sb="68" eb="69">
      <t>オコナ</t>
    </rPh>
    <phoneticPr fontId="4"/>
  </si>
  <si>
    <t>経営の安定を図るとともに、多気地域の大規模施設改修に向けた財源を確保するため、平成29年4月に料金を改定します。
今後も計画的な投資を行いながら、安定した経営に努めていきます。</t>
    <rPh sb="0" eb="2">
      <t>ケイエイ</t>
    </rPh>
    <rPh sb="3" eb="5">
      <t>アンテイ</t>
    </rPh>
    <rPh sb="6" eb="7">
      <t>ハカ</t>
    </rPh>
    <rPh sb="13" eb="15">
      <t>タキ</t>
    </rPh>
    <rPh sb="15" eb="17">
      <t>チイキ</t>
    </rPh>
    <rPh sb="18" eb="21">
      <t>ダイキボ</t>
    </rPh>
    <rPh sb="21" eb="23">
      <t>シセツ</t>
    </rPh>
    <rPh sb="23" eb="25">
      <t>カイシュウ</t>
    </rPh>
    <rPh sb="26" eb="27">
      <t>ム</t>
    </rPh>
    <rPh sb="29" eb="31">
      <t>ザイゲン</t>
    </rPh>
    <rPh sb="32" eb="34">
      <t>カクホ</t>
    </rPh>
    <rPh sb="57" eb="59">
      <t>コンゴ</t>
    </rPh>
    <rPh sb="60" eb="62">
      <t>ケイカク</t>
    </rPh>
    <rPh sb="62" eb="63">
      <t>テキ</t>
    </rPh>
    <rPh sb="64" eb="66">
      <t>トウシ</t>
    </rPh>
    <rPh sb="67" eb="68">
      <t>オコナ</t>
    </rPh>
    <rPh sb="73" eb="75">
      <t>アンテイ</t>
    </rPh>
    <rPh sb="77" eb="79">
      <t>ケイエイ</t>
    </rPh>
    <rPh sb="80" eb="81">
      <t>ツトム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</si>
</sst>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0.52</c:v>
                </c:pt>
                <c:pt idx="1">
                  <c:v>0</c:v>
                </c:pt>
                <c:pt idx="2">
                  <c:v>0</c:v>
                </c:pt>
                <c:pt idx="3">
                  <c:v>0</c:v>
                </c:pt>
                <c:pt idx="4" formatCode="#,##0.00;&quot;△&quot;#,##0.00;&quot;-&quot;">
                  <c:v>0.75</c:v>
                </c:pt>
              </c:numCache>
            </c:numRef>
          </c:val>
        </c:ser>
        <c:dLbls>
          <c:showLegendKey val="0"/>
          <c:showVal val="0"/>
          <c:showCatName val="0"/>
          <c:showSerName val="0"/>
          <c:showPercent val="0"/>
          <c:showBubbleSize val="0"/>
        </c:dLbls>
        <c:gapWidth val="150"/>
        <c:axId val="34503296"/>
        <c:axId val="3450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34503296"/>
        <c:axId val="34509568"/>
      </c:lineChart>
      <c:dateAx>
        <c:axId val="34503296"/>
        <c:scaling>
          <c:orientation val="minMax"/>
        </c:scaling>
        <c:delete val="1"/>
        <c:axPos val="b"/>
        <c:numFmt formatCode="ge" sourceLinked="1"/>
        <c:majorTickMark val="none"/>
        <c:minorTickMark val="none"/>
        <c:tickLblPos val="none"/>
        <c:crossAx val="34509568"/>
        <c:crosses val="autoZero"/>
        <c:auto val="1"/>
        <c:lblOffset val="100"/>
        <c:baseTimeUnit val="years"/>
      </c:dateAx>
      <c:valAx>
        <c:axId val="3450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0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65.63</c:v>
                </c:pt>
                <c:pt idx="1">
                  <c:v>67.87</c:v>
                </c:pt>
                <c:pt idx="2">
                  <c:v>67.81</c:v>
                </c:pt>
                <c:pt idx="3">
                  <c:v>68.52</c:v>
                </c:pt>
                <c:pt idx="4">
                  <c:v>64.62</c:v>
                </c:pt>
              </c:numCache>
            </c:numRef>
          </c:val>
        </c:ser>
        <c:dLbls>
          <c:showLegendKey val="0"/>
          <c:showVal val="0"/>
          <c:showCatName val="0"/>
          <c:showSerName val="0"/>
          <c:showPercent val="0"/>
          <c:showBubbleSize val="0"/>
        </c:dLbls>
        <c:gapWidth val="150"/>
        <c:axId val="99879936"/>
        <c:axId val="999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99879936"/>
        <c:axId val="99902592"/>
      </c:lineChart>
      <c:dateAx>
        <c:axId val="99879936"/>
        <c:scaling>
          <c:orientation val="minMax"/>
        </c:scaling>
        <c:delete val="1"/>
        <c:axPos val="b"/>
        <c:numFmt formatCode="ge" sourceLinked="1"/>
        <c:majorTickMark val="none"/>
        <c:minorTickMark val="none"/>
        <c:tickLblPos val="none"/>
        <c:crossAx val="99902592"/>
        <c:crosses val="autoZero"/>
        <c:auto val="1"/>
        <c:lblOffset val="100"/>
        <c:baseTimeUnit val="years"/>
      </c:dateAx>
      <c:valAx>
        <c:axId val="999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86.84</c:v>
                </c:pt>
                <c:pt idx="1">
                  <c:v>84.83</c:v>
                </c:pt>
                <c:pt idx="2">
                  <c:v>82.73</c:v>
                </c:pt>
                <c:pt idx="3">
                  <c:v>81.3</c:v>
                </c:pt>
                <c:pt idx="4">
                  <c:v>86.33</c:v>
                </c:pt>
              </c:numCache>
            </c:numRef>
          </c:val>
        </c:ser>
        <c:dLbls>
          <c:showLegendKey val="0"/>
          <c:showVal val="0"/>
          <c:showCatName val="0"/>
          <c:showSerName val="0"/>
          <c:showPercent val="0"/>
          <c:showBubbleSize val="0"/>
        </c:dLbls>
        <c:gapWidth val="150"/>
        <c:axId val="99936896"/>
        <c:axId val="9994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99936896"/>
        <c:axId val="99943168"/>
      </c:lineChart>
      <c:dateAx>
        <c:axId val="99936896"/>
        <c:scaling>
          <c:orientation val="minMax"/>
        </c:scaling>
        <c:delete val="1"/>
        <c:axPos val="b"/>
        <c:numFmt formatCode="ge" sourceLinked="1"/>
        <c:majorTickMark val="none"/>
        <c:minorTickMark val="none"/>
        <c:tickLblPos val="none"/>
        <c:crossAx val="99943168"/>
        <c:crosses val="autoZero"/>
        <c:auto val="1"/>
        <c:lblOffset val="100"/>
        <c:baseTimeUnit val="years"/>
      </c:dateAx>
      <c:valAx>
        <c:axId val="9994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114.89</c:v>
                </c:pt>
                <c:pt idx="1">
                  <c:v>113.41</c:v>
                </c:pt>
                <c:pt idx="2">
                  <c:v>112.28</c:v>
                </c:pt>
                <c:pt idx="3">
                  <c:v>121.89</c:v>
                </c:pt>
                <c:pt idx="4">
                  <c:v>107.33</c:v>
                </c:pt>
              </c:numCache>
            </c:numRef>
          </c:val>
        </c:ser>
        <c:dLbls>
          <c:showLegendKey val="0"/>
          <c:showVal val="0"/>
          <c:showCatName val="0"/>
          <c:showSerName val="0"/>
          <c:showPercent val="0"/>
          <c:showBubbleSize val="0"/>
        </c:dLbls>
        <c:gapWidth val="150"/>
        <c:axId val="34531584"/>
        <c:axId val="345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34531584"/>
        <c:axId val="34537856"/>
      </c:lineChart>
      <c:dateAx>
        <c:axId val="34531584"/>
        <c:scaling>
          <c:orientation val="minMax"/>
        </c:scaling>
        <c:delete val="1"/>
        <c:axPos val="b"/>
        <c:numFmt formatCode="ge" sourceLinked="1"/>
        <c:majorTickMark val="none"/>
        <c:minorTickMark val="none"/>
        <c:tickLblPos val="none"/>
        <c:crossAx val="34537856"/>
        <c:crosses val="autoZero"/>
        <c:auto val="1"/>
        <c:lblOffset val="100"/>
        <c:baseTimeUnit val="years"/>
      </c:dateAx>
      <c:valAx>
        <c:axId val="34537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3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31.73</c:v>
                </c:pt>
                <c:pt idx="1">
                  <c:v>33.1</c:v>
                </c:pt>
                <c:pt idx="2">
                  <c:v>61.01</c:v>
                </c:pt>
                <c:pt idx="3">
                  <c:v>50.99</c:v>
                </c:pt>
                <c:pt idx="4">
                  <c:v>49.49</c:v>
                </c:pt>
              </c:numCache>
            </c:numRef>
          </c:val>
        </c:ser>
        <c:dLbls>
          <c:showLegendKey val="0"/>
          <c:showVal val="0"/>
          <c:showCatName val="0"/>
          <c:showSerName val="0"/>
          <c:showPercent val="0"/>
          <c:showBubbleSize val="0"/>
        </c:dLbls>
        <c:gapWidth val="150"/>
        <c:axId val="34559872"/>
        <c:axId val="3456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34559872"/>
        <c:axId val="34562048"/>
      </c:lineChart>
      <c:dateAx>
        <c:axId val="34559872"/>
        <c:scaling>
          <c:orientation val="minMax"/>
        </c:scaling>
        <c:delete val="1"/>
        <c:axPos val="b"/>
        <c:numFmt formatCode="ge" sourceLinked="1"/>
        <c:majorTickMark val="none"/>
        <c:minorTickMark val="none"/>
        <c:tickLblPos val="none"/>
        <c:crossAx val="34562048"/>
        <c:crosses val="autoZero"/>
        <c:auto val="1"/>
        <c:lblOffset val="100"/>
        <c:baseTimeUnit val="years"/>
      </c:dateAx>
      <c:valAx>
        <c:axId val="3456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0.56999999999999995</c:v>
                </c:pt>
                <c:pt idx="1">
                  <c:v>0.56999999999999995</c:v>
                </c:pt>
                <c:pt idx="2">
                  <c:v>0.56999999999999995</c:v>
                </c:pt>
                <c:pt idx="3">
                  <c:v>0.56999999999999995</c:v>
                </c:pt>
                <c:pt idx="4">
                  <c:v>0.56999999999999995</c:v>
                </c:pt>
              </c:numCache>
            </c:numRef>
          </c:val>
        </c:ser>
        <c:dLbls>
          <c:showLegendKey val="0"/>
          <c:showVal val="0"/>
          <c:showCatName val="0"/>
          <c:showSerName val="0"/>
          <c:showPercent val="0"/>
          <c:showBubbleSize val="0"/>
        </c:dLbls>
        <c:gapWidth val="150"/>
        <c:axId val="44971520"/>
        <c:axId val="4497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44971520"/>
        <c:axId val="44973440"/>
      </c:lineChart>
      <c:dateAx>
        <c:axId val="44971520"/>
        <c:scaling>
          <c:orientation val="minMax"/>
        </c:scaling>
        <c:delete val="1"/>
        <c:axPos val="b"/>
        <c:numFmt formatCode="ge" sourceLinked="1"/>
        <c:majorTickMark val="none"/>
        <c:minorTickMark val="none"/>
        <c:tickLblPos val="none"/>
        <c:crossAx val="44973440"/>
        <c:crosses val="autoZero"/>
        <c:auto val="1"/>
        <c:lblOffset val="100"/>
        <c:baseTimeUnit val="years"/>
      </c:dateAx>
      <c:valAx>
        <c:axId val="4497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7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005824"/>
        <c:axId val="450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45005824"/>
        <c:axId val="45008000"/>
      </c:lineChart>
      <c:dateAx>
        <c:axId val="45005824"/>
        <c:scaling>
          <c:orientation val="minMax"/>
        </c:scaling>
        <c:delete val="1"/>
        <c:axPos val="b"/>
        <c:numFmt formatCode="ge" sourceLinked="1"/>
        <c:majorTickMark val="none"/>
        <c:minorTickMark val="none"/>
        <c:tickLblPos val="none"/>
        <c:crossAx val="45008000"/>
        <c:crosses val="autoZero"/>
        <c:auto val="1"/>
        <c:lblOffset val="100"/>
        <c:baseTimeUnit val="years"/>
      </c:dateAx>
      <c:valAx>
        <c:axId val="4500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0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839.74</c:v>
                </c:pt>
                <c:pt idx="1">
                  <c:v>544.53</c:v>
                </c:pt>
                <c:pt idx="2">
                  <c:v>1115.74</c:v>
                </c:pt>
                <c:pt idx="3">
                  <c:v>1166.8699999999999</c:v>
                </c:pt>
                <c:pt idx="4">
                  <c:v>624.70000000000005</c:v>
                </c:pt>
              </c:numCache>
            </c:numRef>
          </c:val>
        </c:ser>
        <c:dLbls>
          <c:showLegendKey val="0"/>
          <c:showVal val="0"/>
          <c:showCatName val="0"/>
          <c:showSerName val="0"/>
          <c:showPercent val="0"/>
          <c:showBubbleSize val="0"/>
        </c:dLbls>
        <c:gapWidth val="150"/>
        <c:axId val="45018112"/>
        <c:axId val="4623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45018112"/>
        <c:axId val="46232704"/>
      </c:lineChart>
      <c:dateAx>
        <c:axId val="45018112"/>
        <c:scaling>
          <c:orientation val="minMax"/>
        </c:scaling>
        <c:delete val="1"/>
        <c:axPos val="b"/>
        <c:numFmt formatCode="ge" sourceLinked="1"/>
        <c:majorTickMark val="none"/>
        <c:minorTickMark val="none"/>
        <c:tickLblPos val="none"/>
        <c:crossAx val="46232704"/>
        <c:crosses val="autoZero"/>
        <c:auto val="1"/>
        <c:lblOffset val="100"/>
        <c:baseTimeUnit val="years"/>
      </c:dateAx>
      <c:valAx>
        <c:axId val="46232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0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300.86</c:v>
                </c:pt>
                <c:pt idx="1">
                  <c:v>401.5</c:v>
                </c:pt>
                <c:pt idx="2">
                  <c:v>502.83</c:v>
                </c:pt>
                <c:pt idx="3">
                  <c:v>540.1</c:v>
                </c:pt>
                <c:pt idx="4">
                  <c:v>618.57000000000005</c:v>
                </c:pt>
              </c:numCache>
            </c:numRef>
          </c:val>
        </c:ser>
        <c:dLbls>
          <c:showLegendKey val="0"/>
          <c:showVal val="0"/>
          <c:showCatName val="0"/>
          <c:showSerName val="0"/>
          <c:showPercent val="0"/>
          <c:showBubbleSize val="0"/>
        </c:dLbls>
        <c:gapWidth val="150"/>
        <c:axId val="46246528"/>
        <c:axId val="4624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46246528"/>
        <c:axId val="46248704"/>
      </c:lineChart>
      <c:dateAx>
        <c:axId val="46246528"/>
        <c:scaling>
          <c:orientation val="minMax"/>
        </c:scaling>
        <c:delete val="1"/>
        <c:axPos val="b"/>
        <c:numFmt formatCode="ge" sourceLinked="1"/>
        <c:majorTickMark val="none"/>
        <c:minorTickMark val="none"/>
        <c:tickLblPos val="none"/>
        <c:crossAx val="46248704"/>
        <c:crosses val="autoZero"/>
        <c:auto val="1"/>
        <c:lblOffset val="100"/>
        <c:baseTimeUnit val="years"/>
      </c:dateAx>
      <c:valAx>
        <c:axId val="46248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62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109.68</c:v>
                </c:pt>
                <c:pt idx="1">
                  <c:v>111.31</c:v>
                </c:pt>
                <c:pt idx="2">
                  <c:v>109.84</c:v>
                </c:pt>
                <c:pt idx="3">
                  <c:v>120.22</c:v>
                </c:pt>
                <c:pt idx="4">
                  <c:v>98.01</c:v>
                </c:pt>
              </c:numCache>
            </c:numRef>
          </c:val>
        </c:ser>
        <c:dLbls>
          <c:showLegendKey val="0"/>
          <c:showVal val="0"/>
          <c:showCatName val="0"/>
          <c:showSerName val="0"/>
          <c:showPercent val="0"/>
          <c:showBubbleSize val="0"/>
        </c:dLbls>
        <c:gapWidth val="150"/>
        <c:axId val="94259456"/>
        <c:axId val="942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94259456"/>
        <c:axId val="94265728"/>
      </c:lineChart>
      <c:dateAx>
        <c:axId val="94259456"/>
        <c:scaling>
          <c:orientation val="minMax"/>
        </c:scaling>
        <c:delete val="1"/>
        <c:axPos val="b"/>
        <c:numFmt formatCode="ge" sourceLinked="1"/>
        <c:majorTickMark val="none"/>
        <c:minorTickMark val="none"/>
        <c:tickLblPos val="none"/>
        <c:crossAx val="94265728"/>
        <c:crosses val="autoZero"/>
        <c:auto val="1"/>
        <c:lblOffset val="100"/>
        <c:baseTimeUnit val="years"/>
      </c:dateAx>
      <c:valAx>
        <c:axId val="942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163.9</c:v>
                </c:pt>
                <c:pt idx="1">
                  <c:v>161.37</c:v>
                </c:pt>
                <c:pt idx="2">
                  <c:v>164.07</c:v>
                </c:pt>
                <c:pt idx="3">
                  <c:v>149.83000000000001</c:v>
                </c:pt>
                <c:pt idx="4">
                  <c:v>183.56</c:v>
                </c:pt>
              </c:numCache>
            </c:numRef>
          </c:val>
        </c:ser>
        <c:dLbls>
          <c:showLegendKey val="0"/>
          <c:showVal val="0"/>
          <c:showCatName val="0"/>
          <c:showSerName val="0"/>
          <c:showPercent val="0"/>
          <c:showBubbleSize val="0"/>
        </c:dLbls>
        <c:gapWidth val="150"/>
        <c:axId val="94276992"/>
        <c:axId val="9429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94276992"/>
        <c:axId val="94295552"/>
      </c:lineChart>
      <c:dateAx>
        <c:axId val="94276992"/>
        <c:scaling>
          <c:orientation val="minMax"/>
        </c:scaling>
        <c:delete val="1"/>
        <c:axPos val="b"/>
        <c:numFmt formatCode="ge" sourceLinked="1"/>
        <c:majorTickMark val="none"/>
        <c:minorTickMark val="none"/>
        <c:tickLblPos val="none"/>
        <c:crossAx val="94295552"/>
        <c:crosses val="autoZero"/>
        <c:auto val="1"/>
        <c:lblOffset val="100"/>
        <c:baseTimeUnit val="years"/>
      </c:dateAx>
      <c:valAx>
        <c:axId val="9429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43" zoomScale="70" zoomScaleNormal="7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多気町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4" t="s">
        <v>116</v>
      </c>
      <c r="AE8" s="84"/>
      <c r="AF8" s="84"/>
      <c r="AG8" s="84"/>
      <c r="AH8" s="84"/>
      <c r="AI8" s="84"/>
      <c r="AJ8" s="84"/>
      <c r="AK8" s="5"/>
      <c r="AL8" s="71">
        <f>データ!$R$6</f>
        <v>14984</v>
      </c>
      <c r="AM8" s="71"/>
      <c r="AN8" s="71"/>
      <c r="AO8" s="71"/>
      <c r="AP8" s="71"/>
      <c r="AQ8" s="71"/>
      <c r="AR8" s="71"/>
      <c r="AS8" s="71"/>
      <c r="AT8" s="67">
        <f>データ!$S$6</f>
        <v>103.06</v>
      </c>
      <c r="AU8" s="68"/>
      <c r="AV8" s="68"/>
      <c r="AW8" s="68"/>
      <c r="AX8" s="68"/>
      <c r="AY8" s="68"/>
      <c r="AZ8" s="68"/>
      <c r="BA8" s="68"/>
      <c r="BB8" s="70">
        <f>データ!$T$6</f>
        <v>145.38999999999999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59.29</v>
      </c>
      <c r="J10" s="68"/>
      <c r="K10" s="68"/>
      <c r="L10" s="68"/>
      <c r="M10" s="68"/>
      <c r="N10" s="68"/>
      <c r="O10" s="69"/>
      <c r="P10" s="70">
        <f>データ!$P$6</f>
        <v>98.91</v>
      </c>
      <c r="Q10" s="70"/>
      <c r="R10" s="70"/>
      <c r="S10" s="70"/>
      <c r="T10" s="70"/>
      <c r="U10" s="70"/>
      <c r="V10" s="70"/>
      <c r="W10" s="71">
        <f>データ!$Q$6</f>
        <v>3024</v>
      </c>
      <c r="X10" s="71"/>
      <c r="Y10" s="71"/>
      <c r="Z10" s="71"/>
      <c r="AA10" s="71"/>
      <c r="AB10" s="71"/>
      <c r="AC10" s="71"/>
      <c r="AD10" s="2"/>
      <c r="AE10" s="2"/>
      <c r="AF10" s="2"/>
      <c r="AG10" s="2"/>
      <c r="AH10" s="5"/>
      <c r="AI10" s="5"/>
      <c r="AJ10" s="5"/>
      <c r="AK10" s="5"/>
      <c r="AL10" s="71">
        <f>データ!$U$6</f>
        <v>14733</v>
      </c>
      <c r="AM10" s="71"/>
      <c r="AN10" s="71"/>
      <c r="AO10" s="71"/>
      <c r="AP10" s="71"/>
      <c r="AQ10" s="71"/>
      <c r="AR10" s="71"/>
      <c r="AS10" s="71"/>
      <c r="AT10" s="67">
        <f>データ!$V$6</f>
        <v>73.78</v>
      </c>
      <c r="AU10" s="68"/>
      <c r="AV10" s="68"/>
      <c r="AW10" s="68"/>
      <c r="AX10" s="68"/>
      <c r="AY10" s="68"/>
      <c r="AZ10" s="68"/>
      <c r="BA10" s="68"/>
      <c r="BB10" s="70">
        <f>データ!$W$6</f>
        <v>199.69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244414</v>
      </c>
      <c r="D6" s="34">
        <f t="shared" si="3"/>
        <v>46</v>
      </c>
      <c r="E6" s="34">
        <f t="shared" si="3"/>
        <v>1</v>
      </c>
      <c r="F6" s="34">
        <f t="shared" si="3"/>
        <v>0</v>
      </c>
      <c r="G6" s="34">
        <f t="shared" si="3"/>
        <v>1</v>
      </c>
      <c r="H6" s="34" t="str">
        <f t="shared" si="3"/>
        <v>三重県　多気町</v>
      </c>
      <c r="I6" s="34" t="str">
        <f t="shared" si="3"/>
        <v>法適用</v>
      </c>
      <c r="J6" s="34" t="str">
        <f t="shared" si="3"/>
        <v>水道事業</v>
      </c>
      <c r="K6" s="34" t="str">
        <f t="shared" si="3"/>
        <v>末端給水事業</v>
      </c>
      <c r="L6" s="34" t="str">
        <f t="shared" si="3"/>
        <v>A7</v>
      </c>
      <c r="M6" s="34">
        <f t="shared" si="3"/>
        <v>0</v>
      </c>
      <c r="N6" s="35" t="str">
        <f t="shared" si="3"/>
        <v>-</v>
      </c>
      <c r="O6" s="35">
        <f t="shared" si="3"/>
        <v>59.29</v>
      </c>
      <c r="P6" s="35">
        <f t="shared" si="3"/>
        <v>98.91</v>
      </c>
      <c r="Q6" s="35">
        <f t="shared" si="3"/>
        <v>3024</v>
      </c>
      <c r="R6" s="35">
        <f t="shared" si="3"/>
        <v>14984</v>
      </c>
      <c r="S6" s="35">
        <f t="shared" si="3"/>
        <v>103.06</v>
      </c>
      <c r="T6" s="35">
        <f t="shared" si="3"/>
        <v>145.38999999999999</v>
      </c>
      <c r="U6" s="35">
        <f t="shared" si="3"/>
        <v>14733</v>
      </c>
      <c r="V6" s="35">
        <f t="shared" si="3"/>
        <v>73.78</v>
      </c>
      <c r="W6" s="35">
        <f t="shared" si="3"/>
        <v>199.69</v>
      </c>
      <c r="X6" s="36">
        <f>IF(X7="",NA(),X7)</f>
        <v>114.89</v>
      </c>
      <c r="Y6" s="36">
        <f t="shared" ref="Y6:AG6" si="4">IF(Y7="",NA(),Y7)</f>
        <v>113.41</v>
      </c>
      <c r="Z6" s="36">
        <f t="shared" si="4"/>
        <v>112.28</v>
      </c>
      <c r="AA6" s="36">
        <f t="shared" si="4"/>
        <v>121.89</v>
      </c>
      <c r="AB6" s="36">
        <f t="shared" si="4"/>
        <v>107.33</v>
      </c>
      <c r="AC6" s="36">
        <f t="shared" si="4"/>
        <v>107.57</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13.47</v>
      </c>
      <c r="AP6" s="36">
        <f t="shared" si="5"/>
        <v>9.49</v>
      </c>
      <c r="AQ6" s="36">
        <f t="shared" si="5"/>
        <v>9.35</v>
      </c>
      <c r="AR6" s="36">
        <f t="shared" si="5"/>
        <v>10.130000000000001</v>
      </c>
      <c r="AS6" s="35" t="str">
        <f>IF(AS7="","",IF(AS7="-","【-】","【"&amp;SUBSTITUTE(TEXT(AS7,"#,##0.00"),"-","△")&amp;"】"))</f>
        <v>【0.79】</v>
      </c>
      <c r="AT6" s="36">
        <f>IF(AT7="",NA(),AT7)</f>
        <v>839.74</v>
      </c>
      <c r="AU6" s="36">
        <f t="shared" ref="AU6:BC6" si="6">IF(AU7="",NA(),AU7)</f>
        <v>544.53</v>
      </c>
      <c r="AV6" s="36">
        <f t="shared" si="6"/>
        <v>1115.74</v>
      </c>
      <c r="AW6" s="36">
        <f t="shared" si="6"/>
        <v>1166.8699999999999</v>
      </c>
      <c r="AX6" s="36">
        <f t="shared" si="6"/>
        <v>624.70000000000005</v>
      </c>
      <c r="AY6" s="36">
        <f t="shared" si="6"/>
        <v>915.5</v>
      </c>
      <c r="AZ6" s="36">
        <f t="shared" si="6"/>
        <v>1081.23</v>
      </c>
      <c r="BA6" s="36">
        <f t="shared" si="6"/>
        <v>406.37</v>
      </c>
      <c r="BB6" s="36">
        <f t="shared" si="6"/>
        <v>398.29</v>
      </c>
      <c r="BC6" s="36">
        <f t="shared" si="6"/>
        <v>388.67</v>
      </c>
      <c r="BD6" s="35" t="str">
        <f>IF(BD7="","",IF(BD7="-","【-】","【"&amp;SUBSTITUTE(TEXT(BD7,"#,##0.00"),"-","△")&amp;"】"))</f>
        <v>【262.87】</v>
      </c>
      <c r="BE6" s="36">
        <f>IF(BE7="",NA(),BE7)</f>
        <v>300.86</v>
      </c>
      <c r="BF6" s="36">
        <f t="shared" ref="BF6:BN6" si="7">IF(BF7="",NA(),BF7)</f>
        <v>401.5</v>
      </c>
      <c r="BG6" s="36">
        <f t="shared" si="7"/>
        <v>502.83</v>
      </c>
      <c r="BH6" s="36">
        <f t="shared" si="7"/>
        <v>540.1</v>
      </c>
      <c r="BI6" s="36">
        <f t="shared" si="7"/>
        <v>618.57000000000005</v>
      </c>
      <c r="BJ6" s="36">
        <f t="shared" si="7"/>
        <v>404.78</v>
      </c>
      <c r="BK6" s="36">
        <f t="shared" si="7"/>
        <v>443.13</v>
      </c>
      <c r="BL6" s="36">
        <f t="shared" si="7"/>
        <v>442.54</v>
      </c>
      <c r="BM6" s="36">
        <f t="shared" si="7"/>
        <v>431</v>
      </c>
      <c r="BN6" s="36">
        <f t="shared" si="7"/>
        <v>422.5</v>
      </c>
      <c r="BO6" s="35" t="str">
        <f>IF(BO7="","",IF(BO7="-","【-】","【"&amp;SUBSTITUTE(TEXT(BO7,"#,##0.00"),"-","△")&amp;"】"))</f>
        <v>【270.87】</v>
      </c>
      <c r="BP6" s="36">
        <f>IF(BP7="",NA(),BP7)</f>
        <v>109.68</v>
      </c>
      <c r="BQ6" s="36">
        <f t="shared" ref="BQ6:BY6" si="8">IF(BQ7="",NA(),BQ7)</f>
        <v>111.31</v>
      </c>
      <c r="BR6" s="36">
        <f t="shared" si="8"/>
        <v>109.84</v>
      </c>
      <c r="BS6" s="36">
        <f t="shared" si="8"/>
        <v>120.22</v>
      </c>
      <c r="BT6" s="36">
        <f t="shared" si="8"/>
        <v>98.01</v>
      </c>
      <c r="BU6" s="36">
        <f t="shared" si="8"/>
        <v>98.07</v>
      </c>
      <c r="BV6" s="36">
        <f t="shared" si="8"/>
        <v>95.4</v>
      </c>
      <c r="BW6" s="36">
        <f t="shared" si="8"/>
        <v>98.6</v>
      </c>
      <c r="BX6" s="36">
        <f t="shared" si="8"/>
        <v>100.82</v>
      </c>
      <c r="BY6" s="36">
        <f t="shared" si="8"/>
        <v>101.64</v>
      </c>
      <c r="BZ6" s="35" t="str">
        <f>IF(BZ7="","",IF(BZ7="-","【-】","【"&amp;SUBSTITUTE(TEXT(BZ7,"#,##0.00"),"-","△")&amp;"】"))</f>
        <v>【105.59】</v>
      </c>
      <c r="CA6" s="36">
        <f>IF(CA7="",NA(),CA7)</f>
        <v>163.9</v>
      </c>
      <c r="CB6" s="36">
        <f t="shared" ref="CB6:CJ6" si="9">IF(CB7="",NA(),CB7)</f>
        <v>161.37</v>
      </c>
      <c r="CC6" s="36">
        <f t="shared" si="9"/>
        <v>164.07</v>
      </c>
      <c r="CD6" s="36">
        <f t="shared" si="9"/>
        <v>149.83000000000001</v>
      </c>
      <c r="CE6" s="36">
        <f t="shared" si="9"/>
        <v>183.56</v>
      </c>
      <c r="CF6" s="36">
        <f t="shared" si="9"/>
        <v>172.26</v>
      </c>
      <c r="CG6" s="36">
        <f t="shared" si="9"/>
        <v>186.15</v>
      </c>
      <c r="CH6" s="36">
        <f t="shared" si="9"/>
        <v>181.67</v>
      </c>
      <c r="CI6" s="36">
        <f t="shared" si="9"/>
        <v>179.55</v>
      </c>
      <c r="CJ6" s="36">
        <f t="shared" si="9"/>
        <v>179.16</v>
      </c>
      <c r="CK6" s="35" t="str">
        <f>IF(CK7="","",IF(CK7="-","【-】","【"&amp;SUBSTITUTE(TEXT(CK7,"#,##0.00"),"-","△")&amp;"】"))</f>
        <v>【163.27】</v>
      </c>
      <c r="CL6" s="36">
        <f>IF(CL7="",NA(),CL7)</f>
        <v>65.63</v>
      </c>
      <c r="CM6" s="36">
        <f t="shared" ref="CM6:CU6" si="10">IF(CM7="",NA(),CM7)</f>
        <v>67.87</v>
      </c>
      <c r="CN6" s="36">
        <f t="shared" si="10"/>
        <v>67.81</v>
      </c>
      <c r="CO6" s="36">
        <f t="shared" si="10"/>
        <v>68.52</v>
      </c>
      <c r="CP6" s="36">
        <f t="shared" si="10"/>
        <v>64.62</v>
      </c>
      <c r="CQ6" s="36">
        <f t="shared" si="10"/>
        <v>55.68</v>
      </c>
      <c r="CR6" s="36">
        <f t="shared" si="10"/>
        <v>54.47</v>
      </c>
      <c r="CS6" s="36">
        <f t="shared" si="10"/>
        <v>53.61</v>
      </c>
      <c r="CT6" s="36">
        <f t="shared" si="10"/>
        <v>53.52</v>
      </c>
      <c r="CU6" s="36">
        <f t="shared" si="10"/>
        <v>54.24</v>
      </c>
      <c r="CV6" s="35" t="str">
        <f>IF(CV7="","",IF(CV7="-","【-】","【"&amp;SUBSTITUTE(TEXT(CV7,"#,##0.00"),"-","△")&amp;"】"))</f>
        <v>【59.94】</v>
      </c>
      <c r="CW6" s="36">
        <f>IF(CW7="",NA(),CW7)</f>
        <v>86.84</v>
      </c>
      <c r="CX6" s="36">
        <f t="shared" ref="CX6:DF6" si="11">IF(CX7="",NA(),CX7)</f>
        <v>84.83</v>
      </c>
      <c r="CY6" s="36">
        <f t="shared" si="11"/>
        <v>82.73</v>
      </c>
      <c r="CZ6" s="36">
        <f t="shared" si="11"/>
        <v>81.3</v>
      </c>
      <c r="DA6" s="36">
        <f t="shared" si="11"/>
        <v>86.33</v>
      </c>
      <c r="DB6" s="36">
        <f t="shared" si="11"/>
        <v>83.18</v>
      </c>
      <c r="DC6" s="36">
        <f t="shared" si="11"/>
        <v>81.459999999999994</v>
      </c>
      <c r="DD6" s="36">
        <f t="shared" si="11"/>
        <v>81.31</v>
      </c>
      <c r="DE6" s="36">
        <f t="shared" si="11"/>
        <v>81.459999999999994</v>
      </c>
      <c r="DF6" s="36">
        <f t="shared" si="11"/>
        <v>81.680000000000007</v>
      </c>
      <c r="DG6" s="35" t="str">
        <f>IF(DG7="","",IF(DG7="-","【-】","【"&amp;SUBSTITUTE(TEXT(DG7,"#,##0.00"),"-","△")&amp;"】"))</f>
        <v>【90.22】</v>
      </c>
      <c r="DH6" s="36">
        <f>IF(DH7="",NA(),DH7)</f>
        <v>31.73</v>
      </c>
      <c r="DI6" s="36">
        <f t="shared" ref="DI6:DQ6" si="12">IF(DI7="",NA(),DI7)</f>
        <v>33.1</v>
      </c>
      <c r="DJ6" s="36">
        <f t="shared" si="12"/>
        <v>61.01</v>
      </c>
      <c r="DK6" s="36">
        <f t="shared" si="12"/>
        <v>50.99</v>
      </c>
      <c r="DL6" s="36">
        <f t="shared" si="12"/>
        <v>49.49</v>
      </c>
      <c r="DM6" s="36">
        <f t="shared" si="12"/>
        <v>38.07</v>
      </c>
      <c r="DN6" s="36">
        <f t="shared" si="12"/>
        <v>38.520000000000003</v>
      </c>
      <c r="DO6" s="36">
        <f t="shared" si="12"/>
        <v>46.67</v>
      </c>
      <c r="DP6" s="36">
        <f t="shared" si="12"/>
        <v>47.7</v>
      </c>
      <c r="DQ6" s="36">
        <f t="shared" si="12"/>
        <v>48.14</v>
      </c>
      <c r="DR6" s="35" t="str">
        <f>IF(DR7="","",IF(DR7="-","【-】","【"&amp;SUBSTITUTE(TEXT(DR7,"#,##0.00"),"-","△")&amp;"】"))</f>
        <v>【47.91】</v>
      </c>
      <c r="DS6" s="36">
        <f>IF(DS7="",NA(),DS7)</f>
        <v>0.56999999999999995</v>
      </c>
      <c r="DT6" s="36">
        <f t="shared" ref="DT6:EB6" si="13">IF(DT7="",NA(),DT7)</f>
        <v>0.56999999999999995</v>
      </c>
      <c r="DU6" s="36">
        <f t="shared" si="13"/>
        <v>0.56999999999999995</v>
      </c>
      <c r="DV6" s="36">
        <f t="shared" si="13"/>
        <v>0.56999999999999995</v>
      </c>
      <c r="DW6" s="36">
        <f t="shared" si="13"/>
        <v>0.56999999999999995</v>
      </c>
      <c r="DX6" s="36">
        <f t="shared" si="13"/>
        <v>7.73</v>
      </c>
      <c r="DY6" s="36">
        <f t="shared" si="13"/>
        <v>9.43</v>
      </c>
      <c r="DZ6" s="36">
        <f t="shared" si="13"/>
        <v>10.029999999999999</v>
      </c>
      <c r="EA6" s="36">
        <f t="shared" si="13"/>
        <v>7.26</v>
      </c>
      <c r="EB6" s="36">
        <f t="shared" si="13"/>
        <v>11.13</v>
      </c>
      <c r="EC6" s="35" t="str">
        <f>IF(EC7="","",IF(EC7="-","【-】","【"&amp;SUBSTITUTE(TEXT(EC7,"#,##0.00"),"-","△")&amp;"】"))</f>
        <v>【15.00】</v>
      </c>
      <c r="ED6" s="36">
        <f>IF(ED7="",NA(),ED7)</f>
        <v>0.52</v>
      </c>
      <c r="EE6" s="35">
        <f t="shared" ref="EE6:EM6" si="14">IF(EE7="",NA(),EE7)</f>
        <v>0</v>
      </c>
      <c r="EF6" s="35">
        <f t="shared" si="14"/>
        <v>0</v>
      </c>
      <c r="EG6" s="35">
        <f t="shared" si="14"/>
        <v>0</v>
      </c>
      <c r="EH6" s="36">
        <f t="shared" si="14"/>
        <v>0.75</v>
      </c>
      <c r="EI6" s="36">
        <f t="shared" si="14"/>
        <v>0.67</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244414</v>
      </c>
      <c r="D7" s="38">
        <v>46</v>
      </c>
      <c r="E7" s="38">
        <v>1</v>
      </c>
      <c r="F7" s="38">
        <v>0</v>
      </c>
      <c r="G7" s="38">
        <v>1</v>
      </c>
      <c r="H7" s="38" t="s">
        <v>105</v>
      </c>
      <c r="I7" s="38" t="s">
        <v>106</v>
      </c>
      <c r="J7" s="38" t="s">
        <v>107</v>
      </c>
      <c r="K7" s="38" t="s">
        <v>108</v>
      </c>
      <c r="L7" s="38" t="s">
        <v>109</v>
      </c>
      <c r="M7" s="38"/>
      <c r="N7" s="39" t="s">
        <v>110</v>
      </c>
      <c r="O7" s="39">
        <v>59.29</v>
      </c>
      <c r="P7" s="39">
        <v>98.91</v>
      </c>
      <c r="Q7" s="39">
        <v>3024</v>
      </c>
      <c r="R7" s="39">
        <v>14984</v>
      </c>
      <c r="S7" s="39">
        <v>103.06</v>
      </c>
      <c r="T7" s="39">
        <v>145.38999999999999</v>
      </c>
      <c r="U7" s="39">
        <v>14733</v>
      </c>
      <c r="V7" s="39">
        <v>73.78</v>
      </c>
      <c r="W7" s="39">
        <v>199.69</v>
      </c>
      <c r="X7" s="39">
        <v>114.89</v>
      </c>
      <c r="Y7" s="39">
        <v>113.41</v>
      </c>
      <c r="Z7" s="39">
        <v>112.28</v>
      </c>
      <c r="AA7" s="39">
        <v>121.89</v>
      </c>
      <c r="AB7" s="39">
        <v>107.33</v>
      </c>
      <c r="AC7" s="39">
        <v>107.57</v>
      </c>
      <c r="AD7" s="39">
        <v>107.95</v>
      </c>
      <c r="AE7" s="39">
        <v>109.49</v>
      </c>
      <c r="AF7" s="39">
        <v>111.06</v>
      </c>
      <c r="AG7" s="39">
        <v>111.34</v>
      </c>
      <c r="AH7" s="39">
        <v>114.35</v>
      </c>
      <c r="AI7" s="39">
        <v>0</v>
      </c>
      <c r="AJ7" s="39">
        <v>0</v>
      </c>
      <c r="AK7" s="39">
        <v>0</v>
      </c>
      <c r="AL7" s="39">
        <v>0</v>
      </c>
      <c r="AM7" s="39">
        <v>0</v>
      </c>
      <c r="AN7" s="39">
        <v>9.34</v>
      </c>
      <c r="AO7" s="39">
        <v>13.47</v>
      </c>
      <c r="AP7" s="39">
        <v>9.49</v>
      </c>
      <c r="AQ7" s="39">
        <v>9.35</v>
      </c>
      <c r="AR7" s="39">
        <v>10.130000000000001</v>
      </c>
      <c r="AS7" s="39">
        <v>0.79</v>
      </c>
      <c r="AT7" s="39">
        <v>839.74</v>
      </c>
      <c r="AU7" s="39">
        <v>544.53</v>
      </c>
      <c r="AV7" s="39">
        <v>1115.74</v>
      </c>
      <c r="AW7" s="39">
        <v>1166.8699999999999</v>
      </c>
      <c r="AX7" s="39">
        <v>624.70000000000005</v>
      </c>
      <c r="AY7" s="39">
        <v>915.5</v>
      </c>
      <c r="AZ7" s="39">
        <v>1081.23</v>
      </c>
      <c r="BA7" s="39">
        <v>406.37</v>
      </c>
      <c r="BB7" s="39">
        <v>398.29</v>
      </c>
      <c r="BC7" s="39">
        <v>388.67</v>
      </c>
      <c r="BD7" s="39">
        <v>262.87</v>
      </c>
      <c r="BE7" s="39">
        <v>300.86</v>
      </c>
      <c r="BF7" s="39">
        <v>401.5</v>
      </c>
      <c r="BG7" s="39">
        <v>502.83</v>
      </c>
      <c r="BH7" s="39">
        <v>540.1</v>
      </c>
      <c r="BI7" s="39">
        <v>618.57000000000005</v>
      </c>
      <c r="BJ7" s="39">
        <v>404.78</v>
      </c>
      <c r="BK7" s="39">
        <v>443.13</v>
      </c>
      <c r="BL7" s="39">
        <v>442.54</v>
      </c>
      <c r="BM7" s="39">
        <v>431</v>
      </c>
      <c r="BN7" s="39">
        <v>422.5</v>
      </c>
      <c r="BO7" s="39">
        <v>270.87</v>
      </c>
      <c r="BP7" s="39">
        <v>109.68</v>
      </c>
      <c r="BQ7" s="39">
        <v>111.31</v>
      </c>
      <c r="BR7" s="39">
        <v>109.84</v>
      </c>
      <c r="BS7" s="39">
        <v>120.22</v>
      </c>
      <c r="BT7" s="39">
        <v>98.01</v>
      </c>
      <c r="BU7" s="39">
        <v>98.07</v>
      </c>
      <c r="BV7" s="39">
        <v>95.4</v>
      </c>
      <c r="BW7" s="39">
        <v>98.6</v>
      </c>
      <c r="BX7" s="39">
        <v>100.82</v>
      </c>
      <c r="BY7" s="39">
        <v>101.64</v>
      </c>
      <c r="BZ7" s="39">
        <v>105.59</v>
      </c>
      <c r="CA7" s="39">
        <v>163.9</v>
      </c>
      <c r="CB7" s="39">
        <v>161.37</v>
      </c>
      <c r="CC7" s="39">
        <v>164.07</v>
      </c>
      <c r="CD7" s="39">
        <v>149.83000000000001</v>
      </c>
      <c r="CE7" s="39">
        <v>183.56</v>
      </c>
      <c r="CF7" s="39">
        <v>172.26</v>
      </c>
      <c r="CG7" s="39">
        <v>186.15</v>
      </c>
      <c r="CH7" s="39">
        <v>181.67</v>
      </c>
      <c r="CI7" s="39">
        <v>179.55</v>
      </c>
      <c r="CJ7" s="39">
        <v>179.16</v>
      </c>
      <c r="CK7" s="39">
        <v>163.27000000000001</v>
      </c>
      <c r="CL7" s="39">
        <v>65.63</v>
      </c>
      <c r="CM7" s="39">
        <v>67.87</v>
      </c>
      <c r="CN7" s="39">
        <v>67.81</v>
      </c>
      <c r="CO7" s="39">
        <v>68.52</v>
      </c>
      <c r="CP7" s="39">
        <v>64.62</v>
      </c>
      <c r="CQ7" s="39">
        <v>55.68</v>
      </c>
      <c r="CR7" s="39">
        <v>54.47</v>
      </c>
      <c r="CS7" s="39">
        <v>53.61</v>
      </c>
      <c r="CT7" s="39">
        <v>53.52</v>
      </c>
      <c r="CU7" s="39">
        <v>54.24</v>
      </c>
      <c r="CV7" s="39">
        <v>59.94</v>
      </c>
      <c r="CW7" s="39">
        <v>86.84</v>
      </c>
      <c r="CX7" s="39">
        <v>84.83</v>
      </c>
      <c r="CY7" s="39">
        <v>82.73</v>
      </c>
      <c r="CZ7" s="39">
        <v>81.3</v>
      </c>
      <c r="DA7" s="39">
        <v>86.33</v>
      </c>
      <c r="DB7" s="39">
        <v>83.18</v>
      </c>
      <c r="DC7" s="39">
        <v>81.459999999999994</v>
      </c>
      <c r="DD7" s="39">
        <v>81.31</v>
      </c>
      <c r="DE7" s="39">
        <v>81.459999999999994</v>
      </c>
      <c r="DF7" s="39">
        <v>81.680000000000007</v>
      </c>
      <c r="DG7" s="39">
        <v>90.22</v>
      </c>
      <c r="DH7" s="39">
        <v>31.73</v>
      </c>
      <c r="DI7" s="39">
        <v>33.1</v>
      </c>
      <c r="DJ7" s="39">
        <v>61.01</v>
      </c>
      <c r="DK7" s="39">
        <v>50.99</v>
      </c>
      <c r="DL7" s="39">
        <v>49.49</v>
      </c>
      <c r="DM7" s="39">
        <v>38.07</v>
      </c>
      <c r="DN7" s="39">
        <v>38.520000000000003</v>
      </c>
      <c r="DO7" s="39">
        <v>46.67</v>
      </c>
      <c r="DP7" s="39">
        <v>47.7</v>
      </c>
      <c r="DQ7" s="39">
        <v>48.14</v>
      </c>
      <c r="DR7" s="39">
        <v>47.91</v>
      </c>
      <c r="DS7" s="39">
        <v>0.56999999999999995</v>
      </c>
      <c r="DT7" s="39">
        <v>0.56999999999999995</v>
      </c>
      <c r="DU7" s="39">
        <v>0.56999999999999995</v>
      </c>
      <c r="DV7" s="39">
        <v>0.56999999999999995</v>
      </c>
      <c r="DW7" s="39">
        <v>0.56999999999999995</v>
      </c>
      <c r="DX7" s="39">
        <v>7.73</v>
      </c>
      <c r="DY7" s="39">
        <v>9.43</v>
      </c>
      <c r="DZ7" s="39">
        <v>10.029999999999999</v>
      </c>
      <c r="EA7" s="39">
        <v>7.26</v>
      </c>
      <c r="EB7" s="39">
        <v>11.13</v>
      </c>
      <c r="EC7" s="39">
        <v>15</v>
      </c>
      <c r="ED7" s="39">
        <v>0.52</v>
      </c>
      <c r="EE7" s="39">
        <v>0</v>
      </c>
      <c r="EF7" s="39">
        <v>0</v>
      </c>
      <c r="EG7" s="39">
        <v>0</v>
      </c>
      <c r="EH7" s="39">
        <v>0.75</v>
      </c>
      <c r="EI7" s="39">
        <v>0.67</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2018-02-09T00:02:58Z</cp:lastPrinted>
  <dcterms:created xsi:type="dcterms:W3CDTF">2017-12-25T01:30:52Z</dcterms:created>
  <dcterms:modified xsi:type="dcterms:W3CDTF">2018-02-09T00:04:46Z</dcterms:modified>
  <cp:category/>
</cp:coreProperties>
</file>