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<sst xmlns="http://schemas.openxmlformats.org/spreadsheetml/2006/main" count="237" uniqueCount="123">
  <si>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</si>
  <si>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</si>
  <si>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</si>
  <si>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</si>
  <si>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</si>
  <si>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</si>
  <si>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</si>
  <si>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</si>
  <si>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</si>
  <si>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</si>
  <si>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</si>
  <si>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</si>
  <si>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</si>
  <si>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</si>
  <si>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</si>
  <si>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</si>
  <si>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</si>
  <si>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</si>
  <si>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</si>
  <si>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</si>
  <si>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</si>
  <si>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</si>
  <si>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</si>
  <si>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</si>
  <si>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</si>
  <si>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</si>
  <si>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</si>
  <si>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</si>
  <si>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</si>
  <si>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</si>
  <si>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</si>
  <si>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</si>
  <si>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</si>
  <si>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</si>
  <si>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</si>
  <si>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</si>
  <si>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</si>
  <si>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</si>
  <si>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</si>
  <si>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</si>
  <si>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</si>
  <si>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</si>
  <si>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</si>
  <si>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</si>
  <si>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</si>
  <si>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</si>
  <si>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</si>
  <si>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</si>
  <si>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</si>
  <si>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</si>
  <si>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</si>
  <si>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</si>
  <si>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</si>
  <si>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</si>
  <si>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</si>
  <si>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</si>
  <si>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</si>
  <si>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</si>
  <si>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</si>
  <si>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</si>
  <si>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</si>
  <si>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</si>
  <si>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</si>
  <si>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</si>
  <si>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</si>
  <si>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</si>
  <si>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</si>
  <si>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</si>
  <si>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</si>
  <si>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</si>
  <si>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</si>
  <si>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</si>
  <si>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</si>
  <si>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</si>
  <si>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</si>
  <si>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</si>
  <si>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</si>
  <si>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</si>
  <si>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</si>
  <si>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</si>
  <si>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</si>
  <si>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</si>
  <si>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</si>
  <si>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</si>
  <si>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</si>
  <si>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</si>
  <si>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</si>
  <si>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</si>
  <si>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</si>
  <si>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</si>
  <si>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</si>
  <si>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</si>
  <si>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</si>
  <si>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</si>
  <si>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</si>
  <si>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</si>
  <si>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</si>
  <si>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</si>
  <si>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</si>
  <si>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</si>
  <si>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</si>
  <si>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</si>
  <si>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</si>
  <si>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</si>
  <si>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</si>
  <si>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</si>
  <si>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</si>
  <si>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熊野市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</si>
  <si>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</si>
  <si>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</si>
  <si>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</si>
  <si>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</si>
  <si>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</si>
  <si>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</si>
  <si>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</si>
  <si>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</si>
  <si>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</si>
  <si>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</si>
  <si>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</si>
  <si>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更新率が0％になっているのは、紀和地区の水道施設が西部簡易水道の一部を除き、平成15年以降に整備しているため、ここ5年間管路の更新をしていないことによります。
　</t>
    <rPh sb="16" eb="18">
      <t>キワ</t>
    </rPh>
    <rPh sb="18" eb="20">
      <t>チク</t>
    </rPh>
    <rPh sb="21" eb="23">
      <t>スイドウ</t>
    </rPh>
    <rPh sb="23" eb="25">
      <t>シセツ</t>
    </rPh>
    <rPh sb="26" eb="28">
      <t>セイブ</t>
    </rPh>
    <rPh sb="28" eb="30">
      <t>カンイ</t>
    </rPh>
    <rPh sb="30" eb="32">
      <t>スイドウ</t>
    </rPh>
    <rPh sb="33" eb="35">
      <t>イチブ</t>
    </rPh>
    <rPh sb="36" eb="37">
      <t>ノゾ</t>
    </rPh>
    <rPh sb="39" eb="41">
      <t>ヘイセイ</t>
    </rPh>
    <rPh sb="43" eb="46">
      <t>ネンイコウ</t>
    </rPh>
    <rPh sb="59" eb="61">
      <t>ネンカン</t>
    </rPh>
    <rPh sb="61" eb="63">
      <t>カンロ</t>
    </rPh>
    <rPh sb="64" eb="66">
      <t>コウシン</t>
    </rPh>
    <phoneticPr fontId="4"/>
  </si>
  <si>
    <r>
      <rPr>
        <b/>
        <sz val="11"/>
        <color theme="1"/>
        <rFont val="ＭＳ ゴシック"/>
        <family val="3"/>
        <charset val="128"/>
      </rPr>
      <t>1.経営の健全性・効率性について</t>
    </r>
    <r>
      <rPr>
        <sz val="11"/>
        <color theme="1"/>
        <rFont val="ＭＳ ゴシック"/>
        <family val="3"/>
        <charset val="128"/>
      </rPr>
      <t xml:space="preserve">　
　①・④・⑤・⑥のグラフから、経営状況の改善が進んでいると感じられますが、依然として厳しい経営状態にあることが分かります。
　一方、施設の維持管理については、⑦・⑧のグラフから効率のよい健全な運営が行われていることが分かります。
　このことから、紀和地区水道事業は、効率よく運営されているものの、財政面において健全な経営とするために一層の改善が必要であると言えます。
　財政面での健全化を図るため、より一層の費用の抑制と給水収益の向上に向けた取組が必要です。
</t>
    </r>
    <r>
      <rPr>
        <b/>
        <sz val="11"/>
        <color theme="1"/>
        <rFont val="ＭＳ ゴシック"/>
        <family val="3"/>
        <charset val="128"/>
      </rPr>
      <t>2.老朽化の状況について</t>
    </r>
    <r>
      <rPr>
        <sz val="11"/>
        <color theme="1"/>
        <rFont val="ＭＳ ゴシック"/>
        <family val="3"/>
        <charset val="128"/>
      </rPr>
      <t xml:space="preserve">
西部簡易水道の一部で昭和50年代に布設された水道管がまもなく耐用年数を超え、更新が必要となってきます。更新費用が水道料金として住民負担となるので、無理のない更新計画の策定が必要です。
</t>
    </r>
    <rPh sb="2" eb="4">
      <t>ケイエイ</t>
    </rPh>
    <rPh sb="5" eb="8">
      <t>ケンゼンセイ</t>
    </rPh>
    <rPh sb="9" eb="12">
      <t>コウリツセイ</t>
    </rPh>
    <rPh sb="33" eb="35">
      <t>ケイエイ</t>
    </rPh>
    <rPh sb="35" eb="37">
      <t>ジョウキョウ</t>
    </rPh>
    <rPh sb="38" eb="40">
      <t>カイゼン</t>
    </rPh>
    <rPh sb="41" eb="42">
      <t>スス</t>
    </rPh>
    <rPh sb="47" eb="48">
      <t>カン</t>
    </rPh>
    <rPh sb="55" eb="57">
      <t>イゼン</t>
    </rPh>
    <rPh sb="73" eb="74">
      <t>ワ</t>
    </rPh>
    <rPh sb="84" eb="86">
      <t>シセツ</t>
    </rPh>
    <rPh sb="87" eb="89">
      <t>イジ</t>
    </rPh>
    <rPh sb="89" eb="91">
      <t>カンリ</t>
    </rPh>
    <rPh sb="106" eb="108">
      <t>コウリツ</t>
    </rPh>
    <rPh sb="111" eb="113">
      <t>ケンゼン</t>
    </rPh>
    <rPh sb="114" eb="116">
      <t>ウンエイ</t>
    </rPh>
    <rPh sb="117" eb="118">
      <t>オコナ</t>
    </rPh>
    <rPh sb="126" eb="127">
      <t>ワ</t>
    </rPh>
    <rPh sb="141" eb="143">
      <t>キワ</t>
    </rPh>
    <rPh sb="143" eb="145">
      <t>チク</t>
    </rPh>
    <rPh sb="145" eb="147">
      <t>スイドウ</t>
    </rPh>
    <rPh sb="147" eb="149">
      <t>ジギョウ</t>
    </rPh>
    <rPh sb="151" eb="153">
      <t>コウリツ</t>
    </rPh>
    <rPh sb="155" eb="157">
      <t>ウンエイ</t>
    </rPh>
    <rPh sb="166" eb="169">
      <t>ザイセイメン</t>
    </rPh>
    <rPh sb="173" eb="175">
      <t>ケンゼン</t>
    </rPh>
    <rPh sb="176" eb="178">
      <t>ケイエイ</t>
    </rPh>
    <rPh sb="184" eb="186">
      <t>イッソウ</t>
    </rPh>
    <rPh sb="187" eb="189">
      <t>カイゼン</t>
    </rPh>
    <rPh sb="190" eb="192">
      <t>ヒツヨウ</t>
    </rPh>
    <rPh sb="196" eb="197">
      <t>イ</t>
    </rPh>
    <rPh sb="222" eb="224">
      <t>ヒヨウ</t>
    </rPh>
    <rPh sb="225" eb="227">
      <t>ヨクセイ</t>
    </rPh>
    <rPh sb="228" eb="230">
      <t>キュウスイ</t>
    </rPh>
    <rPh sb="230" eb="232">
      <t>シュウエキ</t>
    </rPh>
    <rPh sb="233" eb="235">
      <t>コウジョウ</t>
    </rPh>
    <rPh sb="236" eb="237">
      <t>ム</t>
    </rPh>
    <rPh sb="239" eb="241">
      <t>トリクミ</t>
    </rPh>
    <rPh sb="250" eb="253">
      <t>ロウキュウカ</t>
    </rPh>
    <rPh sb="254" eb="256">
      <t>ジョウキョウ</t>
    </rPh>
    <rPh sb="261" eb="263">
      <t>セイブ</t>
    </rPh>
    <rPh sb="263" eb="265">
      <t>カンイ</t>
    </rPh>
    <rPh sb="265" eb="267">
      <t>スイドウ</t>
    </rPh>
    <rPh sb="268" eb="270">
      <t>イチブ</t>
    </rPh>
    <rPh sb="278" eb="280">
      <t>フセツ</t>
    </rPh>
    <rPh sb="283" eb="285">
      <t>スイドウ</t>
    </rPh>
    <rPh sb="285" eb="286">
      <t>カン</t>
    </rPh>
    <rPh sb="324" eb="326">
      <t>ジュウミン</t>
    </rPh>
    <phoneticPr fontId="4"/>
  </si>
  <si>
    <r>
      <rPr>
        <b/>
        <sz val="10"/>
        <color theme="1"/>
        <rFont val="ＭＳ ゴシック"/>
        <family val="3"/>
        <charset val="128"/>
      </rPr>
      <t>①収益的収支比率について</t>
    </r>
    <r>
      <rPr>
        <sz val="10"/>
        <color theme="1"/>
        <rFont val="ＭＳ ゴシック"/>
        <family val="3"/>
        <charset val="128"/>
      </rPr>
      <t xml:space="preserve">
　5年間平均が40.24％と紀和水道の単年度収支が慢性的な赤字であることが分かります。
　給水収益が減少していく中、経営改善に向けた取組が必要です。
</t>
    </r>
    <r>
      <rPr>
        <b/>
        <sz val="10"/>
        <color theme="1"/>
        <rFont val="ＭＳ ゴシック"/>
        <family val="3"/>
        <charset val="128"/>
      </rPr>
      <t>④企業債残高対給水収益比率について</t>
    </r>
    <r>
      <rPr>
        <sz val="10"/>
        <color theme="1"/>
        <rFont val="ＭＳ ゴシック"/>
        <family val="3"/>
        <charset val="128"/>
      </rPr>
      <t xml:space="preserve">
　年々、比率が下がっており、5年前の66.38％となっています。
</t>
    </r>
    <r>
      <rPr>
        <b/>
        <sz val="10"/>
        <color theme="1"/>
        <rFont val="ＭＳ ゴシック"/>
        <family val="3"/>
        <charset val="128"/>
      </rPr>
      <t>⑤料金回収率について</t>
    </r>
    <r>
      <rPr>
        <sz val="10"/>
        <color theme="1"/>
        <rFont val="ＭＳ ゴシック"/>
        <family val="3"/>
        <charset val="128"/>
      </rPr>
      <t xml:space="preserve">
　28年度は19.39％でここ5年間で一番高い数値となっています。このことから、給水にかかる費用を抑制し、効率よい経営が行われていると考えられます。しかし、依然として80％以上を一般会計繰入金に頼っていることから、より一層の経営改善を行い、類似団体の37.92％に近づける努力が必要です。
</t>
    </r>
    <r>
      <rPr>
        <b/>
        <sz val="10"/>
        <color theme="1"/>
        <rFont val="ＭＳ ゴシック"/>
        <family val="3"/>
        <charset val="128"/>
      </rPr>
      <t>⑥給水原価について
　</t>
    </r>
    <r>
      <rPr>
        <sz val="10"/>
        <color theme="1"/>
        <rFont val="ＭＳ ゴシック"/>
        <family val="3"/>
        <charset val="128"/>
      </rPr>
      <t xml:space="preserve">全国平均より約200円高く、類似団体と比較しても約90円高くなっています。
　紀和水道としては、ここ5年間で一番低い原価となっていることから、経営改善に向けた取組が少しずつ進んでいることが分かります。
</t>
    </r>
    <r>
      <rPr>
        <b/>
        <sz val="10"/>
        <color theme="1"/>
        <rFont val="ＭＳ ゴシック"/>
        <family val="3"/>
        <charset val="128"/>
      </rPr>
      <t>⑦施設利用率について
　</t>
    </r>
    <r>
      <rPr>
        <sz val="10"/>
        <color theme="1"/>
        <rFont val="ＭＳ ゴシック"/>
        <family val="3"/>
        <charset val="128"/>
      </rPr>
      <t xml:space="preserve">近年減少傾向にあります。これは、人口減少によるものと考えられます。利用率がアップ＝漏水していると判断されることから、利用率の減少は、漏水が無く効率の良い浄水場管理がされていることを示しています。
</t>
    </r>
    <r>
      <rPr>
        <b/>
        <sz val="10"/>
        <color theme="1"/>
        <rFont val="ＭＳ ゴシック"/>
        <family val="3"/>
        <charset val="128"/>
      </rPr>
      <t>⑧有収率について
　</t>
    </r>
    <r>
      <rPr>
        <sz val="10"/>
        <color theme="1"/>
        <rFont val="ＭＳ ゴシック"/>
        <family val="3"/>
        <charset val="128"/>
      </rPr>
      <t>有収率が96.8％と高い水準で推移していることから、施設の稼働が十分に収益につながっていると考えられます。</t>
    </r>
    <r>
      <rPr>
        <sz val="11"/>
        <color theme="1"/>
        <rFont val="ＭＳ ゴシック"/>
        <family val="3"/>
        <charset val="128"/>
      </rPr>
      <t xml:space="preserve">
</t>
    </r>
    <rPh sb="1" eb="4">
      <t>シュウエキテキ</t>
    </rPh>
    <rPh sb="4" eb="6">
      <t>シュウシ</t>
    </rPh>
    <rPh sb="6" eb="8">
      <t>ヒリツ</t>
    </rPh>
    <rPh sb="38" eb="41">
      <t>マンセイテキ</t>
    </rPh>
    <rPh sb="58" eb="60">
      <t>キュウスイ</t>
    </rPh>
    <rPh sb="60" eb="62">
      <t>シュウエキ</t>
    </rPh>
    <rPh sb="63" eb="65">
      <t>ゲンショウ</t>
    </rPh>
    <rPh sb="69" eb="70">
      <t>ナカ</t>
    </rPh>
    <rPh sb="71" eb="73">
      <t>ケイエイ</t>
    </rPh>
    <rPh sb="73" eb="75">
      <t>カイゼン</t>
    </rPh>
    <rPh sb="76" eb="77">
      <t>ム</t>
    </rPh>
    <rPh sb="79" eb="81">
      <t>トリクミ</t>
    </rPh>
    <rPh sb="82" eb="84">
      <t>ヒツヨウ</t>
    </rPh>
    <rPh sb="107" eb="109">
      <t>ネンネン</t>
    </rPh>
    <rPh sb="110" eb="112">
      <t>ヒリツ</t>
    </rPh>
    <rPh sb="113" eb="114">
      <t>サ</t>
    </rPh>
    <rPh sb="121" eb="123">
      <t>ネンマエ</t>
    </rPh>
    <rPh sb="140" eb="142">
      <t>リョウキン</t>
    </rPh>
    <rPh sb="142" eb="144">
      <t>カイシュウ</t>
    </rPh>
    <rPh sb="144" eb="145">
      <t>リツ</t>
    </rPh>
    <rPh sb="153" eb="155">
      <t>ネンド</t>
    </rPh>
    <rPh sb="166" eb="168">
      <t>ネンカン</t>
    </rPh>
    <rPh sb="169" eb="171">
      <t>イチバン</t>
    </rPh>
    <rPh sb="171" eb="172">
      <t>タカ</t>
    </rPh>
    <rPh sb="173" eb="175">
      <t>スウチ</t>
    </rPh>
    <rPh sb="190" eb="192">
      <t>キュウスイ</t>
    </rPh>
    <rPh sb="196" eb="198">
      <t>ヒヨウ</t>
    </rPh>
    <rPh sb="199" eb="201">
      <t>ヨクセイ</t>
    </rPh>
    <rPh sb="203" eb="205">
      <t>コウリツ</t>
    </rPh>
    <rPh sb="207" eb="209">
      <t>ケイエイ</t>
    </rPh>
    <rPh sb="210" eb="211">
      <t>オコナ</t>
    </rPh>
    <rPh sb="217" eb="218">
      <t>カンガ</t>
    </rPh>
    <rPh sb="228" eb="230">
      <t>イゼン</t>
    </rPh>
    <rPh sb="236" eb="238">
      <t>イジョウ</t>
    </rPh>
    <rPh sb="239" eb="241">
      <t>イッパン</t>
    </rPh>
    <rPh sb="241" eb="243">
      <t>カイケイ</t>
    </rPh>
    <rPh sb="243" eb="245">
      <t>クリイレ</t>
    </rPh>
    <rPh sb="245" eb="246">
      <t>キン</t>
    </rPh>
    <rPh sb="247" eb="248">
      <t>タヨ</t>
    </rPh>
    <rPh sb="259" eb="261">
      <t>イッソウ</t>
    </rPh>
    <rPh sb="262" eb="264">
      <t>ケイエイ</t>
    </rPh>
    <rPh sb="264" eb="266">
      <t>カイゼン</t>
    </rPh>
    <rPh sb="267" eb="268">
      <t>オコナ</t>
    </rPh>
    <rPh sb="270" eb="272">
      <t>ルイジ</t>
    </rPh>
    <rPh sb="272" eb="274">
      <t>ダンタイ</t>
    </rPh>
    <rPh sb="282" eb="283">
      <t>チカ</t>
    </rPh>
    <rPh sb="286" eb="288">
      <t>ドリョク</t>
    </rPh>
    <rPh sb="289" eb="291">
      <t>ヒツヨウ</t>
    </rPh>
    <rPh sb="306" eb="308">
      <t>ゼンコク</t>
    </rPh>
    <rPh sb="308" eb="310">
      <t>ヘイキン</t>
    </rPh>
    <rPh sb="312" eb="313">
      <t>ヤク</t>
    </rPh>
    <rPh sb="316" eb="317">
      <t>エン</t>
    </rPh>
    <rPh sb="317" eb="318">
      <t>タカ</t>
    </rPh>
    <rPh sb="320" eb="322">
      <t>ルイジ</t>
    </rPh>
    <rPh sb="322" eb="324">
      <t>ダンタイ</t>
    </rPh>
    <rPh sb="325" eb="327">
      <t>ヒカク</t>
    </rPh>
    <rPh sb="330" eb="331">
      <t>ヤク</t>
    </rPh>
    <rPh sb="333" eb="334">
      <t>エン</t>
    </rPh>
    <rPh sb="345" eb="347">
      <t>キワ</t>
    </rPh>
    <rPh sb="347" eb="349">
      <t>スイドウ</t>
    </rPh>
    <rPh sb="357" eb="359">
      <t>ネンカン</t>
    </rPh>
    <rPh sb="360" eb="362">
      <t>イチバン</t>
    </rPh>
    <rPh sb="362" eb="363">
      <t>ヒク</t>
    </rPh>
    <rPh sb="364" eb="366">
      <t>ゲンカ</t>
    </rPh>
    <rPh sb="377" eb="379">
      <t>ケイエイ</t>
    </rPh>
    <rPh sb="379" eb="381">
      <t>カイゼン</t>
    </rPh>
    <rPh sb="382" eb="383">
      <t>ム</t>
    </rPh>
    <rPh sb="385" eb="387">
      <t>トリクミ</t>
    </rPh>
    <rPh sb="388" eb="389">
      <t>スコ</t>
    </rPh>
    <rPh sb="392" eb="393">
      <t>スス</t>
    </rPh>
    <rPh sb="400" eb="401">
      <t>ワ</t>
    </rPh>
    <rPh sb="408" eb="410">
      <t>シセツ</t>
    </rPh>
    <rPh sb="410" eb="412">
      <t>リヨウ</t>
    </rPh>
    <rPh sb="412" eb="413">
      <t>リツ</t>
    </rPh>
    <rPh sb="419" eb="421">
      <t>キンネン</t>
    </rPh>
    <rPh sb="421" eb="423">
      <t>ゲンショウ</t>
    </rPh>
    <rPh sb="423" eb="425">
      <t>ケイコウ</t>
    </rPh>
    <rPh sb="445" eb="446">
      <t>カンガ</t>
    </rPh>
    <rPh sb="452" eb="455">
      <t>リヨウリツ</t>
    </rPh>
    <rPh sb="467" eb="469">
      <t>ハンダン</t>
    </rPh>
    <rPh sb="477" eb="480">
      <t>リヨウリツ</t>
    </rPh>
    <rPh sb="481" eb="483">
      <t>ゲンショウ</t>
    </rPh>
    <rPh sb="485" eb="487">
      <t>ロウスイ</t>
    </rPh>
    <rPh sb="488" eb="489">
      <t>ナ</t>
    </rPh>
    <rPh sb="490" eb="492">
      <t>コウリツ</t>
    </rPh>
    <rPh sb="493" eb="494">
      <t>ヨ</t>
    </rPh>
    <rPh sb="495" eb="498">
      <t>ジョウスイジョウ</t>
    </rPh>
    <rPh sb="498" eb="500">
      <t>カンリ</t>
    </rPh>
    <rPh sb="509" eb="510">
      <t>シメ</t>
    </rPh>
    <rPh sb="527" eb="529">
      <t>ユウシュウ</t>
    </rPh>
    <rPh sb="529" eb="530">
      <t>リツ</t>
    </rPh>
    <rPh sb="537" eb="538">
      <t>タカ</t>
    </rPh>
    <rPh sb="539" eb="541">
      <t>スイジュン</t>
    </rPh>
    <rPh sb="542" eb="544">
      <t>スイイ</t>
    </rPh>
    <rPh sb="553" eb="555">
      <t>シセツ</t>
    </rPh>
    <rPh sb="556" eb="558">
      <t>カドウ</t>
    </rPh>
    <rPh sb="559" eb="561">
      <t>ジュウブン</t>
    </rPh>
    <rPh sb="562" eb="564">
      <t>シュウエキ</t>
    </rPh>
    <rPh sb="573" eb="574">
      <t>カンガ</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</si>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</sst>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4">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0"/>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13"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10" xfId="1" applyFont="1" applyFill="1" applyBorder="1" applyAlignment="1">
      <alignment horizontal="center" vertical="center" shrinkToFit="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863552"/>
        <c:axId val="978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97863552"/>
        <c:axId val="97886208"/>
      </c:lineChart>
      <c:dateAx>
        <c:axId val="97863552"/>
        <c:scaling>
          <c:orientation val="minMax"/>
        </c:scaling>
        <c:delete val="1"/>
        <c:axPos val="b"/>
        <c:numFmt formatCode="ge" sourceLinked="1"/>
        <c:majorTickMark val="none"/>
        <c:minorTickMark val="none"/>
        <c:tickLblPos val="none"/>
        <c:crossAx val="97886208"/>
        <c:crosses val="autoZero"/>
        <c:auto val="1"/>
        <c:lblOffset val="100"/>
        <c:baseTimeUnit val="years"/>
      </c:dateAx>
      <c:valAx>
        <c:axId val="978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8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48.71</c:v>
                </c:pt>
                <c:pt idx="1">
                  <c:v>48.74</c:v>
                </c:pt>
                <c:pt idx="2">
                  <c:v>47.72</c:v>
                </c:pt>
                <c:pt idx="3">
                  <c:v>46.45</c:v>
                </c:pt>
                <c:pt idx="4">
                  <c:v>45.54</c:v>
                </c:pt>
              </c:numCache>
            </c:numRef>
          </c:val>
        </c:ser>
        <c:dLbls>
          <c:showLegendKey val="0"/>
          <c:showVal val="0"/>
          <c:showCatName val="0"/>
          <c:showSerName val="0"/>
          <c:showPercent val="0"/>
          <c:showBubbleSize val="0"/>
        </c:dLbls>
        <c:gapWidth val="150"/>
        <c:axId val="103552896"/>
        <c:axId val="1035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103552896"/>
        <c:axId val="103555072"/>
      </c:lineChart>
      <c:dateAx>
        <c:axId val="103552896"/>
        <c:scaling>
          <c:orientation val="minMax"/>
        </c:scaling>
        <c:delete val="1"/>
        <c:axPos val="b"/>
        <c:numFmt formatCode="ge" sourceLinked="1"/>
        <c:majorTickMark val="none"/>
        <c:minorTickMark val="none"/>
        <c:tickLblPos val="none"/>
        <c:crossAx val="103555072"/>
        <c:crosses val="autoZero"/>
        <c:auto val="1"/>
        <c:lblOffset val="100"/>
        <c:baseTimeUnit val="years"/>
      </c:dateAx>
      <c:valAx>
        <c:axId val="10355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96.8</c:v>
                </c:pt>
                <c:pt idx="1">
                  <c:v>96.8</c:v>
                </c:pt>
                <c:pt idx="2">
                  <c:v>96.8</c:v>
                </c:pt>
                <c:pt idx="3">
                  <c:v>96.8</c:v>
                </c:pt>
                <c:pt idx="4">
                  <c:v>96.8</c:v>
                </c:pt>
              </c:numCache>
            </c:numRef>
          </c:val>
        </c:ser>
        <c:dLbls>
          <c:showLegendKey val="0"/>
          <c:showVal val="0"/>
          <c:showCatName val="0"/>
          <c:showSerName val="0"/>
          <c:showPercent val="0"/>
          <c:showBubbleSize val="0"/>
        </c:dLbls>
        <c:gapWidth val="150"/>
        <c:axId val="103581184"/>
        <c:axId val="1035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103581184"/>
        <c:axId val="103583104"/>
      </c:lineChart>
      <c:dateAx>
        <c:axId val="103581184"/>
        <c:scaling>
          <c:orientation val="minMax"/>
        </c:scaling>
        <c:delete val="1"/>
        <c:axPos val="b"/>
        <c:numFmt formatCode="ge" sourceLinked="1"/>
        <c:majorTickMark val="none"/>
        <c:minorTickMark val="none"/>
        <c:tickLblPos val="none"/>
        <c:crossAx val="103583104"/>
        <c:crosses val="autoZero"/>
        <c:auto val="1"/>
        <c:lblOffset val="100"/>
        <c:baseTimeUnit val="years"/>
      </c:dateAx>
      <c:valAx>
        <c:axId val="1035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37.26</c:v>
                </c:pt>
                <c:pt idx="1">
                  <c:v>40.6</c:v>
                </c:pt>
                <c:pt idx="2">
                  <c:v>39.200000000000003</c:v>
                </c:pt>
                <c:pt idx="3">
                  <c:v>39.909999999999997</c:v>
                </c:pt>
                <c:pt idx="4">
                  <c:v>44.22</c:v>
                </c:pt>
              </c:numCache>
            </c:numRef>
          </c:val>
        </c:ser>
        <c:dLbls>
          <c:showLegendKey val="0"/>
          <c:showVal val="0"/>
          <c:showCatName val="0"/>
          <c:showSerName val="0"/>
          <c:showPercent val="0"/>
          <c:showBubbleSize val="0"/>
        </c:dLbls>
        <c:gapWidth val="150"/>
        <c:axId val="98436608"/>
        <c:axId val="9843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98436608"/>
        <c:axId val="98438528"/>
      </c:lineChart>
      <c:dateAx>
        <c:axId val="98436608"/>
        <c:scaling>
          <c:orientation val="minMax"/>
        </c:scaling>
        <c:delete val="1"/>
        <c:axPos val="b"/>
        <c:numFmt formatCode="ge" sourceLinked="1"/>
        <c:majorTickMark val="none"/>
        <c:minorTickMark val="none"/>
        <c:tickLblPos val="none"/>
        <c:crossAx val="98438528"/>
        <c:crosses val="autoZero"/>
        <c:auto val="1"/>
        <c:lblOffset val="100"/>
        <c:baseTimeUnit val="years"/>
      </c:dateAx>
      <c:valAx>
        <c:axId val="9843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464896"/>
        <c:axId val="9846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464896"/>
        <c:axId val="98466816"/>
      </c:lineChart>
      <c:dateAx>
        <c:axId val="98464896"/>
        <c:scaling>
          <c:orientation val="minMax"/>
        </c:scaling>
        <c:delete val="1"/>
        <c:axPos val="b"/>
        <c:numFmt formatCode="ge" sourceLinked="1"/>
        <c:majorTickMark val="none"/>
        <c:minorTickMark val="none"/>
        <c:tickLblPos val="none"/>
        <c:crossAx val="98466816"/>
        <c:crosses val="autoZero"/>
        <c:auto val="1"/>
        <c:lblOffset val="100"/>
        <c:baseTimeUnit val="years"/>
      </c:dateAx>
      <c:valAx>
        <c:axId val="98466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494720"/>
        <c:axId val="9849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494720"/>
        <c:axId val="98496896"/>
      </c:lineChart>
      <c:dateAx>
        <c:axId val="98494720"/>
        <c:scaling>
          <c:orientation val="minMax"/>
        </c:scaling>
        <c:delete val="1"/>
        <c:axPos val="b"/>
        <c:numFmt formatCode="ge" sourceLinked="1"/>
        <c:majorTickMark val="none"/>
        <c:minorTickMark val="none"/>
        <c:tickLblPos val="none"/>
        <c:crossAx val="98496896"/>
        <c:crosses val="autoZero"/>
        <c:auto val="1"/>
        <c:lblOffset val="100"/>
        <c:baseTimeUnit val="years"/>
      </c:dateAx>
      <c:valAx>
        <c:axId val="984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975360"/>
        <c:axId val="1029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975360"/>
        <c:axId val="102993920"/>
      </c:lineChart>
      <c:dateAx>
        <c:axId val="102975360"/>
        <c:scaling>
          <c:orientation val="minMax"/>
        </c:scaling>
        <c:delete val="1"/>
        <c:axPos val="b"/>
        <c:numFmt formatCode="ge" sourceLinked="1"/>
        <c:majorTickMark val="none"/>
        <c:minorTickMark val="none"/>
        <c:tickLblPos val="none"/>
        <c:crossAx val="102993920"/>
        <c:crosses val="autoZero"/>
        <c:auto val="1"/>
        <c:lblOffset val="100"/>
        <c:baseTimeUnit val="years"/>
      </c:dateAx>
      <c:valAx>
        <c:axId val="1029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7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010304"/>
        <c:axId val="10301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10304"/>
        <c:axId val="103012224"/>
      </c:lineChart>
      <c:dateAx>
        <c:axId val="103010304"/>
        <c:scaling>
          <c:orientation val="minMax"/>
        </c:scaling>
        <c:delete val="1"/>
        <c:axPos val="b"/>
        <c:numFmt formatCode="ge" sourceLinked="1"/>
        <c:majorTickMark val="none"/>
        <c:minorTickMark val="none"/>
        <c:tickLblPos val="none"/>
        <c:crossAx val="103012224"/>
        <c:crosses val="autoZero"/>
        <c:auto val="1"/>
        <c:lblOffset val="100"/>
        <c:baseTimeUnit val="years"/>
      </c:dateAx>
      <c:valAx>
        <c:axId val="10301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1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3601.61</c:v>
                </c:pt>
                <c:pt idx="1">
                  <c:v>3374.48</c:v>
                </c:pt>
                <c:pt idx="2">
                  <c:v>2886.41</c:v>
                </c:pt>
                <c:pt idx="3">
                  <c:v>2642.27</c:v>
                </c:pt>
                <c:pt idx="4">
                  <c:v>2390.69</c:v>
                </c:pt>
              </c:numCache>
            </c:numRef>
          </c:val>
        </c:ser>
        <c:dLbls>
          <c:showLegendKey val="0"/>
          <c:showVal val="0"/>
          <c:showCatName val="0"/>
          <c:showSerName val="0"/>
          <c:showPercent val="0"/>
          <c:showBubbleSize val="0"/>
        </c:dLbls>
        <c:gapWidth val="150"/>
        <c:axId val="103422976"/>
        <c:axId val="10343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03422976"/>
        <c:axId val="103437440"/>
      </c:lineChart>
      <c:dateAx>
        <c:axId val="103422976"/>
        <c:scaling>
          <c:orientation val="minMax"/>
        </c:scaling>
        <c:delete val="1"/>
        <c:axPos val="b"/>
        <c:numFmt formatCode="ge" sourceLinked="1"/>
        <c:majorTickMark val="none"/>
        <c:minorTickMark val="none"/>
        <c:tickLblPos val="none"/>
        <c:crossAx val="103437440"/>
        <c:crosses val="autoZero"/>
        <c:auto val="1"/>
        <c:lblOffset val="100"/>
        <c:baseTimeUnit val="years"/>
      </c:dateAx>
      <c:valAx>
        <c:axId val="10343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17.86</c:v>
                </c:pt>
                <c:pt idx="1">
                  <c:v>16.96</c:v>
                </c:pt>
                <c:pt idx="2">
                  <c:v>18.13</c:v>
                </c:pt>
                <c:pt idx="3">
                  <c:v>17.309999999999999</c:v>
                </c:pt>
                <c:pt idx="4">
                  <c:v>19.39</c:v>
                </c:pt>
              </c:numCache>
            </c:numRef>
          </c:val>
        </c:ser>
        <c:dLbls>
          <c:showLegendKey val="0"/>
          <c:showVal val="0"/>
          <c:showCatName val="0"/>
          <c:showSerName val="0"/>
          <c:showPercent val="0"/>
          <c:showBubbleSize val="0"/>
        </c:dLbls>
        <c:gapWidth val="150"/>
        <c:axId val="103467648"/>
        <c:axId val="1034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103467648"/>
        <c:axId val="103490304"/>
      </c:lineChart>
      <c:dateAx>
        <c:axId val="103467648"/>
        <c:scaling>
          <c:orientation val="minMax"/>
        </c:scaling>
        <c:delete val="1"/>
        <c:axPos val="b"/>
        <c:numFmt formatCode="ge" sourceLinked="1"/>
        <c:majorTickMark val="none"/>
        <c:minorTickMark val="none"/>
        <c:tickLblPos val="none"/>
        <c:crossAx val="103490304"/>
        <c:crosses val="autoZero"/>
        <c:auto val="1"/>
        <c:lblOffset val="100"/>
        <c:baseTimeUnit val="years"/>
      </c:dateAx>
      <c:valAx>
        <c:axId val="1034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534.79999999999995</c:v>
                </c:pt>
                <c:pt idx="1">
                  <c:v>544.70000000000005</c:v>
                </c:pt>
                <c:pt idx="2">
                  <c:v>546.36</c:v>
                </c:pt>
                <c:pt idx="3">
                  <c:v>564.78</c:v>
                </c:pt>
                <c:pt idx="4">
                  <c:v>509.36</c:v>
                </c:pt>
              </c:numCache>
            </c:numRef>
          </c:val>
        </c:ser>
        <c:dLbls>
          <c:showLegendKey val="0"/>
          <c:showVal val="0"/>
          <c:showCatName val="0"/>
          <c:showSerName val="0"/>
          <c:showPercent val="0"/>
          <c:showBubbleSize val="0"/>
        </c:dLbls>
        <c:gapWidth val="150"/>
        <c:axId val="103508224"/>
        <c:axId val="10351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103508224"/>
        <c:axId val="103510400"/>
      </c:lineChart>
      <c:dateAx>
        <c:axId val="103508224"/>
        <c:scaling>
          <c:orientation val="minMax"/>
        </c:scaling>
        <c:delete val="1"/>
        <c:axPos val="b"/>
        <c:numFmt formatCode="ge" sourceLinked="1"/>
        <c:majorTickMark val="none"/>
        <c:minorTickMark val="none"/>
        <c:tickLblPos val="none"/>
        <c:crossAx val="103510400"/>
        <c:crosses val="autoZero"/>
        <c:auto val="1"/>
        <c:lblOffset val="100"/>
        <c:baseTimeUnit val="years"/>
      </c:dateAx>
      <c:valAx>
        <c:axId val="10351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1" zoomScale="90" zoomScaleNormal="9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7" t="str">
        <f>データ!H6</f>
        <v>三重県　熊野市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8" t="s">
        <v>5</v>
      </c>
      <c r="AE7" s="78"/>
      <c r="AF7" s="78"/>
      <c r="AG7" s="78"/>
      <c r="AH7" s="78"/>
      <c r="AI7" s="78"/>
      <c r="AJ7" s="78"/>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4"/>
      <c r="AD8" s="75" t="s">
        <v>122</v>
      </c>
      <c r="AE8" s="75"/>
      <c r="AF8" s="75"/>
      <c r="AG8" s="75"/>
      <c r="AH8" s="75"/>
      <c r="AI8" s="75"/>
      <c r="AJ8" s="75"/>
      <c r="AK8" s="2"/>
      <c r="AL8" s="67">
        <f>データ!$R$6</f>
        <v>17670</v>
      </c>
      <c r="AM8" s="67"/>
      <c r="AN8" s="67"/>
      <c r="AO8" s="67"/>
      <c r="AP8" s="67"/>
      <c r="AQ8" s="67"/>
      <c r="AR8" s="67"/>
      <c r="AS8" s="67"/>
      <c r="AT8" s="66">
        <f>データ!$S$6</f>
        <v>373.35</v>
      </c>
      <c r="AU8" s="66"/>
      <c r="AV8" s="66"/>
      <c r="AW8" s="66"/>
      <c r="AX8" s="66"/>
      <c r="AY8" s="66"/>
      <c r="AZ8" s="66"/>
      <c r="BA8" s="66"/>
      <c r="BB8" s="66">
        <f>データ!$T$6</f>
        <v>47.33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5.56</v>
      </c>
      <c r="Q10" s="66"/>
      <c r="R10" s="66"/>
      <c r="S10" s="66"/>
      <c r="T10" s="66"/>
      <c r="U10" s="66"/>
      <c r="V10" s="66"/>
      <c r="W10" s="67">
        <f>データ!$Q$6</f>
        <v>1530</v>
      </c>
      <c r="X10" s="67"/>
      <c r="Y10" s="67"/>
      <c r="Z10" s="67"/>
      <c r="AA10" s="67"/>
      <c r="AB10" s="67"/>
      <c r="AC10" s="67"/>
      <c r="AD10" s="2"/>
      <c r="AE10" s="2"/>
      <c r="AF10" s="2"/>
      <c r="AG10" s="2"/>
      <c r="AH10" s="2"/>
      <c r="AI10" s="2"/>
      <c r="AJ10" s="2"/>
      <c r="AK10" s="2"/>
      <c r="AL10" s="67">
        <f>データ!$U$6</f>
        <v>972</v>
      </c>
      <c r="AM10" s="67"/>
      <c r="AN10" s="67"/>
      <c r="AO10" s="67"/>
      <c r="AP10" s="67"/>
      <c r="AQ10" s="67"/>
      <c r="AR10" s="67"/>
      <c r="AS10" s="67"/>
      <c r="AT10" s="66">
        <f>データ!$V$6</f>
        <v>33.4</v>
      </c>
      <c r="AU10" s="66"/>
      <c r="AV10" s="66"/>
      <c r="AW10" s="66"/>
      <c r="AX10" s="66"/>
      <c r="AY10" s="66"/>
      <c r="AZ10" s="66"/>
      <c r="BA10" s="66"/>
      <c r="BB10" s="66">
        <f>データ!$W$6</f>
        <v>29.1</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80" t="s">
        <v>63</v>
      </c>
      <c r="I3" s="81"/>
      <c r="J3" s="81"/>
      <c r="K3" s="81"/>
      <c r="L3" s="81"/>
      <c r="M3" s="81"/>
      <c r="N3" s="81"/>
      <c r="O3" s="81"/>
      <c r="P3" s="81"/>
      <c r="Q3" s="81"/>
      <c r="R3" s="81"/>
      <c r="S3" s="81"/>
      <c r="T3" s="81"/>
      <c r="U3" s="81"/>
      <c r="V3" s="81"/>
      <c r="W3" s="82"/>
      <c r="X3" s="86" t="s">
        <v>64</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65</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9" t="s">
        <v>66</v>
      </c>
      <c r="B4" s="31"/>
      <c r="C4" s="31"/>
      <c r="D4" s="31"/>
      <c r="E4" s="31"/>
      <c r="F4" s="31"/>
      <c r="G4" s="31"/>
      <c r="H4" s="83"/>
      <c r="I4" s="84"/>
      <c r="J4" s="84"/>
      <c r="K4" s="84"/>
      <c r="L4" s="84"/>
      <c r="M4" s="84"/>
      <c r="N4" s="84"/>
      <c r="O4" s="84"/>
      <c r="P4" s="84"/>
      <c r="Q4" s="84"/>
      <c r="R4" s="84"/>
      <c r="S4" s="84"/>
      <c r="T4" s="84"/>
      <c r="U4" s="84"/>
      <c r="V4" s="84"/>
      <c r="W4" s="85"/>
      <c r="X4" s="79" t="s">
        <v>67</v>
      </c>
      <c r="Y4" s="79"/>
      <c r="Z4" s="79"/>
      <c r="AA4" s="79"/>
      <c r="AB4" s="79"/>
      <c r="AC4" s="79"/>
      <c r="AD4" s="79"/>
      <c r="AE4" s="79"/>
      <c r="AF4" s="79"/>
      <c r="AG4" s="79"/>
      <c r="AH4" s="79"/>
      <c r="AI4" s="79" t="s">
        <v>68</v>
      </c>
      <c r="AJ4" s="79"/>
      <c r="AK4" s="79"/>
      <c r="AL4" s="79"/>
      <c r="AM4" s="79"/>
      <c r="AN4" s="79"/>
      <c r="AO4" s="79"/>
      <c r="AP4" s="79"/>
      <c r="AQ4" s="79"/>
      <c r="AR4" s="79"/>
      <c r="AS4" s="79"/>
      <c r="AT4" s="79" t="s">
        <v>69</v>
      </c>
      <c r="AU4" s="79"/>
      <c r="AV4" s="79"/>
      <c r="AW4" s="79"/>
      <c r="AX4" s="79"/>
      <c r="AY4" s="79"/>
      <c r="AZ4" s="79"/>
      <c r="BA4" s="79"/>
      <c r="BB4" s="79"/>
      <c r="BC4" s="79"/>
      <c r="BD4" s="79"/>
      <c r="BE4" s="79" t="s">
        <v>70</v>
      </c>
      <c r="BF4" s="79"/>
      <c r="BG4" s="79"/>
      <c r="BH4" s="79"/>
      <c r="BI4" s="79"/>
      <c r="BJ4" s="79"/>
      <c r="BK4" s="79"/>
      <c r="BL4" s="79"/>
      <c r="BM4" s="79"/>
      <c r="BN4" s="79"/>
      <c r="BO4" s="79"/>
      <c r="BP4" s="79" t="s">
        <v>71</v>
      </c>
      <c r="BQ4" s="79"/>
      <c r="BR4" s="79"/>
      <c r="BS4" s="79"/>
      <c r="BT4" s="79"/>
      <c r="BU4" s="79"/>
      <c r="BV4" s="79"/>
      <c r="BW4" s="79"/>
      <c r="BX4" s="79"/>
      <c r="BY4" s="79"/>
      <c r="BZ4" s="79"/>
      <c r="CA4" s="79" t="s">
        <v>72</v>
      </c>
      <c r="CB4" s="79"/>
      <c r="CC4" s="79"/>
      <c r="CD4" s="79"/>
      <c r="CE4" s="79"/>
      <c r="CF4" s="79"/>
      <c r="CG4" s="79"/>
      <c r="CH4" s="79"/>
      <c r="CI4" s="79"/>
      <c r="CJ4" s="79"/>
      <c r="CK4" s="79"/>
      <c r="CL4" s="79" t="s">
        <v>73</v>
      </c>
      <c r="CM4" s="79"/>
      <c r="CN4" s="79"/>
      <c r="CO4" s="79"/>
      <c r="CP4" s="79"/>
      <c r="CQ4" s="79"/>
      <c r="CR4" s="79"/>
      <c r="CS4" s="79"/>
      <c r="CT4" s="79"/>
      <c r="CU4" s="79"/>
      <c r="CV4" s="79"/>
      <c r="CW4" s="79" t="s">
        <v>74</v>
      </c>
      <c r="CX4" s="79"/>
      <c r="CY4" s="79"/>
      <c r="CZ4" s="79"/>
      <c r="DA4" s="79"/>
      <c r="DB4" s="79"/>
      <c r="DC4" s="79"/>
      <c r="DD4" s="79"/>
      <c r="DE4" s="79"/>
      <c r="DF4" s="79"/>
      <c r="DG4" s="79"/>
      <c r="DH4" s="79" t="s">
        <v>75</v>
      </c>
      <c r="DI4" s="79"/>
      <c r="DJ4" s="79"/>
      <c r="DK4" s="79"/>
      <c r="DL4" s="79"/>
      <c r="DM4" s="79"/>
      <c r="DN4" s="79"/>
      <c r="DO4" s="79"/>
      <c r="DP4" s="79"/>
      <c r="DQ4" s="79"/>
      <c r="DR4" s="79"/>
      <c r="DS4" s="79" t="s">
        <v>76</v>
      </c>
      <c r="DT4" s="79"/>
      <c r="DU4" s="79"/>
      <c r="DV4" s="79"/>
      <c r="DW4" s="79"/>
      <c r="DX4" s="79"/>
      <c r="DY4" s="79"/>
      <c r="DZ4" s="79"/>
      <c r="EA4" s="79"/>
      <c r="EB4" s="79"/>
      <c r="EC4" s="79"/>
      <c r="ED4" s="79" t="s">
        <v>77</v>
      </c>
      <c r="EE4" s="79"/>
      <c r="EF4" s="79"/>
      <c r="EG4" s="79"/>
      <c r="EH4" s="79"/>
      <c r="EI4" s="79"/>
      <c r="EJ4" s="79"/>
      <c r="EK4" s="79"/>
      <c r="EL4" s="79"/>
      <c r="EM4" s="79"/>
      <c r="EN4" s="79"/>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242128</v>
      </c>
      <c r="D6" s="34">
        <f t="shared" si="3"/>
        <v>47</v>
      </c>
      <c r="E6" s="34">
        <f t="shared" si="3"/>
        <v>1</v>
      </c>
      <c r="F6" s="34">
        <f t="shared" si="3"/>
        <v>0</v>
      </c>
      <c r="G6" s="34">
        <f t="shared" si="3"/>
        <v>0</v>
      </c>
      <c r="H6" s="34" t="str">
        <f t="shared" si="3"/>
        <v>三重県　熊野市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5.56</v>
      </c>
      <c r="Q6" s="35">
        <f t="shared" si="3"/>
        <v>1530</v>
      </c>
      <c r="R6" s="35">
        <f t="shared" si="3"/>
        <v>17670</v>
      </c>
      <c r="S6" s="35">
        <f t="shared" si="3"/>
        <v>373.35</v>
      </c>
      <c r="T6" s="35">
        <f t="shared" si="3"/>
        <v>47.33</v>
      </c>
      <c r="U6" s="35">
        <f t="shared" si="3"/>
        <v>972</v>
      </c>
      <c r="V6" s="35">
        <f t="shared" si="3"/>
        <v>33.4</v>
      </c>
      <c r="W6" s="35">
        <f t="shared" si="3"/>
        <v>29.1</v>
      </c>
      <c r="X6" s="36">
        <f>IF(X7="",NA(),X7)</f>
        <v>37.26</v>
      </c>
      <c r="Y6" s="36">
        <f t="shared" ref="Y6:AG6" si="4">IF(Y7="",NA(),Y7)</f>
        <v>40.6</v>
      </c>
      <c r="Z6" s="36">
        <f t="shared" si="4"/>
        <v>39.200000000000003</v>
      </c>
      <c r="AA6" s="36">
        <f t="shared" si="4"/>
        <v>39.909999999999997</v>
      </c>
      <c r="AB6" s="36">
        <f t="shared" si="4"/>
        <v>44.22</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3601.61</v>
      </c>
      <c r="BF6" s="36">
        <f t="shared" ref="BF6:BN6" si="7">IF(BF7="",NA(),BF7)</f>
        <v>3374.48</v>
      </c>
      <c r="BG6" s="36">
        <f t="shared" si="7"/>
        <v>2886.41</v>
      </c>
      <c r="BH6" s="36">
        <f t="shared" si="7"/>
        <v>2642.27</v>
      </c>
      <c r="BI6" s="36">
        <f t="shared" si="7"/>
        <v>2390.69</v>
      </c>
      <c r="BJ6" s="36">
        <f t="shared" si="7"/>
        <v>1496.15</v>
      </c>
      <c r="BK6" s="36">
        <f t="shared" si="7"/>
        <v>1462.56</v>
      </c>
      <c r="BL6" s="36">
        <f t="shared" si="7"/>
        <v>1486.62</v>
      </c>
      <c r="BM6" s="36">
        <f t="shared" si="7"/>
        <v>1510.14</v>
      </c>
      <c r="BN6" s="36">
        <f t="shared" si="7"/>
        <v>1595.62</v>
      </c>
      <c r="BO6" s="35" t="str">
        <f>IF(BO7="","",IF(BO7="-","【-】","【"&amp;SUBSTITUTE(TEXT(BO7,"#,##0.00"),"-","△")&amp;"】"))</f>
        <v>【1,280.76】</v>
      </c>
      <c r="BP6" s="36">
        <f>IF(BP7="",NA(),BP7)</f>
        <v>17.86</v>
      </c>
      <c r="BQ6" s="36">
        <f t="shared" ref="BQ6:BY6" si="8">IF(BQ7="",NA(),BQ7)</f>
        <v>16.96</v>
      </c>
      <c r="BR6" s="36">
        <f t="shared" si="8"/>
        <v>18.13</v>
      </c>
      <c r="BS6" s="36">
        <f t="shared" si="8"/>
        <v>17.309999999999999</v>
      </c>
      <c r="BT6" s="36">
        <f t="shared" si="8"/>
        <v>19.39</v>
      </c>
      <c r="BU6" s="36">
        <f t="shared" si="8"/>
        <v>33.01</v>
      </c>
      <c r="BV6" s="36">
        <f t="shared" si="8"/>
        <v>32.39</v>
      </c>
      <c r="BW6" s="36">
        <f t="shared" si="8"/>
        <v>24.39</v>
      </c>
      <c r="BX6" s="36">
        <f t="shared" si="8"/>
        <v>22.67</v>
      </c>
      <c r="BY6" s="36">
        <f t="shared" si="8"/>
        <v>37.92</v>
      </c>
      <c r="BZ6" s="35" t="str">
        <f>IF(BZ7="","",IF(BZ7="-","【-】","【"&amp;SUBSTITUTE(TEXT(BZ7,"#,##0.00"),"-","△")&amp;"】"))</f>
        <v>【53.06】</v>
      </c>
      <c r="CA6" s="36">
        <f>IF(CA7="",NA(),CA7)</f>
        <v>534.79999999999995</v>
      </c>
      <c r="CB6" s="36">
        <f t="shared" ref="CB6:CJ6" si="9">IF(CB7="",NA(),CB7)</f>
        <v>544.70000000000005</v>
      </c>
      <c r="CC6" s="36">
        <f t="shared" si="9"/>
        <v>546.36</v>
      </c>
      <c r="CD6" s="36">
        <f t="shared" si="9"/>
        <v>564.78</v>
      </c>
      <c r="CE6" s="36">
        <f t="shared" si="9"/>
        <v>509.36</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48.71</v>
      </c>
      <c r="CM6" s="36">
        <f t="shared" ref="CM6:CU6" si="10">IF(CM7="",NA(),CM7)</f>
        <v>48.74</v>
      </c>
      <c r="CN6" s="36">
        <f t="shared" si="10"/>
        <v>47.72</v>
      </c>
      <c r="CO6" s="36">
        <f t="shared" si="10"/>
        <v>46.45</v>
      </c>
      <c r="CP6" s="36">
        <f t="shared" si="10"/>
        <v>45.54</v>
      </c>
      <c r="CQ6" s="36">
        <f t="shared" si="10"/>
        <v>51.11</v>
      </c>
      <c r="CR6" s="36">
        <f t="shared" si="10"/>
        <v>50.49</v>
      </c>
      <c r="CS6" s="36">
        <f t="shared" si="10"/>
        <v>48.36</v>
      </c>
      <c r="CT6" s="36">
        <f t="shared" si="10"/>
        <v>48.7</v>
      </c>
      <c r="CU6" s="36">
        <f t="shared" si="10"/>
        <v>46.9</v>
      </c>
      <c r="CV6" s="35" t="str">
        <f>IF(CV7="","",IF(CV7="-","【-】","【"&amp;SUBSTITUTE(TEXT(CV7,"#,##0.00"),"-","△")&amp;"】"))</f>
        <v>【56.28】</v>
      </c>
      <c r="CW6" s="36">
        <f>IF(CW7="",NA(),CW7)</f>
        <v>96.8</v>
      </c>
      <c r="CX6" s="36">
        <f t="shared" ref="CX6:DF6" si="11">IF(CX7="",NA(),CX7)</f>
        <v>96.8</v>
      </c>
      <c r="CY6" s="36">
        <f t="shared" si="11"/>
        <v>96.8</v>
      </c>
      <c r="CZ6" s="36">
        <f t="shared" si="11"/>
        <v>96.8</v>
      </c>
      <c r="DA6" s="36">
        <f t="shared" si="11"/>
        <v>96.8</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242128</v>
      </c>
      <c r="D7" s="38">
        <v>47</v>
      </c>
      <c r="E7" s="38">
        <v>1</v>
      </c>
      <c r="F7" s="38">
        <v>0</v>
      </c>
      <c r="G7" s="38">
        <v>0</v>
      </c>
      <c r="H7" s="38" t="s">
        <v>107</v>
      </c>
      <c r="I7" s="38" t="s">
        <v>108</v>
      </c>
      <c r="J7" s="38" t="s">
        <v>109</v>
      </c>
      <c r="K7" s="38" t="s">
        <v>110</v>
      </c>
      <c r="L7" s="38" t="s">
        <v>111</v>
      </c>
      <c r="M7" s="38"/>
      <c r="N7" s="39" t="s">
        <v>112</v>
      </c>
      <c r="O7" s="39" t="s">
        <v>113</v>
      </c>
      <c r="P7" s="39">
        <v>5.56</v>
      </c>
      <c r="Q7" s="39">
        <v>1530</v>
      </c>
      <c r="R7" s="39">
        <v>17670</v>
      </c>
      <c r="S7" s="39">
        <v>373.35</v>
      </c>
      <c r="T7" s="39">
        <v>47.33</v>
      </c>
      <c r="U7" s="39">
        <v>972</v>
      </c>
      <c r="V7" s="39">
        <v>33.4</v>
      </c>
      <c r="W7" s="39">
        <v>29.1</v>
      </c>
      <c r="X7" s="39">
        <v>37.26</v>
      </c>
      <c r="Y7" s="39">
        <v>40.6</v>
      </c>
      <c r="Z7" s="39">
        <v>39.200000000000003</v>
      </c>
      <c r="AA7" s="39">
        <v>39.909999999999997</v>
      </c>
      <c r="AB7" s="39">
        <v>44.22</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3601.61</v>
      </c>
      <c r="BF7" s="39">
        <v>3374.48</v>
      </c>
      <c r="BG7" s="39">
        <v>2886.41</v>
      </c>
      <c r="BH7" s="39">
        <v>2642.27</v>
      </c>
      <c r="BI7" s="39">
        <v>2390.69</v>
      </c>
      <c r="BJ7" s="39">
        <v>1496.15</v>
      </c>
      <c r="BK7" s="39">
        <v>1462.56</v>
      </c>
      <c r="BL7" s="39">
        <v>1486.62</v>
      </c>
      <c r="BM7" s="39">
        <v>1510.14</v>
      </c>
      <c r="BN7" s="39">
        <v>1595.62</v>
      </c>
      <c r="BO7" s="39">
        <v>1280.76</v>
      </c>
      <c r="BP7" s="39">
        <v>17.86</v>
      </c>
      <c r="BQ7" s="39">
        <v>16.96</v>
      </c>
      <c r="BR7" s="39">
        <v>18.13</v>
      </c>
      <c r="BS7" s="39">
        <v>17.309999999999999</v>
      </c>
      <c r="BT7" s="39">
        <v>19.39</v>
      </c>
      <c r="BU7" s="39">
        <v>33.01</v>
      </c>
      <c r="BV7" s="39">
        <v>32.39</v>
      </c>
      <c r="BW7" s="39">
        <v>24.39</v>
      </c>
      <c r="BX7" s="39">
        <v>22.67</v>
      </c>
      <c r="BY7" s="39">
        <v>37.92</v>
      </c>
      <c r="BZ7" s="39">
        <v>53.06</v>
      </c>
      <c r="CA7" s="39">
        <v>534.79999999999995</v>
      </c>
      <c r="CB7" s="39">
        <v>544.70000000000005</v>
      </c>
      <c r="CC7" s="39">
        <v>546.36</v>
      </c>
      <c r="CD7" s="39">
        <v>564.78</v>
      </c>
      <c r="CE7" s="39">
        <v>509.36</v>
      </c>
      <c r="CF7" s="39">
        <v>523.08000000000004</v>
      </c>
      <c r="CG7" s="39">
        <v>530.83000000000004</v>
      </c>
      <c r="CH7" s="39">
        <v>734.18</v>
      </c>
      <c r="CI7" s="39">
        <v>789.62</v>
      </c>
      <c r="CJ7" s="39">
        <v>423.18</v>
      </c>
      <c r="CK7" s="39">
        <v>314.83</v>
      </c>
      <c r="CL7" s="39">
        <v>48.71</v>
      </c>
      <c r="CM7" s="39">
        <v>48.74</v>
      </c>
      <c r="CN7" s="39">
        <v>47.72</v>
      </c>
      <c r="CO7" s="39">
        <v>46.45</v>
      </c>
      <c r="CP7" s="39">
        <v>45.54</v>
      </c>
      <c r="CQ7" s="39">
        <v>51.11</v>
      </c>
      <c r="CR7" s="39">
        <v>50.49</v>
      </c>
      <c r="CS7" s="39">
        <v>48.36</v>
      </c>
      <c r="CT7" s="39">
        <v>48.7</v>
      </c>
      <c r="CU7" s="39">
        <v>46.9</v>
      </c>
      <c r="CV7" s="39">
        <v>56.28</v>
      </c>
      <c r="CW7" s="39">
        <v>96.8</v>
      </c>
      <c r="CX7" s="39">
        <v>96.8</v>
      </c>
      <c r="CY7" s="39">
        <v>96.8</v>
      </c>
      <c r="CZ7" s="39">
        <v>96.8</v>
      </c>
      <c r="DA7" s="39">
        <v>96.8</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2018-01-31T05:14:08Z</cp:lastPrinted>
  <dcterms:created xsi:type="dcterms:W3CDTF">2017-12-25T01:44:43Z</dcterms:created>
  <dcterms:modified xsi:type="dcterms:W3CDTF">2018-02-19T01:51:02Z</dcterms:modified>
  <cp:category/>
</cp:coreProperties>
</file>