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tabRatio="83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62913"/>
</workbook>
</file>

<file path=xl/calcChain.xml><?xml version="1.0" encoding="utf-8"?>
<calcChain xmlns="http://schemas.openxmlformats.org/spreadsheetml/2006/main">
  <c r="AU63" i="11" l="1"/>
  <c r="AP63" i="11"/>
  <c r="BG34" i="9" l="1"/>
  <c r="AO34"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U36" i="9"/>
  <c r="C36" i="9"/>
  <c r="CO35" i="9"/>
  <c r="BE35" i="9"/>
  <c r="AM35" i="9"/>
  <c r="C35" i="9"/>
  <c r="CO34" i="9"/>
  <c r="C34" i="9"/>
  <c r="U34"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5" i="9" l="1"/>
  <c r="AM34" i="9"/>
  <c r="BW34" i="9" s="1"/>
  <c r="BW35" i="9" s="1"/>
  <c r="BW36" i="9" s="1"/>
  <c r="BW37" i="9" s="1"/>
  <c r="BW38" i="9" s="1"/>
  <c r="BW39" i="9" s="1"/>
  <c r="BW40" i="9" s="1"/>
  <c r="BW41" i="9" s="1"/>
  <c r="BW42" i="9" s="1"/>
  <c r="BW43" i="9" s="1"/>
  <c r="BE34" i="9"/>
</calcChain>
</file>

<file path=xl/sharedStrings.xml><?xml version="1.0" encoding="utf-8"?>
<sst xmlns="http://schemas.openxmlformats.org/spreadsheetml/2006/main" count="1112" uniqueCount="576">
  <si>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</si>
  <si>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</si>
  <si>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</si>
  <si>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</si>
  <si>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</si>
  <si>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</si>
  <si>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</si>
  <si>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</si>
  <si>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</si>
  <si>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</si>
  <si>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</si>
  <si>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</si>
  <si>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</si>
  <si>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</si>
  <si>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</si>
  <si>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</si>
  <si>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</si>
  <si>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</si>
  <si>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</si>
  <si>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</si>
  <si>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</si>
  <si>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</si>
  <si>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</si>
  <si>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</si>
  <si>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</si>
  <si>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</si>
  <si>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</si>
  <si>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</si>
  <si>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</si>
  <si>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</si>
  <si>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</si>
  <si>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</si>
  <si>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</si>
  <si>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</si>
  <si>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</si>
  <si>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</si>
  <si>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</si>
  <si>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</si>
  <si>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</si>
  <si>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</si>
  <si>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</si>
  <si>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</si>
  <si>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</si>
  <si>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</si>
  <si>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</si>
  <si>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</si>
  <si>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</si>
  <si>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</si>
  <si>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</si>
  <si>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</si>
  <si>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</si>
  <si>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</si>
  <si>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</si>
  <si>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</si>
  <si>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</si>
  <si>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</si>
  <si>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</si>
  <si>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</si>
  <si>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</si>
  <si>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</si>
  <si>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</si>
  <si>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</si>
  <si>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</si>
  <si>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</si>
  <si>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</si>
  <si>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</si>
  <si>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</si>
  <si>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</si>
  <si>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Ⅱ－０</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</si>
  <si>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</si>
  <si>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</si>
  <si>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</si>
  <si>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</si>
  <si>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</si>
  <si>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</si>
  <si>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</si>
  <si>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</si>
  <si>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</si>
  <si>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</si>
  <si>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</si>
  <si>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</si>
  <si>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御浜町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</si>
  <si>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</si>
  <si>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</si>
  <si>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</si>
  <si>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</si>
  <si>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</si>
  <si>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</si>
  <si>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</si>
  <si>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</si>
  <si>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</si>
  <si>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</si>
  <si>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</si>
  <si>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</si>
  <si>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</si>
  <si>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</si>
  <si>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</si>
  <si>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</si>
  <si>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</si>
  <si>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</si>
  <si>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</si>
  <si>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</si>
  <si>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</si>
  <si>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</si>
  <si>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</si>
  <si>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-6.8</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</si>
  <si>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</si>
  <si>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</si>
  <si>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</si>
  <si>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</si>
  <si>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</si>
  <si>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</si>
  <si>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</si>
  <si>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</si>
  <si>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</si>
  <si>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</si>
  <si>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</si>
  <si>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</si>
  <si>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</si>
  <si>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</si>
  <si>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</si>
  <si>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</si>
  <si>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</si>
  <si>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</si>
  <si>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</si>
  <si>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</si>
  <si>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</si>
  <si>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</si>
  <si>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</si>
  <si>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</si>
  <si>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</si>
  <si>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</si>
  <si>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18"/>
  </si>
  <si>
    <t>うち日本人(％)</t>
    <phoneticPr fontId="5"/>
  </si>
  <si>
    <t>-1.1</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</si>
  <si>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</si>
  <si>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</si>
  <si>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</si>
  <si>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</si>
  <si>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</si>
  <si>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</si>
  <si>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</si>
  <si>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</si>
  <si>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</si>
  <si>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</si>
  <si>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</si>
  <si>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</si>
  <si>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</si>
  <si>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</si>
  <si>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</si>
  <si>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</si>
  <si>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</si>
  <si>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</si>
  <si>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</si>
  <si>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</si>
  <si>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</si>
  <si>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</si>
  <si>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</si>
  <si>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</si>
  <si>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</si>
  <si>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</si>
  <si>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</si>
  <si>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</si>
  <si>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</si>
  <si>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</si>
  <si>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</si>
  <si>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</si>
  <si>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</si>
  <si>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</si>
  <si>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</si>
  <si>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</si>
  <si>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</si>
  <si>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</si>
  <si>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</si>
  <si>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</si>
  <si>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</si>
  <si>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</si>
  <si>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</si>
  <si>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</si>
  <si>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</si>
  <si>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</si>
  <si>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</si>
  <si>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</si>
  <si>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</si>
  <si>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</si>
  <si>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</si>
  <si>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</si>
  <si>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</si>
  <si>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</si>
  <si>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</si>
  <si>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</si>
  <si>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</si>
  <si>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</si>
  <si>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三重県御浜町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</si>
  <si>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</si>
  <si>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</si>
  <si>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</si>
  <si>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</si>
  <si>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</si>
  <si>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</si>
  <si>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</si>
  <si>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</si>
  <si>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</si>
  <si>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</si>
  <si>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</si>
  <si>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</si>
  <si>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</si>
  <si>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</si>
  <si>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</si>
  <si>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</si>
  <si>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</si>
  <si>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</si>
  <si>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</si>
  <si>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</si>
  <si>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</si>
  <si>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</si>
  <si>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</si>
  <si>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</si>
  <si>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</si>
  <si>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</si>
  <si>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</si>
  <si>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</si>
  <si>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</si>
  <si>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</si>
  <si>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</si>
  <si>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</si>
  <si>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</si>
  <si>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</si>
  <si>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</si>
  <si>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</si>
  <si>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</si>
  <si>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</si>
  <si>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</si>
  <si>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</si>
  <si>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</si>
  <si>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</si>
  <si>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</si>
  <si>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</si>
  <si>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</si>
  <si>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</si>
  <si>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</si>
  <si>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</si>
  <si>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</si>
  <si>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</si>
  <si>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</si>
  <si>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</si>
  <si>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</si>
  <si>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</si>
  <si>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</si>
  <si>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</si>
  <si>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</si>
  <si>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</si>
  <si>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</si>
  <si>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</si>
  <si>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</si>
  <si>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</si>
  <si>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</si>
  <si>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</si>
  <si>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</si>
  <si>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</si>
  <si>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</si>
  <si>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</si>
  <si>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</si>
  <si>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</si>
  <si>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</si>
  <si>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</si>
  <si>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</si>
  <si>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</si>
  <si>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</si>
  <si>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</si>
  <si>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</si>
  <si>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</si>
  <si>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</si>
  <si>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</si>
  <si>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</si>
  <si>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</si>
  <si>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</si>
  <si>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</si>
  <si>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</si>
  <si>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</si>
  <si>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</si>
  <si>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</si>
  <si>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</si>
  <si>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</si>
  <si>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</si>
  <si>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</si>
  <si>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</si>
  <si>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</si>
  <si>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</si>
  <si>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</si>
  <si>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</si>
  <si>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</si>
  <si>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</si>
  <si>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</si>
  <si>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</si>
  <si>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</si>
  <si>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</si>
  <si>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</si>
  <si>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</si>
  <si>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</si>
  <si>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</si>
  <si>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</si>
  <si>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</si>
  <si>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</si>
  <si>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</si>
  <si>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</si>
  <si>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</si>
  <si>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</si>
  <si>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</si>
  <si>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</si>
  <si>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</si>
  <si>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</si>
  <si>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</si>
  <si>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</si>
  <si>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</si>
  <si>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</si>
  <si>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</si>
  <si>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</si>
  <si>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</si>
  <si>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</si>
  <si>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</si>
  <si>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</si>
  <si>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</si>
  <si>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</si>
  <si>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</si>
  <si>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</si>
  <si>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</si>
  <si>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</si>
  <si>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</si>
  <si>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</si>
  <si>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</si>
  <si>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</si>
  <si>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</si>
  <si>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</si>
  <si>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</si>
  <si>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</si>
  <si>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</si>
  <si>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</si>
  <si>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</si>
  <si>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</si>
  <si>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</si>
  <si>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三重県御浜町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</si>
  <si>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</si>
  <si>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</si>
  <si>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</si>
  <si>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</si>
  <si>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</si>
  <si>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</si>
  <si>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</si>
  <si>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</si>
  <si>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</si>
  <si>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</si>
  <si>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</si>
  <si>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</si>
  <si>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</si>
  <si>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</si>
  <si>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</si>
  <si>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</si>
  <si>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</si>
  <si>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</si>
  <si>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</si>
  <si>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</si>
  <si>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</si>
  <si>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</si>
  <si>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</si>
  <si>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</si>
  <si>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</si>
  <si>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</si>
  <si>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</si>
  <si>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</si>
  <si>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</si>
  <si>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</si>
  <si>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</si>
  <si>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</si>
  <si>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</si>
  <si>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</si>
  <si>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</si>
  <si>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</si>
  <si>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</si>
  <si>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</si>
  <si>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下水道特別会計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</si>
  <si>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</si>
  <si>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</si>
  <si>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</si>
  <si>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</si>
  <si>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</si>
  <si>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</si>
  <si>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</si>
  <si>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</si>
  <si>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</si>
  <si>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</si>
  <si>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</si>
  <si>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</si>
  <si>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</si>
  <si>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</si>
  <si>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</si>
  <si>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</si>
  <si>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</si>
  <si>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</si>
  <si>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</si>
  <si>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</si>
  <si>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</si>
  <si>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</si>
  <si>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</si>
  <si>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</si>
  <si>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</si>
  <si>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</si>
  <si>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</si>
  <si>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</si>
  <si>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</si>
  <si>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</si>
  <si>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</si>
  <si>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t>
    <phoneticPr fontId="5"/>
  </si>
  <si>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</si>
  <si>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</si>
  <si>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</si>
  <si>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</si>
  <si>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</si>
  <si>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</si>
  <si>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</si>
  <si>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</si>
  <si>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</si>
  <si>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</si>
  <si>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</si>
  <si>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</si>
  <si>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</si>
  <si>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</si>
  <si>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</si>
  <si>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</si>
  <si>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</si>
  <si>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</si>
  <si>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</si>
  <si>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</si>
  <si>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</si>
  <si>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</si>
  <si>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</si>
  <si>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</si>
  <si>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</si>
  <si>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</si>
  <si>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</si>
  <si>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下水道特別会計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</si>
  <si>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</si>
  <si>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</si>
  <si>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水道事業会計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</si>
  <si>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</si>
  <si>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</si>
  <si>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</si>
  <si>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国民健康保険特別会計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</si>
  <si>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</si>
  <si>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</si>
  <si>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</si>
  <si>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</si>
  <si>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</si>
  <si>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</si>
  <si>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</si>
  <si>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</si>
  <si>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</si>
  <si>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</si>
  <si>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</si>
  <si>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</si>
  <si>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</si>
  <si>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</si>
  <si>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</si>
  <si>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</si>
  <si>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</si>
  <si>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</si>
  <si>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</si>
  <si>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</si>
  <si>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</si>
  <si>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</si>
  <si>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</si>
  <si>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</si>
  <si>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</si>
  <si>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</si>
  <si>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</si>
  <si>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</si>
  <si>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</si>
  <si>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</si>
  <si>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</si>
  <si>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</si>
  <si>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</si>
  <si>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</si>
  <si>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</si>
  <si>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</si>
  <si>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</si>
  <si>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</si>
  <si>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</si>
  <si>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</si>
  <si>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</si>
  <si>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</si>
  <si>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</si>
  <si>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</si>
  <si>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</si>
  <si>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</si>
  <si>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</si>
  <si>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</si>
  <si>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</si>
  <si>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</si>
  <si>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</si>
  <si>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</si>
  <si>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</si>
  <si>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</si>
  <si>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</si>
  <si>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</si>
  <si>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</si>
  <si>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</si>
  <si>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</si>
  <si>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</si>
  <si>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</si>
  <si>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</si>
  <si>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</si>
  <si>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</si>
  <si>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</si>
  <si>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</si>
  <si>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</si>
  <si>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</si>
  <si>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</si>
  <si>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</si>
  <si>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</si>
  <si>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</si>
  <si>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</si>
  <si>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</si>
  <si>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</si>
  <si>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</si>
  <si>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</si>
  <si>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</si>
  <si>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</si>
  <si>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</si>
  <si>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</si>
  <si>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</si>
  <si>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2.05</t>
  </si>
  <si>
    <t>▲ 10.44</t>
  </si>
  <si>
    <t>▲ 3.79</t>
  </si>
  <si>
    <t>一般会計</t>
  </si>
  <si>
    <t>水道事業会計</t>
  </si>
  <si>
    <t>下水道特別会計</t>
  </si>
  <si>
    <t>国民健康保険特別会計</t>
  </si>
  <si>
    <t>▲ 0.13</t>
  </si>
  <si>
    <t>後期高齢者医療特別会計</t>
  </si>
  <si>
    <t>その他会計（赤字）</t>
  </si>
  <si>
    <t>その他会計（黒字）</t>
  </si>
  <si>
    <t>紀南社会福祉施設組合（一般会計）</t>
  </si>
  <si>
    <t>-</t>
    <phoneticPr fontId="2"/>
  </si>
  <si>
    <t>　〃　（指定訪問介護特別会計）</t>
  </si>
  <si>
    <t>紀南病院組合</t>
  </si>
  <si>
    <t>法適用企業</t>
  </si>
  <si>
    <t>南牟婁清掃施設組合</t>
    <phoneticPr fontId="2"/>
  </si>
  <si>
    <t>紀南特別養護老人ホーム組合（一般会計）</t>
  </si>
  <si>
    <t>三重県市町総合事務組合（一般会計）</t>
  </si>
  <si>
    <t>　〃　（退職手当特別会計）</t>
  </si>
  <si>
    <t>　〃　（デジタル地図特別会計）</t>
    <phoneticPr fontId="2"/>
  </si>
  <si>
    <t>　〃　（共同研修特別会計）</t>
  </si>
  <si>
    <t>　〃　（物品特別会計）</t>
  </si>
  <si>
    <t>　〃　（公平委員会特別会計）</t>
  </si>
  <si>
    <t>　〃　（消防救急無線特別会計）</t>
  </si>
  <si>
    <t>紀南介護保険広域連合（一般会計）</t>
  </si>
  <si>
    <t>　〃　（介護保険事業特別会計）</t>
  </si>
  <si>
    <t>東紀州農業共済事務組合</t>
  </si>
  <si>
    <t>三重地方税管理回収機構（一般会計）</t>
    <rPh sb="12" eb="14">
      <t>イッパン</t>
    </rPh>
    <rPh sb="14" eb="16">
      <t>カイケイ</t>
    </rPh>
    <phoneticPr fontId="2"/>
  </si>
  <si>
    <t>　〃　（滞納整理拡充事業特別会計）</t>
    <rPh sb="4" eb="6">
      <t>タイノウ</t>
    </rPh>
    <rPh sb="6" eb="8">
      <t>セイリ</t>
    </rPh>
    <rPh sb="8" eb="10">
      <t>カクジュウ</t>
    </rPh>
    <rPh sb="10" eb="12">
      <t>ジギョウ</t>
    </rPh>
    <rPh sb="12" eb="14">
      <t>トクベツ</t>
    </rPh>
    <rPh sb="14" eb="16">
      <t>カイケイ</t>
    </rPh>
    <phoneticPr fontId="2"/>
  </si>
  <si>
    <t>三重県後期高齢者医療広域連合（一般会計）</t>
  </si>
  <si>
    <t>〃　（後期高齢者医療特別会計）</t>
  </si>
  <si>
    <t>-</t>
    <phoneticPr fontId="2"/>
  </si>
  <si>
    <t>〃　（地域密着型介護老人福祉事業特別会計）</t>
    <rPh sb="8" eb="10">
      <t>カイゴ</t>
    </rPh>
    <rPh sb="10" eb="12">
      <t>ロウジン</t>
    </rPh>
    <rPh sb="12" eb="14">
      <t>フクシ</t>
    </rPh>
    <rPh sb="14" eb="16">
      <t>ジギョウ</t>
    </rPh>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</si>
  <si>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</si>
  <si>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</si>
  <si>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</si>
  <si>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</si>
  <si>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</si>
  <si>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</si>
  <si>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</si>
  <si>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</si>
  <si>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</si>
  <si>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</si>
  <si>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</si>
  <si>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将来負担比率は、平成23年度には類似団体平均を大きく上回っていたが、近年低下傾向にあるため、実質公債比比率についても、今後低下すると想定される。</t>
    <rPh sb="0" eb="2">
      <t>ショウライ</t>
    </rPh>
    <rPh sb="2" eb="4">
      <t>フタン</t>
    </rPh>
    <rPh sb="4" eb="6">
      <t>ヒリツ</t>
    </rPh>
    <rPh sb="8" eb="10">
      <t>ヘイセイ</t>
    </rPh>
    <rPh sb="12" eb="14">
      <t>ネンド</t>
    </rPh>
    <rPh sb="16" eb="18">
      <t>ルイジ</t>
    </rPh>
    <rPh sb="18" eb="20">
      <t>ダンタイ</t>
    </rPh>
    <rPh sb="20" eb="22">
      <t>ヘイキン</t>
    </rPh>
    <rPh sb="23" eb="24">
      <t>オオ</t>
    </rPh>
    <rPh sb="26" eb="28">
      <t>ウワマワ</t>
    </rPh>
    <rPh sb="34" eb="36">
      <t>キンネン</t>
    </rPh>
    <rPh sb="36" eb="38">
      <t>テイカ</t>
    </rPh>
    <rPh sb="38" eb="40">
      <t>ケイコウ</t>
    </rPh>
    <rPh sb="46" eb="48">
      <t>ジッシツ</t>
    </rPh>
    <rPh sb="48" eb="50">
      <t>コウサイ</t>
    </rPh>
    <rPh sb="50" eb="51">
      <t>ヒ</t>
    </rPh>
    <rPh sb="51" eb="53">
      <t>ヒリツ</t>
    </rPh>
    <rPh sb="59" eb="61">
      <t>コンゴ</t>
    </rPh>
    <rPh sb="61" eb="63">
      <t>テイカ</t>
    </rPh>
    <rPh sb="66" eb="68">
      <t>ソウテイ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</si>
</sst>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177" fontId="26" fillId="0" borderId="99" xfId="30" applyNumberFormat="1" applyFont="1" applyBorder="1" applyAlignment="1" applyProtection="1">
      <alignment horizontal="right" vertical="center" shrinkToFit="1"/>
      <protection locked="0"/>
    </xf>
    <xf numFmtId="177" fontId="26" fillId="0" borderId="107"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146140</c:v>
                </c:pt>
                <c:pt idx="1">
                  <c:v>146641</c:v>
                </c:pt>
                <c:pt idx="2">
                  <c:v>174587</c:v>
                </c:pt>
                <c:pt idx="3">
                  <c:v>175675</c:v>
                </c:pt>
                <c:pt idx="4">
                  <c:v>162193</c:v>
                </c:pt>
              </c:numCache>
            </c:numRef>
          </c:val>
          <c:smooth val="0"/>
          <c:extLst xmlns:c16r2="http://schemas.microsoft.com/office/drawing/2015/06/chart">
            <c:ext xmlns:c16="http://schemas.microsoft.com/office/drawing/2014/chart" uri="{C3380CC4-5D6E-409C-BE32-E72D297353CC}">
              <c16:uniqueId val="{00000000-F315-4CA3-98CB-CD29617798F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68628</c:v>
                </c:pt>
                <c:pt idx="1">
                  <c:v>79824</c:v>
                </c:pt>
                <c:pt idx="2">
                  <c:v>100155</c:v>
                </c:pt>
                <c:pt idx="3">
                  <c:v>97754</c:v>
                </c:pt>
                <c:pt idx="4">
                  <c:v>70259</c:v>
                </c:pt>
              </c:numCache>
            </c:numRef>
          </c:val>
          <c:smooth val="0"/>
          <c:extLst xmlns:c16r2="http://schemas.microsoft.com/office/drawing/2015/06/chart">
            <c:ext xmlns:c16="http://schemas.microsoft.com/office/drawing/2014/chart" uri="{C3380CC4-5D6E-409C-BE32-E72D297353CC}">
              <c16:uniqueId val="{00000001-F315-4CA3-98CB-CD29617798FC}"/>
            </c:ext>
          </c:extLst>
        </c:ser>
        <c:dLbls>
          <c:showLegendKey val="0"/>
          <c:showVal val="0"/>
          <c:showCatName val="0"/>
          <c:showSerName val="0"/>
          <c:showPercent val="0"/>
          <c:showBubbleSize val="0"/>
        </c:dLbls>
        <c:marker val="1"/>
        <c:smooth val="0"/>
        <c:axId val="107155456"/>
        <c:axId val="107169664"/>
      </c:lineChart>
      <c:catAx>
        <c:axId val="10715545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7169664"/>
        <c:crosses val="autoZero"/>
        <c:auto val="1"/>
        <c:lblAlgn val="ctr"/>
        <c:lblOffset val="100"/>
        <c:tickLblSkip val="1"/>
        <c:tickMarkSkip val="1"/>
        <c:noMultiLvlLbl val="0"/>
      </c:catAx>
      <c:valAx>
        <c:axId val="107169664"/>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71554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13.51</c:v>
                </c:pt>
                <c:pt idx="1">
                  <c:v>19.05</c:v>
                </c:pt>
                <c:pt idx="2">
                  <c:v>8.75</c:v>
                </c:pt>
                <c:pt idx="3">
                  <c:v>4.91</c:v>
                </c:pt>
                <c:pt idx="4">
                  <c:v>8.5</c:v>
                </c:pt>
              </c:numCache>
            </c:numRef>
          </c:val>
          <c:extLst xmlns:c16r2="http://schemas.microsoft.com/office/drawing/2015/06/chart">
            <c:ext xmlns:c16="http://schemas.microsoft.com/office/drawing/2014/chart" uri="{C3380CC4-5D6E-409C-BE32-E72D297353CC}">
              <c16:uniqueId val="{00000000-58E1-4E10-89C0-C3B3F435FB8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22.24</c:v>
                </c:pt>
                <c:pt idx="1">
                  <c:v>22.88</c:v>
                </c:pt>
                <c:pt idx="2">
                  <c:v>33.01</c:v>
                </c:pt>
                <c:pt idx="3">
                  <c:v>37.630000000000003</c:v>
                </c:pt>
                <c:pt idx="4">
                  <c:v>39.159999999999997</c:v>
                </c:pt>
              </c:numCache>
            </c:numRef>
          </c:val>
          <c:extLst xmlns:c16r2="http://schemas.microsoft.com/office/drawing/2015/06/chart">
            <c:ext xmlns:c16="http://schemas.microsoft.com/office/drawing/2014/chart" uri="{C3380CC4-5D6E-409C-BE32-E72D297353CC}">
              <c16:uniqueId val="{00000001-58E1-4E10-89C0-C3B3F435FB8D}"/>
            </c:ext>
          </c:extLst>
        </c:ser>
        <c:dLbls>
          <c:showLegendKey val="0"/>
          <c:showVal val="0"/>
          <c:showCatName val="0"/>
          <c:showSerName val="0"/>
          <c:showPercent val="0"/>
          <c:showBubbleSize val="0"/>
        </c:dLbls>
        <c:gapWidth val="250"/>
        <c:overlap val="100"/>
        <c:axId val="115162112"/>
        <c:axId val="1151806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2.06</c:v>
                </c:pt>
                <c:pt idx="1">
                  <c:v>-2.0499999999999998</c:v>
                </c:pt>
                <c:pt idx="2">
                  <c:v>-10.44</c:v>
                </c:pt>
                <c:pt idx="3">
                  <c:v>-3.79</c:v>
                </c:pt>
                <c:pt idx="4">
                  <c:v>3.79</c:v>
                </c:pt>
              </c:numCache>
            </c:numRef>
          </c:val>
          <c:smooth val="0"/>
          <c:extLst xmlns:c16r2="http://schemas.microsoft.com/office/drawing/2015/06/chart">
            <c:ext xmlns:c16="http://schemas.microsoft.com/office/drawing/2014/chart" uri="{C3380CC4-5D6E-409C-BE32-E72D297353CC}">
              <c16:uniqueId val="{00000002-58E1-4E10-89C0-C3B3F435FB8D}"/>
            </c:ext>
          </c:extLst>
        </c:ser>
        <c:dLbls>
          <c:showLegendKey val="0"/>
          <c:showVal val="0"/>
          <c:showCatName val="0"/>
          <c:showSerName val="0"/>
          <c:showPercent val="0"/>
          <c:showBubbleSize val="0"/>
        </c:dLbls>
        <c:marker val="1"/>
        <c:smooth val="0"/>
        <c:axId val="115162112"/>
        <c:axId val="115180672"/>
      </c:lineChart>
      <c:catAx>
        <c:axId val="115162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5180672"/>
        <c:crosses val="autoZero"/>
        <c:auto val="1"/>
        <c:lblAlgn val="ctr"/>
        <c:lblOffset val="100"/>
        <c:tickLblSkip val="1"/>
        <c:tickMarkSkip val="1"/>
        <c:noMultiLvlLbl val="0"/>
      </c:catAx>
      <c:valAx>
        <c:axId val="1151806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51621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6A0A-4F95-8926-C3E489491F2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6A0A-4F95-8926-C3E489491F2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6A0A-4F95-8926-C3E489491F2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6A0A-4F95-8926-C3E489491F28}"/>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6A0A-4F95-8926-C3E489491F28}"/>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0.38</c:v>
                </c:pt>
                <c:pt idx="2">
                  <c:v>#N/A</c:v>
                </c:pt>
                <c:pt idx="3">
                  <c:v>0.41</c:v>
                </c:pt>
                <c:pt idx="4">
                  <c:v>#N/A</c:v>
                </c:pt>
                <c:pt idx="5">
                  <c:v>0.37</c:v>
                </c:pt>
                <c:pt idx="6">
                  <c:v>#N/A</c:v>
                </c:pt>
                <c:pt idx="7">
                  <c:v>0.4</c:v>
                </c:pt>
                <c:pt idx="8">
                  <c:v>#N/A</c:v>
                </c:pt>
                <c:pt idx="9">
                  <c:v>0.4</c:v>
                </c:pt>
              </c:numCache>
            </c:numRef>
          </c:val>
          <c:extLst xmlns:c16r2="http://schemas.microsoft.com/office/drawing/2015/06/chart">
            <c:ext xmlns:c16="http://schemas.microsoft.com/office/drawing/2014/chart" uri="{C3380CC4-5D6E-409C-BE32-E72D297353CC}">
              <c16:uniqueId val="{00000005-6A0A-4F95-8926-C3E489491F28}"/>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0.13</c:v>
                </c:pt>
                <c:pt idx="1">
                  <c:v>#N/A</c:v>
                </c:pt>
                <c:pt idx="2">
                  <c:v>#N/A</c:v>
                </c:pt>
                <c:pt idx="3">
                  <c:v>0.94</c:v>
                </c:pt>
                <c:pt idx="4">
                  <c:v>#N/A</c:v>
                </c:pt>
                <c:pt idx="5">
                  <c:v>0.11</c:v>
                </c:pt>
                <c:pt idx="6">
                  <c:v>#N/A</c:v>
                </c:pt>
                <c:pt idx="7">
                  <c:v>0.18</c:v>
                </c:pt>
                <c:pt idx="8">
                  <c:v>#N/A</c:v>
                </c:pt>
                <c:pt idx="9">
                  <c:v>0.69</c:v>
                </c:pt>
              </c:numCache>
            </c:numRef>
          </c:val>
          <c:extLst xmlns:c16r2="http://schemas.microsoft.com/office/drawing/2015/06/chart">
            <c:ext xmlns:c16="http://schemas.microsoft.com/office/drawing/2014/chart" uri="{C3380CC4-5D6E-409C-BE32-E72D297353CC}">
              <c16:uniqueId val="{00000006-6A0A-4F95-8926-C3E489491F28}"/>
            </c:ext>
          </c:extLst>
        </c:ser>
        <c:ser>
          <c:idx val="7"/>
          <c:order val="7"/>
          <c:tx>
            <c:strRef>
              <c:f>データシート!$A$34</c:f>
              <c:strCache>
                <c:ptCount val="1"/>
                <c:pt idx="0">
                  <c:v>下水道特別会計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0.99</c:v>
                </c:pt>
                <c:pt idx="2">
                  <c:v>#N/A</c:v>
                </c:pt>
                <c:pt idx="3">
                  <c:v>1.0900000000000001</c:v>
                </c:pt>
                <c:pt idx="4">
                  <c:v>#N/A</c:v>
                </c:pt>
                <c:pt idx="5">
                  <c:v>1.26</c:v>
                </c:pt>
                <c:pt idx="6">
                  <c:v>#N/A</c:v>
                </c:pt>
                <c:pt idx="7">
                  <c:v>1.32</c:v>
                </c:pt>
                <c:pt idx="8">
                  <c:v>#N/A</c:v>
                </c:pt>
                <c:pt idx="9">
                  <c:v>1.1399999999999999</c:v>
                </c:pt>
              </c:numCache>
            </c:numRef>
          </c:val>
          <c:extLst xmlns:c16r2="http://schemas.microsoft.com/office/drawing/2015/06/chart">
            <c:ext xmlns:c16="http://schemas.microsoft.com/office/drawing/2014/chart" uri="{C3380CC4-5D6E-409C-BE32-E72D297353CC}">
              <c16:uniqueId val="{00000007-6A0A-4F95-8926-C3E489491F28}"/>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5.26</c:v>
                </c:pt>
                <c:pt idx="2">
                  <c:v>#N/A</c:v>
                </c:pt>
                <c:pt idx="3">
                  <c:v>5.24</c:v>
                </c:pt>
                <c:pt idx="4">
                  <c:v>#N/A</c:v>
                </c:pt>
                <c:pt idx="5">
                  <c:v>5.04</c:v>
                </c:pt>
                <c:pt idx="6">
                  <c:v>#N/A</c:v>
                </c:pt>
                <c:pt idx="7">
                  <c:v>4.93</c:v>
                </c:pt>
                <c:pt idx="8">
                  <c:v>#N/A</c:v>
                </c:pt>
                <c:pt idx="9">
                  <c:v>4.5199999999999996</c:v>
                </c:pt>
              </c:numCache>
            </c:numRef>
          </c:val>
          <c:extLst xmlns:c16r2="http://schemas.microsoft.com/office/drawing/2015/06/chart">
            <c:ext xmlns:c16="http://schemas.microsoft.com/office/drawing/2014/chart" uri="{C3380CC4-5D6E-409C-BE32-E72D297353CC}">
              <c16:uniqueId val="{00000008-6A0A-4F95-8926-C3E489491F2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13.51</c:v>
                </c:pt>
                <c:pt idx="2">
                  <c:v>#N/A</c:v>
                </c:pt>
                <c:pt idx="3">
                  <c:v>19.04</c:v>
                </c:pt>
                <c:pt idx="4">
                  <c:v>#N/A</c:v>
                </c:pt>
                <c:pt idx="5">
                  <c:v>8.75</c:v>
                </c:pt>
                <c:pt idx="6">
                  <c:v>#N/A</c:v>
                </c:pt>
                <c:pt idx="7">
                  <c:v>4.9000000000000004</c:v>
                </c:pt>
                <c:pt idx="8">
                  <c:v>#N/A</c:v>
                </c:pt>
                <c:pt idx="9">
                  <c:v>8.5</c:v>
                </c:pt>
              </c:numCache>
            </c:numRef>
          </c:val>
          <c:extLst xmlns:c16r2="http://schemas.microsoft.com/office/drawing/2015/06/chart">
            <c:ext xmlns:c16="http://schemas.microsoft.com/office/drawing/2014/chart" uri="{C3380CC4-5D6E-409C-BE32-E72D297353CC}">
              <c16:uniqueId val="{00000009-6A0A-4F95-8926-C3E489491F28}"/>
            </c:ext>
          </c:extLst>
        </c:ser>
        <c:dLbls>
          <c:showLegendKey val="0"/>
          <c:showVal val="0"/>
          <c:showCatName val="0"/>
          <c:showSerName val="0"/>
          <c:showPercent val="0"/>
          <c:showBubbleSize val="0"/>
        </c:dLbls>
        <c:gapWidth val="150"/>
        <c:overlap val="100"/>
        <c:axId val="115446528"/>
        <c:axId val="115448064"/>
      </c:barChart>
      <c:catAx>
        <c:axId val="115446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5448064"/>
        <c:crosses val="autoZero"/>
        <c:auto val="1"/>
        <c:lblAlgn val="ctr"/>
        <c:lblOffset val="100"/>
        <c:tickLblSkip val="1"/>
        <c:tickMarkSkip val="1"/>
        <c:noMultiLvlLbl val="0"/>
      </c:catAx>
      <c:valAx>
        <c:axId val="1154480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54465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437</c:v>
                </c:pt>
                <c:pt idx="5">
                  <c:v>424</c:v>
                </c:pt>
                <c:pt idx="8">
                  <c:v>399</c:v>
                </c:pt>
                <c:pt idx="11">
                  <c:v>435</c:v>
                </c:pt>
                <c:pt idx="14">
                  <c:v>436</c:v>
                </c:pt>
              </c:numCache>
            </c:numRef>
          </c:val>
          <c:extLst xmlns:c16r2="http://schemas.microsoft.com/office/drawing/2015/06/chart">
            <c:ext xmlns:c16="http://schemas.microsoft.com/office/drawing/2014/chart" uri="{C3380CC4-5D6E-409C-BE32-E72D297353CC}">
              <c16:uniqueId val="{00000000-DED6-4178-9688-F1D942D3333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ED6-4178-9688-F1D942D3333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ED6-4178-9688-F1D942D3333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118</c:v>
                </c:pt>
                <c:pt idx="3">
                  <c:v>117</c:v>
                </c:pt>
                <c:pt idx="6">
                  <c:v>153</c:v>
                </c:pt>
                <c:pt idx="9">
                  <c:v>166</c:v>
                </c:pt>
                <c:pt idx="12">
                  <c:v>125</c:v>
                </c:pt>
              </c:numCache>
            </c:numRef>
          </c:val>
          <c:extLst xmlns:c16r2="http://schemas.microsoft.com/office/drawing/2015/06/chart">
            <c:ext xmlns:c16="http://schemas.microsoft.com/office/drawing/2014/chart" uri="{C3380CC4-5D6E-409C-BE32-E72D297353CC}">
              <c16:uniqueId val="{00000003-DED6-4178-9688-F1D942D3333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138</c:v>
                </c:pt>
                <c:pt idx="3">
                  <c:v>120</c:v>
                </c:pt>
                <c:pt idx="6">
                  <c:v>111</c:v>
                </c:pt>
                <c:pt idx="9">
                  <c:v>67</c:v>
                </c:pt>
                <c:pt idx="12">
                  <c:v>65</c:v>
                </c:pt>
              </c:numCache>
            </c:numRef>
          </c:val>
          <c:extLst xmlns:c16r2="http://schemas.microsoft.com/office/drawing/2015/06/chart">
            <c:ext xmlns:c16="http://schemas.microsoft.com/office/drawing/2014/chart" uri="{C3380CC4-5D6E-409C-BE32-E72D297353CC}">
              <c16:uniqueId val="{00000004-DED6-4178-9688-F1D942D3333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ED6-4178-9688-F1D942D3333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ED6-4178-9688-F1D942D3333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532</c:v>
                </c:pt>
                <c:pt idx="3">
                  <c:v>519</c:v>
                </c:pt>
                <c:pt idx="6">
                  <c:v>488</c:v>
                </c:pt>
                <c:pt idx="9">
                  <c:v>446</c:v>
                </c:pt>
                <c:pt idx="12">
                  <c:v>454</c:v>
                </c:pt>
              </c:numCache>
            </c:numRef>
          </c:val>
          <c:extLst xmlns:c16r2="http://schemas.microsoft.com/office/drawing/2015/06/chart">
            <c:ext xmlns:c16="http://schemas.microsoft.com/office/drawing/2014/chart" uri="{C3380CC4-5D6E-409C-BE32-E72D297353CC}">
              <c16:uniqueId val="{00000007-DED6-4178-9688-F1D942D33336}"/>
            </c:ext>
          </c:extLst>
        </c:ser>
        <c:dLbls>
          <c:showLegendKey val="0"/>
          <c:showVal val="0"/>
          <c:showCatName val="0"/>
          <c:showSerName val="0"/>
          <c:showPercent val="0"/>
          <c:showBubbleSize val="0"/>
        </c:dLbls>
        <c:gapWidth val="100"/>
        <c:overlap val="100"/>
        <c:axId val="115645056"/>
        <c:axId val="11565542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351</c:v>
                </c:pt>
                <c:pt idx="2">
                  <c:v>#N/A</c:v>
                </c:pt>
                <c:pt idx="3">
                  <c:v>#N/A</c:v>
                </c:pt>
                <c:pt idx="4">
                  <c:v>332</c:v>
                </c:pt>
                <c:pt idx="5">
                  <c:v>#N/A</c:v>
                </c:pt>
                <c:pt idx="6">
                  <c:v>#N/A</c:v>
                </c:pt>
                <c:pt idx="7">
                  <c:v>353</c:v>
                </c:pt>
                <c:pt idx="8">
                  <c:v>#N/A</c:v>
                </c:pt>
                <c:pt idx="9">
                  <c:v>#N/A</c:v>
                </c:pt>
                <c:pt idx="10">
                  <c:v>244</c:v>
                </c:pt>
                <c:pt idx="11">
                  <c:v>#N/A</c:v>
                </c:pt>
                <c:pt idx="12">
                  <c:v>#N/A</c:v>
                </c:pt>
                <c:pt idx="13">
                  <c:v>208</c:v>
                </c:pt>
                <c:pt idx="14">
                  <c:v>#N/A</c:v>
                </c:pt>
              </c:numCache>
            </c:numRef>
          </c:val>
          <c:smooth val="0"/>
          <c:extLst xmlns:c16r2="http://schemas.microsoft.com/office/drawing/2015/06/chart">
            <c:ext xmlns:c16="http://schemas.microsoft.com/office/drawing/2014/chart" uri="{C3380CC4-5D6E-409C-BE32-E72D297353CC}">
              <c16:uniqueId val="{00000008-DED6-4178-9688-F1D942D33336}"/>
            </c:ext>
          </c:extLst>
        </c:ser>
        <c:dLbls>
          <c:showLegendKey val="0"/>
          <c:showVal val="0"/>
          <c:showCatName val="0"/>
          <c:showSerName val="0"/>
          <c:showPercent val="0"/>
          <c:showBubbleSize val="0"/>
        </c:dLbls>
        <c:marker val="1"/>
        <c:smooth val="0"/>
        <c:axId val="115645056"/>
        <c:axId val="115655424"/>
      </c:lineChart>
      <c:catAx>
        <c:axId val="115645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5655424"/>
        <c:crosses val="autoZero"/>
        <c:auto val="1"/>
        <c:lblAlgn val="ctr"/>
        <c:lblOffset val="100"/>
        <c:tickLblSkip val="1"/>
        <c:tickMarkSkip val="1"/>
        <c:noMultiLvlLbl val="0"/>
      </c:catAx>
      <c:valAx>
        <c:axId val="1156554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56450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4076</c:v>
                </c:pt>
                <c:pt idx="5">
                  <c:v>4250</c:v>
                </c:pt>
                <c:pt idx="8">
                  <c:v>4360</c:v>
                </c:pt>
                <c:pt idx="11">
                  <c:v>4251</c:v>
                </c:pt>
                <c:pt idx="14">
                  <c:v>4438</c:v>
                </c:pt>
              </c:numCache>
            </c:numRef>
          </c:val>
          <c:extLst xmlns:c16r2="http://schemas.microsoft.com/office/drawing/2015/06/chart">
            <c:ext xmlns:c16="http://schemas.microsoft.com/office/drawing/2014/chart" uri="{C3380CC4-5D6E-409C-BE32-E72D297353CC}">
              <c16:uniqueId val="{00000000-BE32-4A6A-BD88-C0E287D0584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BE32-4A6A-BD88-C0E287D0584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1589</c:v>
                </c:pt>
                <c:pt idx="5">
                  <c:v>1546</c:v>
                </c:pt>
                <c:pt idx="8">
                  <c:v>2015</c:v>
                </c:pt>
                <c:pt idx="11">
                  <c:v>2140</c:v>
                </c:pt>
                <c:pt idx="14">
                  <c:v>2225</c:v>
                </c:pt>
              </c:numCache>
            </c:numRef>
          </c:val>
          <c:extLst xmlns:c16r2="http://schemas.microsoft.com/office/drawing/2015/06/chart">
            <c:ext xmlns:c16="http://schemas.microsoft.com/office/drawing/2014/chart" uri="{C3380CC4-5D6E-409C-BE32-E72D297353CC}">
              <c16:uniqueId val="{00000002-BE32-4A6A-BD88-C0E287D0584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BE32-4A6A-BD88-C0E287D0584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BE32-4A6A-BD88-C0E287D0584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E32-4A6A-BD88-C0E287D0584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1136</c:v>
                </c:pt>
                <c:pt idx="3">
                  <c:v>1115</c:v>
                </c:pt>
                <c:pt idx="6">
                  <c:v>1127</c:v>
                </c:pt>
                <c:pt idx="9">
                  <c:v>1051</c:v>
                </c:pt>
                <c:pt idx="12">
                  <c:v>1066</c:v>
                </c:pt>
              </c:numCache>
            </c:numRef>
          </c:val>
          <c:extLst xmlns:c16r2="http://schemas.microsoft.com/office/drawing/2015/06/chart">
            <c:ext xmlns:c16="http://schemas.microsoft.com/office/drawing/2014/chart" uri="{C3380CC4-5D6E-409C-BE32-E72D297353CC}">
              <c16:uniqueId val="{00000006-BE32-4A6A-BD88-C0E287D0584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785</c:v>
                </c:pt>
                <c:pt idx="3">
                  <c:v>796</c:v>
                </c:pt>
                <c:pt idx="6">
                  <c:v>709</c:v>
                </c:pt>
                <c:pt idx="9">
                  <c:v>688</c:v>
                </c:pt>
                <c:pt idx="12">
                  <c:v>742</c:v>
                </c:pt>
              </c:numCache>
            </c:numRef>
          </c:val>
          <c:extLst xmlns:c16r2="http://schemas.microsoft.com/office/drawing/2015/06/chart">
            <c:ext xmlns:c16="http://schemas.microsoft.com/office/drawing/2014/chart" uri="{C3380CC4-5D6E-409C-BE32-E72D297353CC}">
              <c16:uniqueId val="{00000007-BE32-4A6A-BD88-C0E287D0584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1391</c:v>
                </c:pt>
                <c:pt idx="3">
                  <c:v>1276</c:v>
                </c:pt>
                <c:pt idx="6">
                  <c:v>1180</c:v>
                </c:pt>
                <c:pt idx="9">
                  <c:v>1122</c:v>
                </c:pt>
                <c:pt idx="12">
                  <c:v>894</c:v>
                </c:pt>
              </c:numCache>
            </c:numRef>
          </c:val>
          <c:extLst xmlns:c16r2="http://schemas.microsoft.com/office/drawing/2015/06/chart">
            <c:ext xmlns:c16="http://schemas.microsoft.com/office/drawing/2014/chart" uri="{C3380CC4-5D6E-409C-BE32-E72D297353CC}">
              <c16:uniqueId val="{00000008-BE32-4A6A-BD88-C0E287D0584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BE32-4A6A-BD88-C0E287D0584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4112</c:v>
                </c:pt>
                <c:pt idx="3">
                  <c:v>4187</c:v>
                </c:pt>
                <c:pt idx="6">
                  <c:v>4109</c:v>
                </c:pt>
                <c:pt idx="9">
                  <c:v>4221</c:v>
                </c:pt>
                <c:pt idx="12">
                  <c:v>4494</c:v>
                </c:pt>
              </c:numCache>
            </c:numRef>
          </c:val>
          <c:extLst xmlns:c16r2="http://schemas.microsoft.com/office/drawing/2015/06/chart">
            <c:ext xmlns:c16="http://schemas.microsoft.com/office/drawing/2014/chart" uri="{C3380CC4-5D6E-409C-BE32-E72D297353CC}">
              <c16:uniqueId val="{0000000A-BE32-4A6A-BD88-C0E287D0584D}"/>
            </c:ext>
          </c:extLst>
        </c:ser>
        <c:dLbls>
          <c:showLegendKey val="0"/>
          <c:showVal val="0"/>
          <c:showCatName val="0"/>
          <c:showSerName val="0"/>
          <c:showPercent val="0"/>
          <c:showBubbleSize val="0"/>
        </c:dLbls>
        <c:gapWidth val="100"/>
        <c:overlap val="100"/>
        <c:axId val="121415552"/>
        <c:axId val="1214218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1759</c:v>
                </c:pt>
                <c:pt idx="2">
                  <c:v>#N/A</c:v>
                </c:pt>
                <c:pt idx="3">
                  <c:v>#N/A</c:v>
                </c:pt>
                <c:pt idx="4">
                  <c:v>1578</c:v>
                </c:pt>
                <c:pt idx="5">
                  <c:v>#N/A</c:v>
                </c:pt>
                <c:pt idx="6">
                  <c:v>#N/A</c:v>
                </c:pt>
                <c:pt idx="7">
                  <c:v>751</c:v>
                </c:pt>
                <c:pt idx="8">
                  <c:v>#N/A</c:v>
                </c:pt>
                <c:pt idx="9">
                  <c:v>#N/A</c:v>
                </c:pt>
                <c:pt idx="10">
                  <c:v>692</c:v>
                </c:pt>
                <c:pt idx="11">
                  <c:v>#N/A</c:v>
                </c:pt>
                <c:pt idx="12">
                  <c:v>#N/A</c:v>
                </c:pt>
                <c:pt idx="13">
                  <c:v>532</c:v>
                </c:pt>
                <c:pt idx="14">
                  <c:v>#N/A</c:v>
                </c:pt>
              </c:numCache>
            </c:numRef>
          </c:val>
          <c:smooth val="0"/>
          <c:extLst xmlns:c16r2="http://schemas.microsoft.com/office/drawing/2015/06/chart">
            <c:ext xmlns:c16="http://schemas.microsoft.com/office/drawing/2014/chart" uri="{C3380CC4-5D6E-409C-BE32-E72D297353CC}">
              <c16:uniqueId val="{0000000B-BE32-4A6A-BD88-C0E287D0584D}"/>
            </c:ext>
          </c:extLst>
        </c:ser>
        <c:dLbls>
          <c:showLegendKey val="0"/>
          <c:showVal val="0"/>
          <c:showCatName val="0"/>
          <c:showSerName val="0"/>
          <c:showPercent val="0"/>
          <c:showBubbleSize val="0"/>
        </c:dLbls>
        <c:marker val="1"/>
        <c:smooth val="0"/>
        <c:axId val="121415552"/>
        <c:axId val="121421824"/>
      </c:lineChart>
      <c:catAx>
        <c:axId val="121415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1421824"/>
        <c:crosses val="autoZero"/>
        <c:auto val="1"/>
        <c:lblAlgn val="ctr"/>
        <c:lblOffset val="100"/>
        <c:tickLblSkip val="1"/>
        <c:tickMarkSkip val="1"/>
        <c:noMultiLvlLbl val="0"/>
      </c:catAx>
      <c:valAx>
        <c:axId val="1214218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14155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{08B95789-C2D5-454E-8046-7314462853C3}</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0-D2FF-4A3A-83D7-D0AA0F19124B}"/>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{31B6E78D-6868-4B7B-A78E-FE67995815C1}</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1-D2FF-4A3A-83D7-D0AA0F19124B}"/>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{B1E9D18C-7FC9-4843-8A3A-6A98278CDA45}</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2-D2FF-4A3A-83D7-D0AA0F19124B}"/>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{FDE4D7FB-DDB5-4FBF-B825-5C45247D41D0}</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3-D2FF-4A3A-83D7-D0AA0F19124B}"/>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{D532E1BA-09F0-415D-B3FC-53633FCB6D5A}</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4-D2FF-4A3A-83D7-D0AA0F19124B}"/>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2FF-4A3A-83D7-D0AA0F19124B}"/>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{CF626FE0-0658-4398-90B3-7CEFADD2B5D9}</c15:txfldGUID>
                      <c15:f>公会計指標分析・財政指標組合せ分析表!$K$50</c15:f>
                      <c15:dlblFieldTableCache>
                        <c:ptCount val="1"/>
                        <c:pt idx="0">
                          <c:v>H23</c:v>
                        </c:pt>
                      </c15:dlblFieldTableCache>
                    </c15:dlblFTEntry>
                  </c15:dlblFieldTable>
                  <c15:showDataLabelsRange val="0"/>
                </c:ext>
                <c:ext xmlns:c16="http://schemas.microsoft.com/office/drawing/2014/chart" uri="{C3380CC4-5D6E-409C-BE32-E72D297353CC}">
                  <c16:uniqueId val="{00000006-D2FF-4A3A-83D7-D0AA0F19124B}"/>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{EF9FE576-46D4-4775-A736-8563E145592B}</c15:txfldGUID>
                      <c15:f>公会計指標分析・財政指標組合せ分析表!$L$50</c15:f>
                      <c15:dlblFieldTableCache>
                        <c:ptCount val="1"/>
                        <c:pt idx="0">
                          <c:v>H24</c:v>
                        </c:pt>
                      </c15:dlblFieldTableCache>
                    </c15:dlblFTEntry>
                  </c15:dlblFieldTable>
                  <c15:showDataLabelsRange val="0"/>
                </c:ext>
                <c:ext xmlns:c16="http://schemas.microsoft.com/office/drawing/2014/chart" uri="{C3380CC4-5D6E-409C-BE32-E72D297353CC}">
                  <c16:uniqueId val="{00000007-D2FF-4A3A-83D7-D0AA0F19124B}"/>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{3A0971F7-7611-4E59-8E5C-DB1AE8823E1D}</c15:txfldGUID>
                      <c15:f>公会計指標分析・財政指標組合せ分析表!$M$50</c15:f>
                      <c15:dlblFieldTableCache>
                        <c:ptCount val="1"/>
                        <c:pt idx="0">
                          <c:v>H25</c:v>
                        </c:pt>
                      </c15:dlblFieldTableCache>
                    </c15:dlblFTEntry>
                  </c15:dlblFieldTable>
                  <c15:showDataLabelsRange val="0"/>
                </c:ext>
                <c:ext xmlns:c16="http://schemas.microsoft.com/office/drawing/2014/chart" uri="{C3380CC4-5D6E-409C-BE32-E72D297353CC}">
                  <c16:uniqueId val="{00000008-D2FF-4A3A-83D7-D0AA0F19124B}"/>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{64112D0B-5E13-4F3C-A3E0-15D3D02D0ACC}</c15:txfldGUID>
                      <c15:f>公会計指標分析・財政指標組合せ分析表!$N$50</c15:f>
                      <c15:dlblFieldTableCache>
                        <c:ptCount val="1"/>
                        <c:pt idx="0">
                          <c:v>H26</c:v>
                        </c:pt>
                      </c15:dlblFieldTableCache>
                    </c15:dlblFTEntry>
                  </c15:dlblFieldTable>
                  <c15:showDataLabelsRange val="0"/>
                </c:ext>
                <c:ext xmlns:c16="http://schemas.microsoft.com/office/drawing/2014/chart" uri="{C3380CC4-5D6E-409C-BE32-E72D297353CC}">
                  <c16:uniqueId val="{00000009-D2FF-4A3A-83D7-D0AA0F19124B}"/>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{A6797907-50FC-4B63-B438-4F37DEE647A2}</c15:txfldGUID>
                      <c15:f>公会計指標分析・財政指標組合せ分析表!$O$50</c15:f>
                      <c15:dlblFieldTableCache>
                        <c:ptCount val="1"/>
                        <c:pt idx="0">
                          <c:v>H27</c:v>
                        </c:pt>
                      </c15:dlblFieldTableCache>
                    </c15:dlblFTEntry>
                  </c15:dlblFieldTable>
                  <c15:showDataLabelsRange val="0"/>
                </c:ext>
                <c:ext xmlns:c16="http://schemas.microsoft.com/office/drawing/2014/chart" uri="{C3380CC4-5D6E-409C-BE32-E72D297353CC}">
                  <c16:uniqueId val="{0000000A-D2FF-4A3A-83D7-D0AA0F19124B}"/>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2FF-4A3A-83D7-D0AA0F19124B}"/>
            </c:ext>
          </c:extLst>
        </c:ser>
        <c:dLbls>
          <c:showLegendKey val="0"/>
          <c:showVal val="0"/>
          <c:showCatName val="0"/>
          <c:showSerName val="0"/>
          <c:showPercent val="0"/>
          <c:showBubbleSize val="0"/>
        </c:dLbls>
        <c:axId val="121682176"/>
        <c:axId val="121692544"/>
      </c:scatterChart>
      <c:valAx>
        <c:axId val="12168217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1692544"/>
        <c:crosses val="autoZero"/>
        <c:crossBetween val="midCat"/>
      </c:valAx>
      <c:valAx>
        <c:axId val="12169254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168217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{477F97F4-62C7-4D8B-AC4A-5F273D5C3575}</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0-687D-4A69-A21D-45D85067EB9A}"/>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{5F833472-FA31-4707-B890-1EC64CD59545}</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1-687D-4A69-A21D-45D85067EB9A}"/>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{902215CF-ED68-4092-B5BF-94FF47646615}</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2-687D-4A69-A21D-45D85067EB9A}"/>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{A77DE128-4EA1-4AB4-960D-F00AEEA33AC7}</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3-687D-4A69-A21D-45D85067EB9A}"/>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{7179381F-30F8-46D9-99A0-8BB99AE2CD93}</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4-687D-4A69-A21D-45D85067EB9A}"/>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12.8</c:v>
                </c:pt>
                <c:pt idx="1">
                  <c:v>12.5</c:v>
                </c:pt>
                <c:pt idx="2">
                  <c:v>12.3</c:v>
                </c:pt>
                <c:pt idx="3">
                  <c:v>11.2</c:v>
                </c:pt>
                <c:pt idx="4">
                  <c:v>9.6999999999999993</c:v>
                </c:pt>
              </c:numCache>
            </c:numRef>
          </c:xVal>
          <c:yVal>
            <c:numRef>
              <c:f>公会計指標分析・財政指標組合せ分析表!$K$73:$O$73</c:f>
              <c:numCache>
                <c:formatCode>#,##0.0;"▲ "#,##0.0</c:formatCode>
                <c:ptCount val="5"/>
                <c:pt idx="0">
                  <c:v>61.8</c:v>
                </c:pt>
                <c:pt idx="1">
                  <c:v>57</c:v>
                </c:pt>
                <c:pt idx="2">
                  <c:v>27.2</c:v>
                </c:pt>
                <c:pt idx="3">
                  <c:v>25.5</c:v>
                </c:pt>
                <c:pt idx="4">
                  <c:v>19</c:v>
                </c:pt>
              </c:numCache>
            </c:numRef>
          </c:yVal>
          <c:smooth val="0"/>
          <c:extLst xmlns:c16r2="http://schemas.microsoft.com/office/drawing/2015/06/chart">
            <c:ext xmlns:c16="http://schemas.microsoft.com/office/drawing/2014/chart" uri="{C3380CC4-5D6E-409C-BE32-E72D297353CC}">
              <c16:uniqueId val="{00000005-687D-4A69-A21D-45D85067EB9A}"/>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{FE095303-528E-42EF-B822-337F19F47920}</c15:txfldGUID>
                      <c15:f>公会計指標分析・財政指標組合せ分析表!$K$72</c15:f>
                      <c15:dlblFieldTableCache>
                        <c:ptCount val="1"/>
                        <c:pt idx="0">
                          <c:v>H23</c:v>
                        </c:pt>
                      </c15:dlblFieldTableCache>
                    </c15:dlblFTEntry>
                  </c15:dlblFieldTable>
                  <c15:showDataLabelsRange val="0"/>
                </c:ext>
                <c:ext xmlns:c16="http://schemas.microsoft.com/office/drawing/2014/chart" uri="{C3380CC4-5D6E-409C-BE32-E72D297353CC}">
                  <c16:uniqueId val="{00000006-687D-4A69-A21D-45D85067EB9A}"/>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{76A1F109-3A30-4BB4-B762-D0E6A0450732}</c15:txfldGUID>
                      <c15:f>公会計指標分析・財政指標組合せ分析表!$L$72</c15:f>
                      <c15:dlblFieldTableCache>
                        <c:ptCount val="1"/>
                        <c:pt idx="0">
                          <c:v>H24</c:v>
                        </c:pt>
                      </c15:dlblFieldTableCache>
                    </c15:dlblFTEntry>
                  </c15:dlblFieldTable>
                  <c15:showDataLabelsRange val="0"/>
                </c:ext>
                <c:ext xmlns:c16="http://schemas.microsoft.com/office/drawing/2014/chart" uri="{C3380CC4-5D6E-409C-BE32-E72D297353CC}">
                  <c16:uniqueId val="{00000007-687D-4A69-A21D-45D85067EB9A}"/>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{2E7A9A18-8A96-40E1-B8B0-BBF8420FC22A}</c15:txfldGUID>
                      <c15:f>公会計指標分析・財政指標組合せ分析表!$M$72</c15:f>
                      <c15:dlblFieldTableCache>
                        <c:ptCount val="1"/>
                        <c:pt idx="0">
                          <c:v>H25</c:v>
                        </c:pt>
                      </c15:dlblFieldTableCache>
                    </c15:dlblFTEntry>
                  </c15:dlblFieldTable>
                  <c15:showDataLabelsRange val="0"/>
                </c:ext>
                <c:ext xmlns:c16="http://schemas.microsoft.com/office/drawing/2014/chart" uri="{C3380CC4-5D6E-409C-BE32-E72D297353CC}">
                  <c16:uniqueId val="{00000008-687D-4A69-A21D-45D85067EB9A}"/>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{FC9897DF-FDAC-4B91-A6BB-F0B3F86F748F}</c15:txfldGUID>
                      <c15:f>公会計指標分析・財政指標組合せ分析表!$N$72</c15:f>
                      <c15:dlblFieldTableCache>
                        <c:ptCount val="1"/>
                        <c:pt idx="0">
                          <c:v>H26</c:v>
                        </c:pt>
                      </c15:dlblFieldTableCache>
                    </c15:dlblFTEntry>
                  </c15:dlblFieldTable>
                  <c15:showDataLabelsRange val="0"/>
                </c:ext>
                <c:ext xmlns:c16="http://schemas.microsoft.com/office/drawing/2014/chart" uri="{C3380CC4-5D6E-409C-BE32-E72D297353CC}">
                  <c16:uniqueId val="{00000009-687D-4A69-A21D-45D85067EB9A}"/>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{F629A9E7-125B-439B-B9E8-3C4713D4C85B}</c15:txfldGUID>
                      <c15:f>公会計指標分析・財政指標組合せ分析表!$O$72</c15:f>
                      <c15:dlblFieldTableCache>
                        <c:ptCount val="1"/>
                        <c:pt idx="0">
                          <c:v>H27</c:v>
                        </c:pt>
                      </c15:dlblFieldTableCache>
                    </c15:dlblFTEntry>
                  </c15:dlblFieldTable>
                  <c15:showDataLabelsRange val="0"/>
                </c:ext>
                <c:ext xmlns:c16="http://schemas.microsoft.com/office/drawing/2014/chart" uri="{C3380CC4-5D6E-409C-BE32-E72D297353CC}">
                  <c16:uniqueId val="{0000000A-687D-4A69-A21D-45D85067EB9A}"/>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12.2</c:v>
                </c:pt>
                <c:pt idx="1">
                  <c:v>10.8</c:v>
                </c:pt>
                <c:pt idx="2">
                  <c:v>9.8000000000000007</c:v>
                </c:pt>
                <c:pt idx="3">
                  <c:v>9.1</c:v>
                </c:pt>
                <c:pt idx="4">
                  <c:v>8.6</c:v>
                </c:pt>
              </c:numCache>
            </c:numRef>
          </c:xVal>
          <c:yVal>
            <c:numRef>
              <c:f>公会計指標分析・財政指標組合せ分析表!$K$77:$O$77</c:f>
              <c:numCache>
                <c:formatCode>#,##0.0;"▲ "#,##0.0</c:formatCode>
                <c:ptCount val="5"/>
                <c:pt idx="0">
                  <c:v>20.3</c:v>
                </c:pt>
                <c:pt idx="1">
                  <c:v>5.7</c:v>
                </c:pt>
                <c:pt idx="2">
                  <c:v>0</c:v>
                </c:pt>
                <c:pt idx="3">
                  <c:v>0</c:v>
                </c:pt>
                <c:pt idx="4">
                  <c:v>0</c:v>
                </c:pt>
              </c:numCache>
            </c:numRef>
          </c:yVal>
          <c:smooth val="0"/>
          <c:extLst xmlns:c16r2="http://schemas.microsoft.com/office/drawing/2015/06/chart">
            <c:ext xmlns:c16="http://schemas.microsoft.com/office/drawing/2014/chart" uri="{C3380CC4-5D6E-409C-BE32-E72D297353CC}">
              <c16:uniqueId val="{0000000B-687D-4A69-A21D-45D85067EB9A}"/>
            </c:ext>
          </c:extLst>
        </c:ser>
        <c:dLbls>
          <c:showLegendKey val="0"/>
          <c:showVal val="0"/>
          <c:showCatName val="0"/>
          <c:showSerName val="0"/>
          <c:showPercent val="0"/>
          <c:showBubbleSize val="0"/>
        </c:dLbls>
        <c:axId val="121940224"/>
        <c:axId val="121958784"/>
      </c:scatterChart>
      <c:valAx>
        <c:axId val="121940224"/>
        <c:scaling>
          <c:orientation val="minMax"/>
          <c:max val="13.2"/>
          <c:min val="8.300000000000000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1958784"/>
        <c:crosses val="autoZero"/>
        <c:crossBetween val="midCat"/>
      </c:valAx>
      <c:valAx>
        <c:axId val="121958784"/>
        <c:scaling>
          <c:orientation val="minMax"/>
          <c:max val="73"/>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1940224"/>
        <c:crosses val="autoZero"/>
        <c:crossBetween val="midCat"/>
        <c:majorUnit val="8"/>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三重県御浜町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600">
              <a:solidFill>
                <a:schemeClr val="dk1"/>
              </a:solidFill>
              <a:effectLst/>
              <a:latin typeface="+mn-lt"/>
              <a:ea typeface="+mn-ea"/>
              <a:cs typeface="+mn-cs"/>
            </a:rPr>
            <a:t>　</a:t>
          </a:r>
          <a:r>
            <a:rPr lang="ja-JP" altLang="ja-JP" sz="1600">
              <a:solidFill>
                <a:schemeClr val="dk1"/>
              </a:solidFill>
              <a:effectLst/>
              <a:latin typeface="+mn-lt"/>
              <a:ea typeface="+mn-ea"/>
              <a:cs typeface="+mn-cs"/>
            </a:rPr>
            <a:t>過疎対策事業債の償還のピークが過ぎたことにより償還金等は減少してきている。</a:t>
          </a:r>
          <a:endParaRPr lang="ja-JP" altLang="ja-JP" sz="1600">
            <a:effectLst/>
          </a:endParaRPr>
        </a:p>
        <a:p>
          <a:r>
            <a:rPr lang="ja-JP" altLang="ja-JP" sz="1600">
              <a:solidFill>
                <a:schemeClr val="dk1"/>
              </a:solidFill>
              <a:effectLst/>
              <a:latin typeface="+mn-lt"/>
              <a:ea typeface="+mn-ea"/>
              <a:cs typeface="+mn-cs"/>
            </a:rPr>
            <a:t>　今後、国の補正予算関連事業などに係る新規発行地方債の償還がはじまることから、数値が横ばい、上昇と推移する見込みである。</a:t>
          </a:r>
          <a:endParaRPr lang="ja-JP" altLang="ja-JP" sz="16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a:extLst>
            <a:ext uri="{FF2B5EF4-FFF2-40B4-BE49-F238E27FC236}">
              <a16:creationId xmlns="" xmlns:a16="http://schemas.microsoft.com/office/drawing/2014/main" id="{00000000-0008-0000-0B00-000003000000}"/>
            </a:ext>
          </a:extLst>
        </xdr:cNvPr>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B00-00000B000000}"/>
            </a:ext>
          </a:extLst>
        </xdr:cNvPr>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B00-00000C000000}"/>
            </a:ext>
          </a:extLst>
        </xdr:cNvPr>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B00-00000D000000}"/>
            </a:ext>
          </a:extLst>
        </xdr:cNvPr>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B00-00000E000000}"/>
            </a:ext>
          </a:extLst>
        </xdr:cNvPr>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B00-00000F000000}"/>
            </a:ext>
          </a:extLst>
        </xdr:cNvPr>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a:extLst>
            <a:ext uri="{FF2B5EF4-FFF2-40B4-BE49-F238E27FC236}">
              <a16:creationId xmlns="" xmlns:a16="http://schemas.microsoft.com/office/drawing/2014/main" id="{00000000-0008-0000-0B00-000010000000}"/>
            </a:ext>
          </a:extLst>
        </xdr:cNvPr>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a:extLst>
            <a:ext uri="{FF2B5EF4-FFF2-40B4-BE49-F238E27FC236}">
              <a16:creationId xmlns="" xmlns:a16="http://schemas.microsoft.com/office/drawing/2014/main" id="{00000000-0008-0000-0B00-000011000000}"/>
            </a:ext>
          </a:extLst>
        </xdr:cNvPr>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三重県御浜町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a:extLst>
            <a:ext uri="{FF2B5EF4-FFF2-40B4-BE49-F238E27FC236}">
              <a16:creationId xmlns="" xmlns:a16="http://schemas.microsoft.com/office/drawing/2014/main" id="{00000000-0008-0000-0B00-000017000000}"/>
            </a:ext>
          </a:extLst>
        </xdr:cNvPr>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a:solidFill>
                <a:schemeClr val="dk1"/>
              </a:solidFill>
              <a:effectLst/>
              <a:latin typeface="+mn-lt"/>
              <a:ea typeface="+mn-ea"/>
              <a:cs typeface="+mn-cs"/>
            </a:rPr>
            <a:t>　</a:t>
          </a:r>
          <a:r>
            <a:rPr lang="ja-JP" altLang="ja-JP" sz="1600">
              <a:solidFill>
                <a:schemeClr val="dk1"/>
              </a:solidFill>
              <a:effectLst/>
              <a:latin typeface="+mn-lt"/>
              <a:ea typeface="+mn-ea"/>
              <a:cs typeface="+mn-cs"/>
            </a:rPr>
            <a:t>統合水道事業に係る企業債を繰上償還したことや新たな起債を抑制してきたことにより企業債残高は減少してきた。</a:t>
          </a:r>
          <a:endParaRPr lang="ja-JP" altLang="ja-JP" sz="1600">
            <a:effectLst/>
          </a:endParaRPr>
        </a:p>
        <a:p>
          <a:r>
            <a:rPr lang="ja-JP" altLang="ja-JP" sz="1600">
              <a:solidFill>
                <a:schemeClr val="dk1"/>
              </a:solidFill>
              <a:effectLst/>
              <a:latin typeface="+mn-lt"/>
              <a:ea typeface="+mn-ea"/>
              <a:cs typeface="+mn-cs"/>
            </a:rPr>
            <a:t>　歳計余剰金による財政調整金への積立などにより充当可能基金残高が増加した。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a:extLst>
            <a:ext uri="{FF2B5EF4-FFF2-40B4-BE49-F238E27FC236}">
              <a16:creationId xmlns="" xmlns:a16="http://schemas.microsoft.com/office/drawing/2014/main" id="{00000000-0008-0000-0000-00000400000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a:extLst>
            <a:ext uri="{FF2B5EF4-FFF2-40B4-BE49-F238E27FC236}">
              <a16:creationId xmlns="" xmlns:a16="http://schemas.microsoft.com/office/drawing/2014/main" id="{00000000-0008-0000-0000-000005000000}"/>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a:extLst>
            <a:ext uri="{FF2B5EF4-FFF2-40B4-BE49-F238E27FC236}">
              <a16:creationId xmlns="" xmlns:a16="http://schemas.microsoft.com/office/drawing/2014/main" id="{00000000-0008-0000-0000-00000600000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a:extLst>
            <a:ext uri="{FF2B5EF4-FFF2-40B4-BE49-F238E27FC236}">
              <a16:creationId xmlns="" xmlns:a16="http://schemas.microsoft.com/office/drawing/2014/main" id="{00000000-0008-0000-0000-00000700000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三重県御浜町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a:extLst>
            <a:ext uri="{FF2B5EF4-FFF2-40B4-BE49-F238E27FC236}">
              <a16:creationId xmlns="" xmlns:a16="http://schemas.microsoft.com/office/drawing/2014/main" id="{00000000-0008-0000-0000-00000800000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a:extLst>
            <a:ext uri="{FF2B5EF4-FFF2-40B4-BE49-F238E27FC236}">
              <a16:creationId xmlns="" xmlns:a16="http://schemas.microsoft.com/office/drawing/2014/main" id="{00000000-0008-0000-0000-00000900000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a:extLst>
            <a:ext uri="{FF2B5EF4-FFF2-40B4-BE49-F238E27FC236}">
              <a16:creationId xmlns="" xmlns:a16="http://schemas.microsoft.com/office/drawing/2014/main" id="{00000000-0008-0000-0000-00000A00000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a:extLst>
            <a:ext uri="{FF2B5EF4-FFF2-40B4-BE49-F238E27FC236}">
              <a16:creationId xmlns="" xmlns:a16="http://schemas.microsoft.com/office/drawing/2014/main" id="{00000000-0008-0000-0000-00000B000000}"/>
            </a:ext>
          </a:extLst>
        </xdr:cNvPr>
        <xdr:cNvSpPr/>
      </xdr:nvSpPr>
      <xdr:spPr>
        <a:xfrm>
          <a:off x="482600" y="365125"/>
          <a:ext cx="9715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a:extLst>
            <a:ext uri="{FF2B5EF4-FFF2-40B4-BE49-F238E27FC236}">
              <a16:creationId xmlns="" xmlns:a16="http://schemas.microsoft.com/office/drawing/2014/main" id="{00000000-0008-0000-0000-00000C00000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a:extLst>
            <a:ext uri="{FF2B5EF4-FFF2-40B4-BE49-F238E27FC236}">
              <a16:creationId xmlns="" xmlns:a16="http://schemas.microsoft.com/office/drawing/2014/main" id="{00000000-0008-0000-0000-00000D000000}"/>
            </a:ext>
          </a:extLst>
        </xdr:cNvPr>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9,113
9,070
88.13
5,510,665
5,164,021
274,864
3,232,483
4,494,111</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a:extLst>
            <a:ext uri="{FF2B5EF4-FFF2-40B4-BE49-F238E27FC236}">
              <a16:creationId xmlns="" xmlns:a16="http://schemas.microsoft.com/office/drawing/2014/main" id="{00000000-0008-0000-0000-00000E00000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a:extLst>
            <a:ext uri="{FF2B5EF4-FFF2-40B4-BE49-F238E27FC236}">
              <a16:creationId xmlns="" xmlns:a16="http://schemas.microsoft.com/office/drawing/2014/main" id="{00000000-0008-0000-0000-00000F00000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a:extLst>
            <a:ext uri="{FF2B5EF4-FFF2-40B4-BE49-F238E27FC236}">
              <a16:creationId xmlns="" xmlns:a16="http://schemas.microsoft.com/office/drawing/2014/main" id="{00000000-0008-0000-0000-00001000000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9.7
19.0</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a:extLst>
            <a:ext uri="{FF2B5EF4-FFF2-40B4-BE49-F238E27FC236}">
              <a16:creationId xmlns="" xmlns:a16="http://schemas.microsoft.com/office/drawing/2014/main" id="{00000000-0008-0000-0000-00001100000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a:extLst>
            <a:ext uri="{FF2B5EF4-FFF2-40B4-BE49-F238E27FC236}">
              <a16:creationId xmlns="" xmlns:a16="http://schemas.microsoft.com/office/drawing/2014/main" id="{00000000-0008-0000-0000-000012000000}"/>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a:extLst>
            <a:ext uri="{FF2B5EF4-FFF2-40B4-BE49-F238E27FC236}">
              <a16:creationId xmlns="" xmlns:a16="http://schemas.microsoft.com/office/drawing/2014/main" id="{00000000-0008-0000-0000-000013000000}"/>
            </a:ext>
          </a:extLst>
        </xdr:cNvPr>
        <xdr:cNvSpPr/>
      </xdr:nvSpPr>
      <xdr:spPr>
        <a:xfrm>
          <a:off x="6896100" y="1038225"/>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a:extLst>
            <a:ext uri="{FF2B5EF4-FFF2-40B4-BE49-F238E27FC236}">
              <a16:creationId xmlns="" xmlns:a16="http://schemas.microsoft.com/office/drawing/2014/main" id="{00000000-0008-0000-0000-000014000000}"/>
            </a:ext>
          </a:extLst>
        </xdr:cNvPr>
        <xdr:cNvSpPr/>
      </xdr:nvSpPr>
      <xdr:spPr>
        <a:xfrm>
          <a:off x="10693400" y="365125"/>
          <a:ext cx="1524000" cy="609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a:extLst>
            <a:ext uri="{FF2B5EF4-FFF2-40B4-BE49-F238E27FC236}">
              <a16:creationId xmlns="" xmlns:a16="http://schemas.microsoft.com/office/drawing/2014/main" id="{00000000-0008-0000-0000-000015000000}"/>
            </a:ext>
          </a:extLst>
        </xdr:cNvPr>
        <xdr:cNvSpPr/>
      </xdr:nvSpPr>
      <xdr:spPr>
        <a:xfrm>
          <a:off x="10953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a:extLst>
            <a:ext uri="{FF2B5EF4-FFF2-40B4-BE49-F238E27FC236}">
              <a16:creationId xmlns="" xmlns:a16="http://schemas.microsoft.com/office/drawing/2014/main" id="{00000000-0008-0000-0000-000016000000}"/>
            </a:ext>
          </a:extLst>
        </xdr:cNvPr>
        <xdr:cNvSpPr/>
      </xdr:nvSpPr>
      <xdr:spPr>
        <a:xfrm>
          <a:off x="10953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a:extLst>
            <a:ext uri="{FF2B5EF4-FFF2-40B4-BE49-F238E27FC236}">
              <a16:creationId xmlns="" xmlns:a16="http://schemas.microsoft.com/office/drawing/2014/main" id="{00000000-0008-0000-0000-000017000000}"/>
            </a:ext>
          </a:extLst>
        </xdr:cNvPr>
        <xdr:cNvCxnSpPr/>
      </xdr:nvCxnSpPr>
      <xdr:spPr>
        <a:xfrm flipH="1">
          <a:off x="10775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a:extLst>
            <a:ext uri="{FF2B5EF4-FFF2-40B4-BE49-F238E27FC236}">
              <a16:creationId xmlns="" xmlns:a16="http://schemas.microsoft.com/office/drawing/2014/main" id="{00000000-0008-0000-0000-000018000000}"/>
            </a:ext>
          </a:extLst>
        </xdr:cNvPr>
        <xdr:cNvSpPr/>
      </xdr:nvSpPr>
      <xdr:spPr>
        <a:xfrm>
          <a:off x="10829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a:extLst>
            <a:ext uri="{FF2B5EF4-FFF2-40B4-BE49-F238E27FC236}">
              <a16:creationId xmlns="" xmlns:a16="http://schemas.microsoft.com/office/drawing/2014/main" id="{00000000-0008-0000-0000-000019000000}"/>
            </a:ext>
          </a:extLst>
        </xdr:cNvPr>
        <xdr:cNvSpPr/>
      </xdr:nvSpPr>
      <xdr:spPr>
        <a:xfrm>
          <a:off x="10829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a:extLst>
            <a:ext uri="{FF2B5EF4-FFF2-40B4-BE49-F238E27FC236}">
              <a16:creationId xmlns="" xmlns:a16="http://schemas.microsoft.com/office/drawing/2014/main" id="{00000000-0008-0000-0000-00001A000000}"/>
            </a:ext>
          </a:extLst>
        </xdr:cNvPr>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a:extLst>
            <a:ext uri="{FF2B5EF4-FFF2-40B4-BE49-F238E27FC236}">
              <a16:creationId xmlns="" xmlns:a16="http://schemas.microsoft.com/office/drawing/2014/main" id="{00000000-0008-0000-0000-00001B000000}"/>
            </a:ext>
          </a:extLst>
        </xdr:cNvPr>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a:extLst>
            <a:ext uri="{FF2B5EF4-FFF2-40B4-BE49-F238E27FC236}">
              <a16:creationId xmlns="" xmlns:a16="http://schemas.microsoft.com/office/drawing/2014/main" id="{00000000-0008-0000-0000-00001C000000}"/>
            </a:ext>
          </a:extLst>
        </xdr:cNvPr>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a:extLst>
            <a:ext uri="{FF2B5EF4-FFF2-40B4-BE49-F238E27FC236}">
              <a16:creationId xmlns="" xmlns:a16="http://schemas.microsoft.com/office/drawing/2014/main" id="{00000000-0008-0000-0000-00001D000000}"/>
            </a:ext>
          </a:extLst>
        </xdr:cNvPr>
        <xdr:cNvSpPr txBox="1"/>
      </xdr:nvSpPr>
      <xdr:spPr>
        <a:xfrm>
          <a:off x="419100" y="2143125"/>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a:extLst>
            <a:ext uri="{FF2B5EF4-FFF2-40B4-BE49-F238E27FC236}">
              <a16:creationId xmlns="" xmlns:a16="http://schemas.microsoft.com/office/drawing/2014/main" id="{00000000-0008-0000-0000-00001E000000}"/>
            </a:ext>
          </a:extLst>
        </xdr:cNvPr>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a:extLst>
            <a:ext uri="{FF2B5EF4-FFF2-40B4-BE49-F238E27FC236}">
              <a16:creationId xmlns="" xmlns:a16="http://schemas.microsoft.com/office/drawing/2014/main" id="{00000000-0008-0000-0000-00001F000000}"/>
            </a:ext>
          </a:extLst>
        </xdr:cNvPr>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a:extLst>
            <a:ext uri="{FF2B5EF4-FFF2-40B4-BE49-F238E27FC236}">
              <a16:creationId xmlns="" xmlns:a16="http://schemas.microsoft.com/office/drawing/2014/main" id="{00000000-0008-0000-0000-000020000000}"/>
            </a:ext>
          </a:extLst>
        </xdr:cNvPr>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a:extLst>
            <a:ext uri="{FF2B5EF4-FFF2-40B4-BE49-F238E27FC236}">
              <a16:creationId xmlns="" xmlns:a16="http://schemas.microsoft.com/office/drawing/2014/main" id="{00000000-0008-0000-0000-000021000000}"/>
            </a:ext>
          </a:extLst>
        </xdr:cNvPr>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a:extLst>
            <a:ext uri="{FF2B5EF4-FFF2-40B4-BE49-F238E27FC236}">
              <a16:creationId xmlns="" xmlns:a16="http://schemas.microsoft.com/office/drawing/2014/main" id="{00000000-0008-0000-0000-000022000000}"/>
            </a:ext>
          </a:extLst>
        </xdr:cNvPr>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a:extLst>
            <a:ext uri="{FF2B5EF4-FFF2-40B4-BE49-F238E27FC236}">
              <a16:creationId xmlns="" xmlns:a16="http://schemas.microsoft.com/office/drawing/2014/main" id="{00000000-0008-0000-0000-000023000000}"/>
            </a:ext>
          </a:extLst>
        </xdr:cNvPr>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a:extLst>
            <a:ext uri="{FF2B5EF4-FFF2-40B4-BE49-F238E27FC236}">
              <a16:creationId xmlns="" xmlns:a16="http://schemas.microsoft.com/office/drawing/2014/main" id="{00000000-0008-0000-0000-000024000000}"/>
            </a:ext>
          </a:extLst>
        </xdr:cNvPr>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a:extLst>
            <a:ext uri="{FF2B5EF4-FFF2-40B4-BE49-F238E27FC236}">
              <a16:creationId xmlns="" xmlns:a16="http://schemas.microsoft.com/office/drawing/2014/main" id="{00000000-0008-0000-0000-000025000000}"/>
            </a:ext>
          </a:extLst>
        </xdr:cNvPr>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a:extLst>
            <a:ext uri="{FF2B5EF4-FFF2-40B4-BE49-F238E27FC236}">
              <a16:creationId xmlns="" xmlns:a16="http://schemas.microsoft.com/office/drawing/2014/main" id="{00000000-0008-0000-0000-000026000000}"/>
            </a:ext>
          </a:extLst>
        </xdr:cNvPr>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a:extLst>
            <a:ext uri="{FF2B5EF4-FFF2-40B4-BE49-F238E27FC236}">
              <a16:creationId xmlns="" xmlns:a16="http://schemas.microsoft.com/office/drawing/2014/main" id="{00000000-0008-0000-0000-000027000000}"/>
            </a:ext>
          </a:extLst>
        </xdr:cNvPr>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a:extLst>
            <a:ext uri="{FF2B5EF4-FFF2-40B4-BE49-F238E27FC236}">
              <a16:creationId xmlns="" xmlns:a16="http://schemas.microsoft.com/office/drawing/2014/main" id="{00000000-0008-0000-0000-000028000000}"/>
            </a:ext>
          </a:extLst>
        </xdr:cNvPr>
        <xdr:cNvSpPr/>
      </xdr:nvSpPr>
      <xdr:spPr>
        <a:xfrm>
          <a:off x="5778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a:extLst>
            <a:ext uri="{FF2B5EF4-FFF2-40B4-BE49-F238E27FC236}">
              <a16:creationId xmlns="" xmlns:a16="http://schemas.microsoft.com/office/drawing/2014/main" id="{00000000-0008-0000-0000-000029000000}"/>
            </a:ext>
          </a:extLst>
        </xdr:cNvPr>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a:extLst>
            <a:ext uri="{FF2B5EF4-FFF2-40B4-BE49-F238E27FC236}">
              <a16:creationId xmlns="" xmlns:a16="http://schemas.microsoft.com/office/drawing/2014/main" id="{00000000-0008-0000-0000-00002A000000}"/>
            </a:ext>
          </a:extLst>
        </xdr:cNvPr>
        <xdr:cNvSpPr txBox="1"/>
      </xdr:nvSpPr>
      <xdr:spPr>
        <a:xfrm>
          <a:off x="5816600" y="446405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a:extLst>
            <a:ext uri="{FF2B5EF4-FFF2-40B4-BE49-F238E27FC236}">
              <a16:creationId xmlns="" xmlns:a16="http://schemas.microsoft.com/office/drawing/2014/main" id="{00000000-0008-0000-0000-00002B000000}"/>
            </a:ext>
          </a:extLst>
        </xdr:cNvPr>
        <xdr:cNvSpPr/>
      </xdr:nvSpPr>
      <xdr:spPr>
        <a:xfrm>
          <a:off x="1270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a:extLst>
            <a:ext uri="{FF2B5EF4-FFF2-40B4-BE49-F238E27FC236}">
              <a16:creationId xmlns="" xmlns:a16="http://schemas.microsoft.com/office/drawing/2014/main" id="{00000000-0008-0000-0000-00002C000000}"/>
            </a:ext>
          </a:extLst>
        </xdr:cNvPr>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a:extLst>
            <a:ext uri="{FF2B5EF4-FFF2-40B4-BE49-F238E27FC236}">
              <a16:creationId xmlns="" xmlns:a16="http://schemas.microsoft.com/office/drawing/2014/main" id="{00000000-0008-0000-0000-00002D000000}"/>
            </a:ext>
          </a:extLst>
        </xdr:cNvPr>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a:extLst>
            <a:ext uri="{FF2B5EF4-FFF2-40B4-BE49-F238E27FC236}">
              <a16:creationId xmlns="" xmlns:a16="http://schemas.microsoft.com/office/drawing/2014/main" id="{00000000-0008-0000-0000-00002E000000}"/>
            </a:ext>
          </a:extLst>
        </xdr:cNvPr>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a:extLst>
            <a:ext uri="{FF2B5EF4-FFF2-40B4-BE49-F238E27FC236}">
              <a16:creationId xmlns="" xmlns:a16="http://schemas.microsoft.com/office/drawing/2014/main" id="{00000000-0008-0000-0000-00002F000000}"/>
            </a:ext>
          </a:extLst>
        </xdr:cNvPr>
        <xdr:cNvSpPr/>
      </xdr:nvSpPr>
      <xdr:spPr>
        <a:xfrm>
          <a:off x="15494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a:extLst>
            <a:ext uri="{FF2B5EF4-FFF2-40B4-BE49-F238E27FC236}">
              <a16:creationId xmlns="" xmlns:a16="http://schemas.microsoft.com/office/drawing/2014/main" id="{00000000-0008-0000-0000-000030000000}"/>
            </a:ext>
          </a:extLst>
        </xdr:cNvPr>
        <xdr:cNvSpPr/>
      </xdr:nvSpPr>
      <xdr:spPr>
        <a:xfrm>
          <a:off x="15494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a:extLst>
            <a:ext uri="{FF2B5EF4-FFF2-40B4-BE49-F238E27FC236}">
              <a16:creationId xmlns="" xmlns:a16="http://schemas.microsoft.com/office/drawing/2014/main" id="{00000000-0008-0000-0000-000031000000}"/>
            </a:ext>
          </a:extLst>
        </xdr:cNvPr>
        <xdr:cNvSpPr/>
      </xdr:nvSpPr>
      <xdr:spPr>
        <a:xfrm>
          <a:off x="17018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a:extLst>
            <a:ext uri="{FF2B5EF4-FFF2-40B4-BE49-F238E27FC236}">
              <a16:creationId xmlns="" xmlns:a16="http://schemas.microsoft.com/office/drawing/2014/main" id="{00000000-0008-0000-0000-000032000000}"/>
            </a:ext>
          </a:extLst>
        </xdr:cNvPr>
        <xdr:cNvSpPr/>
      </xdr:nvSpPr>
      <xdr:spPr>
        <a:xfrm>
          <a:off x="17018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a:extLst>
            <a:ext uri="{FF2B5EF4-FFF2-40B4-BE49-F238E27FC236}">
              <a16:creationId xmlns="" xmlns:a16="http://schemas.microsoft.com/office/drawing/2014/main" id="{00000000-0008-0000-0000-000033000000}"/>
            </a:ext>
          </a:extLst>
        </xdr:cNvPr>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a:extLst>
            <a:ext uri="{FF2B5EF4-FFF2-40B4-BE49-F238E27FC236}">
              <a16:creationId xmlns="" xmlns:a16="http://schemas.microsoft.com/office/drawing/2014/main" id="{00000000-0008-0000-0000-000034000000}"/>
            </a:ext>
          </a:extLst>
        </xdr:cNvPr>
        <xdr:cNvSpPr/>
      </xdr:nvSpPr>
      <xdr:spPr>
        <a:xfrm>
          <a:off x="15811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a:extLst>
            <a:ext uri="{FF2B5EF4-FFF2-40B4-BE49-F238E27FC236}">
              <a16:creationId xmlns="" xmlns:a16="http://schemas.microsoft.com/office/drawing/2014/main" id="{00000000-0008-0000-0000-000035000000}"/>
            </a:ext>
          </a:extLst>
        </xdr:cNvPr>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a:extLst>
            <a:ext uri="{FF2B5EF4-FFF2-40B4-BE49-F238E27FC236}">
              <a16:creationId xmlns="" xmlns:a16="http://schemas.microsoft.com/office/drawing/2014/main" id="{00000000-0008-0000-0000-000036000000}"/>
            </a:ext>
          </a:extLst>
        </xdr:cNvPr>
        <xdr:cNvSpPr txBox="1"/>
      </xdr:nvSpPr>
      <xdr:spPr>
        <a:xfrm>
          <a:off x="15849600" y="446405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a:extLst>
            <a:ext uri="{FF2B5EF4-FFF2-40B4-BE49-F238E27FC236}">
              <a16:creationId xmlns="" xmlns:a16="http://schemas.microsoft.com/office/drawing/2014/main" id="{00000000-0008-0000-0000-000037000000}"/>
            </a:ext>
          </a:extLst>
        </xdr:cNvPr>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a:extLst>
            <a:ext uri="{FF2B5EF4-FFF2-40B4-BE49-F238E27FC236}">
              <a16:creationId xmlns="" xmlns:a16="http://schemas.microsoft.com/office/drawing/2014/main" id="{00000000-0008-0000-0000-000038000000}"/>
            </a:ext>
          </a:extLst>
        </xdr:cNvPr>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a:extLst>
            <a:ext uri="{FF2B5EF4-FFF2-40B4-BE49-F238E27FC236}">
              <a16:creationId xmlns="" xmlns:a16="http://schemas.microsoft.com/office/drawing/2014/main" id="{00000000-0008-0000-0000-000039000000}"/>
            </a:ext>
          </a:extLst>
        </xdr:cNvPr>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a:extLst>
            <a:ext uri="{FF2B5EF4-FFF2-40B4-BE49-F238E27FC236}">
              <a16:creationId xmlns="" xmlns:a16="http://schemas.microsoft.com/office/drawing/2014/main" id="{00000000-0008-0000-0000-00003A000000}"/>
            </a:ext>
          </a:extLst>
        </xdr:cNvPr>
        <xdr:cNvSpPr/>
      </xdr:nvSpPr>
      <xdr:spPr>
        <a:xfrm>
          <a:off x="571500" y="7553325"/>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a:extLst>
            <a:ext uri="{FF2B5EF4-FFF2-40B4-BE49-F238E27FC236}">
              <a16:creationId xmlns="" xmlns:a16="http://schemas.microsoft.com/office/drawing/2014/main" id="{00000000-0008-0000-0000-00003B000000}"/>
            </a:ext>
          </a:extLst>
        </xdr:cNvPr>
        <xdr:cNvSpPr/>
      </xdr:nvSpPr>
      <xdr:spPr>
        <a:xfrm>
          <a:off x="1270000" y="7680325"/>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a:extLst>
            <a:ext uri="{FF2B5EF4-FFF2-40B4-BE49-F238E27FC236}">
              <a16:creationId xmlns="" xmlns:a16="http://schemas.microsoft.com/office/drawing/2014/main" id="{00000000-0008-0000-0000-00003C000000}"/>
            </a:ext>
          </a:extLst>
        </xdr:cNvPr>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a:extLst>
            <a:ext uri="{FF2B5EF4-FFF2-40B4-BE49-F238E27FC236}">
              <a16:creationId xmlns="" xmlns:a16="http://schemas.microsoft.com/office/drawing/2014/main" id="{00000000-0008-0000-0000-00003D000000}"/>
            </a:ext>
          </a:extLst>
        </xdr:cNvPr>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 xmlns:a16="http://schemas.microsoft.com/office/drawing/2014/main" id="{00000000-0008-0000-01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 xmlns:a16="http://schemas.microsoft.com/office/drawing/2014/main" id="{00000000-0008-0000-01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 xmlns:a16="http://schemas.microsoft.com/office/drawing/2014/main" id="{00000000-0008-0000-01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三重県御浜町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a:extLst>
            <a:ext uri="{FF2B5EF4-FFF2-40B4-BE49-F238E27FC236}">
              <a16:creationId xmlns="" xmlns:a16="http://schemas.microsoft.com/office/drawing/2014/main" id="{00000000-0008-0000-0100-000009000000}"/>
            </a:ext>
          </a:extLst>
        </xdr:cNvPr>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 xmlns:a16="http://schemas.microsoft.com/office/drawing/2014/main" id="{00000000-0008-0000-01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9,113
9,070
88.13
5,510,665
5,164,021
274,864
3,232,483
4,494,111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9.7
19.0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a:extLst>
            <a:ext uri="{FF2B5EF4-FFF2-40B4-BE49-F238E27FC236}">
              <a16:creationId xmlns="" xmlns:a16="http://schemas.microsoft.com/office/drawing/2014/main" id="{00000000-0008-0000-0100-000011000000}"/>
            </a:ext>
          </a:extLst>
        </xdr:cNvPr>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a:extLst>
            <a:ext uri="{FF2B5EF4-FFF2-40B4-BE49-F238E27FC236}">
              <a16:creationId xmlns="" xmlns:a16="http://schemas.microsoft.com/office/drawing/2014/main" id="{00000000-0008-0000-0100-000012000000}"/>
            </a:ext>
          </a:extLst>
        </xdr:cNvPr>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a:extLst>
            <a:ext uri="{FF2B5EF4-FFF2-40B4-BE49-F238E27FC236}">
              <a16:creationId xmlns="" xmlns:a16="http://schemas.microsoft.com/office/drawing/2014/main" id="{00000000-0008-0000-0100-000013000000}"/>
            </a:ext>
          </a:extLst>
        </xdr:cNvPr>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a:extLst>
            <a:ext uri="{FF2B5EF4-FFF2-40B4-BE49-F238E27FC236}">
              <a16:creationId xmlns="" xmlns:a16="http://schemas.microsoft.com/office/drawing/2014/main" id="{00000000-0008-0000-0100-000014000000}"/>
            </a:ext>
          </a:extLst>
        </xdr:cNvPr>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a:extLst>
            <a:ext uri="{FF2B5EF4-FFF2-40B4-BE49-F238E27FC236}">
              <a16:creationId xmlns="" xmlns:a16="http://schemas.microsoft.com/office/drawing/2014/main" id="{00000000-0008-0000-0100-000015000000}"/>
            </a:ext>
          </a:extLst>
        </xdr:cNvPr>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a:extLst>
            <a:ext uri="{FF2B5EF4-FFF2-40B4-BE49-F238E27FC236}">
              <a16:creationId xmlns="" xmlns:a16="http://schemas.microsoft.com/office/drawing/2014/main" id="{00000000-0008-0000-0100-000016000000}"/>
            </a:ext>
          </a:extLst>
        </xdr:cNvPr>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a:extLst>
            <a:ext uri="{FF2B5EF4-FFF2-40B4-BE49-F238E27FC236}">
              <a16:creationId xmlns="" xmlns:a16="http://schemas.microsoft.com/office/drawing/2014/main" id="{00000000-0008-0000-0100-000017000000}"/>
            </a:ext>
          </a:extLst>
        </xdr:cNvPr>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a:extLst>
            <a:ext uri="{FF2B5EF4-FFF2-40B4-BE49-F238E27FC236}">
              <a16:creationId xmlns="" xmlns:a16="http://schemas.microsoft.com/office/drawing/2014/main" id="{00000000-0008-0000-0100-00001800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a:extLst>
            <a:ext uri="{FF2B5EF4-FFF2-40B4-BE49-F238E27FC236}">
              <a16:creationId xmlns="" xmlns:a16="http://schemas.microsoft.com/office/drawing/2014/main" id="{00000000-0008-0000-0100-000019000000}"/>
            </a:ext>
          </a:extLst>
        </xdr:cNvPr>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 xmlns:a16="http://schemas.microsoft.com/office/drawing/2014/main" id="{00000000-0008-0000-02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 xmlns:a16="http://schemas.microsoft.com/office/drawing/2014/main" id="{00000000-0008-0000-02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 xmlns:a16="http://schemas.microsoft.com/office/drawing/2014/main" id="{00000000-0008-0000-02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三重県御浜町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a:extLst>
            <a:ext uri="{FF2B5EF4-FFF2-40B4-BE49-F238E27FC236}">
              <a16:creationId xmlns="" xmlns:a16="http://schemas.microsoft.com/office/drawing/2014/main" id="{00000000-0008-0000-0200-000009000000}"/>
            </a:ext>
          </a:extLst>
        </xdr:cNvPr>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 xmlns:a16="http://schemas.microsoft.com/office/drawing/2014/main" id="{00000000-0008-0000-02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9,113
9,070
88.13
5,510,665
5,164,021
274,864
3,232,483
4,494,111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9.7
19.0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a:extLst>
            <a:ext uri="{FF2B5EF4-FFF2-40B4-BE49-F238E27FC236}">
              <a16:creationId xmlns="" xmlns:a16="http://schemas.microsoft.com/office/drawing/2014/main" id="{00000000-0008-0000-0200-000011000000}"/>
            </a:ext>
          </a:extLst>
        </xdr:cNvPr>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a:extLst>
            <a:ext uri="{FF2B5EF4-FFF2-40B4-BE49-F238E27FC236}">
              <a16:creationId xmlns="" xmlns:a16="http://schemas.microsoft.com/office/drawing/2014/main" id="{00000000-0008-0000-0200-000012000000}"/>
            </a:ext>
          </a:extLst>
        </xdr:cNvPr>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a:extLst>
            <a:ext uri="{FF2B5EF4-FFF2-40B4-BE49-F238E27FC236}">
              <a16:creationId xmlns="" xmlns:a16="http://schemas.microsoft.com/office/drawing/2014/main" id="{00000000-0008-0000-0200-000013000000}"/>
            </a:ext>
          </a:extLst>
        </xdr:cNvPr>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a:extLst>
            <a:ext uri="{FF2B5EF4-FFF2-40B4-BE49-F238E27FC236}">
              <a16:creationId xmlns="" xmlns:a16="http://schemas.microsoft.com/office/drawing/2014/main" id="{00000000-0008-0000-0200-000014000000}"/>
            </a:ext>
          </a:extLst>
        </xdr:cNvPr>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a:extLst>
            <a:ext uri="{FF2B5EF4-FFF2-40B4-BE49-F238E27FC236}">
              <a16:creationId xmlns="" xmlns:a16="http://schemas.microsoft.com/office/drawing/2014/main" id="{00000000-0008-0000-0200-000015000000}"/>
            </a:ext>
          </a:extLst>
        </xdr:cNvPr>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a:extLst>
            <a:ext uri="{FF2B5EF4-FFF2-40B4-BE49-F238E27FC236}">
              <a16:creationId xmlns="" xmlns:a16="http://schemas.microsoft.com/office/drawing/2014/main" id="{00000000-0008-0000-0200-000016000000}"/>
            </a:ext>
          </a:extLst>
        </xdr:cNvPr>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a:extLst>
            <a:ext uri="{FF2B5EF4-FFF2-40B4-BE49-F238E27FC236}">
              <a16:creationId xmlns="" xmlns:a16="http://schemas.microsoft.com/office/drawing/2014/main" id="{00000000-0008-0000-0200-000017000000}"/>
            </a:ext>
          </a:extLst>
        </xdr:cNvPr>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a:extLst>
            <a:ext uri="{FF2B5EF4-FFF2-40B4-BE49-F238E27FC236}">
              <a16:creationId xmlns="" xmlns:a16="http://schemas.microsoft.com/office/drawing/2014/main" id="{00000000-0008-0000-0200-00001800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a:extLst>
            <a:ext uri="{FF2B5EF4-FFF2-40B4-BE49-F238E27FC236}">
              <a16:creationId xmlns="" xmlns:a16="http://schemas.microsoft.com/office/drawing/2014/main" id="{00000000-0008-0000-0200-000019000000}"/>
            </a:ext>
          </a:extLst>
        </xdr:cNvPr>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a:extLst>
            <a:ext uri="{FF2B5EF4-FFF2-40B4-BE49-F238E27FC236}">
              <a16:creationId xmlns=""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a:extLst>
            <a:ext uri="{FF2B5EF4-FFF2-40B4-BE49-F238E27FC236}">
              <a16:creationId xmlns=""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a:extLst>
            <a:ext uri="{FF2B5EF4-FFF2-40B4-BE49-F238E27FC236}">
              <a16:creationId xmlns=""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a:extLst>
            <a:ext uri="{FF2B5EF4-FFF2-40B4-BE49-F238E27FC236}">
              <a16:creationId xmlns=""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三重県御浜町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a:extLst>
            <a:ext uri="{FF2B5EF4-FFF2-40B4-BE49-F238E27FC236}">
              <a16:creationId xmlns=""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a:extLst>
            <a:ext uri="{FF2B5EF4-FFF2-40B4-BE49-F238E27FC236}">
              <a16:creationId xmlns=""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a:extLst>
            <a:ext uri="{FF2B5EF4-FFF2-40B4-BE49-F238E27FC236}">
              <a16:creationId xmlns=""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a:extLst>
            <a:ext uri="{FF2B5EF4-FFF2-40B4-BE49-F238E27FC236}">
              <a16:creationId xmlns="" xmlns:a16="http://schemas.microsoft.com/office/drawing/2014/main" id="{00000000-0008-0000-0300-000009000000}"/>
            </a:ext>
          </a:extLst>
        </xdr:cNvPr>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a:extLst>
            <a:ext uri="{FF2B5EF4-FFF2-40B4-BE49-F238E27FC236}">
              <a16:creationId xmlns="" xmlns:a16="http://schemas.microsoft.com/office/drawing/2014/main" id="{00000000-0008-0000-0300-00000A000000}"/>
            </a:ext>
          </a:extLst>
        </xdr:cNvPr>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a:extLst>
            <a:ext uri="{FF2B5EF4-FFF2-40B4-BE49-F238E27FC236}">
              <a16:creationId xmlns="" xmlns:a16="http://schemas.microsoft.com/office/drawing/2014/main" id="{00000000-0008-0000-0300-00000B000000}"/>
            </a:ext>
          </a:extLst>
        </xdr:cNvPr>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9,113
9,070
88.13
5,510,665
5,164,021
274,864
3,232,483
4,494,111</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a:extLst>
            <a:ext uri="{FF2B5EF4-FFF2-40B4-BE49-F238E27FC236}">
              <a16:creationId xmlns="" xmlns:a16="http://schemas.microsoft.com/office/drawing/2014/main" id="{00000000-0008-0000-0300-00000C000000}"/>
            </a:ext>
          </a:extLst>
        </xdr:cNvPr>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a:extLst>
            <a:ext uri="{FF2B5EF4-FFF2-40B4-BE49-F238E27FC236}">
              <a16:creationId xmlns="" xmlns:a16="http://schemas.microsoft.com/office/drawing/2014/main" id="{00000000-0008-0000-0300-00000D000000}"/>
            </a:ext>
          </a:extLst>
        </xdr:cNvPr>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a:extLst>
            <a:ext uri="{FF2B5EF4-FFF2-40B4-BE49-F238E27FC236}">
              <a16:creationId xmlns="" xmlns:a16="http://schemas.microsoft.com/office/drawing/2014/main" id="{00000000-0008-0000-0300-00000E000000}"/>
            </a:ext>
          </a:extLst>
        </xdr:cNvPr>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9.7
19.0</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a:extLst>
            <a:ext uri="{FF2B5EF4-FFF2-40B4-BE49-F238E27FC236}">
              <a16:creationId xmlns="" xmlns:a16="http://schemas.microsoft.com/office/drawing/2014/main" id="{00000000-0008-0000-0300-00000F000000}"/>
            </a:ext>
          </a:extLst>
        </xdr:cNvPr>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a:extLst>
            <a:ext uri="{FF2B5EF4-FFF2-40B4-BE49-F238E27FC236}">
              <a16:creationId xmlns="" xmlns:a16="http://schemas.microsoft.com/office/drawing/2014/main" id="{00000000-0008-0000-0300-000010000000}"/>
            </a:ext>
          </a:extLst>
        </xdr:cNvPr>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a:extLst>
            <a:ext uri="{FF2B5EF4-FFF2-40B4-BE49-F238E27FC236}">
              <a16:creationId xmlns="" xmlns:a16="http://schemas.microsoft.com/office/drawing/2014/main" id="{00000000-0008-0000-0300-000011000000}"/>
            </a:ext>
          </a:extLst>
        </xdr:cNvPr>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a:extLst>
            <a:ext uri="{FF2B5EF4-FFF2-40B4-BE49-F238E27FC236}">
              <a16:creationId xmlns="" xmlns:a16="http://schemas.microsoft.com/office/drawing/2014/main" id="{00000000-0008-0000-0300-000012000000}"/>
            </a:ext>
          </a:extLst>
        </xdr:cNvPr>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a:extLst>
            <a:ext uri="{FF2B5EF4-FFF2-40B4-BE49-F238E27FC236}">
              <a16:creationId xmlns="" xmlns:a16="http://schemas.microsoft.com/office/drawing/2014/main" id="{00000000-0008-0000-0300-000013000000}"/>
            </a:ext>
          </a:extLst>
        </xdr:cNvPr>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a:extLst>
            <a:ext uri="{FF2B5EF4-FFF2-40B4-BE49-F238E27FC236}">
              <a16:creationId xmlns="" xmlns:a16="http://schemas.microsoft.com/office/drawing/2014/main" id="{00000000-0008-0000-0300-000014000000}"/>
            </a:ext>
          </a:extLst>
        </xdr:cNvPr>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a:extLst>
            <a:ext uri="{FF2B5EF4-FFF2-40B4-BE49-F238E27FC236}">
              <a16:creationId xmlns="" xmlns:a16="http://schemas.microsoft.com/office/drawing/2014/main" id="{00000000-0008-0000-0300-000015000000}"/>
            </a:ext>
          </a:extLst>
        </xdr:cNvPr>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a:extLst>
            <a:ext uri="{FF2B5EF4-FFF2-40B4-BE49-F238E27FC236}">
              <a16:creationId xmlns="" xmlns:a16="http://schemas.microsoft.com/office/drawing/2014/main" id="{00000000-0008-0000-0300-000016000000}"/>
            </a:ext>
          </a:extLst>
        </xdr:cNvPr>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a:extLst>
            <a:ext uri="{FF2B5EF4-FFF2-40B4-BE49-F238E27FC236}">
              <a16:creationId xmlns="" xmlns:a16="http://schemas.microsoft.com/office/drawing/2014/main" id="{00000000-0008-0000-0300-000017000000}"/>
            </a:ext>
          </a:extLst>
        </xdr:cNvPr>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a:extLst>
            <a:ext uri="{FF2B5EF4-FFF2-40B4-BE49-F238E27FC236}">
              <a16:creationId xmlns="" xmlns:a16="http://schemas.microsoft.com/office/drawing/2014/main" id="{00000000-0008-0000-0300-000018000000}"/>
            </a:ext>
          </a:extLst>
        </xdr:cNvPr>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a:extLst>
            <a:ext uri="{FF2B5EF4-FFF2-40B4-BE49-F238E27FC236}">
              <a16:creationId xmlns="" xmlns:a16="http://schemas.microsoft.com/office/drawing/2014/main" id="{00000000-0008-0000-0300-000019000000}"/>
            </a:ext>
          </a:extLst>
        </xdr:cNvPr>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a:extLst>
            <a:ext uri="{FF2B5EF4-FFF2-40B4-BE49-F238E27FC236}">
              <a16:creationId xmlns="" xmlns:a16="http://schemas.microsoft.com/office/drawing/2014/main" id="{00000000-0008-0000-0300-00001A000000}"/>
            </a:ext>
          </a:extLst>
        </xdr:cNvPr>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a:extLst>
            <a:ext uri="{FF2B5EF4-FFF2-40B4-BE49-F238E27FC236}">
              <a16:creationId xmlns="" xmlns:a16="http://schemas.microsoft.com/office/drawing/2014/main" id="{00000000-0008-0000-0300-00001B000000}"/>
            </a:ext>
          </a:extLst>
        </xdr:cNvPr>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a:extLst>
            <a:ext uri="{FF2B5EF4-FFF2-40B4-BE49-F238E27FC236}">
              <a16:creationId xmlns="" xmlns:a16="http://schemas.microsoft.com/office/drawing/2014/main" id="{00000000-0008-0000-0300-00001C000000}"/>
            </a:ext>
          </a:extLst>
        </xdr:cNvPr>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a:extLst>
            <a:ext uri="{FF2B5EF4-FFF2-40B4-BE49-F238E27FC236}">
              <a16:creationId xmlns="" xmlns:a16="http://schemas.microsoft.com/office/drawing/2014/main" id="{00000000-0008-0000-0300-00001D000000}"/>
            </a:ext>
          </a:extLst>
        </xdr:cNvPr>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a:extLst>
            <a:ext uri="{FF2B5EF4-FFF2-40B4-BE49-F238E27FC236}">
              <a16:creationId xmlns="" xmlns:a16="http://schemas.microsoft.com/office/drawing/2014/main" id="{00000000-0008-0000-0300-00001E000000}"/>
            </a:ext>
          </a:extLst>
        </xdr:cNvPr>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a:extLst>
            <a:ext uri="{FF2B5EF4-FFF2-40B4-BE49-F238E27FC236}">
              <a16:creationId xmlns="" xmlns:a16="http://schemas.microsoft.com/office/drawing/2014/main" id="{00000000-0008-0000-0300-00001F000000}"/>
            </a:ext>
          </a:extLst>
        </xdr:cNvPr>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a:extLst>
            <a:ext uri="{FF2B5EF4-FFF2-40B4-BE49-F238E27FC236}">
              <a16:creationId xmlns="" xmlns:a16="http://schemas.microsoft.com/office/drawing/2014/main" id="{00000000-0008-0000-0300-000020000000}"/>
            </a:ext>
          </a:extLst>
        </xdr:cNvPr>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a:extLst>
            <a:ext uri="{FF2B5EF4-FFF2-40B4-BE49-F238E27FC236}">
              <a16:creationId xmlns="" xmlns:a16="http://schemas.microsoft.com/office/drawing/2014/main" id="{00000000-0008-0000-0300-000021000000}"/>
            </a:ext>
          </a:extLst>
        </xdr:cNvPr>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a:extLst>
            <a:ext uri="{FF2B5EF4-FFF2-40B4-BE49-F238E27FC236}">
              <a16:creationId xmlns="" xmlns:a16="http://schemas.microsoft.com/office/drawing/2014/main" id="{00000000-0008-0000-0300-000022000000}"/>
            </a:ext>
          </a:extLst>
        </xdr:cNvPr>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a:extLst>
            <a:ext uri="{FF2B5EF4-FFF2-40B4-BE49-F238E27FC236}">
              <a16:creationId xmlns="" xmlns:a16="http://schemas.microsoft.com/office/drawing/2014/main" id="{00000000-0008-0000-0300-000023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a:extLst>
            <a:ext uri="{FF2B5EF4-FFF2-40B4-BE49-F238E27FC236}">
              <a16:creationId xmlns="" xmlns:a16="http://schemas.microsoft.com/office/drawing/2014/main" id="{00000000-0008-0000-0300-000024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a:extLst>
            <a:ext uri="{FF2B5EF4-FFF2-40B4-BE49-F238E27FC236}">
              <a16:creationId xmlns="" xmlns:a16="http://schemas.microsoft.com/office/drawing/2014/main" id="{00000000-0008-0000-0300-000025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a:extLst>
            <a:ext uri="{FF2B5EF4-FFF2-40B4-BE49-F238E27FC236}">
              <a16:creationId xmlns="" xmlns:a16="http://schemas.microsoft.com/office/drawing/2014/main" id="{00000000-0008-0000-0300-000026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a:extLst>
            <a:ext uri="{FF2B5EF4-FFF2-40B4-BE49-F238E27FC236}">
              <a16:creationId xmlns="" xmlns:a16="http://schemas.microsoft.com/office/drawing/2014/main" id="{00000000-0008-0000-0300-000027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19/107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a:extLst>
            <a:ext uri="{FF2B5EF4-FFF2-40B4-BE49-F238E27FC236}">
              <a16:creationId xmlns="" xmlns:a16="http://schemas.microsoft.com/office/drawing/2014/main" id="{00000000-0008-0000-0300-000028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a:extLst>
            <a:ext uri="{FF2B5EF4-FFF2-40B4-BE49-F238E27FC236}">
              <a16:creationId xmlns="" xmlns:a16="http://schemas.microsoft.com/office/drawing/2014/main" id="{00000000-0008-0000-0300-000029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a:extLst>
            <a:ext uri="{FF2B5EF4-FFF2-40B4-BE49-F238E27FC236}">
              <a16:creationId xmlns="" xmlns:a16="http://schemas.microsoft.com/office/drawing/2014/main" id="{00000000-0008-0000-0300-00002A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a:extLst>
            <a:ext uri="{FF2B5EF4-FFF2-40B4-BE49-F238E27FC236}">
              <a16:creationId xmlns="" xmlns:a16="http://schemas.microsoft.com/office/drawing/2014/main" id="{00000000-0008-0000-0300-00002B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0.59</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a:extLst>
            <a:ext uri="{FF2B5EF4-FFF2-40B4-BE49-F238E27FC236}">
              <a16:creationId xmlns="" xmlns:a16="http://schemas.microsoft.com/office/drawing/2014/main" id="{00000000-0008-0000-0300-00002C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a:extLst>
            <a:ext uri="{FF2B5EF4-FFF2-40B4-BE49-F238E27FC236}">
              <a16:creationId xmlns="" xmlns:a16="http://schemas.microsoft.com/office/drawing/2014/main" id="{00000000-0008-0000-0300-00002D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a:extLst>
            <a:ext uri="{FF2B5EF4-FFF2-40B4-BE49-F238E27FC236}">
              <a16:creationId xmlns="" xmlns:a16="http://schemas.microsoft.com/office/drawing/2014/main" id="{00000000-0008-0000-0300-00002E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a:extLst>
            <a:ext uri="{FF2B5EF4-FFF2-40B4-BE49-F238E27FC236}">
              <a16:creationId xmlns="" xmlns:a16="http://schemas.microsoft.com/office/drawing/2014/main" id="{00000000-0008-0000-0300-00002F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a:solidFill>
                <a:schemeClr val="dk1"/>
              </a:solidFill>
              <a:effectLst/>
              <a:latin typeface="+mn-lt"/>
              <a:ea typeface="+mn-ea"/>
              <a:cs typeface="+mn-cs"/>
            </a:rPr>
            <a:t>　</a:t>
          </a:r>
          <a:r>
            <a:rPr lang="ja-JP" altLang="ja-JP" sz="1600" b="0" i="0">
              <a:solidFill>
                <a:schemeClr val="dk1"/>
              </a:solidFill>
              <a:effectLst/>
              <a:latin typeface="+mn-lt"/>
              <a:ea typeface="+mn-ea"/>
              <a:cs typeface="+mn-cs"/>
            </a:rPr>
            <a:t>第一次産業を基幹産業としているが、財政基盤が弱く、類似団体平均とほぼ同水準にある。行政の効率化を図ることにより、財政の健全化に努める。</a:t>
          </a:r>
          <a:endParaRPr lang="ja-JP" altLang="ja-JP" sz="16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a:extLst>
            <a:ext uri="{FF2B5EF4-FFF2-40B4-BE49-F238E27FC236}">
              <a16:creationId xmlns="" xmlns:a16="http://schemas.microsoft.com/office/drawing/2014/main" id="{00000000-0008-0000-0300-000030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a:extLst>
            <a:ext uri="{FF2B5EF4-FFF2-40B4-BE49-F238E27FC236}">
              <a16:creationId xmlns="" xmlns:a16="http://schemas.microsoft.com/office/drawing/2014/main" id="{00000000-0008-0000-0300-000031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a:extLst>
            <a:ext uri="{FF2B5EF4-FFF2-40B4-BE49-F238E27FC236}">
              <a16:creationId xmlns="" xmlns:a16="http://schemas.microsoft.com/office/drawing/2014/main" id="{00000000-0008-0000-0300-000032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a:extLst>
            <a:ext uri="{FF2B5EF4-FFF2-40B4-BE49-F238E27FC236}">
              <a16:creationId xmlns="" xmlns:a16="http://schemas.microsoft.com/office/drawing/2014/main" id="{00000000-0008-0000-0300-000033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a:extLst>
            <a:ext uri="{FF2B5EF4-FFF2-40B4-BE49-F238E27FC236}">
              <a16:creationId xmlns="" xmlns:a16="http://schemas.microsoft.com/office/drawing/2014/main" id="{00000000-0008-0000-0300-000034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a:extLst>
            <a:ext uri="{FF2B5EF4-FFF2-40B4-BE49-F238E27FC236}">
              <a16:creationId xmlns="" xmlns:a16="http://schemas.microsoft.com/office/drawing/2014/main" id="{00000000-0008-0000-0300-000035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a:extLst>
            <a:ext uri="{FF2B5EF4-FFF2-40B4-BE49-F238E27FC236}">
              <a16:creationId xmlns="" xmlns:a16="http://schemas.microsoft.com/office/drawing/2014/main" id="{00000000-0008-0000-0300-000036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a:extLst>
            <a:ext uri="{FF2B5EF4-FFF2-40B4-BE49-F238E27FC236}">
              <a16:creationId xmlns="" xmlns:a16="http://schemas.microsoft.com/office/drawing/2014/main" id="{00000000-0008-0000-0300-000037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a:extLst>
            <a:ext uri="{FF2B5EF4-FFF2-40B4-BE49-F238E27FC236}">
              <a16:creationId xmlns="" xmlns:a16="http://schemas.microsoft.com/office/drawing/2014/main" id="{00000000-0008-0000-0300-000038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a:extLst>
            <a:ext uri="{FF2B5EF4-FFF2-40B4-BE49-F238E27FC236}">
              <a16:creationId xmlns="" xmlns:a16="http://schemas.microsoft.com/office/drawing/2014/main" id="{00000000-0008-0000-0300-000039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a:extLst>
            <a:ext uri="{FF2B5EF4-FFF2-40B4-BE49-F238E27FC236}">
              <a16:creationId xmlns="" xmlns:a16="http://schemas.microsoft.com/office/drawing/2014/main" id="{00000000-0008-0000-0300-00003A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a:extLst>
            <a:ext uri="{FF2B5EF4-FFF2-40B4-BE49-F238E27FC236}">
              <a16:creationId xmlns="" xmlns:a16="http://schemas.microsoft.com/office/drawing/2014/main" id="{00000000-0008-0000-0300-00003B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a:extLst>
            <a:ext uri="{FF2B5EF4-FFF2-40B4-BE49-F238E27FC236}">
              <a16:creationId xmlns="" xmlns:a16="http://schemas.microsoft.com/office/drawing/2014/main" id="{00000000-0008-0000-0300-00003C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a:extLst>
            <a:ext uri="{FF2B5EF4-FFF2-40B4-BE49-F238E27FC236}">
              <a16:creationId xmlns=""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a:extLst>
            <a:ext uri="{FF2B5EF4-FFF2-40B4-BE49-F238E27FC236}">
              <a16:creationId xmlns=""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36286</xdr:rowOff>
    </xdr:from>
    <xdr:to>
      <xdr:col>7</xdr:col>
      <xdr:colOff>152400</xdr:colOff>
      <xdr:row>44</xdr:row>
      <xdr:rowOff>113393</xdr:rowOff>
    </xdr:to>
    <xdr:cxnSp macro="">
      <xdr:nvCxnSpPr>
        <xdr:cNvPr id="64" name="直線コネクタ 63">
          <a:extLst>
            <a:ext uri="{FF2B5EF4-FFF2-40B4-BE49-F238E27FC236}">
              <a16:creationId xmlns="" xmlns:a16="http://schemas.microsoft.com/office/drawing/2014/main" id="{00000000-0008-0000-0300-000040000000}"/>
            </a:ext>
          </a:extLst>
        </xdr:cNvPr>
        <xdr:cNvCxnSpPr/>
      </xdr:nvCxnSpPr>
      <xdr:spPr>
        <a:xfrm flipV="1">
          <a:off x="4953000" y="603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85470</xdr:rowOff>
    </xdr:from>
    <xdr:ext cx="762000" cy="259045"/>
    <xdr:sp macro="" textlink="">
      <xdr:nvSpPr>
        <xdr:cNvPr id="65" name="財政力最小値テキスト">
          <a:extLst>
            <a:ext uri="{FF2B5EF4-FFF2-40B4-BE49-F238E27FC236}">
              <a16:creationId xmlns="" xmlns:a16="http://schemas.microsoft.com/office/drawing/2014/main" id="{00000000-0008-0000-0300-000041000000}"/>
            </a:ext>
          </a:extLst>
        </xdr:cNvPr>
        <xdr:cNvSpPr txBox="1"/>
      </xdr:nvSpPr>
      <xdr:spPr>
        <a:xfrm>
          <a:off x="5041900" y="762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0.11</a:t>
          </a:r>
          <a:endParaRPr kumimoji="1" lang="ja-JP" altLang="en-US" sz="1000" b="1">
            <a:latin typeface="ＭＳ Ｐゴシック"/>
          </a:endParaRPr>
        </a:p>
      </xdr:txBody>
    </xdr:sp>
    <xdr:clientData/>
  </xdr:oneCellAnchor>
  <xdr:twoCellAnchor>
    <xdr:from>
      <xdr:col>7</xdr:col>
      <xdr:colOff>63500</xdr:colOff>
      <xdr:row>44</xdr:row>
      <xdr:rowOff>113393</xdr:rowOff>
    </xdr:from>
    <xdr:to>
      <xdr:col>7</xdr:col>
      <xdr:colOff>241300</xdr:colOff>
      <xdr:row>44</xdr:row>
      <xdr:rowOff>113393</xdr:rowOff>
    </xdr:to>
    <xdr:cxnSp macro="">
      <xdr:nvCxnSpPr>
        <xdr:cNvPr id="66" name="直線コネクタ 65">
          <a:extLst>
            <a:ext uri="{FF2B5EF4-FFF2-40B4-BE49-F238E27FC236}">
              <a16:creationId xmlns="" xmlns:a16="http://schemas.microsoft.com/office/drawing/2014/main" id="{00000000-0008-0000-0300-000042000000}"/>
            </a:ext>
          </a:extLst>
        </xdr:cNvPr>
        <xdr:cNvCxnSpPr/>
      </xdr:nvCxnSpPr>
      <xdr:spPr>
        <a:xfrm>
          <a:off x="4864100" y="765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33</xdr:row>
      <xdr:rowOff>122663</xdr:rowOff>
    </xdr:from>
    <xdr:ext cx="762000" cy="259045"/>
    <xdr:sp macro="" textlink="">
      <xdr:nvSpPr>
        <xdr:cNvPr id="67" name="財政力最大値テキスト">
          <a:extLst>
            <a:ext uri="{FF2B5EF4-FFF2-40B4-BE49-F238E27FC236}">
              <a16:creationId xmlns="" xmlns:a16="http://schemas.microsoft.com/office/drawing/2014/main" id="{00000000-0008-0000-0300-000043000000}"/>
            </a:ext>
          </a:extLst>
        </xdr:cNvPr>
        <xdr:cNvSpPr txBox="1"/>
      </xdr:nvSpPr>
      <xdr:spPr>
        <a:xfrm>
          <a:off x="5041900" y="578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1.05</a:t>
          </a:r>
          <a:endParaRPr kumimoji="1" lang="ja-JP" altLang="en-US" sz="1000" b="1">
            <a:latin typeface="ＭＳ Ｐゴシック"/>
          </a:endParaRPr>
        </a:p>
      </xdr:txBody>
    </xdr:sp>
    <xdr:clientData/>
  </xdr:oneCellAnchor>
  <xdr:twoCellAnchor>
    <xdr:from>
      <xdr:col>7</xdr:col>
      <xdr:colOff>63500</xdr:colOff>
      <xdr:row>35</xdr:row>
      <xdr:rowOff>36286</xdr:rowOff>
    </xdr:from>
    <xdr:to>
      <xdr:col>7</xdr:col>
      <xdr:colOff>241300</xdr:colOff>
      <xdr:row>35</xdr:row>
      <xdr:rowOff>36286</xdr:rowOff>
    </xdr:to>
    <xdr:cxnSp macro="">
      <xdr:nvCxnSpPr>
        <xdr:cNvPr id="68" name="直線コネクタ 67">
          <a:extLst>
            <a:ext uri="{FF2B5EF4-FFF2-40B4-BE49-F238E27FC236}">
              <a16:creationId xmlns="" xmlns:a16="http://schemas.microsoft.com/office/drawing/2014/main" id="{00000000-0008-0000-0300-000044000000}"/>
            </a:ext>
          </a:extLst>
        </xdr:cNvPr>
        <xdr:cNvCxnSpPr/>
      </xdr:nvCxnSpPr>
      <xdr:spPr>
        <a:xfrm>
          <a:off x="4864100" y="603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163285</xdr:rowOff>
    </xdr:from>
    <xdr:to>
      <xdr:col>7</xdr:col>
      <xdr:colOff>152400</xdr:colOff>
      <xdr:row>43</xdr:row>
      <xdr:rowOff>9072</xdr:rowOff>
    </xdr:to>
    <xdr:cxnSp macro="">
      <xdr:nvCxnSpPr>
        <xdr:cNvPr id="69" name="直線コネクタ 68">
          <a:extLst>
            <a:ext uri="{FF2B5EF4-FFF2-40B4-BE49-F238E27FC236}">
              <a16:creationId xmlns="" xmlns:a16="http://schemas.microsoft.com/office/drawing/2014/main" id="{00000000-0008-0000-0300-000045000000}"/>
            </a:ext>
          </a:extLst>
        </xdr:cNvPr>
        <xdr:cNvCxnSpPr/>
      </xdr:nvCxnSpPr>
      <xdr:spPr>
        <a:xfrm flipV="1">
          <a:off x="4114800" y="7364185"/>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136270</xdr:rowOff>
    </xdr:from>
    <xdr:ext cx="762000" cy="259045"/>
    <xdr:sp macro="" textlink="">
      <xdr:nvSpPr>
        <xdr:cNvPr id="70" name="財政力平均値テキスト">
          <a:extLst>
            <a:ext uri="{FF2B5EF4-FFF2-40B4-BE49-F238E27FC236}">
              <a16:creationId xmlns="" xmlns:a16="http://schemas.microsoft.com/office/drawing/2014/main" id="{00000000-0008-0000-0300-000046000000}"/>
            </a:ext>
          </a:extLst>
        </xdr:cNvPr>
        <xdr:cNvSpPr txBox="1"/>
      </xdr:nvSpPr>
      <xdr:spPr>
        <a:xfrm>
          <a:off x="5041900" y="73371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164193</xdr:rowOff>
    </xdr:from>
    <xdr:to>
      <xdr:col>7</xdr:col>
      <xdr:colOff>203200</xdr:colOff>
      <xdr:row>43</xdr:row>
      <xdr:rowOff>94343</xdr:rowOff>
    </xdr:to>
    <xdr:sp macro="" textlink="">
      <xdr:nvSpPr>
        <xdr:cNvPr id="71" name="フローチャート : 判断 70">
          <a:extLst>
            <a:ext uri="{FF2B5EF4-FFF2-40B4-BE49-F238E27FC236}">
              <a16:creationId xmlns="" xmlns:a16="http://schemas.microsoft.com/office/drawing/2014/main" id="{00000000-0008-0000-0300-000047000000}"/>
            </a:ext>
          </a:extLst>
        </xdr:cNvPr>
        <xdr:cNvSpPr/>
      </xdr:nvSpPr>
      <xdr:spPr>
        <a:xfrm>
          <a:off x="49022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9072</xdr:rowOff>
    </xdr:from>
    <xdr:to>
      <xdr:col>6</xdr:col>
      <xdr:colOff>0</xdr:colOff>
      <xdr:row>43</xdr:row>
      <xdr:rowOff>26307</xdr:rowOff>
    </xdr:to>
    <xdr:cxnSp macro="">
      <xdr:nvCxnSpPr>
        <xdr:cNvPr id="72" name="直線コネクタ 71">
          <a:extLst>
            <a:ext uri="{FF2B5EF4-FFF2-40B4-BE49-F238E27FC236}">
              <a16:creationId xmlns="" xmlns:a16="http://schemas.microsoft.com/office/drawing/2014/main" id="{00000000-0008-0000-0300-000048000000}"/>
            </a:ext>
          </a:extLst>
        </xdr:cNvPr>
        <xdr:cNvCxnSpPr/>
      </xdr:nvCxnSpPr>
      <xdr:spPr>
        <a:xfrm flipV="1">
          <a:off x="3225800" y="73814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27215</xdr:rowOff>
    </xdr:from>
    <xdr:to>
      <xdr:col>6</xdr:col>
      <xdr:colOff>50800</xdr:colOff>
      <xdr:row>43</xdr:row>
      <xdr:rowOff>128815</xdr:rowOff>
    </xdr:to>
    <xdr:sp macro="" textlink="">
      <xdr:nvSpPr>
        <xdr:cNvPr id="73" name="フローチャート : 判断 72">
          <a:extLst>
            <a:ext uri="{FF2B5EF4-FFF2-40B4-BE49-F238E27FC236}">
              <a16:creationId xmlns="" xmlns:a16="http://schemas.microsoft.com/office/drawing/2014/main" id="{00000000-0008-0000-0300-000049000000}"/>
            </a:ext>
          </a:extLst>
        </xdr:cNvPr>
        <xdr:cNvSpPr/>
      </xdr:nvSpPr>
      <xdr:spPr>
        <a:xfrm>
          <a:off x="4064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113592</xdr:rowOff>
    </xdr:from>
    <xdr:ext cx="736600" cy="259045"/>
    <xdr:sp macro="" textlink="">
      <xdr:nvSpPr>
        <xdr:cNvPr id="74" name="テキスト ボックス 73">
          <a:extLst>
            <a:ext uri="{FF2B5EF4-FFF2-40B4-BE49-F238E27FC236}">
              <a16:creationId xmlns="" xmlns:a16="http://schemas.microsoft.com/office/drawing/2014/main" id="{00000000-0008-0000-0300-00004A000000}"/>
            </a:ext>
          </a:extLst>
        </xdr:cNvPr>
        <xdr:cNvSpPr txBox="1"/>
      </xdr:nvSpPr>
      <xdr:spPr>
        <a:xfrm>
          <a:off x="3733800" y="7485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0.23</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26307</xdr:rowOff>
    </xdr:from>
    <xdr:to>
      <xdr:col>4</xdr:col>
      <xdr:colOff>482600</xdr:colOff>
      <xdr:row>43</xdr:row>
      <xdr:rowOff>26307</xdr:rowOff>
    </xdr:to>
    <xdr:cxnSp macro="">
      <xdr:nvCxnSpPr>
        <xdr:cNvPr id="75" name="直線コネクタ 74">
          <a:extLst>
            <a:ext uri="{FF2B5EF4-FFF2-40B4-BE49-F238E27FC236}">
              <a16:creationId xmlns="" xmlns:a16="http://schemas.microsoft.com/office/drawing/2014/main" id="{00000000-0008-0000-0300-00004B000000}"/>
            </a:ext>
          </a:extLst>
        </xdr:cNvPr>
        <xdr:cNvCxnSpPr/>
      </xdr:nvCxnSpPr>
      <xdr:spPr>
        <a:xfrm>
          <a:off x="2336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9978</xdr:rowOff>
    </xdr:from>
    <xdr:to>
      <xdr:col>4</xdr:col>
      <xdr:colOff>533400</xdr:colOff>
      <xdr:row>43</xdr:row>
      <xdr:rowOff>111578</xdr:rowOff>
    </xdr:to>
    <xdr:sp macro="" textlink="">
      <xdr:nvSpPr>
        <xdr:cNvPr id="76" name="フローチャート : 判断 75">
          <a:extLst>
            <a:ext uri="{FF2B5EF4-FFF2-40B4-BE49-F238E27FC236}">
              <a16:creationId xmlns="" xmlns:a16="http://schemas.microsoft.com/office/drawing/2014/main" id="{00000000-0008-0000-0300-00004C000000}"/>
            </a:ext>
          </a:extLst>
        </xdr:cNvPr>
        <xdr:cNvSpPr/>
      </xdr:nvSpPr>
      <xdr:spPr>
        <a:xfrm>
          <a:off x="3175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96355</xdr:rowOff>
    </xdr:from>
    <xdr:ext cx="762000" cy="259045"/>
    <xdr:sp macro="" textlink="">
      <xdr:nvSpPr>
        <xdr:cNvPr id="77" name="テキスト ボックス 76">
          <a:extLst>
            <a:ext uri="{FF2B5EF4-FFF2-40B4-BE49-F238E27FC236}">
              <a16:creationId xmlns="" xmlns:a16="http://schemas.microsoft.com/office/drawing/2014/main" id="{00000000-0008-0000-0300-00004D000000}"/>
            </a:ext>
          </a:extLst>
        </xdr:cNvPr>
        <xdr:cNvSpPr txBox="1"/>
      </xdr:nvSpPr>
      <xdr:spPr>
        <a:xfrm>
          <a:off x="2844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26307</xdr:rowOff>
    </xdr:from>
    <xdr:to>
      <xdr:col>3</xdr:col>
      <xdr:colOff>279400</xdr:colOff>
      <xdr:row>43</xdr:row>
      <xdr:rowOff>26307</xdr:rowOff>
    </xdr:to>
    <xdr:cxnSp macro="">
      <xdr:nvCxnSpPr>
        <xdr:cNvPr id="78" name="直線コネクタ 77">
          <a:extLst>
            <a:ext uri="{FF2B5EF4-FFF2-40B4-BE49-F238E27FC236}">
              <a16:creationId xmlns="" xmlns:a16="http://schemas.microsoft.com/office/drawing/2014/main" id="{00000000-0008-0000-0300-00004E000000}"/>
            </a:ext>
          </a:extLst>
        </xdr:cNvPr>
        <xdr:cNvCxnSpPr/>
      </xdr:nvCxnSpPr>
      <xdr:spPr>
        <a:xfrm>
          <a:off x="1447800" y="73986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9978</xdr:rowOff>
    </xdr:from>
    <xdr:to>
      <xdr:col>3</xdr:col>
      <xdr:colOff>330200</xdr:colOff>
      <xdr:row>43</xdr:row>
      <xdr:rowOff>111578</xdr:rowOff>
    </xdr:to>
    <xdr:sp macro="" textlink="">
      <xdr:nvSpPr>
        <xdr:cNvPr id="79" name="フローチャート : 判断 78">
          <a:extLst>
            <a:ext uri="{FF2B5EF4-FFF2-40B4-BE49-F238E27FC236}">
              <a16:creationId xmlns="" xmlns:a16="http://schemas.microsoft.com/office/drawing/2014/main" id="{00000000-0008-0000-0300-00004F000000}"/>
            </a:ext>
          </a:extLst>
        </xdr:cNvPr>
        <xdr:cNvSpPr/>
      </xdr:nvSpPr>
      <xdr:spPr>
        <a:xfrm>
          <a:off x="2286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96355</xdr:rowOff>
    </xdr:from>
    <xdr:ext cx="762000" cy="259045"/>
    <xdr:sp macro="" textlink="">
      <xdr:nvSpPr>
        <xdr:cNvPr id="80" name="テキスト ボックス 79">
          <a:extLst>
            <a:ext uri="{FF2B5EF4-FFF2-40B4-BE49-F238E27FC236}">
              <a16:creationId xmlns="" xmlns:a16="http://schemas.microsoft.com/office/drawing/2014/main" id="{00000000-0008-0000-0300-000050000000}"/>
            </a:ext>
          </a:extLst>
        </xdr:cNvPr>
        <xdr:cNvSpPr txBox="1"/>
      </xdr:nvSpPr>
      <xdr:spPr>
        <a:xfrm>
          <a:off x="1955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164193</xdr:rowOff>
    </xdr:from>
    <xdr:to>
      <xdr:col>2</xdr:col>
      <xdr:colOff>127000</xdr:colOff>
      <xdr:row>43</xdr:row>
      <xdr:rowOff>94343</xdr:rowOff>
    </xdr:to>
    <xdr:sp macro="" textlink="">
      <xdr:nvSpPr>
        <xdr:cNvPr id="81" name="フローチャート : 判断 80">
          <a:extLst>
            <a:ext uri="{FF2B5EF4-FFF2-40B4-BE49-F238E27FC236}">
              <a16:creationId xmlns="" xmlns:a16="http://schemas.microsoft.com/office/drawing/2014/main" id="{00000000-0008-0000-0300-000051000000}"/>
            </a:ext>
          </a:extLst>
        </xdr:cNvPr>
        <xdr:cNvSpPr/>
      </xdr:nvSpPr>
      <xdr:spPr>
        <a:xfrm>
          <a:off x="1397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79120</xdr:rowOff>
    </xdr:from>
    <xdr:ext cx="762000" cy="259045"/>
    <xdr:sp macro="" textlink="">
      <xdr:nvSpPr>
        <xdr:cNvPr id="82" name="テキスト ボックス 81">
          <a:extLst>
            <a:ext uri="{FF2B5EF4-FFF2-40B4-BE49-F238E27FC236}">
              <a16:creationId xmlns="" xmlns:a16="http://schemas.microsoft.com/office/drawing/2014/main" id="{00000000-0008-0000-0300-000052000000}"/>
            </a:ext>
          </a:extLst>
        </xdr:cNvPr>
        <xdr:cNvSpPr txBox="1"/>
      </xdr:nvSpPr>
      <xdr:spPr>
        <a:xfrm>
          <a:off x="1066800" y="745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a:extLst>
            <a:ext uri="{FF2B5EF4-FFF2-40B4-BE49-F238E27FC236}">
              <a16:creationId xmlns=""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a:extLst>
            <a:ext uri="{FF2B5EF4-FFF2-40B4-BE49-F238E27FC236}">
              <a16:creationId xmlns=""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a:extLst>
            <a:ext uri="{FF2B5EF4-FFF2-40B4-BE49-F238E27FC236}">
              <a16:creationId xmlns=""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a:extLst>
            <a:ext uri="{FF2B5EF4-FFF2-40B4-BE49-F238E27FC236}">
              <a16:creationId xmlns=""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a:extLst>
            <a:ext uri="{FF2B5EF4-FFF2-40B4-BE49-F238E27FC236}">
              <a16:creationId xmlns=""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42</xdr:row>
      <xdr:rowOff>112485</xdr:rowOff>
    </xdr:from>
    <xdr:to>
      <xdr:col>7</xdr:col>
      <xdr:colOff>203200</xdr:colOff>
      <xdr:row>43</xdr:row>
      <xdr:rowOff>42635</xdr:rowOff>
    </xdr:to>
    <xdr:sp macro="" textlink="">
      <xdr:nvSpPr>
        <xdr:cNvPr id="88" name="円/楕円 87">
          <a:extLst>
            <a:ext uri="{FF2B5EF4-FFF2-40B4-BE49-F238E27FC236}">
              <a16:creationId xmlns="" xmlns:a16="http://schemas.microsoft.com/office/drawing/2014/main" id="{00000000-0008-0000-0300-000058000000}"/>
            </a:ext>
          </a:extLst>
        </xdr:cNvPr>
        <xdr:cNvSpPr/>
      </xdr:nvSpPr>
      <xdr:spPr>
        <a:xfrm>
          <a:off x="49022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129012</xdr:rowOff>
    </xdr:from>
    <xdr:ext cx="762000" cy="259045"/>
    <xdr:sp macro="" textlink="">
      <xdr:nvSpPr>
        <xdr:cNvPr id="89" name="財政力該当値テキスト">
          <a:extLst>
            <a:ext uri="{FF2B5EF4-FFF2-40B4-BE49-F238E27FC236}">
              <a16:creationId xmlns="" xmlns:a16="http://schemas.microsoft.com/office/drawing/2014/main" id="{00000000-0008-0000-0300-000059000000}"/>
            </a:ext>
          </a:extLst>
        </xdr:cNvPr>
        <xdr:cNvSpPr txBox="1"/>
      </xdr:nvSpPr>
      <xdr:spPr>
        <a:xfrm>
          <a:off x="50419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129722</xdr:rowOff>
    </xdr:from>
    <xdr:to>
      <xdr:col>6</xdr:col>
      <xdr:colOff>50800</xdr:colOff>
      <xdr:row>43</xdr:row>
      <xdr:rowOff>59872</xdr:rowOff>
    </xdr:to>
    <xdr:sp macro="" textlink="">
      <xdr:nvSpPr>
        <xdr:cNvPr id="90" name="円/楕円 89">
          <a:extLst>
            <a:ext uri="{FF2B5EF4-FFF2-40B4-BE49-F238E27FC236}">
              <a16:creationId xmlns="" xmlns:a16="http://schemas.microsoft.com/office/drawing/2014/main" id="{00000000-0008-0000-0300-00005A000000}"/>
            </a:ext>
          </a:extLst>
        </xdr:cNvPr>
        <xdr:cNvSpPr/>
      </xdr:nvSpPr>
      <xdr:spPr>
        <a:xfrm>
          <a:off x="4064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70049</xdr:rowOff>
    </xdr:from>
    <xdr:ext cx="736600" cy="259045"/>
    <xdr:sp macro="" textlink="">
      <xdr:nvSpPr>
        <xdr:cNvPr id="91" name="テキスト ボックス 90">
          <a:extLst>
            <a:ext uri="{FF2B5EF4-FFF2-40B4-BE49-F238E27FC236}">
              <a16:creationId xmlns="" xmlns:a16="http://schemas.microsoft.com/office/drawing/2014/main" id="{00000000-0008-0000-0300-00005B000000}"/>
            </a:ext>
          </a:extLst>
        </xdr:cNvPr>
        <xdr:cNvSpPr txBox="1"/>
      </xdr:nvSpPr>
      <xdr:spPr>
        <a:xfrm>
          <a:off x="3733800" y="7099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146957</xdr:rowOff>
    </xdr:from>
    <xdr:to>
      <xdr:col>4</xdr:col>
      <xdr:colOff>533400</xdr:colOff>
      <xdr:row>43</xdr:row>
      <xdr:rowOff>77107</xdr:rowOff>
    </xdr:to>
    <xdr:sp macro="" textlink="">
      <xdr:nvSpPr>
        <xdr:cNvPr id="92" name="円/楕円 91">
          <a:extLst>
            <a:ext uri="{FF2B5EF4-FFF2-40B4-BE49-F238E27FC236}">
              <a16:creationId xmlns="" xmlns:a16="http://schemas.microsoft.com/office/drawing/2014/main" id="{00000000-0008-0000-0300-00005C000000}"/>
            </a:ext>
          </a:extLst>
        </xdr:cNvPr>
        <xdr:cNvSpPr/>
      </xdr:nvSpPr>
      <xdr:spPr>
        <a:xfrm>
          <a:off x="3175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87284</xdr:rowOff>
    </xdr:from>
    <xdr:ext cx="762000" cy="259045"/>
    <xdr:sp macro="" textlink="">
      <xdr:nvSpPr>
        <xdr:cNvPr id="93" name="テキスト ボックス 92">
          <a:extLst>
            <a:ext uri="{FF2B5EF4-FFF2-40B4-BE49-F238E27FC236}">
              <a16:creationId xmlns="" xmlns:a16="http://schemas.microsoft.com/office/drawing/2014/main" id="{00000000-0008-0000-0300-00005D000000}"/>
            </a:ext>
          </a:extLst>
        </xdr:cNvPr>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146957</xdr:rowOff>
    </xdr:from>
    <xdr:to>
      <xdr:col>3</xdr:col>
      <xdr:colOff>330200</xdr:colOff>
      <xdr:row>43</xdr:row>
      <xdr:rowOff>77107</xdr:rowOff>
    </xdr:to>
    <xdr:sp macro="" textlink="">
      <xdr:nvSpPr>
        <xdr:cNvPr id="94" name="円/楕円 93">
          <a:extLst>
            <a:ext uri="{FF2B5EF4-FFF2-40B4-BE49-F238E27FC236}">
              <a16:creationId xmlns="" xmlns:a16="http://schemas.microsoft.com/office/drawing/2014/main" id="{00000000-0008-0000-0300-00005E000000}"/>
            </a:ext>
          </a:extLst>
        </xdr:cNvPr>
        <xdr:cNvSpPr/>
      </xdr:nvSpPr>
      <xdr:spPr>
        <a:xfrm>
          <a:off x="2286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87284</xdr:rowOff>
    </xdr:from>
    <xdr:ext cx="762000" cy="259045"/>
    <xdr:sp macro="" textlink="">
      <xdr:nvSpPr>
        <xdr:cNvPr id="95" name="テキスト ボックス 94">
          <a:extLst>
            <a:ext uri="{FF2B5EF4-FFF2-40B4-BE49-F238E27FC236}">
              <a16:creationId xmlns="" xmlns:a16="http://schemas.microsoft.com/office/drawing/2014/main" id="{00000000-0008-0000-0300-00005F000000}"/>
            </a:ext>
          </a:extLst>
        </xdr:cNvPr>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146957</xdr:rowOff>
    </xdr:from>
    <xdr:to>
      <xdr:col>2</xdr:col>
      <xdr:colOff>127000</xdr:colOff>
      <xdr:row>43</xdr:row>
      <xdr:rowOff>77107</xdr:rowOff>
    </xdr:to>
    <xdr:sp macro="" textlink="">
      <xdr:nvSpPr>
        <xdr:cNvPr id="96" name="円/楕円 95">
          <a:extLst>
            <a:ext uri="{FF2B5EF4-FFF2-40B4-BE49-F238E27FC236}">
              <a16:creationId xmlns="" xmlns:a16="http://schemas.microsoft.com/office/drawing/2014/main" id="{00000000-0008-0000-0300-000060000000}"/>
            </a:ext>
          </a:extLst>
        </xdr:cNvPr>
        <xdr:cNvSpPr/>
      </xdr:nvSpPr>
      <xdr:spPr>
        <a:xfrm>
          <a:off x="1397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87284</xdr:rowOff>
    </xdr:from>
    <xdr:ext cx="762000" cy="259045"/>
    <xdr:sp macro="" textlink="">
      <xdr:nvSpPr>
        <xdr:cNvPr id="97" name="テキスト ボックス 96">
          <a:extLst>
            <a:ext uri="{FF2B5EF4-FFF2-40B4-BE49-F238E27FC236}">
              <a16:creationId xmlns="" xmlns:a16="http://schemas.microsoft.com/office/drawing/2014/main" id="{00000000-0008-0000-0300-000061000000}"/>
            </a:ext>
          </a:extLst>
        </xdr:cNvPr>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a:extLst>
            <a:ext uri="{FF2B5EF4-FFF2-40B4-BE49-F238E27FC236}">
              <a16:creationId xmlns=""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a:extLst>
            <a:ext uri="{FF2B5EF4-FFF2-40B4-BE49-F238E27FC236}">
              <a16:creationId xmlns=""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a:extLst>
            <a:ext uri="{FF2B5EF4-FFF2-40B4-BE49-F238E27FC236}">
              <a16:creationId xmlns=""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a:extLst>
            <a:ext uri="{FF2B5EF4-FFF2-40B4-BE49-F238E27FC236}">
              <a16:creationId xmlns=""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a:extLst>
            <a:ext uri="{FF2B5EF4-FFF2-40B4-BE49-F238E27FC236}">
              <a16:creationId xmlns=""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103/107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a:extLst>
            <a:ext uri="{FF2B5EF4-FFF2-40B4-BE49-F238E27FC236}">
              <a16:creationId xmlns=""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a:extLst>
            <a:ext uri="{FF2B5EF4-FFF2-40B4-BE49-F238E27FC236}">
              <a16:creationId xmlns=""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a:extLst>
            <a:ext uri="{FF2B5EF4-FFF2-40B4-BE49-F238E27FC236}">
              <a16:creationId xmlns=""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a:extLst>
            <a:ext uri="{FF2B5EF4-FFF2-40B4-BE49-F238E27FC236}">
              <a16:creationId xmlns=""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a:extLst>
            <a:ext uri="{FF2B5EF4-FFF2-40B4-BE49-F238E27FC236}">
              <a16:creationId xmlns=""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a:extLst>
            <a:ext uri="{FF2B5EF4-FFF2-40B4-BE49-F238E27FC236}">
              <a16:creationId xmlns=""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a:extLst>
            <a:ext uri="{FF2B5EF4-FFF2-40B4-BE49-F238E27FC236}">
              <a16:creationId xmlns=""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a:extLst>
            <a:ext uri="{FF2B5EF4-FFF2-40B4-BE49-F238E27FC236}">
              <a16:creationId xmlns=""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600" b="0" i="0">
              <a:solidFill>
                <a:schemeClr val="dk1"/>
              </a:solidFill>
              <a:effectLst/>
              <a:latin typeface="+mn-lt"/>
              <a:ea typeface="+mn-ea"/>
              <a:cs typeface="+mn-cs"/>
            </a:rPr>
            <a:t>　</a:t>
          </a:r>
          <a:r>
            <a:rPr lang="ja-JP" altLang="ja-JP" sz="1600" b="0" i="0">
              <a:solidFill>
                <a:schemeClr val="dk1"/>
              </a:solidFill>
              <a:effectLst/>
              <a:latin typeface="+mn-lt"/>
              <a:ea typeface="+mn-ea"/>
              <a:cs typeface="+mn-cs"/>
            </a:rPr>
            <a:t>公営企業や同級他団体への負担金の割合が高いことから９</a:t>
          </a:r>
          <a:r>
            <a:rPr lang="ja-JP" altLang="en-US" sz="1600" b="0" i="0">
              <a:solidFill>
                <a:schemeClr val="dk1"/>
              </a:solidFill>
              <a:effectLst/>
              <a:latin typeface="+mn-lt"/>
              <a:ea typeface="+mn-ea"/>
              <a:cs typeface="+mn-cs"/>
            </a:rPr>
            <a:t>２</a:t>
          </a:r>
          <a:r>
            <a:rPr lang="ja-JP" altLang="ja-JP" sz="1600" b="0" i="0">
              <a:solidFill>
                <a:schemeClr val="dk1"/>
              </a:solidFill>
              <a:effectLst/>
              <a:latin typeface="+mn-lt"/>
              <a:ea typeface="+mn-ea"/>
              <a:cs typeface="+mn-cs"/>
            </a:rPr>
            <a:t>．</a:t>
          </a:r>
          <a:r>
            <a:rPr lang="ja-JP" altLang="en-US" sz="1600" b="0" i="0">
              <a:solidFill>
                <a:schemeClr val="dk1"/>
              </a:solidFill>
              <a:effectLst/>
              <a:latin typeface="+mn-lt"/>
              <a:ea typeface="+mn-ea"/>
              <a:cs typeface="+mn-cs"/>
            </a:rPr>
            <a:t>７</a:t>
          </a:r>
          <a:r>
            <a:rPr lang="ja-JP" altLang="ja-JP" sz="1600" b="0" i="0">
              <a:solidFill>
                <a:schemeClr val="dk1"/>
              </a:solidFill>
              <a:effectLst/>
              <a:latin typeface="+mn-lt"/>
              <a:ea typeface="+mn-ea"/>
              <a:cs typeface="+mn-cs"/>
            </a:rPr>
            <a:t>％と類似団体平均を上回っている。今後、公営企業や同級他団体への負担金の適正化に努めるとともに、行政改革基本方針（平成２２年１１月１８日付）に沿った事務改善の取組を実施し経常収支比率の改善に努める。</a:t>
          </a:r>
          <a:endParaRPr lang="ja-JP" altLang="ja-JP" sz="1600">
            <a:effectLst/>
          </a:endParaRPr>
        </a:p>
      </xdr:txBody>
    </xdr:sp>
    <xdr:clientData/>
  </xdr:twoCellAnchor>
  <xdr:oneCellAnchor>
    <xdr:from>
      <xdr:col>1</xdr:col>
      <xdr:colOff>38100</xdr:colOff>
      <xdr:row>54</xdr:row>
      <xdr:rowOff>139700</xdr:rowOff>
    </xdr:from>
    <xdr:ext cx="298543" cy="225703"/>
    <xdr:sp macro="" textlink="">
      <xdr:nvSpPr>
        <xdr:cNvPr id="111" name="テキスト ボックス 110">
          <a:extLst>
            <a:ext uri="{FF2B5EF4-FFF2-40B4-BE49-F238E27FC236}">
              <a16:creationId xmlns=""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a:extLst>
            <a:ext uri="{FF2B5EF4-FFF2-40B4-BE49-F238E27FC236}">
              <a16:creationId xmlns=""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a:extLst>
            <a:ext uri="{FF2B5EF4-FFF2-40B4-BE49-F238E27FC236}">
              <a16:creationId xmlns=""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a:extLst>
            <a:ext uri="{FF2B5EF4-FFF2-40B4-BE49-F238E27FC236}">
              <a16:creationId xmlns=""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a:extLst>
            <a:ext uri="{FF2B5EF4-FFF2-40B4-BE49-F238E27FC236}">
              <a16:creationId xmlns=""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a:extLst>
            <a:ext uri="{FF2B5EF4-FFF2-40B4-BE49-F238E27FC236}">
              <a16:creationId xmlns=""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a:extLst>
            <a:ext uri="{FF2B5EF4-FFF2-40B4-BE49-F238E27FC236}">
              <a16:creationId xmlns=""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a:extLst>
            <a:ext uri="{FF2B5EF4-FFF2-40B4-BE49-F238E27FC236}">
              <a16:creationId xmlns=""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78740</xdr:rowOff>
    </xdr:from>
    <xdr:to>
      <xdr:col>7</xdr:col>
      <xdr:colOff>152400</xdr:colOff>
      <xdr:row>65</xdr:row>
      <xdr:rowOff>167132</xdr:rowOff>
    </xdr:to>
    <xdr:cxnSp macro="">
      <xdr:nvCxnSpPr>
        <xdr:cNvPr id="125" name="直線コネクタ 124">
          <a:extLst>
            <a:ext uri="{FF2B5EF4-FFF2-40B4-BE49-F238E27FC236}">
              <a16:creationId xmlns="" xmlns:a16="http://schemas.microsoft.com/office/drawing/2014/main" id="{00000000-0008-0000-0300-00007D000000}"/>
            </a:ext>
          </a:extLst>
        </xdr:cNvPr>
        <xdr:cNvCxnSpPr/>
      </xdr:nvCxnSpPr>
      <xdr:spPr>
        <a:xfrm flipV="1">
          <a:off x="4953000" y="10022840"/>
          <a:ext cx="0" cy="12885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139209</xdr:rowOff>
    </xdr:from>
    <xdr:ext cx="762000" cy="259045"/>
    <xdr:sp macro="" textlink="">
      <xdr:nvSpPr>
        <xdr:cNvPr id="126" name="財政構造の弾力性最小値テキスト">
          <a:extLst>
            <a:ext uri="{FF2B5EF4-FFF2-40B4-BE49-F238E27FC236}">
              <a16:creationId xmlns="" xmlns:a16="http://schemas.microsoft.com/office/drawing/2014/main" id="{00000000-0008-0000-0300-00007E000000}"/>
            </a:ext>
          </a:extLst>
        </xdr:cNvPr>
        <xdr:cNvSpPr txBox="1"/>
      </xdr:nvSpPr>
      <xdr:spPr>
        <a:xfrm>
          <a:off x="5041900" y="11283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95.7</a:t>
          </a:r>
          <a:endParaRPr kumimoji="1" lang="ja-JP" altLang="en-US" sz="1000" b="1">
            <a:latin typeface="ＭＳ Ｐゴシック"/>
          </a:endParaRPr>
        </a:p>
      </xdr:txBody>
    </xdr:sp>
    <xdr:clientData/>
  </xdr:oneCellAnchor>
  <xdr:twoCellAnchor>
    <xdr:from>
      <xdr:col>7</xdr:col>
      <xdr:colOff>63500</xdr:colOff>
      <xdr:row>65</xdr:row>
      <xdr:rowOff>167132</xdr:rowOff>
    </xdr:from>
    <xdr:to>
      <xdr:col>7</xdr:col>
      <xdr:colOff>241300</xdr:colOff>
      <xdr:row>65</xdr:row>
      <xdr:rowOff>167132</xdr:rowOff>
    </xdr:to>
    <xdr:cxnSp macro="">
      <xdr:nvCxnSpPr>
        <xdr:cNvPr id="127" name="直線コネクタ 126">
          <a:extLst>
            <a:ext uri="{FF2B5EF4-FFF2-40B4-BE49-F238E27FC236}">
              <a16:creationId xmlns="" xmlns:a16="http://schemas.microsoft.com/office/drawing/2014/main" id="{00000000-0008-0000-0300-00007F000000}"/>
            </a:ext>
          </a:extLst>
        </xdr:cNvPr>
        <xdr:cNvCxnSpPr/>
      </xdr:nvCxnSpPr>
      <xdr:spPr>
        <a:xfrm>
          <a:off x="4864100" y="11311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165117</xdr:rowOff>
    </xdr:from>
    <xdr:ext cx="762000" cy="259045"/>
    <xdr:sp macro="" textlink="">
      <xdr:nvSpPr>
        <xdr:cNvPr id="128" name="財政構造の弾力性最大値テキスト">
          <a:extLst>
            <a:ext uri="{FF2B5EF4-FFF2-40B4-BE49-F238E27FC236}">
              <a16:creationId xmlns="" xmlns:a16="http://schemas.microsoft.com/office/drawing/2014/main" id="{00000000-0008-0000-0300-000080000000}"/>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69.0</a:t>
          </a:r>
          <a:endParaRPr kumimoji="1" lang="ja-JP" altLang="en-US" sz="1000" b="1">
            <a:latin typeface="ＭＳ Ｐゴシック"/>
          </a:endParaRPr>
        </a:p>
      </xdr:txBody>
    </xdr:sp>
    <xdr:clientData/>
  </xdr:oneCellAnchor>
  <xdr:twoCellAnchor>
    <xdr:from>
      <xdr:col>7</xdr:col>
      <xdr:colOff>63500</xdr:colOff>
      <xdr:row>58</xdr:row>
      <xdr:rowOff>78740</xdr:rowOff>
    </xdr:from>
    <xdr:to>
      <xdr:col>7</xdr:col>
      <xdr:colOff>241300</xdr:colOff>
      <xdr:row>58</xdr:row>
      <xdr:rowOff>78740</xdr:rowOff>
    </xdr:to>
    <xdr:cxnSp macro="">
      <xdr:nvCxnSpPr>
        <xdr:cNvPr id="129" name="直線コネクタ 128">
          <a:extLst>
            <a:ext uri="{FF2B5EF4-FFF2-40B4-BE49-F238E27FC236}">
              <a16:creationId xmlns="" xmlns:a16="http://schemas.microsoft.com/office/drawing/2014/main" id="{00000000-0008-0000-0300-000081000000}"/>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150368</xdr:rowOff>
    </xdr:from>
    <xdr:to>
      <xdr:col>7</xdr:col>
      <xdr:colOff>152400</xdr:colOff>
      <xdr:row>65</xdr:row>
      <xdr:rowOff>22352</xdr:rowOff>
    </xdr:to>
    <xdr:cxnSp macro="">
      <xdr:nvCxnSpPr>
        <xdr:cNvPr id="130" name="直線コネクタ 129">
          <a:extLst>
            <a:ext uri="{FF2B5EF4-FFF2-40B4-BE49-F238E27FC236}">
              <a16:creationId xmlns="" xmlns:a16="http://schemas.microsoft.com/office/drawing/2014/main" id="{00000000-0008-0000-0300-000082000000}"/>
            </a:ext>
          </a:extLst>
        </xdr:cNvPr>
        <xdr:cNvCxnSpPr/>
      </xdr:nvCxnSpPr>
      <xdr:spPr>
        <a:xfrm>
          <a:off x="4114800" y="11123168"/>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525</xdr:rowOff>
    </xdr:from>
    <xdr:ext cx="762000" cy="259045"/>
    <xdr:sp macro="" textlink="">
      <xdr:nvSpPr>
        <xdr:cNvPr id="131" name="財政構造の弾力性平均値テキスト">
          <a:extLst>
            <a:ext uri="{FF2B5EF4-FFF2-40B4-BE49-F238E27FC236}">
              <a16:creationId xmlns="" xmlns:a16="http://schemas.microsoft.com/office/drawing/2014/main" id="{00000000-0008-0000-0300-000083000000}"/>
            </a:ext>
          </a:extLst>
        </xdr:cNvPr>
        <xdr:cNvSpPr txBox="1"/>
      </xdr:nvSpPr>
      <xdr:spPr>
        <a:xfrm>
          <a:off x="5041900" y="104589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82.3</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155448</xdr:rowOff>
    </xdr:from>
    <xdr:to>
      <xdr:col>7</xdr:col>
      <xdr:colOff>203200</xdr:colOff>
      <xdr:row>62</xdr:row>
      <xdr:rowOff>85598</xdr:rowOff>
    </xdr:to>
    <xdr:sp macro="" textlink="">
      <xdr:nvSpPr>
        <xdr:cNvPr id="132" name="フローチャート : 判断 131">
          <a:extLst>
            <a:ext uri="{FF2B5EF4-FFF2-40B4-BE49-F238E27FC236}">
              <a16:creationId xmlns="" xmlns:a16="http://schemas.microsoft.com/office/drawing/2014/main" id="{00000000-0008-0000-0300-000084000000}"/>
            </a:ext>
          </a:extLst>
        </xdr:cNvPr>
        <xdr:cNvSpPr/>
      </xdr:nvSpPr>
      <xdr:spPr>
        <a:xfrm>
          <a:off x="49022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39370</xdr:rowOff>
    </xdr:from>
    <xdr:to>
      <xdr:col>6</xdr:col>
      <xdr:colOff>0</xdr:colOff>
      <xdr:row>64</xdr:row>
      <xdr:rowOff>150368</xdr:rowOff>
    </xdr:to>
    <xdr:cxnSp macro="">
      <xdr:nvCxnSpPr>
        <xdr:cNvPr id="133" name="直線コネクタ 132">
          <a:extLst>
            <a:ext uri="{FF2B5EF4-FFF2-40B4-BE49-F238E27FC236}">
              <a16:creationId xmlns="" xmlns:a16="http://schemas.microsoft.com/office/drawing/2014/main" id="{00000000-0008-0000-0300-000085000000}"/>
            </a:ext>
          </a:extLst>
        </xdr:cNvPr>
        <xdr:cNvCxnSpPr/>
      </xdr:nvCxnSpPr>
      <xdr:spPr>
        <a:xfrm>
          <a:off x="3225800" y="11012170"/>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46736</xdr:rowOff>
    </xdr:from>
    <xdr:to>
      <xdr:col>6</xdr:col>
      <xdr:colOff>50800</xdr:colOff>
      <xdr:row>62</xdr:row>
      <xdr:rowOff>148336</xdr:rowOff>
    </xdr:to>
    <xdr:sp macro="" textlink="">
      <xdr:nvSpPr>
        <xdr:cNvPr id="134" name="フローチャート : 判断 133">
          <a:extLst>
            <a:ext uri="{FF2B5EF4-FFF2-40B4-BE49-F238E27FC236}">
              <a16:creationId xmlns="" xmlns:a16="http://schemas.microsoft.com/office/drawing/2014/main" id="{00000000-0008-0000-0300-000086000000}"/>
            </a:ext>
          </a:extLst>
        </xdr:cNvPr>
        <xdr:cNvSpPr/>
      </xdr:nvSpPr>
      <xdr:spPr>
        <a:xfrm>
          <a:off x="4064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158513</xdr:rowOff>
    </xdr:from>
    <xdr:ext cx="736600" cy="259045"/>
    <xdr:sp macro="" textlink="">
      <xdr:nvSpPr>
        <xdr:cNvPr id="135" name="テキスト ボックス 134">
          <a:extLst>
            <a:ext uri="{FF2B5EF4-FFF2-40B4-BE49-F238E27FC236}">
              <a16:creationId xmlns="" xmlns:a16="http://schemas.microsoft.com/office/drawing/2014/main" id="{00000000-0008-0000-0300-000087000000}"/>
            </a:ext>
          </a:extLst>
        </xdr:cNvPr>
        <xdr:cNvSpPr txBox="1"/>
      </xdr:nvSpPr>
      <xdr:spPr>
        <a:xfrm>
          <a:off x="3733800" y="1044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83.6</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133604</xdr:rowOff>
    </xdr:from>
    <xdr:to>
      <xdr:col>4</xdr:col>
      <xdr:colOff>482600</xdr:colOff>
      <xdr:row>64</xdr:row>
      <xdr:rowOff>39370</xdr:rowOff>
    </xdr:to>
    <xdr:cxnSp macro="">
      <xdr:nvCxnSpPr>
        <xdr:cNvPr id="136" name="直線コネクタ 135">
          <a:extLst>
            <a:ext uri="{FF2B5EF4-FFF2-40B4-BE49-F238E27FC236}">
              <a16:creationId xmlns="" xmlns:a16="http://schemas.microsoft.com/office/drawing/2014/main" id="{00000000-0008-0000-0300-000088000000}"/>
            </a:ext>
          </a:extLst>
        </xdr:cNvPr>
        <xdr:cNvCxnSpPr/>
      </xdr:nvCxnSpPr>
      <xdr:spPr>
        <a:xfrm>
          <a:off x="2336800" y="1093495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92710</xdr:rowOff>
    </xdr:from>
    <xdr:to>
      <xdr:col>4</xdr:col>
      <xdr:colOff>533400</xdr:colOff>
      <xdr:row>62</xdr:row>
      <xdr:rowOff>22860</xdr:rowOff>
    </xdr:to>
    <xdr:sp macro="" textlink="">
      <xdr:nvSpPr>
        <xdr:cNvPr id="137" name="フローチャート : 判断 136">
          <a:extLst>
            <a:ext uri="{FF2B5EF4-FFF2-40B4-BE49-F238E27FC236}">
              <a16:creationId xmlns="" xmlns:a16="http://schemas.microsoft.com/office/drawing/2014/main" id="{00000000-0008-0000-0300-000089000000}"/>
            </a:ext>
          </a:extLst>
        </xdr:cNvPr>
        <xdr:cNvSpPr/>
      </xdr:nvSpPr>
      <xdr:spPr>
        <a:xfrm>
          <a:off x="3175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33037</xdr:rowOff>
    </xdr:from>
    <xdr:ext cx="762000" cy="259045"/>
    <xdr:sp macro="" textlink="">
      <xdr:nvSpPr>
        <xdr:cNvPr id="138" name="テキスト ボックス 137">
          <a:extLst>
            <a:ext uri="{FF2B5EF4-FFF2-40B4-BE49-F238E27FC236}">
              <a16:creationId xmlns="" xmlns:a16="http://schemas.microsoft.com/office/drawing/2014/main" id="{00000000-0008-0000-0300-00008A000000}"/>
            </a:ext>
          </a:extLst>
        </xdr:cNvPr>
        <xdr:cNvSpPr txBox="1"/>
      </xdr:nvSpPr>
      <xdr:spPr>
        <a:xfrm>
          <a:off x="2844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81.0</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116840</xdr:rowOff>
    </xdr:from>
    <xdr:to>
      <xdr:col>3</xdr:col>
      <xdr:colOff>279400</xdr:colOff>
      <xdr:row>63</xdr:row>
      <xdr:rowOff>133604</xdr:rowOff>
    </xdr:to>
    <xdr:cxnSp macro="">
      <xdr:nvCxnSpPr>
        <xdr:cNvPr id="139" name="直線コネクタ 138">
          <a:extLst>
            <a:ext uri="{FF2B5EF4-FFF2-40B4-BE49-F238E27FC236}">
              <a16:creationId xmlns="" xmlns:a16="http://schemas.microsoft.com/office/drawing/2014/main" id="{00000000-0008-0000-0300-00008B000000}"/>
            </a:ext>
          </a:extLst>
        </xdr:cNvPr>
        <xdr:cNvCxnSpPr/>
      </xdr:nvCxnSpPr>
      <xdr:spPr>
        <a:xfrm>
          <a:off x="1447800" y="10746740"/>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87884</xdr:rowOff>
    </xdr:from>
    <xdr:to>
      <xdr:col>3</xdr:col>
      <xdr:colOff>330200</xdr:colOff>
      <xdr:row>62</xdr:row>
      <xdr:rowOff>18034</xdr:rowOff>
    </xdr:to>
    <xdr:sp macro="" textlink="">
      <xdr:nvSpPr>
        <xdr:cNvPr id="140" name="フローチャート : 判断 139">
          <a:extLst>
            <a:ext uri="{FF2B5EF4-FFF2-40B4-BE49-F238E27FC236}">
              <a16:creationId xmlns="" xmlns:a16="http://schemas.microsoft.com/office/drawing/2014/main" id="{00000000-0008-0000-0300-00008C000000}"/>
            </a:ext>
          </a:extLst>
        </xdr:cNvPr>
        <xdr:cNvSpPr/>
      </xdr:nvSpPr>
      <xdr:spPr>
        <a:xfrm>
          <a:off x="2286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28211</xdr:rowOff>
    </xdr:from>
    <xdr:ext cx="762000" cy="259045"/>
    <xdr:sp macro="" textlink="">
      <xdr:nvSpPr>
        <xdr:cNvPr id="141" name="テキスト ボックス 140">
          <a:extLst>
            <a:ext uri="{FF2B5EF4-FFF2-40B4-BE49-F238E27FC236}">
              <a16:creationId xmlns="" xmlns:a16="http://schemas.microsoft.com/office/drawing/2014/main" id="{00000000-0008-0000-0300-00008D000000}"/>
            </a:ext>
          </a:extLst>
        </xdr:cNvPr>
        <xdr:cNvSpPr txBox="1"/>
      </xdr:nvSpPr>
      <xdr:spPr>
        <a:xfrm>
          <a:off x="1955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80.9</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27432</xdr:rowOff>
    </xdr:from>
    <xdr:to>
      <xdr:col>2</xdr:col>
      <xdr:colOff>127000</xdr:colOff>
      <xdr:row>62</xdr:row>
      <xdr:rowOff>129032</xdr:rowOff>
    </xdr:to>
    <xdr:sp macro="" textlink="">
      <xdr:nvSpPr>
        <xdr:cNvPr id="142" name="フローチャート : 判断 141">
          <a:extLst>
            <a:ext uri="{FF2B5EF4-FFF2-40B4-BE49-F238E27FC236}">
              <a16:creationId xmlns="" xmlns:a16="http://schemas.microsoft.com/office/drawing/2014/main" id="{00000000-0008-0000-0300-00008E000000}"/>
            </a:ext>
          </a:extLst>
        </xdr:cNvPr>
        <xdr:cNvSpPr/>
      </xdr:nvSpPr>
      <xdr:spPr>
        <a:xfrm>
          <a:off x="1397000" y="1065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139209</xdr:rowOff>
    </xdr:from>
    <xdr:ext cx="762000" cy="259045"/>
    <xdr:sp macro="" textlink="">
      <xdr:nvSpPr>
        <xdr:cNvPr id="143" name="テキスト ボックス 142">
          <a:extLst>
            <a:ext uri="{FF2B5EF4-FFF2-40B4-BE49-F238E27FC236}">
              <a16:creationId xmlns="" xmlns:a16="http://schemas.microsoft.com/office/drawing/2014/main" id="{00000000-0008-0000-0300-00008F000000}"/>
            </a:ext>
          </a:extLst>
        </xdr:cNvPr>
        <xdr:cNvSpPr txBox="1"/>
      </xdr:nvSpPr>
      <xdr:spPr>
        <a:xfrm>
          <a:off x="1066800" y="1042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a:extLst>
            <a:ext uri="{FF2B5EF4-FFF2-40B4-BE49-F238E27FC236}">
              <a16:creationId xmlns=""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a:extLst>
            <a:ext uri="{FF2B5EF4-FFF2-40B4-BE49-F238E27FC236}">
              <a16:creationId xmlns=""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a:extLst>
            <a:ext uri="{FF2B5EF4-FFF2-40B4-BE49-F238E27FC236}">
              <a16:creationId xmlns=""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a:extLst>
            <a:ext uri="{FF2B5EF4-FFF2-40B4-BE49-F238E27FC236}">
              <a16:creationId xmlns=""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a:extLst>
            <a:ext uri="{FF2B5EF4-FFF2-40B4-BE49-F238E27FC236}">
              <a16:creationId xmlns=""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64</xdr:row>
      <xdr:rowOff>143002</xdr:rowOff>
    </xdr:from>
    <xdr:to>
      <xdr:col>7</xdr:col>
      <xdr:colOff>203200</xdr:colOff>
      <xdr:row>65</xdr:row>
      <xdr:rowOff>73152</xdr:rowOff>
    </xdr:to>
    <xdr:sp macro="" textlink="">
      <xdr:nvSpPr>
        <xdr:cNvPr id="149" name="円/楕円 148">
          <a:extLst>
            <a:ext uri="{FF2B5EF4-FFF2-40B4-BE49-F238E27FC236}">
              <a16:creationId xmlns="" xmlns:a16="http://schemas.microsoft.com/office/drawing/2014/main" id="{00000000-0008-0000-0300-000095000000}"/>
            </a:ext>
          </a:extLst>
        </xdr:cNvPr>
        <xdr:cNvSpPr/>
      </xdr:nvSpPr>
      <xdr:spPr>
        <a:xfrm>
          <a:off x="4902200" y="1111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115079</xdr:rowOff>
    </xdr:from>
    <xdr:ext cx="762000" cy="259045"/>
    <xdr:sp macro="" textlink="">
      <xdr:nvSpPr>
        <xdr:cNvPr id="150" name="財政構造の弾力性該当値テキスト">
          <a:extLst>
            <a:ext uri="{FF2B5EF4-FFF2-40B4-BE49-F238E27FC236}">
              <a16:creationId xmlns="" xmlns:a16="http://schemas.microsoft.com/office/drawing/2014/main" id="{00000000-0008-0000-0300-000096000000}"/>
            </a:ext>
          </a:extLst>
        </xdr:cNvPr>
        <xdr:cNvSpPr txBox="1"/>
      </xdr:nvSpPr>
      <xdr:spPr>
        <a:xfrm>
          <a:off x="5041900" y="11087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92.7</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99568</xdr:rowOff>
    </xdr:from>
    <xdr:to>
      <xdr:col>6</xdr:col>
      <xdr:colOff>50800</xdr:colOff>
      <xdr:row>65</xdr:row>
      <xdr:rowOff>29718</xdr:rowOff>
    </xdr:to>
    <xdr:sp macro="" textlink="">
      <xdr:nvSpPr>
        <xdr:cNvPr id="151" name="円/楕円 150">
          <a:extLst>
            <a:ext uri="{FF2B5EF4-FFF2-40B4-BE49-F238E27FC236}">
              <a16:creationId xmlns="" xmlns:a16="http://schemas.microsoft.com/office/drawing/2014/main" id="{00000000-0008-0000-0300-000097000000}"/>
            </a:ext>
          </a:extLst>
        </xdr:cNvPr>
        <xdr:cNvSpPr/>
      </xdr:nvSpPr>
      <xdr:spPr>
        <a:xfrm>
          <a:off x="4064000" y="1107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14495</xdr:rowOff>
    </xdr:from>
    <xdr:ext cx="736600" cy="259045"/>
    <xdr:sp macro="" textlink="">
      <xdr:nvSpPr>
        <xdr:cNvPr id="152" name="テキスト ボックス 151">
          <a:extLst>
            <a:ext uri="{FF2B5EF4-FFF2-40B4-BE49-F238E27FC236}">
              <a16:creationId xmlns="" xmlns:a16="http://schemas.microsoft.com/office/drawing/2014/main" id="{00000000-0008-0000-0300-000098000000}"/>
            </a:ext>
          </a:extLst>
        </xdr:cNvPr>
        <xdr:cNvSpPr txBox="1"/>
      </xdr:nvSpPr>
      <xdr:spPr>
        <a:xfrm>
          <a:off x="3733800" y="11158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91.8</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160020</xdr:rowOff>
    </xdr:from>
    <xdr:to>
      <xdr:col>4</xdr:col>
      <xdr:colOff>533400</xdr:colOff>
      <xdr:row>64</xdr:row>
      <xdr:rowOff>90170</xdr:rowOff>
    </xdr:to>
    <xdr:sp macro="" textlink="">
      <xdr:nvSpPr>
        <xdr:cNvPr id="153" name="円/楕円 152">
          <a:extLst>
            <a:ext uri="{FF2B5EF4-FFF2-40B4-BE49-F238E27FC236}">
              <a16:creationId xmlns="" xmlns:a16="http://schemas.microsoft.com/office/drawing/2014/main" id="{00000000-0008-0000-0300-000099000000}"/>
            </a:ext>
          </a:extLst>
        </xdr:cNvPr>
        <xdr:cNvSpPr/>
      </xdr:nvSpPr>
      <xdr:spPr>
        <a:xfrm>
          <a:off x="3175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74947</xdr:rowOff>
    </xdr:from>
    <xdr:ext cx="762000" cy="259045"/>
    <xdr:sp macro="" textlink="">
      <xdr:nvSpPr>
        <xdr:cNvPr id="154" name="テキスト ボックス 153">
          <a:extLst>
            <a:ext uri="{FF2B5EF4-FFF2-40B4-BE49-F238E27FC236}">
              <a16:creationId xmlns="" xmlns:a16="http://schemas.microsoft.com/office/drawing/2014/main" id="{00000000-0008-0000-0300-00009A000000}"/>
            </a:ext>
          </a:extLst>
        </xdr:cNvPr>
        <xdr:cNvSpPr txBox="1"/>
      </xdr:nvSpPr>
      <xdr:spPr>
        <a:xfrm>
          <a:off x="2844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89.5</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82804</xdr:rowOff>
    </xdr:from>
    <xdr:to>
      <xdr:col>3</xdr:col>
      <xdr:colOff>330200</xdr:colOff>
      <xdr:row>64</xdr:row>
      <xdr:rowOff>12954</xdr:rowOff>
    </xdr:to>
    <xdr:sp macro="" textlink="">
      <xdr:nvSpPr>
        <xdr:cNvPr id="155" name="円/楕円 154">
          <a:extLst>
            <a:ext uri="{FF2B5EF4-FFF2-40B4-BE49-F238E27FC236}">
              <a16:creationId xmlns="" xmlns:a16="http://schemas.microsoft.com/office/drawing/2014/main" id="{00000000-0008-0000-0300-00009B000000}"/>
            </a:ext>
          </a:extLst>
        </xdr:cNvPr>
        <xdr:cNvSpPr/>
      </xdr:nvSpPr>
      <xdr:spPr>
        <a:xfrm>
          <a:off x="2286000" y="1088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169181</xdr:rowOff>
    </xdr:from>
    <xdr:ext cx="762000" cy="259045"/>
    <xdr:sp macro="" textlink="">
      <xdr:nvSpPr>
        <xdr:cNvPr id="156" name="テキスト ボックス 155">
          <a:extLst>
            <a:ext uri="{FF2B5EF4-FFF2-40B4-BE49-F238E27FC236}">
              <a16:creationId xmlns="" xmlns:a16="http://schemas.microsoft.com/office/drawing/2014/main" id="{00000000-0008-0000-0300-00009C000000}"/>
            </a:ext>
          </a:extLst>
        </xdr:cNvPr>
        <xdr:cNvSpPr txBox="1"/>
      </xdr:nvSpPr>
      <xdr:spPr>
        <a:xfrm>
          <a:off x="1955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87.9</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66040</xdr:rowOff>
    </xdr:from>
    <xdr:to>
      <xdr:col>2</xdr:col>
      <xdr:colOff>127000</xdr:colOff>
      <xdr:row>62</xdr:row>
      <xdr:rowOff>167640</xdr:rowOff>
    </xdr:to>
    <xdr:sp macro="" textlink="">
      <xdr:nvSpPr>
        <xdr:cNvPr id="157" name="円/楕円 156">
          <a:extLst>
            <a:ext uri="{FF2B5EF4-FFF2-40B4-BE49-F238E27FC236}">
              <a16:creationId xmlns="" xmlns:a16="http://schemas.microsoft.com/office/drawing/2014/main" id="{00000000-0008-0000-0300-00009D000000}"/>
            </a:ext>
          </a:extLst>
        </xdr:cNvPr>
        <xdr:cNvSpPr/>
      </xdr:nvSpPr>
      <xdr:spPr>
        <a:xfrm>
          <a:off x="1397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152417</xdr:rowOff>
    </xdr:from>
    <xdr:ext cx="762000" cy="259045"/>
    <xdr:sp macro="" textlink="">
      <xdr:nvSpPr>
        <xdr:cNvPr id="158" name="テキスト ボックス 157">
          <a:extLst>
            <a:ext uri="{FF2B5EF4-FFF2-40B4-BE49-F238E27FC236}">
              <a16:creationId xmlns="" xmlns:a16="http://schemas.microsoft.com/office/drawing/2014/main" id="{00000000-0008-0000-0300-00009E000000}"/>
            </a:ext>
          </a:extLst>
        </xdr:cNvPr>
        <xdr:cNvSpPr txBox="1"/>
      </xdr:nvSpPr>
      <xdr:spPr>
        <a:xfrm>
          <a:off x="1066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84.0</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a:extLst>
            <a:ext uri="{FF2B5EF4-FFF2-40B4-BE49-F238E27FC236}">
              <a16:creationId xmlns=""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a:extLst>
            <a:ext uri="{FF2B5EF4-FFF2-40B4-BE49-F238E27FC236}">
              <a16:creationId xmlns=""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a:extLst>
            <a:ext uri="{FF2B5EF4-FFF2-40B4-BE49-F238E27FC236}">
              <a16:creationId xmlns=""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[153,670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a:extLst>
            <a:ext uri="{FF2B5EF4-FFF2-40B4-BE49-F238E27FC236}">
              <a16:creationId xmlns=""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a:extLst>
            <a:ext uri="{FF2B5EF4-FFF2-40B4-BE49-F238E27FC236}">
              <a16:creationId xmlns=""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a:extLst>
            <a:ext uri="{FF2B5EF4-FFF2-40B4-BE49-F238E27FC236}">
              <a16:creationId xmlns=""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a:extLst>
            <a:ext uri="{FF2B5EF4-FFF2-40B4-BE49-F238E27FC236}">
              <a16:creationId xmlns=""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a:extLst>
            <a:ext uri="{FF2B5EF4-FFF2-40B4-BE49-F238E27FC236}">
              <a16:creationId xmlns=""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a:extLst>
            <a:ext uri="{FF2B5EF4-FFF2-40B4-BE49-F238E27FC236}">
              <a16:creationId xmlns=""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125,297</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a:extLst>
            <a:ext uri="{FF2B5EF4-FFF2-40B4-BE49-F238E27FC236}">
              <a16:creationId xmlns=""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a:extLst>
            <a:ext uri="{FF2B5EF4-FFF2-40B4-BE49-F238E27FC236}">
              <a16:creationId xmlns=""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a:extLst>
            <a:ext uri="{FF2B5EF4-FFF2-40B4-BE49-F238E27FC236}">
              <a16:creationId xmlns=""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a:extLst>
            <a:ext uri="{FF2B5EF4-FFF2-40B4-BE49-F238E27FC236}">
              <a16:creationId xmlns=""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600" b="0" i="0">
              <a:solidFill>
                <a:schemeClr val="dk1"/>
              </a:solidFill>
              <a:effectLst/>
              <a:latin typeface="+mn-lt"/>
              <a:ea typeface="+mn-ea"/>
              <a:cs typeface="+mn-cs"/>
            </a:rPr>
            <a:t>　</a:t>
          </a:r>
          <a:r>
            <a:rPr lang="ja-JP" altLang="ja-JP" sz="1600" b="0" i="0">
              <a:solidFill>
                <a:schemeClr val="dk1"/>
              </a:solidFill>
              <a:effectLst/>
              <a:latin typeface="+mn-lt"/>
              <a:ea typeface="+mn-ea"/>
              <a:cs typeface="+mn-cs"/>
            </a:rPr>
            <a:t>これまでの徹底した人件費の抑制策により類似団体平均を下回っている。今後も、業務の委託化などを進め、コストの低減を図っていく。</a:t>
          </a:r>
          <a:endParaRPr lang="ja-JP" altLang="ja-JP" sz="1600">
            <a:effectLst/>
          </a:endParaRPr>
        </a:p>
      </xdr:txBody>
    </xdr:sp>
    <xdr:clientData/>
  </xdr:twoCellAnchor>
  <xdr:oneCellAnchor>
    <xdr:from>
      <xdr:col>1</xdr:col>
      <xdr:colOff>38100</xdr:colOff>
      <xdr:row>77</xdr:row>
      <xdr:rowOff>6350</xdr:rowOff>
    </xdr:from>
    <xdr:ext cx="349839" cy="225703"/>
    <xdr:sp macro="" textlink="">
      <xdr:nvSpPr>
        <xdr:cNvPr id="172" name="テキスト ボックス 171">
          <a:extLst>
            <a:ext uri="{FF2B5EF4-FFF2-40B4-BE49-F238E27FC236}">
              <a16:creationId xmlns=""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a:extLst>
            <a:ext uri="{FF2B5EF4-FFF2-40B4-BE49-F238E27FC236}">
              <a16:creationId xmlns=""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a:extLst>
            <a:ext uri="{FF2B5EF4-FFF2-40B4-BE49-F238E27FC236}">
              <a16:creationId xmlns=""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a:extLst>
            <a:ext uri="{FF2B5EF4-FFF2-40B4-BE49-F238E27FC236}">
              <a16:creationId xmlns=""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a:extLst>
            <a:ext uri="{FF2B5EF4-FFF2-40B4-BE49-F238E27FC236}">
              <a16:creationId xmlns=""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a:extLst>
            <a:ext uri="{FF2B5EF4-FFF2-40B4-BE49-F238E27FC236}">
              <a16:creationId xmlns=""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a:extLst>
            <a:ext uri="{FF2B5EF4-FFF2-40B4-BE49-F238E27FC236}">
              <a16:creationId xmlns=""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a:extLst>
            <a:ext uri="{FF2B5EF4-FFF2-40B4-BE49-F238E27FC236}">
              <a16:creationId xmlns=""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a:extLst>
            <a:ext uri="{FF2B5EF4-FFF2-40B4-BE49-F238E27FC236}">
              <a16:creationId xmlns=""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3484</xdr:rowOff>
    </xdr:from>
    <xdr:to>
      <xdr:col>7</xdr:col>
      <xdr:colOff>152400</xdr:colOff>
      <xdr:row>88</xdr:row>
      <xdr:rowOff>116508</xdr:rowOff>
    </xdr:to>
    <xdr:cxnSp macro="">
      <xdr:nvCxnSpPr>
        <xdr:cNvPr id="188" name="直線コネクタ 187">
          <a:extLst>
            <a:ext uri="{FF2B5EF4-FFF2-40B4-BE49-F238E27FC236}">
              <a16:creationId xmlns="" xmlns:a16="http://schemas.microsoft.com/office/drawing/2014/main" id="{00000000-0008-0000-0300-0000BC000000}"/>
            </a:ext>
          </a:extLst>
        </xdr:cNvPr>
        <xdr:cNvCxnSpPr/>
      </xdr:nvCxnSpPr>
      <xdr:spPr>
        <a:xfrm flipV="1">
          <a:off x="4953000" y="13890934"/>
          <a:ext cx="0" cy="13131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88585</xdr:rowOff>
    </xdr:from>
    <xdr:ext cx="762000" cy="259045"/>
    <xdr:sp macro="" textlink="">
      <xdr:nvSpPr>
        <xdr:cNvPr id="189" name="人件費・物件費等の状況最小値テキスト">
          <a:extLst>
            <a:ext uri="{FF2B5EF4-FFF2-40B4-BE49-F238E27FC236}">
              <a16:creationId xmlns="" xmlns:a16="http://schemas.microsoft.com/office/drawing/2014/main" id="{00000000-0008-0000-0300-0000BD000000}"/>
            </a:ext>
          </a:extLst>
        </xdr:cNvPr>
        <xdr:cNvSpPr txBox="1"/>
      </xdr:nvSpPr>
      <xdr:spPr>
        <a:xfrm>
          <a:off x="5041900" y="15176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448,970</a:t>
          </a:r>
          <a:endParaRPr kumimoji="1" lang="ja-JP" altLang="en-US" sz="1000" b="1">
            <a:latin typeface="ＭＳ Ｐゴシック"/>
          </a:endParaRPr>
        </a:p>
      </xdr:txBody>
    </xdr:sp>
    <xdr:clientData/>
  </xdr:oneCellAnchor>
  <xdr:twoCellAnchor>
    <xdr:from>
      <xdr:col>7</xdr:col>
      <xdr:colOff>63500</xdr:colOff>
      <xdr:row>88</xdr:row>
      <xdr:rowOff>116508</xdr:rowOff>
    </xdr:from>
    <xdr:to>
      <xdr:col>7</xdr:col>
      <xdr:colOff>241300</xdr:colOff>
      <xdr:row>88</xdr:row>
      <xdr:rowOff>116508</xdr:rowOff>
    </xdr:to>
    <xdr:cxnSp macro="">
      <xdr:nvCxnSpPr>
        <xdr:cNvPr id="190" name="直線コネクタ 189">
          <a:extLst>
            <a:ext uri="{FF2B5EF4-FFF2-40B4-BE49-F238E27FC236}">
              <a16:creationId xmlns="" xmlns:a16="http://schemas.microsoft.com/office/drawing/2014/main" id="{00000000-0008-0000-0300-0000BE000000}"/>
            </a:ext>
          </a:extLst>
        </xdr:cNvPr>
        <xdr:cNvCxnSpPr/>
      </xdr:nvCxnSpPr>
      <xdr:spPr>
        <a:xfrm>
          <a:off x="4864100" y="15204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89861</xdr:rowOff>
    </xdr:from>
    <xdr:ext cx="762000" cy="259045"/>
    <xdr:sp macro="" textlink="">
      <xdr:nvSpPr>
        <xdr:cNvPr id="191" name="人件費・物件費等の状況最大値テキスト">
          <a:extLst>
            <a:ext uri="{FF2B5EF4-FFF2-40B4-BE49-F238E27FC236}">
              <a16:creationId xmlns="" xmlns:a16="http://schemas.microsoft.com/office/drawing/2014/main" id="{00000000-0008-0000-0300-0000BF000000}"/>
            </a:ext>
          </a:extLst>
        </xdr:cNvPr>
        <xdr:cNvSpPr txBox="1"/>
      </xdr:nvSpPr>
      <xdr:spPr>
        <a:xfrm>
          <a:off x="5041900" y="13634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122,445</a:t>
          </a:r>
          <a:endParaRPr kumimoji="1" lang="ja-JP" altLang="en-US" sz="1000" b="1">
            <a:latin typeface="ＭＳ Ｐゴシック"/>
          </a:endParaRPr>
        </a:p>
      </xdr:txBody>
    </xdr:sp>
    <xdr:clientData/>
  </xdr:oneCellAnchor>
  <xdr:twoCellAnchor>
    <xdr:from>
      <xdr:col>7</xdr:col>
      <xdr:colOff>63500</xdr:colOff>
      <xdr:row>81</xdr:row>
      <xdr:rowOff>3484</xdr:rowOff>
    </xdr:from>
    <xdr:to>
      <xdr:col>7</xdr:col>
      <xdr:colOff>241300</xdr:colOff>
      <xdr:row>81</xdr:row>
      <xdr:rowOff>3484</xdr:rowOff>
    </xdr:to>
    <xdr:cxnSp macro="">
      <xdr:nvCxnSpPr>
        <xdr:cNvPr id="192" name="直線コネクタ 191">
          <a:extLst>
            <a:ext uri="{FF2B5EF4-FFF2-40B4-BE49-F238E27FC236}">
              <a16:creationId xmlns="" xmlns:a16="http://schemas.microsoft.com/office/drawing/2014/main" id="{00000000-0008-0000-0300-0000C0000000}"/>
            </a:ext>
          </a:extLst>
        </xdr:cNvPr>
        <xdr:cNvCxnSpPr/>
      </xdr:nvCxnSpPr>
      <xdr:spPr>
        <a:xfrm>
          <a:off x="4864100" y="13890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107350</xdr:rowOff>
    </xdr:from>
    <xdr:to>
      <xdr:col>7</xdr:col>
      <xdr:colOff>152400</xdr:colOff>
      <xdr:row>81</xdr:row>
      <xdr:rowOff>129059</xdr:rowOff>
    </xdr:to>
    <xdr:cxnSp macro="">
      <xdr:nvCxnSpPr>
        <xdr:cNvPr id="193" name="直線コネクタ 192">
          <a:extLst>
            <a:ext uri="{FF2B5EF4-FFF2-40B4-BE49-F238E27FC236}">
              <a16:creationId xmlns="" xmlns:a16="http://schemas.microsoft.com/office/drawing/2014/main" id="{00000000-0008-0000-0300-0000C1000000}"/>
            </a:ext>
          </a:extLst>
        </xdr:cNvPr>
        <xdr:cNvCxnSpPr/>
      </xdr:nvCxnSpPr>
      <xdr:spPr>
        <a:xfrm>
          <a:off x="4114800" y="13994800"/>
          <a:ext cx="838200" cy="2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136103</xdr:rowOff>
    </xdr:from>
    <xdr:ext cx="762000" cy="259045"/>
    <xdr:sp macro="" textlink="">
      <xdr:nvSpPr>
        <xdr:cNvPr id="194" name="人件費・物件費等の状況平均値テキスト">
          <a:extLst>
            <a:ext uri="{FF2B5EF4-FFF2-40B4-BE49-F238E27FC236}">
              <a16:creationId xmlns="" xmlns:a16="http://schemas.microsoft.com/office/drawing/2014/main" id="{00000000-0008-0000-0300-0000C2000000}"/>
            </a:ext>
          </a:extLst>
        </xdr:cNvPr>
        <xdr:cNvSpPr txBox="1"/>
      </xdr:nvSpPr>
      <xdr:spPr>
        <a:xfrm>
          <a:off x="5041900" y="143664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260,259</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164026</xdr:rowOff>
    </xdr:from>
    <xdr:to>
      <xdr:col>7</xdr:col>
      <xdr:colOff>203200</xdr:colOff>
      <xdr:row>84</xdr:row>
      <xdr:rowOff>94176</xdr:rowOff>
    </xdr:to>
    <xdr:sp macro="" textlink="">
      <xdr:nvSpPr>
        <xdr:cNvPr id="195" name="フローチャート : 判断 194">
          <a:extLst>
            <a:ext uri="{FF2B5EF4-FFF2-40B4-BE49-F238E27FC236}">
              <a16:creationId xmlns="" xmlns:a16="http://schemas.microsoft.com/office/drawing/2014/main" id="{00000000-0008-0000-0300-0000C3000000}"/>
            </a:ext>
          </a:extLst>
        </xdr:cNvPr>
        <xdr:cNvSpPr/>
      </xdr:nvSpPr>
      <xdr:spPr>
        <a:xfrm>
          <a:off x="4902200" y="1439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101688</xdr:rowOff>
    </xdr:from>
    <xdr:to>
      <xdr:col>6</xdr:col>
      <xdr:colOff>0</xdr:colOff>
      <xdr:row>81</xdr:row>
      <xdr:rowOff>107350</xdr:rowOff>
    </xdr:to>
    <xdr:cxnSp macro="">
      <xdr:nvCxnSpPr>
        <xdr:cNvPr id="196" name="直線コネクタ 195">
          <a:extLst>
            <a:ext uri="{FF2B5EF4-FFF2-40B4-BE49-F238E27FC236}">
              <a16:creationId xmlns="" xmlns:a16="http://schemas.microsoft.com/office/drawing/2014/main" id="{00000000-0008-0000-0300-0000C4000000}"/>
            </a:ext>
          </a:extLst>
        </xdr:cNvPr>
        <xdr:cNvCxnSpPr/>
      </xdr:nvCxnSpPr>
      <xdr:spPr>
        <a:xfrm>
          <a:off x="3225800" y="13989138"/>
          <a:ext cx="889000" cy="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8654</xdr:rowOff>
    </xdr:from>
    <xdr:to>
      <xdr:col>6</xdr:col>
      <xdr:colOff>50800</xdr:colOff>
      <xdr:row>84</xdr:row>
      <xdr:rowOff>110254</xdr:rowOff>
    </xdr:to>
    <xdr:sp macro="" textlink="">
      <xdr:nvSpPr>
        <xdr:cNvPr id="197" name="フローチャート : 判断 196">
          <a:extLst>
            <a:ext uri="{FF2B5EF4-FFF2-40B4-BE49-F238E27FC236}">
              <a16:creationId xmlns="" xmlns:a16="http://schemas.microsoft.com/office/drawing/2014/main" id="{00000000-0008-0000-0300-0000C5000000}"/>
            </a:ext>
          </a:extLst>
        </xdr:cNvPr>
        <xdr:cNvSpPr/>
      </xdr:nvSpPr>
      <xdr:spPr>
        <a:xfrm>
          <a:off x="4064000" y="1441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95031</xdr:rowOff>
    </xdr:from>
    <xdr:ext cx="736600" cy="259045"/>
    <xdr:sp macro="" textlink="">
      <xdr:nvSpPr>
        <xdr:cNvPr id="198" name="テキスト ボックス 197">
          <a:extLst>
            <a:ext uri="{FF2B5EF4-FFF2-40B4-BE49-F238E27FC236}">
              <a16:creationId xmlns="" xmlns:a16="http://schemas.microsoft.com/office/drawing/2014/main" id="{00000000-0008-0000-0300-0000C6000000}"/>
            </a:ext>
          </a:extLst>
        </xdr:cNvPr>
        <xdr:cNvSpPr txBox="1"/>
      </xdr:nvSpPr>
      <xdr:spPr>
        <a:xfrm>
          <a:off x="3733800" y="14496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264,257</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56521</xdr:rowOff>
    </xdr:from>
    <xdr:to>
      <xdr:col>4</xdr:col>
      <xdr:colOff>482600</xdr:colOff>
      <xdr:row>81</xdr:row>
      <xdr:rowOff>101688</xdr:rowOff>
    </xdr:to>
    <xdr:cxnSp macro="">
      <xdr:nvCxnSpPr>
        <xdr:cNvPr id="199" name="直線コネクタ 198">
          <a:extLst>
            <a:ext uri="{FF2B5EF4-FFF2-40B4-BE49-F238E27FC236}">
              <a16:creationId xmlns="" xmlns:a16="http://schemas.microsoft.com/office/drawing/2014/main" id="{00000000-0008-0000-0300-0000C7000000}"/>
            </a:ext>
          </a:extLst>
        </xdr:cNvPr>
        <xdr:cNvCxnSpPr/>
      </xdr:nvCxnSpPr>
      <xdr:spPr>
        <a:xfrm>
          <a:off x="2336800" y="13943971"/>
          <a:ext cx="889000" cy="4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114494</xdr:rowOff>
    </xdr:from>
    <xdr:to>
      <xdr:col>4</xdr:col>
      <xdr:colOff>533400</xdr:colOff>
      <xdr:row>84</xdr:row>
      <xdr:rowOff>44644</xdr:rowOff>
    </xdr:to>
    <xdr:sp macro="" textlink="">
      <xdr:nvSpPr>
        <xdr:cNvPr id="200" name="フローチャート : 判断 199">
          <a:extLst>
            <a:ext uri="{FF2B5EF4-FFF2-40B4-BE49-F238E27FC236}">
              <a16:creationId xmlns="" xmlns:a16="http://schemas.microsoft.com/office/drawing/2014/main" id="{00000000-0008-0000-0300-0000C8000000}"/>
            </a:ext>
          </a:extLst>
        </xdr:cNvPr>
        <xdr:cNvSpPr/>
      </xdr:nvSpPr>
      <xdr:spPr>
        <a:xfrm>
          <a:off x="3175000" y="1434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29421</xdr:rowOff>
    </xdr:from>
    <xdr:ext cx="762000" cy="259045"/>
    <xdr:sp macro="" textlink="">
      <xdr:nvSpPr>
        <xdr:cNvPr id="201" name="テキスト ボックス 200">
          <a:extLst>
            <a:ext uri="{FF2B5EF4-FFF2-40B4-BE49-F238E27FC236}">
              <a16:creationId xmlns="" xmlns:a16="http://schemas.microsoft.com/office/drawing/2014/main" id="{00000000-0008-0000-0300-0000C9000000}"/>
            </a:ext>
          </a:extLst>
        </xdr:cNvPr>
        <xdr:cNvSpPr txBox="1"/>
      </xdr:nvSpPr>
      <xdr:spPr>
        <a:xfrm>
          <a:off x="2844800" y="1443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247,943</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56521</xdr:rowOff>
    </xdr:from>
    <xdr:to>
      <xdr:col>3</xdr:col>
      <xdr:colOff>279400</xdr:colOff>
      <xdr:row>81</xdr:row>
      <xdr:rowOff>103273</xdr:rowOff>
    </xdr:to>
    <xdr:cxnSp macro="">
      <xdr:nvCxnSpPr>
        <xdr:cNvPr id="202" name="直線コネクタ 201">
          <a:extLst>
            <a:ext uri="{FF2B5EF4-FFF2-40B4-BE49-F238E27FC236}">
              <a16:creationId xmlns="" xmlns:a16="http://schemas.microsoft.com/office/drawing/2014/main" id="{00000000-0008-0000-0300-0000CA000000}"/>
            </a:ext>
          </a:extLst>
        </xdr:cNvPr>
        <xdr:cNvCxnSpPr/>
      </xdr:nvCxnSpPr>
      <xdr:spPr>
        <a:xfrm flipV="1">
          <a:off x="1447800" y="13943971"/>
          <a:ext cx="889000" cy="46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85719</xdr:rowOff>
    </xdr:from>
    <xdr:to>
      <xdr:col>3</xdr:col>
      <xdr:colOff>330200</xdr:colOff>
      <xdr:row>84</xdr:row>
      <xdr:rowOff>15869</xdr:rowOff>
    </xdr:to>
    <xdr:sp macro="" textlink="">
      <xdr:nvSpPr>
        <xdr:cNvPr id="203" name="フローチャート : 判断 202">
          <a:extLst>
            <a:ext uri="{FF2B5EF4-FFF2-40B4-BE49-F238E27FC236}">
              <a16:creationId xmlns="" xmlns:a16="http://schemas.microsoft.com/office/drawing/2014/main" id="{00000000-0008-0000-0300-0000CB000000}"/>
            </a:ext>
          </a:extLst>
        </xdr:cNvPr>
        <xdr:cNvSpPr/>
      </xdr:nvSpPr>
      <xdr:spPr>
        <a:xfrm>
          <a:off x="2286000" y="1431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646</xdr:rowOff>
    </xdr:from>
    <xdr:ext cx="762000" cy="259045"/>
    <xdr:sp macro="" textlink="">
      <xdr:nvSpPr>
        <xdr:cNvPr id="204" name="テキスト ボックス 203">
          <a:extLst>
            <a:ext uri="{FF2B5EF4-FFF2-40B4-BE49-F238E27FC236}">
              <a16:creationId xmlns="" xmlns:a16="http://schemas.microsoft.com/office/drawing/2014/main" id="{00000000-0008-0000-0300-0000CC000000}"/>
            </a:ext>
          </a:extLst>
        </xdr:cNvPr>
        <xdr:cNvSpPr txBox="1"/>
      </xdr:nvSpPr>
      <xdr:spPr>
        <a:xfrm>
          <a:off x="1955800" y="14402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240,788</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89137</xdr:rowOff>
    </xdr:from>
    <xdr:to>
      <xdr:col>2</xdr:col>
      <xdr:colOff>127000</xdr:colOff>
      <xdr:row>84</xdr:row>
      <xdr:rowOff>19287</xdr:rowOff>
    </xdr:to>
    <xdr:sp macro="" textlink="">
      <xdr:nvSpPr>
        <xdr:cNvPr id="205" name="フローチャート : 判断 204">
          <a:extLst>
            <a:ext uri="{FF2B5EF4-FFF2-40B4-BE49-F238E27FC236}">
              <a16:creationId xmlns="" xmlns:a16="http://schemas.microsoft.com/office/drawing/2014/main" id="{00000000-0008-0000-0300-0000CD000000}"/>
            </a:ext>
          </a:extLst>
        </xdr:cNvPr>
        <xdr:cNvSpPr/>
      </xdr:nvSpPr>
      <xdr:spPr>
        <a:xfrm>
          <a:off x="1397000" y="1431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84</xdr:row>
      <xdr:rowOff>4064</xdr:rowOff>
    </xdr:from>
    <xdr:ext cx="762000" cy="259045"/>
    <xdr:sp macro="" textlink="">
      <xdr:nvSpPr>
        <xdr:cNvPr id="206" name="テキスト ボックス 205">
          <a:extLst>
            <a:ext uri="{FF2B5EF4-FFF2-40B4-BE49-F238E27FC236}">
              <a16:creationId xmlns="" xmlns:a16="http://schemas.microsoft.com/office/drawing/2014/main" id="{00000000-0008-0000-0300-0000CE000000}"/>
            </a:ext>
          </a:extLst>
        </xdr:cNvPr>
        <xdr:cNvSpPr txBox="1"/>
      </xdr:nvSpPr>
      <xdr:spPr>
        <a:xfrm>
          <a:off x="1066800" y="14405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241,638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a:extLst>
            <a:ext uri="{FF2B5EF4-FFF2-40B4-BE49-F238E27FC236}">
              <a16:creationId xmlns=""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a:extLst>
            <a:ext uri="{FF2B5EF4-FFF2-40B4-BE49-F238E27FC236}">
              <a16:creationId xmlns=""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a:extLst>
            <a:ext uri="{FF2B5EF4-FFF2-40B4-BE49-F238E27FC236}">
              <a16:creationId xmlns=""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a:extLst>
            <a:ext uri="{FF2B5EF4-FFF2-40B4-BE49-F238E27FC236}">
              <a16:creationId xmlns=""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a:extLst>
            <a:ext uri="{FF2B5EF4-FFF2-40B4-BE49-F238E27FC236}">
              <a16:creationId xmlns=""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78259</xdr:rowOff>
    </xdr:from>
    <xdr:to>
      <xdr:col>7</xdr:col>
      <xdr:colOff>203200</xdr:colOff>
      <xdr:row>82</xdr:row>
      <xdr:rowOff>8409</xdr:rowOff>
    </xdr:to>
    <xdr:sp macro="" textlink="">
      <xdr:nvSpPr>
        <xdr:cNvPr id="212" name="円/楕円 211">
          <a:extLst>
            <a:ext uri="{FF2B5EF4-FFF2-40B4-BE49-F238E27FC236}">
              <a16:creationId xmlns="" xmlns:a16="http://schemas.microsoft.com/office/drawing/2014/main" id="{00000000-0008-0000-0300-0000D4000000}"/>
            </a:ext>
          </a:extLst>
        </xdr:cNvPr>
        <xdr:cNvSpPr/>
      </xdr:nvSpPr>
      <xdr:spPr>
        <a:xfrm>
          <a:off x="4902200" y="13965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170986</xdr:rowOff>
    </xdr:from>
    <xdr:ext cx="762000" cy="259045"/>
    <xdr:sp macro="" textlink="">
      <xdr:nvSpPr>
        <xdr:cNvPr id="213" name="人件費・物件費等の状況該当値テキスト">
          <a:extLst>
            <a:ext uri="{FF2B5EF4-FFF2-40B4-BE49-F238E27FC236}">
              <a16:creationId xmlns="" xmlns:a16="http://schemas.microsoft.com/office/drawing/2014/main" id="{00000000-0008-0000-0300-0000D5000000}"/>
            </a:ext>
          </a:extLst>
        </xdr:cNvPr>
        <xdr:cNvSpPr txBox="1"/>
      </xdr:nvSpPr>
      <xdr:spPr>
        <a:xfrm>
          <a:off x="5041900" y="13886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153,670</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56550</xdr:rowOff>
    </xdr:from>
    <xdr:to>
      <xdr:col>6</xdr:col>
      <xdr:colOff>50800</xdr:colOff>
      <xdr:row>81</xdr:row>
      <xdr:rowOff>158150</xdr:rowOff>
    </xdr:to>
    <xdr:sp macro="" textlink="">
      <xdr:nvSpPr>
        <xdr:cNvPr id="214" name="円/楕円 213">
          <a:extLst>
            <a:ext uri="{FF2B5EF4-FFF2-40B4-BE49-F238E27FC236}">
              <a16:creationId xmlns="" xmlns:a16="http://schemas.microsoft.com/office/drawing/2014/main" id="{00000000-0008-0000-0300-0000D6000000}"/>
            </a:ext>
          </a:extLst>
        </xdr:cNvPr>
        <xdr:cNvSpPr/>
      </xdr:nvSpPr>
      <xdr:spPr>
        <a:xfrm>
          <a:off x="4064000" y="139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168327</xdr:rowOff>
    </xdr:from>
    <xdr:ext cx="736600" cy="259045"/>
    <xdr:sp macro="" textlink="">
      <xdr:nvSpPr>
        <xdr:cNvPr id="215" name="テキスト ボックス 214">
          <a:extLst>
            <a:ext uri="{FF2B5EF4-FFF2-40B4-BE49-F238E27FC236}">
              <a16:creationId xmlns="" xmlns:a16="http://schemas.microsoft.com/office/drawing/2014/main" id="{00000000-0008-0000-0300-0000D7000000}"/>
            </a:ext>
          </a:extLst>
        </xdr:cNvPr>
        <xdr:cNvSpPr txBox="1"/>
      </xdr:nvSpPr>
      <xdr:spPr>
        <a:xfrm>
          <a:off x="3733800" y="1371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148,272</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50888</xdr:rowOff>
    </xdr:from>
    <xdr:to>
      <xdr:col>4</xdr:col>
      <xdr:colOff>533400</xdr:colOff>
      <xdr:row>81</xdr:row>
      <xdr:rowOff>152488</xdr:rowOff>
    </xdr:to>
    <xdr:sp macro="" textlink="">
      <xdr:nvSpPr>
        <xdr:cNvPr id="216" name="円/楕円 215">
          <a:extLst>
            <a:ext uri="{FF2B5EF4-FFF2-40B4-BE49-F238E27FC236}">
              <a16:creationId xmlns="" xmlns:a16="http://schemas.microsoft.com/office/drawing/2014/main" id="{00000000-0008-0000-0300-0000D8000000}"/>
            </a:ext>
          </a:extLst>
        </xdr:cNvPr>
        <xdr:cNvSpPr/>
      </xdr:nvSpPr>
      <xdr:spPr>
        <a:xfrm>
          <a:off x="3175000" y="1393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162665</xdr:rowOff>
    </xdr:from>
    <xdr:ext cx="762000" cy="259045"/>
    <xdr:sp macro="" textlink="">
      <xdr:nvSpPr>
        <xdr:cNvPr id="217" name="テキスト ボックス 216">
          <a:extLst>
            <a:ext uri="{FF2B5EF4-FFF2-40B4-BE49-F238E27FC236}">
              <a16:creationId xmlns="" xmlns:a16="http://schemas.microsoft.com/office/drawing/2014/main" id="{00000000-0008-0000-0300-0000D9000000}"/>
            </a:ext>
          </a:extLst>
        </xdr:cNvPr>
        <xdr:cNvSpPr txBox="1"/>
      </xdr:nvSpPr>
      <xdr:spPr>
        <a:xfrm>
          <a:off x="2844800" y="1370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146,864</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5721</xdr:rowOff>
    </xdr:from>
    <xdr:to>
      <xdr:col>3</xdr:col>
      <xdr:colOff>330200</xdr:colOff>
      <xdr:row>81</xdr:row>
      <xdr:rowOff>107321</xdr:rowOff>
    </xdr:to>
    <xdr:sp macro="" textlink="">
      <xdr:nvSpPr>
        <xdr:cNvPr id="218" name="円/楕円 217">
          <a:extLst>
            <a:ext uri="{FF2B5EF4-FFF2-40B4-BE49-F238E27FC236}">
              <a16:creationId xmlns="" xmlns:a16="http://schemas.microsoft.com/office/drawing/2014/main" id="{00000000-0008-0000-0300-0000DA000000}"/>
            </a:ext>
          </a:extLst>
        </xdr:cNvPr>
        <xdr:cNvSpPr/>
      </xdr:nvSpPr>
      <xdr:spPr>
        <a:xfrm>
          <a:off x="2286000" y="1389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117498</xdr:rowOff>
    </xdr:from>
    <xdr:ext cx="762000" cy="259045"/>
    <xdr:sp macro="" textlink="">
      <xdr:nvSpPr>
        <xdr:cNvPr id="219" name="テキスト ボックス 218">
          <a:extLst>
            <a:ext uri="{FF2B5EF4-FFF2-40B4-BE49-F238E27FC236}">
              <a16:creationId xmlns="" xmlns:a16="http://schemas.microsoft.com/office/drawing/2014/main" id="{00000000-0008-0000-0300-0000DB000000}"/>
            </a:ext>
          </a:extLst>
        </xdr:cNvPr>
        <xdr:cNvSpPr txBox="1"/>
      </xdr:nvSpPr>
      <xdr:spPr>
        <a:xfrm>
          <a:off x="1955800" y="1366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135,633</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52473</xdr:rowOff>
    </xdr:from>
    <xdr:to>
      <xdr:col>2</xdr:col>
      <xdr:colOff>127000</xdr:colOff>
      <xdr:row>81</xdr:row>
      <xdr:rowOff>154073</xdr:rowOff>
    </xdr:to>
    <xdr:sp macro="" textlink="">
      <xdr:nvSpPr>
        <xdr:cNvPr id="220" name="円/楕円 219">
          <a:extLst>
            <a:ext uri="{FF2B5EF4-FFF2-40B4-BE49-F238E27FC236}">
              <a16:creationId xmlns="" xmlns:a16="http://schemas.microsoft.com/office/drawing/2014/main" id="{00000000-0008-0000-0300-0000DC000000}"/>
            </a:ext>
          </a:extLst>
        </xdr:cNvPr>
        <xdr:cNvSpPr/>
      </xdr:nvSpPr>
      <xdr:spPr>
        <a:xfrm>
          <a:off x="1397000" y="1393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164250</xdr:rowOff>
    </xdr:from>
    <xdr:ext cx="762000" cy="259045"/>
    <xdr:sp macro="" textlink="">
      <xdr:nvSpPr>
        <xdr:cNvPr id="221" name="テキスト ボックス 220">
          <a:extLst>
            <a:ext uri="{FF2B5EF4-FFF2-40B4-BE49-F238E27FC236}">
              <a16:creationId xmlns="" xmlns:a16="http://schemas.microsoft.com/office/drawing/2014/main" id="{00000000-0008-0000-0300-0000DD000000}"/>
            </a:ext>
          </a:extLst>
        </xdr:cNvPr>
        <xdr:cNvSpPr txBox="1"/>
      </xdr:nvSpPr>
      <xdr:spPr>
        <a:xfrm>
          <a:off x="1066800" y="13708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147,258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a:extLst>
            <a:ext uri="{FF2B5EF4-FFF2-40B4-BE49-F238E27FC236}">
              <a16:creationId xmlns=""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a:extLst>
            <a:ext uri="{FF2B5EF4-FFF2-40B4-BE49-F238E27FC236}">
              <a16:creationId xmlns=""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a:extLst>
            <a:ext uri="{FF2B5EF4-FFF2-40B4-BE49-F238E27FC236}">
              <a16:creationId xmlns=""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a:extLst>
            <a:ext uri="{FF2B5EF4-FFF2-40B4-BE49-F238E27FC236}">
              <a16:creationId xmlns=""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a:extLst>
            <a:ext uri="{FF2B5EF4-FFF2-40B4-BE49-F238E27FC236}">
              <a16:creationId xmlns=""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101/107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a:extLst>
            <a:ext uri="{FF2B5EF4-FFF2-40B4-BE49-F238E27FC236}">
              <a16:creationId xmlns=""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a:extLst>
            <a:ext uri="{FF2B5EF4-FFF2-40B4-BE49-F238E27FC236}">
              <a16:creationId xmlns=""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a:extLst>
            <a:ext uri="{FF2B5EF4-FFF2-40B4-BE49-F238E27FC236}">
              <a16:creationId xmlns=""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a:extLst>
            <a:ext uri="{FF2B5EF4-FFF2-40B4-BE49-F238E27FC236}">
              <a16:creationId xmlns=""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a:extLst>
            <a:ext uri="{FF2B5EF4-FFF2-40B4-BE49-F238E27FC236}">
              <a16:creationId xmlns=""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a:extLst>
            <a:ext uri="{FF2B5EF4-FFF2-40B4-BE49-F238E27FC236}">
              <a16:creationId xmlns=""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a:extLst>
            <a:ext uri="{FF2B5EF4-FFF2-40B4-BE49-F238E27FC236}">
              <a16:creationId xmlns=""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a:extLst>
            <a:ext uri="{FF2B5EF4-FFF2-40B4-BE49-F238E27FC236}">
              <a16:creationId xmlns=""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600" b="0" i="0">
              <a:solidFill>
                <a:schemeClr val="dk1"/>
              </a:solidFill>
              <a:effectLst/>
              <a:latin typeface="+mn-lt"/>
              <a:ea typeface="+mn-ea"/>
              <a:cs typeface="+mn-cs"/>
            </a:rPr>
            <a:t>　</a:t>
          </a:r>
          <a:r>
            <a:rPr lang="ja-JP" altLang="ja-JP" sz="1600" b="0" i="0">
              <a:solidFill>
                <a:schemeClr val="dk1"/>
              </a:solidFill>
              <a:effectLst/>
              <a:latin typeface="+mn-lt"/>
              <a:ea typeface="+mn-ea"/>
              <a:cs typeface="+mn-cs"/>
            </a:rPr>
            <a:t>類似団体平均を上回る９</a:t>
          </a:r>
          <a:r>
            <a:rPr lang="ja-JP" altLang="en-US" sz="1600" b="0" i="0">
              <a:solidFill>
                <a:schemeClr val="dk1"/>
              </a:solidFill>
              <a:effectLst/>
              <a:latin typeface="+mn-lt"/>
              <a:ea typeface="+mn-ea"/>
              <a:cs typeface="+mn-cs"/>
            </a:rPr>
            <a:t>９</a:t>
          </a:r>
          <a:r>
            <a:rPr lang="ja-JP" altLang="ja-JP" sz="1600" b="0" i="0">
              <a:solidFill>
                <a:schemeClr val="dk1"/>
              </a:solidFill>
              <a:effectLst/>
              <a:latin typeface="+mn-lt"/>
              <a:ea typeface="+mn-ea"/>
              <a:cs typeface="+mn-cs"/>
            </a:rPr>
            <a:t>．</a:t>
          </a:r>
          <a:r>
            <a:rPr lang="ja-JP" altLang="en-US" sz="1600" b="0" i="0">
              <a:solidFill>
                <a:schemeClr val="dk1"/>
              </a:solidFill>
              <a:effectLst/>
              <a:latin typeface="+mn-lt"/>
              <a:ea typeface="+mn-ea"/>
              <a:cs typeface="+mn-cs"/>
            </a:rPr>
            <a:t>５</a:t>
          </a:r>
          <a:r>
            <a:rPr lang="ja-JP" altLang="ja-JP" sz="1600" b="0" i="0">
              <a:solidFill>
                <a:schemeClr val="dk1"/>
              </a:solidFill>
              <a:effectLst/>
              <a:latin typeface="+mn-lt"/>
              <a:ea typeface="+mn-ea"/>
              <a:cs typeface="+mn-cs"/>
            </a:rPr>
            <a:t>％となっている。今後は給与構造の改革に取り組み、指数の適正化に努める。</a:t>
          </a:r>
          <a:endParaRPr lang="ja-JP" altLang="ja-JP" sz="16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a:extLst>
            <a:ext uri="{FF2B5EF4-FFF2-40B4-BE49-F238E27FC236}">
              <a16:creationId xmlns=""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a:extLst>
            <a:ext uri="{FF2B5EF4-FFF2-40B4-BE49-F238E27FC236}">
              <a16:creationId xmlns=""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7" name="直線コネクタ 236">
          <a:extLst>
            <a:ext uri="{FF2B5EF4-FFF2-40B4-BE49-F238E27FC236}">
              <a16:creationId xmlns=""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8" name="テキスト ボックス 237">
          <a:extLst>
            <a:ext uri="{FF2B5EF4-FFF2-40B4-BE49-F238E27FC236}">
              <a16:creationId xmlns=""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9" name="直線コネクタ 238">
          <a:extLst>
            <a:ext uri="{FF2B5EF4-FFF2-40B4-BE49-F238E27FC236}">
              <a16:creationId xmlns=""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40" name="テキスト ボックス 239">
          <a:extLst>
            <a:ext uri="{FF2B5EF4-FFF2-40B4-BE49-F238E27FC236}">
              <a16:creationId xmlns=""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1" name="直線コネクタ 240">
          <a:extLst>
            <a:ext uri="{FF2B5EF4-FFF2-40B4-BE49-F238E27FC236}">
              <a16:creationId xmlns=""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2" name="テキスト ボックス 241">
          <a:extLst>
            <a:ext uri="{FF2B5EF4-FFF2-40B4-BE49-F238E27FC236}">
              <a16:creationId xmlns=""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3" name="直線コネクタ 242">
          <a:extLst>
            <a:ext uri="{FF2B5EF4-FFF2-40B4-BE49-F238E27FC236}">
              <a16:creationId xmlns=""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4" name="テキスト ボックス 243">
          <a:extLst>
            <a:ext uri="{FF2B5EF4-FFF2-40B4-BE49-F238E27FC236}">
              <a16:creationId xmlns=""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5" name="直線コネクタ 244">
          <a:extLst>
            <a:ext uri="{FF2B5EF4-FFF2-40B4-BE49-F238E27FC236}">
              <a16:creationId xmlns=""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6" name="テキスト ボックス 245">
          <a:extLst>
            <a:ext uri="{FF2B5EF4-FFF2-40B4-BE49-F238E27FC236}">
              <a16:creationId xmlns=""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7" name="給与水準   （国との比較）グラフ枠">
          <a:extLst>
            <a:ext uri="{FF2B5EF4-FFF2-40B4-BE49-F238E27FC236}">
              <a16:creationId xmlns=""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82</xdr:row>
      <xdr:rowOff>24892</xdr:rowOff>
    </xdr:from>
    <xdr:to>
      <xdr:col>24</xdr:col>
      <xdr:colOff>558800</xdr:colOff>
      <xdr:row>86</xdr:row>
      <xdr:rowOff>149861</xdr:rowOff>
    </xdr:to>
    <xdr:cxnSp macro="">
      <xdr:nvCxnSpPr>
        <xdr:cNvPr id="248" name="直線コネクタ 247">
          <a:extLst>
            <a:ext uri="{FF2B5EF4-FFF2-40B4-BE49-F238E27FC236}">
              <a16:creationId xmlns="" xmlns:a16="http://schemas.microsoft.com/office/drawing/2014/main" id="{00000000-0008-0000-0300-0000F8000000}"/>
            </a:ext>
          </a:extLst>
        </xdr:cNvPr>
        <xdr:cNvCxnSpPr/>
      </xdr:nvCxnSpPr>
      <xdr:spPr>
        <a:xfrm flipV="1">
          <a:off x="17018000" y="14083792"/>
          <a:ext cx="0" cy="8107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121938</xdr:rowOff>
    </xdr:from>
    <xdr:ext cx="762000" cy="259045"/>
    <xdr:sp macro="" textlink="">
      <xdr:nvSpPr>
        <xdr:cNvPr id="249" name="給与水準   （国との比較）最小値テキスト">
          <a:extLst>
            <a:ext uri="{FF2B5EF4-FFF2-40B4-BE49-F238E27FC236}">
              <a16:creationId xmlns="" xmlns:a16="http://schemas.microsoft.com/office/drawing/2014/main" id="{00000000-0008-0000-0300-0000F9000000}"/>
            </a:ext>
          </a:extLst>
        </xdr:cNvPr>
        <xdr:cNvSpPr txBox="1"/>
      </xdr:nvSpPr>
      <xdr:spPr>
        <a:xfrm>
          <a:off x="17106900" y="1486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101.0</a:t>
          </a:r>
          <a:endParaRPr kumimoji="1" lang="ja-JP" altLang="en-US" sz="1000" b="1">
            <a:latin typeface="ＭＳ Ｐゴシック"/>
          </a:endParaRPr>
        </a:p>
      </xdr:txBody>
    </xdr:sp>
    <xdr:clientData/>
  </xdr:oneCellAnchor>
  <xdr:twoCellAnchor>
    <xdr:from>
      <xdr:col>24</xdr:col>
      <xdr:colOff>469900</xdr:colOff>
      <xdr:row>86</xdr:row>
      <xdr:rowOff>149861</xdr:rowOff>
    </xdr:from>
    <xdr:to>
      <xdr:col>24</xdr:col>
      <xdr:colOff>647700</xdr:colOff>
      <xdr:row>86</xdr:row>
      <xdr:rowOff>149861</xdr:rowOff>
    </xdr:to>
    <xdr:cxnSp macro="">
      <xdr:nvCxnSpPr>
        <xdr:cNvPr id="250" name="直線コネクタ 249">
          <a:extLst>
            <a:ext uri="{FF2B5EF4-FFF2-40B4-BE49-F238E27FC236}">
              <a16:creationId xmlns="" xmlns:a16="http://schemas.microsoft.com/office/drawing/2014/main" id="{00000000-0008-0000-0300-0000FA000000}"/>
            </a:ext>
          </a:extLst>
        </xdr:cNvPr>
        <xdr:cNvCxnSpPr/>
      </xdr:nvCxnSpPr>
      <xdr:spPr>
        <a:xfrm>
          <a:off x="16929100" y="14894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111269</xdr:rowOff>
    </xdr:from>
    <xdr:ext cx="762000" cy="259045"/>
    <xdr:sp macro="" textlink="">
      <xdr:nvSpPr>
        <xdr:cNvPr id="251" name="給与水準   （国との比較）最大値テキスト">
          <a:extLst>
            <a:ext uri="{FF2B5EF4-FFF2-40B4-BE49-F238E27FC236}">
              <a16:creationId xmlns="" xmlns:a16="http://schemas.microsoft.com/office/drawing/2014/main" id="{00000000-0008-0000-0300-0000FB000000}"/>
            </a:ext>
          </a:extLst>
        </xdr:cNvPr>
        <xdr:cNvSpPr txBox="1"/>
      </xdr:nvSpPr>
      <xdr:spPr>
        <a:xfrm>
          <a:off x="17106900" y="13827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84.2</a:t>
          </a:r>
          <a:endParaRPr kumimoji="1" lang="ja-JP" altLang="en-US" sz="1000" b="1">
            <a:latin typeface="ＭＳ Ｐゴシック"/>
          </a:endParaRPr>
        </a:p>
      </xdr:txBody>
    </xdr:sp>
    <xdr:clientData/>
  </xdr:oneCellAnchor>
  <xdr:twoCellAnchor>
    <xdr:from>
      <xdr:col>24</xdr:col>
      <xdr:colOff>469900</xdr:colOff>
      <xdr:row>82</xdr:row>
      <xdr:rowOff>24892</xdr:rowOff>
    </xdr:from>
    <xdr:to>
      <xdr:col>24</xdr:col>
      <xdr:colOff>647700</xdr:colOff>
      <xdr:row>82</xdr:row>
      <xdr:rowOff>24892</xdr:rowOff>
    </xdr:to>
    <xdr:cxnSp macro="">
      <xdr:nvCxnSpPr>
        <xdr:cNvPr id="252" name="直線コネクタ 251">
          <a:extLst>
            <a:ext uri="{FF2B5EF4-FFF2-40B4-BE49-F238E27FC236}">
              <a16:creationId xmlns="" xmlns:a16="http://schemas.microsoft.com/office/drawing/2014/main" id="{00000000-0008-0000-0300-0000FC000000}"/>
            </a:ext>
          </a:extLst>
        </xdr:cNvPr>
        <xdr:cNvCxnSpPr/>
      </xdr:nvCxnSpPr>
      <xdr:spPr>
        <a:xfrm>
          <a:off x="16929100" y="14083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123444</xdr:rowOff>
    </xdr:from>
    <xdr:to>
      <xdr:col>24</xdr:col>
      <xdr:colOff>558800</xdr:colOff>
      <xdr:row>86</xdr:row>
      <xdr:rowOff>77470</xdr:rowOff>
    </xdr:to>
    <xdr:cxnSp macro="">
      <xdr:nvCxnSpPr>
        <xdr:cNvPr id="253" name="直線コネクタ 252">
          <a:extLst>
            <a:ext uri="{FF2B5EF4-FFF2-40B4-BE49-F238E27FC236}">
              <a16:creationId xmlns="" xmlns:a16="http://schemas.microsoft.com/office/drawing/2014/main" id="{00000000-0008-0000-0300-0000FD000000}"/>
            </a:ext>
          </a:extLst>
        </xdr:cNvPr>
        <xdr:cNvCxnSpPr/>
      </xdr:nvCxnSpPr>
      <xdr:spPr>
        <a:xfrm>
          <a:off x="16179800" y="14696694"/>
          <a:ext cx="8382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50564</xdr:rowOff>
    </xdr:from>
    <xdr:ext cx="762000" cy="259045"/>
    <xdr:sp macro="" textlink="">
      <xdr:nvSpPr>
        <xdr:cNvPr id="254" name="給与水準   （国との比較）平均値テキスト">
          <a:extLst>
            <a:ext uri="{FF2B5EF4-FFF2-40B4-BE49-F238E27FC236}">
              <a16:creationId xmlns="" xmlns:a16="http://schemas.microsoft.com/office/drawing/2014/main" id="{00000000-0008-0000-0300-0000FE000000}"/>
            </a:ext>
          </a:extLst>
        </xdr:cNvPr>
        <xdr:cNvSpPr txBox="1"/>
      </xdr:nvSpPr>
      <xdr:spPr>
        <a:xfrm>
          <a:off x="17106900" y="1445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34037</xdr:rowOff>
    </xdr:from>
    <xdr:to>
      <xdr:col>24</xdr:col>
      <xdr:colOff>609600</xdr:colOff>
      <xdr:row>85</xdr:row>
      <xdr:rowOff>135637</xdr:rowOff>
    </xdr:to>
    <xdr:sp macro="" textlink="">
      <xdr:nvSpPr>
        <xdr:cNvPr id="255" name="フローチャート : 判断 254">
          <a:extLst>
            <a:ext uri="{FF2B5EF4-FFF2-40B4-BE49-F238E27FC236}">
              <a16:creationId xmlns="" xmlns:a16="http://schemas.microsoft.com/office/drawing/2014/main" id="{00000000-0008-0000-0300-0000FF000000}"/>
            </a:ext>
          </a:extLst>
        </xdr:cNvPr>
        <xdr:cNvSpPr/>
      </xdr:nvSpPr>
      <xdr:spPr>
        <a:xfrm>
          <a:off x="16967200" y="1460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89663</xdr:rowOff>
    </xdr:from>
    <xdr:to>
      <xdr:col>23</xdr:col>
      <xdr:colOff>406400</xdr:colOff>
      <xdr:row>85</xdr:row>
      <xdr:rowOff>123444</xdr:rowOff>
    </xdr:to>
    <xdr:cxnSp macro="">
      <xdr:nvCxnSpPr>
        <xdr:cNvPr id="256" name="直線コネクタ 255">
          <a:extLst>
            <a:ext uri="{FF2B5EF4-FFF2-40B4-BE49-F238E27FC236}">
              <a16:creationId xmlns="" xmlns:a16="http://schemas.microsoft.com/office/drawing/2014/main" id="{00000000-0008-0000-0300-000000010000}"/>
            </a:ext>
          </a:extLst>
        </xdr:cNvPr>
        <xdr:cNvCxnSpPr/>
      </xdr:nvCxnSpPr>
      <xdr:spPr>
        <a:xfrm>
          <a:off x="15290800" y="14662913"/>
          <a:ext cx="889000" cy="3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19558</xdr:rowOff>
    </xdr:from>
    <xdr:to>
      <xdr:col>23</xdr:col>
      <xdr:colOff>457200</xdr:colOff>
      <xdr:row>85</xdr:row>
      <xdr:rowOff>121158</xdr:rowOff>
    </xdr:to>
    <xdr:sp macro="" textlink="">
      <xdr:nvSpPr>
        <xdr:cNvPr id="257" name="フローチャート : 判断 256">
          <a:extLst>
            <a:ext uri="{FF2B5EF4-FFF2-40B4-BE49-F238E27FC236}">
              <a16:creationId xmlns="" xmlns:a16="http://schemas.microsoft.com/office/drawing/2014/main" id="{00000000-0008-0000-0300-000001010000}"/>
            </a:ext>
          </a:extLst>
        </xdr:cNvPr>
        <xdr:cNvSpPr/>
      </xdr:nvSpPr>
      <xdr:spPr>
        <a:xfrm>
          <a:off x="16129000" y="1459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131335</xdr:rowOff>
    </xdr:from>
    <xdr:ext cx="736600" cy="259045"/>
    <xdr:sp macro="" textlink="">
      <xdr:nvSpPr>
        <xdr:cNvPr id="258" name="テキスト ボックス 257">
          <a:extLst>
            <a:ext uri="{FF2B5EF4-FFF2-40B4-BE49-F238E27FC236}">
              <a16:creationId xmlns="" xmlns:a16="http://schemas.microsoft.com/office/drawing/2014/main" id="{00000000-0008-0000-0300-000002010000}"/>
            </a:ext>
          </a:extLst>
        </xdr:cNvPr>
        <xdr:cNvSpPr txBox="1"/>
      </xdr:nvSpPr>
      <xdr:spPr>
        <a:xfrm>
          <a:off x="15798800" y="1436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95.8</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89663</xdr:rowOff>
    </xdr:from>
    <xdr:to>
      <xdr:col>22</xdr:col>
      <xdr:colOff>203200</xdr:colOff>
      <xdr:row>87</xdr:row>
      <xdr:rowOff>152146</xdr:rowOff>
    </xdr:to>
    <xdr:cxnSp macro="">
      <xdr:nvCxnSpPr>
        <xdr:cNvPr id="259" name="直線コネクタ 258">
          <a:extLst>
            <a:ext uri="{FF2B5EF4-FFF2-40B4-BE49-F238E27FC236}">
              <a16:creationId xmlns="" xmlns:a16="http://schemas.microsoft.com/office/drawing/2014/main" id="{00000000-0008-0000-0300-000003010000}"/>
            </a:ext>
          </a:extLst>
        </xdr:cNvPr>
        <xdr:cNvCxnSpPr/>
      </xdr:nvCxnSpPr>
      <xdr:spPr>
        <a:xfrm flipV="1">
          <a:off x="14401800" y="14662913"/>
          <a:ext cx="889000" cy="405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14732</xdr:rowOff>
    </xdr:from>
    <xdr:to>
      <xdr:col>22</xdr:col>
      <xdr:colOff>254000</xdr:colOff>
      <xdr:row>85</xdr:row>
      <xdr:rowOff>116332</xdr:rowOff>
    </xdr:to>
    <xdr:sp macro="" textlink="">
      <xdr:nvSpPr>
        <xdr:cNvPr id="260" name="フローチャート : 判断 259">
          <a:extLst>
            <a:ext uri="{FF2B5EF4-FFF2-40B4-BE49-F238E27FC236}">
              <a16:creationId xmlns="" xmlns:a16="http://schemas.microsoft.com/office/drawing/2014/main" id="{00000000-0008-0000-0300-000004010000}"/>
            </a:ext>
          </a:extLst>
        </xdr:cNvPr>
        <xdr:cNvSpPr/>
      </xdr:nvSpPr>
      <xdr:spPr>
        <a:xfrm>
          <a:off x="15240000" y="1458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126509</xdr:rowOff>
    </xdr:from>
    <xdr:ext cx="762000" cy="259045"/>
    <xdr:sp macro="" textlink="">
      <xdr:nvSpPr>
        <xdr:cNvPr id="261" name="テキスト ボックス 260">
          <a:extLst>
            <a:ext uri="{FF2B5EF4-FFF2-40B4-BE49-F238E27FC236}">
              <a16:creationId xmlns="" xmlns:a16="http://schemas.microsoft.com/office/drawing/2014/main" id="{00000000-0008-0000-0300-000005010000}"/>
            </a:ext>
          </a:extLst>
        </xdr:cNvPr>
        <xdr:cNvSpPr txBox="1"/>
      </xdr:nvSpPr>
      <xdr:spPr>
        <a:xfrm>
          <a:off x="14909800" y="1435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19</xdr:col>
      <xdr:colOff>482600</xdr:colOff>
      <xdr:row>87</xdr:row>
      <xdr:rowOff>128015</xdr:rowOff>
    </xdr:from>
    <xdr:to>
      <xdr:col>21</xdr:col>
      <xdr:colOff>0</xdr:colOff>
      <xdr:row>87</xdr:row>
      <xdr:rowOff>152146</xdr:rowOff>
    </xdr:to>
    <xdr:cxnSp macro="">
      <xdr:nvCxnSpPr>
        <xdr:cNvPr id="262" name="直線コネクタ 261">
          <a:extLst>
            <a:ext uri="{FF2B5EF4-FFF2-40B4-BE49-F238E27FC236}">
              <a16:creationId xmlns="" xmlns:a16="http://schemas.microsoft.com/office/drawing/2014/main" id="{00000000-0008-0000-0300-000006010000}"/>
            </a:ext>
          </a:extLst>
        </xdr:cNvPr>
        <xdr:cNvCxnSpPr/>
      </xdr:nvCxnSpPr>
      <xdr:spPr>
        <a:xfrm>
          <a:off x="13512800" y="15044165"/>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38608</xdr:rowOff>
    </xdr:from>
    <xdr:to>
      <xdr:col>21</xdr:col>
      <xdr:colOff>50800</xdr:colOff>
      <xdr:row>87</xdr:row>
      <xdr:rowOff>140208</xdr:rowOff>
    </xdr:to>
    <xdr:sp macro="" textlink="">
      <xdr:nvSpPr>
        <xdr:cNvPr id="263" name="フローチャート : 判断 262">
          <a:extLst>
            <a:ext uri="{FF2B5EF4-FFF2-40B4-BE49-F238E27FC236}">
              <a16:creationId xmlns="" xmlns:a16="http://schemas.microsoft.com/office/drawing/2014/main" id="{00000000-0008-0000-0300-000007010000}"/>
            </a:ext>
          </a:extLst>
        </xdr:cNvPr>
        <xdr:cNvSpPr/>
      </xdr:nvSpPr>
      <xdr:spPr>
        <a:xfrm>
          <a:off x="14351000" y="1495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150385</xdr:rowOff>
    </xdr:from>
    <xdr:ext cx="762000" cy="259045"/>
    <xdr:sp macro="" textlink="">
      <xdr:nvSpPr>
        <xdr:cNvPr id="264" name="テキスト ボックス 263">
          <a:extLst>
            <a:ext uri="{FF2B5EF4-FFF2-40B4-BE49-F238E27FC236}">
              <a16:creationId xmlns="" xmlns:a16="http://schemas.microsoft.com/office/drawing/2014/main" id="{00000000-0008-0000-0300-000008010000}"/>
            </a:ext>
          </a:extLst>
        </xdr:cNvPr>
        <xdr:cNvSpPr txBox="1"/>
      </xdr:nvSpPr>
      <xdr:spPr>
        <a:xfrm>
          <a:off x="14020800" y="14723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103.3</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28956</xdr:rowOff>
    </xdr:from>
    <xdr:to>
      <xdr:col>19</xdr:col>
      <xdr:colOff>533400</xdr:colOff>
      <xdr:row>87</xdr:row>
      <xdr:rowOff>130556</xdr:rowOff>
    </xdr:to>
    <xdr:sp macro="" textlink="">
      <xdr:nvSpPr>
        <xdr:cNvPr id="265" name="フローチャート : 判断 264">
          <a:extLst>
            <a:ext uri="{FF2B5EF4-FFF2-40B4-BE49-F238E27FC236}">
              <a16:creationId xmlns="" xmlns:a16="http://schemas.microsoft.com/office/drawing/2014/main" id="{00000000-0008-0000-0300-000009010000}"/>
            </a:ext>
          </a:extLst>
        </xdr:cNvPr>
        <xdr:cNvSpPr/>
      </xdr:nvSpPr>
      <xdr:spPr>
        <a:xfrm>
          <a:off x="13462000" y="1494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140733</xdr:rowOff>
    </xdr:from>
    <xdr:ext cx="762000" cy="259045"/>
    <xdr:sp macro="" textlink="">
      <xdr:nvSpPr>
        <xdr:cNvPr id="266" name="テキスト ボックス 265">
          <a:extLst>
            <a:ext uri="{FF2B5EF4-FFF2-40B4-BE49-F238E27FC236}">
              <a16:creationId xmlns="" xmlns:a16="http://schemas.microsoft.com/office/drawing/2014/main" id="{00000000-0008-0000-0300-00000A010000}"/>
            </a:ext>
          </a:extLst>
        </xdr:cNvPr>
        <xdr:cNvSpPr txBox="1"/>
      </xdr:nvSpPr>
      <xdr:spPr>
        <a:xfrm>
          <a:off x="13131800" y="14713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7" name="テキスト ボックス 266">
          <a:extLst>
            <a:ext uri="{FF2B5EF4-FFF2-40B4-BE49-F238E27FC236}">
              <a16:creationId xmlns=""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8" name="テキスト ボックス 267">
          <a:extLst>
            <a:ext uri="{FF2B5EF4-FFF2-40B4-BE49-F238E27FC236}">
              <a16:creationId xmlns=""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9" name="テキスト ボックス 268">
          <a:extLst>
            <a:ext uri="{FF2B5EF4-FFF2-40B4-BE49-F238E27FC236}">
              <a16:creationId xmlns=""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0" name="テキスト ボックス 269">
          <a:extLst>
            <a:ext uri="{FF2B5EF4-FFF2-40B4-BE49-F238E27FC236}">
              <a16:creationId xmlns=""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1" name="テキスト ボックス 270">
          <a:extLst>
            <a:ext uri="{FF2B5EF4-FFF2-40B4-BE49-F238E27FC236}">
              <a16:creationId xmlns=""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86</xdr:row>
      <xdr:rowOff>26670</xdr:rowOff>
    </xdr:from>
    <xdr:to>
      <xdr:col>24</xdr:col>
      <xdr:colOff>609600</xdr:colOff>
      <xdr:row>86</xdr:row>
      <xdr:rowOff>128270</xdr:rowOff>
    </xdr:to>
    <xdr:sp macro="" textlink="">
      <xdr:nvSpPr>
        <xdr:cNvPr id="272" name="円/楕円 271">
          <a:extLst>
            <a:ext uri="{FF2B5EF4-FFF2-40B4-BE49-F238E27FC236}">
              <a16:creationId xmlns="" xmlns:a16="http://schemas.microsoft.com/office/drawing/2014/main" id="{00000000-0008-0000-0300-000010010000}"/>
            </a:ext>
          </a:extLst>
        </xdr:cNvPr>
        <xdr:cNvSpPr/>
      </xdr:nvSpPr>
      <xdr:spPr>
        <a:xfrm>
          <a:off x="169672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93997</xdr:rowOff>
    </xdr:from>
    <xdr:ext cx="762000" cy="259045"/>
    <xdr:sp macro="" textlink="">
      <xdr:nvSpPr>
        <xdr:cNvPr id="273" name="給与水準   （国との比較）該当値テキスト">
          <a:extLst>
            <a:ext uri="{FF2B5EF4-FFF2-40B4-BE49-F238E27FC236}">
              <a16:creationId xmlns="" xmlns:a16="http://schemas.microsoft.com/office/drawing/2014/main" id="{00000000-0008-0000-0300-000011010000}"/>
            </a:ext>
          </a:extLst>
        </xdr:cNvPr>
        <xdr:cNvSpPr txBox="1"/>
      </xdr:nvSpPr>
      <xdr:spPr>
        <a:xfrm>
          <a:off x="17106900" y="1466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99.5</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72644</xdr:rowOff>
    </xdr:from>
    <xdr:to>
      <xdr:col>23</xdr:col>
      <xdr:colOff>457200</xdr:colOff>
      <xdr:row>86</xdr:row>
      <xdr:rowOff>2794</xdr:rowOff>
    </xdr:to>
    <xdr:sp macro="" textlink="">
      <xdr:nvSpPr>
        <xdr:cNvPr id="274" name="円/楕円 273">
          <a:extLst>
            <a:ext uri="{FF2B5EF4-FFF2-40B4-BE49-F238E27FC236}">
              <a16:creationId xmlns="" xmlns:a16="http://schemas.microsoft.com/office/drawing/2014/main" id="{00000000-0008-0000-0300-000012010000}"/>
            </a:ext>
          </a:extLst>
        </xdr:cNvPr>
        <xdr:cNvSpPr/>
      </xdr:nvSpPr>
      <xdr:spPr>
        <a:xfrm>
          <a:off x="16129000" y="1464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159021</xdr:rowOff>
    </xdr:from>
    <xdr:ext cx="736600" cy="259045"/>
    <xdr:sp macro="" textlink="">
      <xdr:nvSpPr>
        <xdr:cNvPr id="275" name="テキスト ボックス 274">
          <a:extLst>
            <a:ext uri="{FF2B5EF4-FFF2-40B4-BE49-F238E27FC236}">
              <a16:creationId xmlns="" xmlns:a16="http://schemas.microsoft.com/office/drawing/2014/main" id="{00000000-0008-0000-0300-000013010000}"/>
            </a:ext>
          </a:extLst>
        </xdr:cNvPr>
        <xdr:cNvSpPr txBox="1"/>
      </xdr:nvSpPr>
      <xdr:spPr>
        <a:xfrm>
          <a:off x="15798800" y="14732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38863</xdr:rowOff>
    </xdr:from>
    <xdr:to>
      <xdr:col>22</xdr:col>
      <xdr:colOff>254000</xdr:colOff>
      <xdr:row>85</xdr:row>
      <xdr:rowOff>140463</xdr:rowOff>
    </xdr:to>
    <xdr:sp macro="" textlink="">
      <xdr:nvSpPr>
        <xdr:cNvPr id="276" name="円/楕円 275">
          <a:extLst>
            <a:ext uri="{FF2B5EF4-FFF2-40B4-BE49-F238E27FC236}">
              <a16:creationId xmlns="" xmlns:a16="http://schemas.microsoft.com/office/drawing/2014/main" id="{00000000-0008-0000-0300-000014010000}"/>
            </a:ext>
          </a:extLst>
        </xdr:cNvPr>
        <xdr:cNvSpPr/>
      </xdr:nvSpPr>
      <xdr:spPr>
        <a:xfrm>
          <a:off x="15240000" y="1461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125240</xdr:rowOff>
    </xdr:from>
    <xdr:ext cx="762000" cy="259045"/>
    <xdr:sp macro="" textlink="">
      <xdr:nvSpPr>
        <xdr:cNvPr id="277" name="テキスト ボックス 276">
          <a:extLst>
            <a:ext uri="{FF2B5EF4-FFF2-40B4-BE49-F238E27FC236}">
              <a16:creationId xmlns="" xmlns:a16="http://schemas.microsoft.com/office/drawing/2014/main" id="{00000000-0008-0000-0300-000015010000}"/>
            </a:ext>
          </a:extLst>
        </xdr:cNvPr>
        <xdr:cNvSpPr txBox="1"/>
      </xdr:nvSpPr>
      <xdr:spPr>
        <a:xfrm>
          <a:off x="14909800" y="1469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96.2</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101346</xdr:rowOff>
    </xdr:from>
    <xdr:to>
      <xdr:col>21</xdr:col>
      <xdr:colOff>50800</xdr:colOff>
      <xdr:row>88</xdr:row>
      <xdr:rowOff>31496</xdr:rowOff>
    </xdr:to>
    <xdr:sp macro="" textlink="">
      <xdr:nvSpPr>
        <xdr:cNvPr id="278" name="円/楕円 277">
          <a:extLst>
            <a:ext uri="{FF2B5EF4-FFF2-40B4-BE49-F238E27FC236}">
              <a16:creationId xmlns="" xmlns:a16="http://schemas.microsoft.com/office/drawing/2014/main" id="{00000000-0008-0000-0300-000016010000}"/>
            </a:ext>
          </a:extLst>
        </xdr:cNvPr>
        <xdr:cNvSpPr/>
      </xdr:nvSpPr>
      <xdr:spPr>
        <a:xfrm>
          <a:off x="14351000" y="1501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16273</xdr:rowOff>
    </xdr:from>
    <xdr:ext cx="762000" cy="259045"/>
    <xdr:sp macro="" textlink="">
      <xdr:nvSpPr>
        <xdr:cNvPr id="279" name="テキスト ボックス 278">
          <a:extLst>
            <a:ext uri="{FF2B5EF4-FFF2-40B4-BE49-F238E27FC236}">
              <a16:creationId xmlns="" xmlns:a16="http://schemas.microsoft.com/office/drawing/2014/main" id="{00000000-0008-0000-0300-000017010000}"/>
            </a:ext>
          </a:extLst>
        </xdr:cNvPr>
        <xdr:cNvSpPr txBox="1"/>
      </xdr:nvSpPr>
      <xdr:spPr>
        <a:xfrm>
          <a:off x="14020800" y="15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104.6</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77215</xdr:rowOff>
    </xdr:from>
    <xdr:to>
      <xdr:col>19</xdr:col>
      <xdr:colOff>533400</xdr:colOff>
      <xdr:row>88</xdr:row>
      <xdr:rowOff>7365</xdr:rowOff>
    </xdr:to>
    <xdr:sp macro="" textlink="">
      <xdr:nvSpPr>
        <xdr:cNvPr id="280" name="円/楕円 279">
          <a:extLst>
            <a:ext uri="{FF2B5EF4-FFF2-40B4-BE49-F238E27FC236}">
              <a16:creationId xmlns="" xmlns:a16="http://schemas.microsoft.com/office/drawing/2014/main" id="{00000000-0008-0000-0300-000018010000}"/>
            </a:ext>
          </a:extLst>
        </xdr:cNvPr>
        <xdr:cNvSpPr/>
      </xdr:nvSpPr>
      <xdr:spPr>
        <a:xfrm>
          <a:off x="13462000" y="1499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163592</xdr:rowOff>
    </xdr:from>
    <xdr:ext cx="762000" cy="259045"/>
    <xdr:sp macro="" textlink="">
      <xdr:nvSpPr>
        <xdr:cNvPr id="281" name="テキスト ボックス 280">
          <a:extLst>
            <a:ext uri="{FF2B5EF4-FFF2-40B4-BE49-F238E27FC236}">
              <a16:creationId xmlns="" xmlns:a16="http://schemas.microsoft.com/office/drawing/2014/main" id="{00000000-0008-0000-0300-000019010000}"/>
            </a:ext>
          </a:extLst>
        </xdr:cNvPr>
        <xdr:cNvSpPr txBox="1"/>
      </xdr:nvSpPr>
      <xdr:spPr>
        <a:xfrm>
          <a:off x="13131800" y="15079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2" name="正方形/長方形 281">
          <a:extLst>
            <a:ext uri="{FF2B5EF4-FFF2-40B4-BE49-F238E27FC236}">
              <a16:creationId xmlns=""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3" name="テキスト ボックス 282">
          <a:extLst>
            <a:ext uri="{FF2B5EF4-FFF2-40B4-BE49-F238E27FC236}">
              <a16:creationId xmlns="" xmlns:a16="http://schemas.microsoft.com/office/drawing/2014/main" id="{00000000-0008-0000-0300-00001B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4" name="テキスト ボックス 283">
          <a:extLst>
            <a:ext uri="{FF2B5EF4-FFF2-40B4-BE49-F238E27FC236}">
              <a16:creationId xmlns="" xmlns:a16="http://schemas.microsoft.com/office/drawing/2014/main" id="{00000000-0008-0000-0300-00001C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[10.64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5" name="正方形/長方形 284">
          <a:extLst>
            <a:ext uri="{FF2B5EF4-FFF2-40B4-BE49-F238E27FC236}">
              <a16:creationId xmlns=""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6" name="正方形/長方形 285">
          <a:extLst>
            <a:ext uri="{FF2B5EF4-FFF2-40B4-BE49-F238E27FC236}">
              <a16:creationId xmlns=""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16/107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7" name="正方形/長方形 286">
          <a:extLst>
            <a:ext uri="{FF2B5EF4-FFF2-40B4-BE49-F238E27FC236}">
              <a16:creationId xmlns=""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8" name="正方形/長方形 287">
          <a:extLst>
            <a:ext uri="{FF2B5EF4-FFF2-40B4-BE49-F238E27FC236}">
              <a16:creationId xmlns=""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9" name="正方形/長方形 288">
          <a:extLst>
            <a:ext uri="{FF2B5EF4-FFF2-40B4-BE49-F238E27FC236}">
              <a16:creationId xmlns=""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0" name="正方形/長方形 289">
          <a:extLst>
            <a:ext uri="{FF2B5EF4-FFF2-40B4-BE49-F238E27FC236}">
              <a16:creationId xmlns=""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7.76</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1" name="正方形/長方形 290">
          <a:extLst>
            <a:ext uri="{FF2B5EF4-FFF2-40B4-BE49-F238E27FC236}">
              <a16:creationId xmlns=""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2" name="正方形/長方形 291">
          <a:extLst>
            <a:ext uri="{FF2B5EF4-FFF2-40B4-BE49-F238E27FC236}">
              <a16:creationId xmlns=""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3" name="正方形/長方形 292">
          <a:extLst>
            <a:ext uri="{FF2B5EF4-FFF2-40B4-BE49-F238E27FC236}">
              <a16:creationId xmlns=""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4" name="テキスト ボックス 293">
          <a:extLst>
            <a:ext uri="{FF2B5EF4-FFF2-40B4-BE49-F238E27FC236}">
              <a16:creationId xmlns=""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600" b="0" i="0">
              <a:solidFill>
                <a:schemeClr val="dk1"/>
              </a:solidFill>
              <a:effectLst/>
              <a:latin typeface="+mn-lt"/>
              <a:ea typeface="+mn-ea"/>
              <a:cs typeface="+mn-cs"/>
            </a:rPr>
            <a:t>　</a:t>
          </a:r>
          <a:r>
            <a:rPr lang="ja-JP" altLang="ja-JP" sz="1600" b="0" i="0">
              <a:solidFill>
                <a:schemeClr val="dk1"/>
              </a:solidFill>
              <a:effectLst/>
              <a:latin typeface="+mn-lt"/>
              <a:ea typeface="+mn-ea"/>
              <a:cs typeface="+mn-cs"/>
            </a:rPr>
            <a:t>一定期間実施してきた新規採用抑制により、類似団体平均を下回っている。今後も適切な定員管理に努める。</a:t>
          </a:r>
          <a:endParaRPr lang="ja-JP" altLang="ja-JP" sz="1600">
            <a:effectLst/>
          </a:endParaRPr>
        </a:p>
      </xdr:txBody>
    </xdr:sp>
    <xdr:clientData/>
  </xdr:twoCellAnchor>
  <xdr:oneCellAnchor>
    <xdr:from>
      <xdr:col>18</xdr:col>
      <xdr:colOff>444500</xdr:colOff>
      <xdr:row>54</xdr:row>
      <xdr:rowOff>139700</xdr:rowOff>
    </xdr:from>
    <xdr:ext cx="349839" cy="225703"/>
    <xdr:sp macro="" textlink="">
      <xdr:nvSpPr>
        <xdr:cNvPr id="295" name="テキスト ボックス 294">
          <a:extLst>
            <a:ext uri="{FF2B5EF4-FFF2-40B4-BE49-F238E27FC236}">
              <a16:creationId xmlns=""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6" name="直線コネクタ 295">
          <a:extLst>
            <a:ext uri="{FF2B5EF4-FFF2-40B4-BE49-F238E27FC236}">
              <a16:creationId xmlns=""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7" name="テキスト ボックス 296">
          <a:extLst>
            <a:ext uri="{FF2B5EF4-FFF2-40B4-BE49-F238E27FC236}">
              <a16:creationId xmlns=""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8" name="直線コネクタ 297">
          <a:extLst>
            <a:ext uri="{FF2B5EF4-FFF2-40B4-BE49-F238E27FC236}">
              <a16:creationId xmlns=""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9" name="テキスト ボックス 298">
          <a:extLst>
            <a:ext uri="{FF2B5EF4-FFF2-40B4-BE49-F238E27FC236}">
              <a16:creationId xmlns=""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0" name="直線コネクタ 299">
          <a:extLst>
            <a:ext uri="{FF2B5EF4-FFF2-40B4-BE49-F238E27FC236}">
              <a16:creationId xmlns=""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1" name="テキスト ボックス 300">
          <a:extLst>
            <a:ext uri="{FF2B5EF4-FFF2-40B4-BE49-F238E27FC236}">
              <a16:creationId xmlns=""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2" name="直線コネクタ 301">
          <a:extLst>
            <a:ext uri="{FF2B5EF4-FFF2-40B4-BE49-F238E27FC236}">
              <a16:creationId xmlns=""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3" name="テキスト ボックス 302">
          <a:extLst>
            <a:ext uri="{FF2B5EF4-FFF2-40B4-BE49-F238E27FC236}">
              <a16:creationId xmlns=""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4" name="直線コネクタ 303">
          <a:extLst>
            <a:ext uri="{FF2B5EF4-FFF2-40B4-BE49-F238E27FC236}">
              <a16:creationId xmlns=""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5" name="テキスト ボックス 304">
          <a:extLst>
            <a:ext uri="{FF2B5EF4-FFF2-40B4-BE49-F238E27FC236}">
              <a16:creationId xmlns=""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6" name="直線コネクタ 305">
          <a:extLst>
            <a:ext uri="{FF2B5EF4-FFF2-40B4-BE49-F238E27FC236}">
              <a16:creationId xmlns=""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7" name="テキスト ボックス 306">
          <a:extLst>
            <a:ext uri="{FF2B5EF4-FFF2-40B4-BE49-F238E27FC236}">
              <a16:creationId xmlns=""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8" name="直線コネクタ 307">
          <a:extLst>
            <a:ext uri="{FF2B5EF4-FFF2-40B4-BE49-F238E27FC236}">
              <a16:creationId xmlns=""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9" name="テキスト ボックス 308">
          <a:extLst>
            <a:ext uri="{FF2B5EF4-FFF2-40B4-BE49-F238E27FC236}">
              <a16:creationId xmlns=""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0" name="直線コネクタ 309">
          <a:extLst>
            <a:ext uri="{FF2B5EF4-FFF2-40B4-BE49-F238E27FC236}">
              <a16:creationId xmlns=""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1" name="テキスト ボックス 310">
          <a:extLst>
            <a:ext uri="{FF2B5EF4-FFF2-40B4-BE49-F238E27FC236}">
              <a16:creationId xmlns=""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2" name="定員管理の状況グラフ枠">
          <a:extLst>
            <a:ext uri="{FF2B5EF4-FFF2-40B4-BE49-F238E27FC236}">
              <a16:creationId xmlns=""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166298</xdr:rowOff>
    </xdr:from>
    <xdr:to>
      <xdr:col>24</xdr:col>
      <xdr:colOff>558800</xdr:colOff>
      <xdr:row>66</xdr:row>
      <xdr:rowOff>156319</xdr:rowOff>
    </xdr:to>
    <xdr:cxnSp macro="">
      <xdr:nvCxnSpPr>
        <xdr:cNvPr id="313" name="直線コネクタ 312">
          <a:extLst>
            <a:ext uri="{FF2B5EF4-FFF2-40B4-BE49-F238E27FC236}">
              <a16:creationId xmlns="" xmlns:a16="http://schemas.microsoft.com/office/drawing/2014/main" id="{00000000-0008-0000-0300-000039010000}"/>
            </a:ext>
          </a:extLst>
        </xdr:cNvPr>
        <xdr:cNvCxnSpPr/>
      </xdr:nvCxnSpPr>
      <xdr:spPr>
        <a:xfrm flipV="1">
          <a:off x="17018000" y="10110398"/>
          <a:ext cx="0" cy="13616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128396</xdr:rowOff>
    </xdr:from>
    <xdr:ext cx="762000" cy="259045"/>
    <xdr:sp macro="" textlink="">
      <xdr:nvSpPr>
        <xdr:cNvPr id="314" name="定員管理の状況最小値テキスト">
          <a:extLst>
            <a:ext uri="{FF2B5EF4-FFF2-40B4-BE49-F238E27FC236}">
              <a16:creationId xmlns="" xmlns:a16="http://schemas.microsoft.com/office/drawing/2014/main" id="{00000000-0008-0000-0300-00003A010000}"/>
            </a:ext>
          </a:extLst>
        </xdr:cNvPr>
        <xdr:cNvSpPr txBox="1"/>
      </xdr:nvSpPr>
      <xdr:spPr>
        <a:xfrm>
          <a:off x="17106900" y="11444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27.32</a:t>
          </a:r>
          <a:endParaRPr kumimoji="1" lang="ja-JP" altLang="en-US" sz="1000" b="1">
            <a:latin typeface="ＭＳ Ｐゴシック"/>
          </a:endParaRPr>
        </a:p>
      </xdr:txBody>
    </xdr:sp>
    <xdr:clientData/>
  </xdr:oneCellAnchor>
  <xdr:twoCellAnchor>
    <xdr:from>
      <xdr:col>24</xdr:col>
      <xdr:colOff>469900</xdr:colOff>
      <xdr:row>66</xdr:row>
      <xdr:rowOff>156319</xdr:rowOff>
    </xdr:from>
    <xdr:to>
      <xdr:col>24</xdr:col>
      <xdr:colOff>647700</xdr:colOff>
      <xdr:row>66</xdr:row>
      <xdr:rowOff>156319</xdr:rowOff>
    </xdr:to>
    <xdr:cxnSp macro="">
      <xdr:nvCxnSpPr>
        <xdr:cNvPr id="315" name="直線コネクタ 314">
          <a:extLst>
            <a:ext uri="{FF2B5EF4-FFF2-40B4-BE49-F238E27FC236}">
              <a16:creationId xmlns="" xmlns:a16="http://schemas.microsoft.com/office/drawing/2014/main" id="{00000000-0008-0000-0300-00003B010000}"/>
            </a:ext>
          </a:extLst>
        </xdr:cNvPr>
        <xdr:cNvCxnSpPr/>
      </xdr:nvCxnSpPr>
      <xdr:spPr>
        <a:xfrm>
          <a:off x="16929100" y="11472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81225</xdr:rowOff>
    </xdr:from>
    <xdr:ext cx="762000" cy="259045"/>
    <xdr:sp macro="" textlink="">
      <xdr:nvSpPr>
        <xdr:cNvPr id="316" name="定員管理の状況最大値テキスト">
          <a:extLst>
            <a:ext uri="{FF2B5EF4-FFF2-40B4-BE49-F238E27FC236}">
              <a16:creationId xmlns="" xmlns:a16="http://schemas.microsoft.com/office/drawing/2014/main" id="{00000000-0008-0000-0300-00003C010000}"/>
            </a:ext>
          </a:extLst>
        </xdr:cNvPr>
        <xdr:cNvSpPr txBox="1"/>
      </xdr:nvSpPr>
      <xdr:spPr>
        <a:xfrm>
          <a:off x="17106900" y="9853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7.57</a:t>
          </a:r>
          <a:endParaRPr kumimoji="1" lang="ja-JP" altLang="en-US" sz="1000" b="1">
            <a:latin typeface="ＭＳ Ｐゴシック"/>
          </a:endParaRPr>
        </a:p>
      </xdr:txBody>
    </xdr:sp>
    <xdr:clientData/>
  </xdr:oneCellAnchor>
  <xdr:twoCellAnchor>
    <xdr:from>
      <xdr:col>24</xdr:col>
      <xdr:colOff>469900</xdr:colOff>
      <xdr:row>58</xdr:row>
      <xdr:rowOff>166298</xdr:rowOff>
    </xdr:from>
    <xdr:to>
      <xdr:col>24</xdr:col>
      <xdr:colOff>647700</xdr:colOff>
      <xdr:row>58</xdr:row>
      <xdr:rowOff>166298</xdr:rowOff>
    </xdr:to>
    <xdr:cxnSp macro="">
      <xdr:nvCxnSpPr>
        <xdr:cNvPr id="317" name="直線コネクタ 316">
          <a:extLst>
            <a:ext uri="{FF2B5EF4-FFF2-40B4-BE49-F238E27FC236}">
              <a16:creationId xmlns="" xmlns:a16="http://schemas.microsoft.com/office/drawing/2014/main" id="{00000000-0008-0000-0300-00003D010000}"/>
            </a:ext>
          </a:extLst>
        </xdr:cNvPr>
        <xdr:cNvCxnSpPr/>
      </xdr:nvCxnSpPr>
      <xdr:spPr>
        <a:xfrm>
          <a:off x="16929100" y="10110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20574</xdr:rowOff>
    </xdr:from>
    <xdr:to>
      <xdr:col>24</xdr:col>
      <xdr:colOff>558800</xdr:colOff>
      <xdr:row>60</xdr:row>
      <xdr:rowOff>35052</xdr:rowOff>
    </xdr:to>
    <xdr:cxnSp macro="">
      <xdr:nvCxnSpPr>
        <xdr:cNvPr id="318" name="直線コネクタ 317">
          <a:extLst>
            <a:ext uri="{FF2B5EF4-FFF2-40B4-BE49-F238E27FC236}">
              <a16:creationId xmlns="" xmlns:a16="http://schemas.microsoft.com/office/drawing/2014/main" id="{00000000-0008-0000-0300-00003E010000}"/>
            </a:ext>
          </a:extLst>
        </xdr:cNvPr>
        <xdr:cNvCxnSpPr/>
      </xdr:nvCxnSpPr>
      <xdr:spPr>
        <a:xfrm>
          <a:off x="16179800" y="10307574"/>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93053</xdr:rowOff>
    </xdr:from>
    <xdr:ext cx="762000" cy="259045"/>
    <xdr:sp macro="" textlink="">
      <xdr:nvSpPr>
        <xdr:cNvPr id="319" name="定員管理の状況平均値テキスト">
          <a:extLst>
            <a:ext uri="{FF2B5EF4-FFF2-40B4-BE49-F238E27FC236}">
              <a16:creationId xmlns="" xmlns:a16="http://schemas.microsoft.com/office/drawing/2014/main" id="{00000000-0008-0000-0300-00003F010000}"/>
            </a:ext>
          </a:extLst>
        </xdr:cNvPr>
        <xdr:cNvSpPr txBox="1"/>
      </xdr:nvSpPr>
      <xdr:spPr>
        <a:xfrm>
          <a:off x="17106900" y="10551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120976</xdr:rowOff>
    </xdr:from>
    <xdr:to>
      <xdr:col>24</xdr:col>
      <xdr:colOff>609600</xdr:colOff>
      <xdr:row>62</xdr:row>
      <xdr:rowOff>51126</xdr:rowOff>
    </xdr:to>
    <xdr:sp macro="" textlink="">
      <xdr:nvSpPr>
        <xdr:cNvPr id="320" name="フローチャート : 判断 319">
          <a:extLst>
            <a:ext uri="{FF2B5EF4-FFF2-40B4-BE49-F238E27FC236}">
              <a16:creationId xmlns="" xmlns:a16="http://schemas.microsoft.com/office/drawing/2014/main" id="{00000000-0008-0000-0300-000040010000}"/>
            </a:ext>
          </a:extLst>
        </xdr:cNvPr>
        <xdr:cNvSpPr/>
      </xdr:nvSpPr>
      <xdr:spPr>
        <a:xfrm>
          <a:off x="16967200" y="10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20574</xdr:rowOff>
    </xdr:from>
    <xdr:to>
      <xdr:col>23</xdr:col>
      <xdr:colOff>406400</xdr:colOff>
      <xdr:row>60</xdr:row>
      <xdr:rowOff>21263</xdr:rowOff>
    </xdr:to>
    <xdr:cxnSp macro="">
      <xdr:nvCxnSpPr>
        <xdr:cNvPr id="321" name="直線コネクタ 320">
          <a:extLst>
            <a:ext uri="{FF2B5EF4-FFF2-40B4-BE49-F238E27FC236}">
              <a16:creationId xmlns="" xmlns:a16="http://schemas.microsoft.com/office/drawing/2014/main" id="{00000000-0008-0000-0300-000041010000}"/>
            </a:ext>
          </a:extLst>
        </xdr:cNvPr>
        <xdr:cNvCxnSpPr/>
      </xdr:nvCxnSpPr>
      <xdr:spPr>
        <a:xfrm flipV="1">
          <a:off x="15290800" y="10307574"/>
          <a:ext cx="889000" cy="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149243</xdr:rowOff>
    </xdr:from>
    <xdr:to>
      <xdr:col>23</xdr:col>
      <xdr:colOff>457200</xdr:colOff>
      <xdr:row>62</xdr:row>
      <xdr:rowOff>79393</xdr:rowOff>
    </xdr:to>
    <xdr:sp macro="" textlink="">
      <xdr:nvSpPr>
        <xdr:cNvPr id="322" name="フローチャート : 判断 321">
          <a:extLst>
            <a:ext uri="{FF2B5EF4-FFF2-40B4-BE49-F238E27FC236}">
              <a16:creationId xmlns="" xmlns:a16="http://schemas.microsoft.com/office/drawing/2014/main" id="{00000000-0008-0000-0300-000042010000}"/>
            </a:ext>
          </a:extLst>
        </xdr:cNvPr>
        <xdr:cNvSpPr/>
      </xdr:nvSpPr>
      <xdr:spPr>
        <a:xfrm>
          <a:off x="16129000" y="1060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64170</xdr:rowOff>
    </xdr:from>
    <xdr:ext cx="736600" cy="259045"/>
    <xdr:sp macro="" textlink="">
      <xdr:nvSpPr>
        <xdr:cNvPr id="323" name="テキスト ボックス 322">
          <a:extLst>
            <a:ext uri="{FF2B5EF4-FFF2-40B4-BE49-F238E27FC236}">
              <a16:creationId xmlns="" xmlns:a16="http://schemas.microsoft.com/office/drawing/2014/main" id="{00000000-0008-0000-0300-000043010000}"/>
            </a:ext>
          </a:extLst>
        </xdr:cNvPr>
        <xdr:cNvSpPr txBox="1"/>
      </xdr:nvSpPr>
      <xdr:spPr>
        <a:xfrm>
          <a:off x="15798800" y="10694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15.52</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1960</xdr:rowOff>
    </xdr:from>
    <xdr:to>
      <xdr:col>22</xdr:col>
      <xdr:colOff>203200</xdr:colOff>
      <xdr:row>60</xdr:row>
      <xdr:rowOff>21263</xdr:rowOff>
    </xdr:to>
    <xdr:cxnSp macro="">
      <xdr:nvCxnSpPr>
        <xdr:cNvPr id="324" name="直線コネクタ 323">
          <a:extLst>
            <a:ext uri="{FF2B5EF4-FFF2-40B4-BE49-F238E27FC236}">
              <a16:creationId xmlns="" xmlns:a16="http://schemas.microsoft.com/office/drawing/2014/main" id="{00000000-0008-0000-0300-000044010000}"/>
            </a:ext>
          </a:extLst>
        </xdr:cNvPr>
        <xdr:cNvCxnSpPr/>
      </xdr:nvCxnSpPr>
      <xdr:spPr>
        <a:xfrm>
          <a:off x="14401800" y="10288960"/>
          <a:ext cx="889000" cy="19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116840</xdr:rowOff>
    </xdr:from>
    <xdr:to>
      <xdr:col>22</xdr:col>
      <xdr:colOff>254000</xdr:colOff>
      <xdr:row>62</xdr:row>
      <xdr:rowOff>46990</xdr:rowOff>
    </xdr:to>
    <xdr:sp macro="" textlink="">
      <xdr:nvSpPr>
        <xdr:cNvPr id="325" name="フローチャート : 判断 324">
          <a:extLst>
            <a:ext uri="{FF2B5EF4-FFF2-40B4-BE49-F238E27FC236}">
              <a16:creationId xmlns="" xmlns:a16="http://schemas.microsoft.com/office/drawing/2014/main" id="{00000000-0008-0000-0300-000045010000}"/>
            </a:ext>
          </a:extLst>
        </xdr:cNvPr>
        <xdr:cNvSpPr/>
      </xdr:nvSpPr>
      <xdr:spPr>
        <a:xfrm>
          <a:off x="15240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31767</xdr:rowOff>
    </xdr:from>
    <xdr:ext cx="762000" cy="259045"/>
    <xdr:sp macro="" textlink="">
      <xdr:nvSpPr>
        <xdr:cNvPr id="326" name="テキスト ボックス 325">
          <a:extLst>
            <a:ext uri="{FF2B5EF4-FFF2-40B4-BE49-F238E27FC236}">
              <a16:creationId xmlns="" xmlns:a16="http://schemas.microsoft.com/office/drawing/2014/main" id="{00000000-0008-0000-0300-000046010000}"/>
            </a:ext>
          </a:extLst>
        </xdr:cNvPr>
        <xdr:cNvSpPr txBox="1"/>
      </xdr:nvSpPr>
      <xdr:spPr>
        <a:xfrm>
          <a:off x="14909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15.05</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1960</xdr:rowOff>
    </xdr:from>
    <xdr:to>
      <xdr:col>21</xdr:col>
      <xdr:colOff>0</xdr:colOff>
      <xdr:row>60</xdr:row>
      <xdr:rowOff>17816</xdr:rowOff>
    </xdr:to>
    <xdr:cxnSp macro="">
      <xdr:nvCxnSpPr>
        <xdr:cNvPr id="327" name="直線コネクタ 326">
          <a:extLst>
            <a:ext uri="{FF2B5EF4-FFF2-40B4-BE49-F238E27FC236}">
              <a16:creationId xmlns="" xmlns:a16="http://schemas.microsoft.com/office/drawing/2014/main" id="{00000000-0008-0000-0300-000047010000}"/>
            </a:ext>
          </a:extLst>
        </xdr:cNvPr>
        <xdr:cNvCxnSpPr/>
      </xdr:nvCxnSpPr>
      <xdr:spPr>
        <a:xfrm flipV="1">
          <a:off x="13512800" y="10288960"/>
          <a:ext cx="889000" cy="15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107877</xdr:rowOff>
    </xdr:from>
    <xdr:to>
      <xdr:col>21</xdr:col>
      <xdr:colOff>50800</xdr:colOff>
      <xdr:row>62</xdr:row>
      <xdr:rowOff>38027</xdr:rowOff>
    </xdr:to>
    <xdr:sp macro="" textlink="">
      <xdr:nvSpPr>
        <xdr:cNvPr id="328" name="フローチャート : 判断 327">
          <a:extLst>
            <a:ext uri="{FF2B5EF4-FFF2-40B4-BE49-F238E27FC236}">
              <a16:creationId xmlns="" xmlns:a16="http://schemas.microsoft.com/office/drawing/2014/main" id="{00000000-0008-0000-0300-000048010000}"/>
            </a:ext>
          </a:extLst>
        </xdr:cNvPr>
        <xdr:cNvSpPr/>
      </xdr:nvSpPr>
      <xdr:spPr>
        <a:xfrm>
          <a:off x="14351000" y="1056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22804</xdr:rowOff>
    </xdr:from>
    <xdr:ext cx="762000" cy="259045"/>
    <xdr:sp macro="" textlink="">
      <xdr:nvSpPr>
        <xdr:cNvPr id="329" name="テキスト ボックス 328">
          <a:extLst>
            <a:ext uri="{FF2B5EF4-FFF2-40B4-BE49-F238E27FC236}">
              <a16:creationId xmlns="" xmlns:a16="http://schemas.microsoft.com/office/drawing/2014/main" id="{00000000-0008-0000-0300-000049010000}"/>
            </a:ext>
          </a:extLst>
        </xdr:cNvPr>
        <xdr:cNvSpPr txBox="1"/>
      </xdr:nvSpPr>
      <xdr:spPr>
        <a:xfrm>
          <a:off x="14020800" y="10652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14.92</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103741</xdr:rowOff>
    </xdr:from>
    <xdr:to>
      <xdr:col>19</xdr:col>
      <xdr:colOff>533400</xdr:colOff>
      <xdr:row>62</xdr:row>
      <xdr:rowOff>33891</xdr:rowOff>
    </xdr:to>
    <xdr:sp macro="" textlink="">
      <xdr:nvSpPr>
        <xdr:cNvPr id="330" name="フローチャート : 判断 329">
          <a:extLst>
            <a:ext uri="{FF2B5EF4-FFF2-40B4-BE49-F238E27FC236}">
              <a16:creationId xmlns="" xmlns:a16="http://schemas.microsoft.com/office/drawing/2014/main" id="{00000000-0008-0000-0300-00004A010000}"/>
            </a:ext>
          </a:extLst>
        </xdr:cNvPr>
        <xdr:cNvSpPr/>
      </xdr:nvSpPr>
      <xdr:spPr>
        <a:xfrm>
          <a:off x="13462000" y="1056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18668</xdr:rowOff>
    </xdr:from>
    <xdr:ext cx="762000" cy="259045"/>
    <xdr:sp macro="" textlink="">
      <xdr:nvSpPr>
        <xdr:cNvPr id="331" name="テキスト ボックス 330">
          <a:extLst>
            <a:ext uri="{FF2B5EF4-FFF2-40B4-BE49-F238E27FC236}">
              <a16:creationId xmlns="" xmlns:a16="http://schemas.microsoft.com/office/drawing/2014/main" id="{00000000-0008-0000-0300-00004B010000}"/>
            </a:ext>
          </a:extLst>
        </xdr:cNvPr>
        <xdr:cNvSpPr txBox="1"/>
      </xdr:nvSpPr>
      <xdr:spPr>
        <a:xfrm>
          <a:off x="13131800" y="10648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14.86</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2" name="テキスト ボックス 331">
          <a:extLst>
            <a:ext uri="{FF2B5EF4-FFF2-40B4-BE49-F238E27FC236}">
              <a16:creationId xmlns=""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3" name="テキスト ボックス 332">
          <a:extLst>
            <a:ext uri="{FF2B5EF4-FFF2-40B4-BE49-F238E27FC236}">
              <a16:creationId xmlns=""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4" name="テキスト ボックス 333">
          <a:extLst>
            <a:ext uri="{FF2B5EF4-FFF2-40B4-BE49-F238E27FC236}">
              <a16:creationId xmlns=""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5" name="テキスト ボックス 334">
          <a:extLst>
            <a:ext uri="{FF2B5EF4-FFF2-40B4-BE49-F238E27FC236}">
              <a16:creationId xmlns=""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6" name="テキスト ボックス 335">
          <a:extLst>
            <a:ext uri="{FF2B5EF4-FFF2-40B4-BE49-F238E27FC236}">
              <a16:creationId xmlns=""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59</xdr:row>
      <xdr:rowOff>155702</xdr:rowOff>
    </xdr:from>
    <xdr:to>
      <xdr:col>24</xdr:col>
      <xdr:colOff>609600</xdr:colOff>
      <xdr:row>60</xdr:row>
      <xdr:rowOff>85852</xdr:rowOff>
    </xdr:to>
    <xdr:sp macro="" textlink="">
      <xdr:nvSpPr>
        <xdr:cNvPr id="337" name="円/楕円 336">
          <a:extLst>
            <a:ext uri="{FF2B5EF4-FFF2-40B4-BE49-F238E27FC236}">
              <a16:creationId xmlns="" xmlns:a16="http://schemas.microsoft.com/office/drawing/2014/main" id="{00000000-0008-0000-0300-000051010000}"/>
            </a:ext>
          </a:extLst>
        </xdr:cNvPr>
        <xdr:cNvSpPr/>
      </xdr:nvSpPr>
      <xdr:spPr>
        <a:xfrm>
          <a:off x="16967200" y="1027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779</xdr:rowOff>
    </xdr:from>
    <xdr:ext cx="762000" cy="259045"/>
    <xdr:sp macro="" textlink="">
      <xdr:nvSpPr>
        <xdr:cNvPr id="338" name="定員管理の状況該当値テキスト">
          <a:extLst>
            <a:ext uri="{FF2B5EF4-FFF2-40B4-BE49-F238E27FC236}">
              <a16:creationId xmlns="" xmlns:a16="http://schemas.microsoft.com/office/drawing/2014/main" id="{00000000-0008-0000-0300-000052010000}"/>
            </a:ext>
          </a:extLst>
        </xdr:cNvPr>
        <xdr:cNvSpPr txBox="1"/>
      </xdr:nvSpPr>
      <xdr:spPr>
        <a:xfrm>
          <a:off x="17106900" y="1011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10.64</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141224</xdr:rowOff>
    </xdr:from>
    <xdr:to>
      <xdr:col>23</xdr:col>
      <xdr:colOff>457200</xdr:colOff>
      <xdr:row>60</xdr:row>
      <xdr:rowOff>71374</xdr:rowOff>
    </xdr:to>
    <xdr:sp macro="" textlink="">
      <xdr:nvSpPr>
        <xdr:cNvPr id="339" name="円/楕円 338">
          <a:extLst>
            <a:ext uri="{FF2B5EF4-FFF2-40B4-BE49-F238E27FC236}">
              <a16:creationId xmlns="" xmlns:a16="http://schemas.microsoft.com/office/drawing/2014/main" id="{00000000-0008-0000-0300-000053010000}"/>
            </a:ext>
          </a:extLst>
        </xdr:cNvPr>
        <xdr:cNvSpPr/>
      </xdr:nvSpPr>
      <xdr:spPr>
        <a:xfrm>
          <a:off x="16129000" y="1025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81551</xdr:rowOff>
    </xdr:from>
    <xdr:ext cx="736600" cy="259045"/>
    <xdr:sp macro="" textlink="">
      <xdr:nvSpPr>
        <xdr:cNvPr id="340" name="テキスト ボックス 339">
          <a:extLst>
            <a:ext uri="{FF2B5EF4-FFF2-40B4-BE49-F238E27FC236}">
              <a16:creationId xmlns="" xmlns:a16="http://schemas.microsoft.com/office/drawing/2014/main" id="{00000000-0008-0000-0300-000054010000}"/>
            </a:ext>
          </a:extLst>
        </xdr:cNvPr>
        <xdr:cNvSpPr txBox="1"/>
      </xdr:nvSpPr>
      <xdr:spPr>
        <a:xfrm>
          <a:off x="15798800" y="100256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10.43</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141913</xdr:rowOff>
    </xdr:from>
    <xdr:to>
      <xdr:col>22</xdr:col>
      <xdr:colOff>254000</xdr:colOff>
      <xdr:row>60</xdr:row>
      <xdr:rowOff>72063</xdr:rowOff>
    </xdr:to>
    <xdr:sp macro="" textlink="">
      <xdr:nvSpPr>
        <xdr:cNvPr id="341" name="円/楕円 340">
          <a:extLst>
            <a:ext uri="{FF2B5EF4-FFF2-40B4-BE49-F238E27FC236}">
              <a16:creationId xmlns="" xmlns:a16="http://schemas.microsoft.com/office/drawing/2014/main" id="{00000000-0008-0000-0300-000055010000}"/>
            </a:ext>
          </a:extLst>
        </xdr:cNvPr>
        <xdr:cNvSpPr/>
      </xdr:nvSpPr>
      <xdr:spPr>
        <a:xfrm>
          <a:off x="15240000" y="1025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82240</xdr:rowOff>
    </xdr:from>
    <xdr:ext cx="762000" cy="259045"/>
    <xdr:sp macro="" textlink="">
      <xdr:nvSpPr>
        <xdr:cNvPr id="342" name="テキスト ボックス 341">
          <a:extLst>
            <a:ext uri="{FF2B5EF4-FFF2-40B4-BE49-F238E27FC236}">
              <a16:creationId xmlns="" xmlns:a16="http://schemas.microsoft.com/office/drawing/2014/main" id="{00000000-0008-0000-0300-000056010000}"/>
            </a:ext>
          </a:extLst>
        </xdr:cNvPr>
        <xdr:cNvSpPr txBox="1"/>
      </xdr:nvSpPr>
      <xdr:spPr>
        <a:xfrm>
          <a:off x="14909800" y="1002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10.44</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122610</xdr:rowOff>
    </xdr:from>
    <xdr:to>
      <xdr:col>21</xdr:col>
      <xdr:colOff>50800</xdr:colOff>
      <xdr:row>60</xdr:row>
      <xdr:rowOff>52760</xdr:rowOff>
    </xdr:to>
    <xdr:sp macro="" textlink="">
      <xdr:nvSpPr>
        <xdr:cNvPr id="343" name="円/楕円 342">
          <a:extLst>
            <a:ext uri="{FF2B5EF4-FFF2-40B4-BE49-F238E27FC236}">
              <a16:creationId xmlns="" xmlns:a16="http://schemas.microsoft.com/office/drawing/2014/main" id="{00000000-0008-0000-0300-000057010000}"/>
            </a:ext>
          </a:extLst>
        </xdr:cNvPr>
        <xdr:cNvSpPr/>
      </xdr:nvSpPr>
      <xdr:spPr>
        <a:xfrm>
          <a:off x="14351000" y="1023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62937</xdr:rowOff>
    </xdr:from>
    <xdr:ext cx="762000" cy="259045"/>
    <xdr:sp macro="" textlink="">
      <xdr:nvSpPr>
        <xdr:cNvPr id="344" name="テキスト ボックス 343">
          <a:extLst>
            <a:ext uri="{FF2B5EF4-FFF2-40B4-BE49-F238E27FC236}">
              <a16:creationId xmlns="" xmlns:a16="http://schemas.microsoft.com/office/drawing/2014/main" id="{00000000-0008-0000-0300-000058010000}"/>
            </a:ext>
          </a:extLst>
        </xdr:cNvPr>
        <xdr:cNvSpPr txBox="1"/>
      </xdr:nvSpPr>
      <xdr:spPr>
        <a:xfrm>
          <a:off x="14020800" y="1000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10.16</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138466</xdr:rowOff>
    </xdr:from>
    <xdr:to>
      <xdr:col>19</xdr:col>
      <xdr:colOff>533400</xdr:colOff>
      <xdr:row>60</xdr:row>
      <xdr:rowOff>68616</xdr:rowOff>
    </xdr:to>
    <xdr:sp macro="" textlink="">
      <xdr:nvSpPr>
        <xdr:cNvPr id="345" name="円/楕円 344">
          <a:extLst>
            <a:ext uri="{FF2B5EF4-FFF2-40B4-BE49-F238E27FC236}">
              <a16:creationId xmlns="" xmlns:a16="http://schemas.microsoft.com/office/drawing/2014/main" id="{00000000-0008-0000-0300-000059010000}"/>
            </a:ext>
          </a:extLst>
        </xdr:cNvPr>
        <xdr:cNvSpPr/>
      </xdr:nvSpPr>
      <xdr:spPr>
        <a:xfrm>
          <a:off x="13462000" y="1025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78793</xdr:rowOff>
    </xdr:from>
    <xdr:ext cx="762000" cy="259045"/>
    <xdr:sp macro="" textlink="">
      <xdr:nvSpPr>
        <xdr:cNvPr id="346" name="テキスト ボックス 345">
          <a:extLst>
            <a:ext uri="{FF2B5EF4-FFF2-40B4-BE49-F238E27FC236}">
              <a16:creationId xmlns="" xmlns:a16="http://schemas.microsoft.com/office/drawing/2014/main" id="{00000000-0008-0000-0300-00005A010000}"/>
            </a:ext>
          </a:extLst>
        </xdr:cNvPr>
        <xdr:cNvSpPr txBox="1"/>
      </xdr:nvSpPr>
      <xdr:spPr>
        <a:xfrm>
          <a:off x="13131800" y="1002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7" name="正方形/長方形 346">
          <a:extLst>
            <a:ext uri="{FF2B5EF4-FFF2-40B4-BE49-F238E27FC236}">
              <a16:creationId xmlns=""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8" name="テキスト ボックス 347">
          <a:extLst>
            <a:ext uri="{FF2B5EF4-FFF2-40B4-BE49-F238E27FC236}">
              <a16:creationId xmlns=""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9" name="テキスト ボックス 348">
          <a:extLst>
            <a:ext uri="{FF2B5EF4-FFF2-40B4-BE49-F238E27FC236}">
              <a16:creationId xmlns=""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0" name="正方形/長方形 349">
          <a:extLst>
            <a:ext uri="{FF2B5EF4-FFF2-40B4-BE49-F238E27FC236}">
              <a16:creationId xmlns=""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1" name="正方形/長方形 350">
          <a:extLst>
            <a:ext uri="{FF2B5EF4-FFF2-40B4-BE49-F238E27FC236}">
              <a16:creationId xmlns=""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76/107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2" name="正方形/長方形 351">
          <a:extLst>
            <a:ext uri="{FF2B5EF4-FFF2-40B4-BE49-F238E27FC236}">
              <a16:creationId xmlns=""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3" name="正方形/長方形 352">
          <a:extLst>
            <a:ext uri="{FF2B5EF4-FFF2-40B4-BE49-F238E27FC236}">
              <a16:creationId xmlns=""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4" name="正方形/長方形 353">
          <a:extLst>
            <a:ext uri="{FF2B5EF4-FFF2-40B4-BE49-F238E27FC236}">
              <a16:creationId xmlns=""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5" name="正方形/長方形 354">
          <a:extLst>
            <a:ext uri="{FF2B5EF4-FFF2-40B4-BE49-F238E27FC236}">
              <a16:creationId xmlns=""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6" name="正方形/長方形 355">
          <a:extLst>
            <a:ext uri="{FF2B5EF4-FFF2-40B4-BE49-F238E27FC236}">
              <a16:creationId xmlns=""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7" name="正方形/長方形 356">
          <a:extLst>
            <a:ext uri="{FF2B5EF4-FFF2-40B4-BE49-F238E27FC236}">
              <a16:creationId xmlns=""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8" name="正方形/長方形 357">
          <a:extLst>
            <a:ext uri="{FF2B5EF4-FFF2-40B4-BE49-F238E27FC236}">
              <a16:creationId xmlns=""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9" name="テキスト ボックス 358">
          <a:extLst>
            <a:ext uri="{FF2B5EF4-FFF2-40B4-BE49-F238E27FC236}">
              <a16:creationId xmlns=""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600" b="0" i="0">
              <a:solidFill>
                <a:schemeClr val="dk1"/>
              </a:solidFill>
              <a:effectLst/>
              <a:latin typeface="+mn-lt"/>
              <a:ea typeface="+mn-ea"/>
              <a:cs typeface="+mn-cs"/>
            </a:rPr>
            <a:t>　</a:t>
          </a:r>
          <a:r>
            <a:rPr lang="ja-JP" altLang="ja-JP" sz="1600" b="0" i="0">
              <a:solidFill>
                <a:schemeClr val="dk1"/>
              </a:solidFill>
              <a:effectLst/>
              <a:latin typeface="+mn-lt"/>
              <a:ea typeface="+mn-ea"/>
              <a:cs typeface="+mn-cs"/>
            </a:rPr>
            <a:t>公債費は、過疎脱却前に発行した過疎債の償還が依然として多く、比率は類似団体平均を上回って、</a:t>
          </a:r>
          <a:r>
            <a:rPr lang="ja-JP" altLang="en-US" sz="1600" b="0" i="0">
              <a:solidFill>
                <a:schemeClr val="dk1"/>
              </a:solidFill>
              <a:effectLst/>
              <a:latin typeface="+mn-lt"/>
              <a:ea typeface="+mn-ea"/>
              <a:cs typeface="+mn-cs"/>
            </a:rPr>
            <a:t>９</a:t>
          </a:r>
          <a:r>
            <a:rPr lang="ja-JP" altLang="ja-JP" sz="1600" b="0" i="0">
              <a:solidFill>
                <a:schemeClr val="dk1"/>
              </a:solidFill>
              <a:effectLst/>
              <a:latin typeface="+mn-lt"/>
              <a:ea typeface="+mn-ea"/>
              <a:cs typeface="+mn-cs"/>
            </a:rPr>
            <a:t>．</a:t>
          </a:r>
          <a:r>
            <a:rPr lang="ja-JP" altLang="en-US" sz="1600" b="0" i="0">
              <a:solidFill>
                <a:schemeClr val="dk1"/>
              </a:solidFill>
              <a:effectLst/>
              <a:latin typeface="+mn-lt"/>
              <a:ea typeface="+mn-ea"/>
              <a:cs typeface="+mn-cs"/>
            </a:rPr>
            <a:t>７</a:t>
          </a:r>
          <a:r>
            <a:rPr lang="ja-JP" altLang="ja-JP" sz="1600" b="0" i="0">
              <a:solidFill>
                <a:schemeClr val="dk1"/>
              </a:solidFill>
              <a:effectLst/>
              <a:latin typeface="+mn-lt"/>
              <a:ea typeface="+mn-ea"/>
              <a:cs typeface="+mn-cs"/>
            </a:rPr>
            <a:t>％となっている。今後も、地方債充当事業の適正な選択を図ることにより地方債の発行を抑制し、実質公債費比率の改善に努める。</a:t>
          </a:r>
          <a:endParaRPr kumimoji="1" lang="ja-JP" altLang="en-US" sz="16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60" name="テキスト ボックス 359">
          <a:extLst>
            <a:ext uri="{FF2B5EF4-FFF2-40B4-BE49-F238E27FC236}">
              <a16:creationId xmlns=""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1" name="直線コネクタ 360">
          <a:extLst>
            <a:ext uri="{FF2B5EF4-FFF2-40B4-BE49-F238E27FC236}">
              <a16:creationId xmlns=""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2" name="テキスト ボックス 361">
          <a:extLst>
            <a:ext uri="{FF2B5EF4-FFF2-40B4-BE49-F238E27FC236}">
              <a16:creationId xmlns=""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3" name="直線コネクタ 362">
          <a:extLst>
            <a:ext uri="{FF2B5EF4-FFF2-40B4-BE49-F238E27FC236}">
              <a16:creationId xmlns=""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4" name="テキスト ボックス 363">
          <a:extLst>
            <a:ext uri="{FF2B5EF4-FFF2-40B4-BE49-F238E27FC236}">
              <a16:creationId xmlns=""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5" name="直線コネクタ 364">
          <a:extLst>
            <a:ext uri="{FF2B5EF4-FFF2-40B4-BE49-F238E27FC236}">
              <a16:creationId xmlns=""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6" name="テキスト ボックス 365">
          <a:extLst>
            <a:ext uri="{FF2B5EF4-FFF2-40B4-BE49-F238E27FC236}">
              <a16:creationId xmlns=""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7" name="直線コネクタ 366">
          <a:extLst>
            <a:ext uri="{FF2B5EF4-FFF2-40B4-BE49-F238E27FC236}">
              <a16:creationId xmlns=""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8" name="テキスト ボックス 367">
          <a:extLst>
            <a:ext uri="{FF2B5EF4-FFF2-40B4-BE49-F238E27FC236}">
              <a16:creationId xmlns=""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9" name="直線コネクタ 368">
          <a:extLst>
            <a:ext uri="{FF2B5EF4-FFF2-40B4-BE49-F238E27FC236}">
              <a16:creationId xmlns=""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a:extLst>
            <a:ext uri="{FF2B5EF4-FFF2-40B4-BE49-F238E27FC236}">
              <a16:creationId xmlns=""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a:extLst>
            <a:ext uri="{FF2B5EF4-FFF2-40B4-BE49-F238E27FC236}">
              <a16:creationId xmlns=""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38</xdr:row>
      <xdr:rowOff>25908</xdr:rowOff>
    </xdr:from>
    <xdr:to>
      <xdr:col>24</xdr:col>
      <xdr:colOff>558800</xdr:colOff>
      <xdr:row>45</xdr:row>
      <xdr:rowOff>90170</xdr:rowOff>
    </xdr:to>
    <xdr:cxnSp macro="">
      <xdr:nvCxnSpPr>
        <xdr:cNvPr id="372" name="直線コネクタ 371">
          <a:extLst>
            <a:ext uri="{FF2B5EF4-FFF2-40B4-BE49-F238E27FC236}">
              <a16:creationId xmlns="" xmlns:a16="http://schemas.microsoft.com/office/drawing/2014/main" id="{00000000-0008-0000-0300-000074010000}"/>
            </a:ext>
          </a:extLst>
        </xdr:cNvPr>
        <xdr:cNvCxnSpPr/>
      </xdr:nvCxnSpPr>
      <xdr:spPr>
        <a:xfrm flipV="1">
          <a:off x="17018000" y="6541008"/>
          <a:ext cx="0" cy="12644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62247</xdr:rowOff>
    </xdr:from>
    <xdr:ext cx="762000" cy="259045"/>
    <xdr:sp macro="" textlink="">
      <xdr:nvSpPr>
        <xdr:cNvPr id="373" name="公債費負担の状況最小値テキスト">
          <a:extLst>
            <a:ext uri="{FF2B5EF4-FFF2-40B4-BE49-F238E27FC236}">
              <a16:creationId xmlns="" xmlns:a16="http://schemas.microsoft.com/office/drawing/2014/main" id="{00000000-0008-0000-0300-000075010000}"/>
            </a:ext>
          </a:extLst>
        </xdr:cNvPr>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22.0</a:t>
          </a:r>
          <a:endParaRPr kumimoji="1" lang="ja-JP" altLang="en-US" sz="1000" b="1">
            <a:latin typeface="ＭＳ Ｐゴシック"/>
          </a:endParaRPr>
        </a:p>
      </xdr:txBody>
    </xdr:sp>
    <xdr:clientData/>
  </xdr:oneCellAnchor>
  <xdr:twoCellAnchor>
    <xdr:from>
      <xdr:col>24</xdr:col>
      <xdr:colOff>469900</xdr:colOff>
      <xdr:row>45</xdr:row>
      <xdr:rowOff>90170</xdr:rowOff>
    </xdr:from>
    <xdr:to>
      <xdr:col>24</xdr:col>
      <xdr:colOff>647700</xdr:colOff>
      <xdr:row>45</xdr:row>
      <xdr:rowOff>90170</xdr:rowOff>
    </xdr:to>
    <xdr:cxnSp macro="">
      <xdr:nvCxnSpPr>
        <xdr:cNvPr id="374" name="直線コネクタ 373">
          <a:extLst>
            <a:ext uri="{FF2B5EF4-FFF2-40B4-BE49-F238E27FC236}">
              <a16:creationId xmlns="" xmlns:a16="http://schemas.microsoft.com/office/drawing/2014/main" id="{00000000-0008-0000-0300-000076010000}"/>
            </a:ext>
          </a:extLst>
        </xdr:cNvPr>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112285</xdr:rowOff>
    </xdr:from>
    <xdr:ext cx="762000" cy="259045"/>
    <xdr:sp macro="" textlink="">
      <xdr:nvSpPr>
        <xdr:cNvPr id="375" name="公債費負担の状況最大値テキスト">
          <a:extLst>
            <a:ext uri="{FF2B5EF4-FFF2-40B4-BE49-F238E27FC236}">
              <a16:creationId xmlns="" xmlns:a16="http://schemas.microsoft.com/office/drawing/2014/main" id="{00000000-0008-0000-0300-000077010000}"/>
            </a:ext>
          </a:extLst>
        </xdr:cNvPr>
        <xdr:cNvSpPr txBox="1"/>
      </xdr:nvSpPr>
      <xdr:spPr>
        <a:xfrm>
          <a:off x="17106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4.2</a:t>
          </a:r>
          <a:endParaRPr kumimoji="1" lang="ja-JP" altLang="en-US" sz="1000" b="1">
            <a:latin typeface="ＭＳ Ｐゴシック"/>
          </a:endParaRPr>
        </a:p>
      </xdr:txBody>
    </xdr:sp>
    <xdr:clientData/>
  </xdr:oneCellAnchor>
  <xdr:twoCellAnchor>
    <xdr:from>
      <xdr:col>24</xdr:col>
      <xdr:colOff>469900</xdr:colOff>
      <xdr:row>38</xdr:row>
      <xdr:rowOff>25908</xdr:rowOff>
    </xdr:from>
    <xdr:to>
      <xdr:col>24</xdr:col>
      <xdr:colOff>647700</xdr:colOff>
      <xdr:row>38</xdr:row>
      <xdr:rowOff>25908</xdr:rowOff>
    </xdr:to>
    <xdr:cxnSp macro="">
      <xdr:nvCxnSpPr>
        <xdr:cNvPr id="376" name="直線コネクタ 375">
          <a:extLst>
            <a:ext uri="{FF2B5EF4-FFF2-40B4-BE49-F238E27FC236}">
              <a16:creationId xmlns="" xmlns:a16="http://schemas.microsoft.com/office/drawing/2014/main" id="{00000000-0008-0000-0300-000078010000}"/>
            </a:ext>
          </a:extLst>
        </xdr:cNvPr>
        <xdr:cNvCxnSpPr/>
      </xdr:nvCxnSpPr>
      <xdr:spPr>
        <a:xfrm>
          <a:off x="16929100" y="654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10922</xdr:rowOff>
    </xdr:from>
    <xdr:to>
      <xdr:col>24</xdr:col>
      <xdr:colOff>558800</xdr:colOff>
      <xdr:row>42</xdr:row>
      <xdr:rowOff>83312</xdr:rowOff>
    </xdr:to>
    <xdr:cxnSp macro="">
      <xdr:nvCxnSpPr>
        <xdr:cNvPr id="377" name="直線コネクタ 376">
          <a:extLst>
            <a:ext uri="{FF2B5EF4-FFF2-40B4-BE49-F238E27FC236}">
              <a16:creationId xmlns="" xmlns:a16="http://schemas.microsoft.com/office/drawing/2014/main" id="{00000000-0008-0000-0300-000079010000}"/>
            </a:ext>
          </a:extLst>
        </xdr:cNvPr>
        <xdr:cNvCxnSpPr/>
      </xdr:nvCxnSpPr>
      <xdr:spPr>
        <a:xfrm flipV="1">
          <a:off x="16179800" y="7211822"/>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95013</xdr:rowOff>
    </xdr:from>
    <xdr:ext cx="762000" cy="259045"/>
    <xdr:sp macro="" textlink="">
      <xdr:nvSpPr>
        <xdr:cNvPr id="378" name="公債費負担の状況平均値テキスト">
          <a:extLst>
            <a:ext uri="{FF2B5EF4-FFF2-40B4-BE49-F238E27FC236}">
              <a16:creationId xmlns="" xmlns:a16="http://schemas.microsoft.com/office/drawing/2014/main" id="{00000000-0008-0000-0300-00007A010000}"/>
            </a:ext>
          </a:extLst>
        </xdr:cNvPr>
        <xdr:cNvSpPr txBox="1"/>
      </xdr:nvSpPr>
      <xdr:spPr>
        <a:xfrm>
          <a:off x="17106900" y="6953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78486</xdr:rowOff>
    </xdr:from>
    <xdr:to>
      <xdr:col>24</xdr:col>
      <xdr:colOff>609600</xdr:colOff>
      <xdr:row>42</xdr:row>
      <xdr:rowOff>8636</xdr:rowOff>
    </xdr:to>
    <xdr:sp macro="" textlink="">
      <xdr:nvSpPr>
        <xdr:cNvPr id="379" name="フローチャート : 判断 378">
          <a:extLst>
            <a:ext uri="{FF2B5EF4-FFF2-40B4-BE49-F238E27FC236}">
              <a16:creationId xmlns="" xmlns:a16="http://schemas.microsoft.com/office/drawing/2014/main" id="{00000000-0008-0000-0300-00007B010000}"/>
            </a:ext>
          </a:extLst>
        </xdr:cNvPr>
        <xdr:cNvSpPr/>
      </xdr:nvSpPr>
      <xdr:spPr>
        <a:xfrm>
          <a:off x="169672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83312</xdr:rowOff>
    </xdr:from>
    <xdr:to>
      <xdr:col>23</xdr:col>
      <xdr:colOff>406400</xdr:colOff>
      <xdr:row>42</xdr:row>
      <xdr:rowOff>136398</xdr:rowOff>
    </xdr:to>
    <xdr:cxnSp macro="">
      <xdr:nvCxnSpPr>
        <xdr:cNvPr id="380" name="直線コネクタ 379">
          <a:extLst>
            <a:ext uri="{FF2B5EF4-FFF2-40B4-BE49-F238E27FC236}">
              <a16:creationId xmlns="" xmlns:a16="http://schemas.microsoft.com/office/drawing/2014/main" id="{00000000-0008-0000-0300-00007C010000}"/>
            </a:ext>
          </a:extLst>
        </xdr:cNvPr>
        <xdr:cNvCxnSpPr/>
      </xdr:nvCxnSpPr>
      <xdr:spPr>
        <a:xfrm flipV="1">
          <a:off x="15290800" y="7284212"/>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102616</xdr:rowOff>
    </xdr:from>
    <xdr:to>
      <xdr:col>23</xdr:col>
      <xdr:colOff>457200</xdr:colOff>
      <xdr:row>42</xdr:row>
      <xdr:rowOff>32766</xdr:rowOff>
    </xdr:to>
    <xdr:sp macro="" textlink="">
      <xdr:nvSpPr>
        <xdr:cNvPr id="381" name="フローチャート : 判断 380">
          <a:extLst>
            <a:ext uri="{FF2B5EF4-FFF2-40B4-BE49-F238E27FC236}">
              <a16:creationId xmlns="" xmlns:a16="http://schemas.microsoft.com/office/drawing/2014/main" id="{00000000-0008-0000-0300-00007D010000}"/>
            </a:ext>
          </a:extLst>
        </xdr:cNvPr>
        <xdr:cNvSpPr/>
      </xdr:nvSpPr>
      <xdr:spPr>
        <a:xfrm>
          <a:off x="16129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42943</xdr:rowOff>
    </xdr:from>
    <xdr:ext cx="736600" cy="259045"/>
    <xdr:sp macro="" textlink="">
      <xdr:nvSpPr>
        <xdr:cNvPr id="382" name="テキスト ボックス 381">
          <a:extLst>
            <a:ext uri="{FF2B5EF4-FFF2-40B4-BE49-F238E27FC236}">
              <a16:creationId xmlns="" xmlns:a16="http://schemas.microsoft.com/office/drawing/2014/main" id="{00000000-0008-0000-0300-00007E010000}"/>
            </a:ext>
          </a:extLst>
        </xdr:cNvPr>
        <xdr:cNvSpPr txBox="1"/>
      </xdr:nvSpPr>
      <xdr:spPr>
        <a:xfrm>
          <a:off x="15798800" y="6900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136398</xdr:rowOff>
    </xdr:from>
    <xdr:to>
      <xdr:col>22</xdr:col>
      <xdr:colOff>203200</xdr:colOff>
      <xdr:row>42</xdr:row>
      <xdr:rowOff>146050</xdr:rowOff>
    </xdr:to>
    <xdr:cxnSp macro="">
      <xdr:nvCxnSpPr>
        <xdr:cNvPr id="383" name="直線コネクタ 382">
          <a:extLst>
            <a:ext uri="{FF2B5EF4-FFF2-40B4-BE49-F238E27FC236}">
              <a16:creationId xmlns="" xmlns:a16="http://schemas.microsoft.com/office/drawing/2014/main" id="{00000000-0008-0000-0300-00007F010000}"/>
            </a:ext>
          </a:extLst>
        </xdr:cNvPr>
        <xdr:cNvCxnSpPr/>
      </xdr:nvCxnSpPr>
      <xdr:spPr>
        <a:xfrm flipV="1">
          <a:off x="14401800" y="733729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136398</xdr:rowOff>
    </xdr:from>
    <xdr:to>
      <xdr:col>22</xdr:col>
      <xdr:colOff>254000</xdr:colOff>
      <xdr:row>42</xdr:row>
      <xdr:rowOff>66548</xdr:rowOff>
    </xdr:to>
    <xdr:sp macro="" textlink="">
      <xdr:nvSpPr>
        <xdr:cNvPr id="384" name="フローチャート : 判断 383">
          <a:extLst>
            <a:ext uri="{FF2B5EF4-FFF2-40B4-BE49-F238E27FC236}">
              <a16:creationId xmlns="" xmlns:a16="http://schemas.microsoft.com/office/drawing/2014/main" id="{00000000-0008-0000-0300-000080010000}"/>
            </a:ext>
          </a:extLst>
        </xdr:cNvPr>
        <xdr:cNvSpPr/>
      </xdr:nvSpPr>
      <xdr:spPr>
        <a:xfrm>
          <a:off x="15240000" y="716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76725</xdr:rowOff>
    </xdr:from>
    <xdr:ext cx="762000" cy="259045"/>
    <xdr:sp macro="" textlink="">
      <xdr:nvSpPr>
        <xdr:cNvPr id="385" name="テキスト ボックス 384">
          <a:extLst>
            <a:ext uri="{FF2B5EF4-FFF2-40B4-BE49-F238E27FC236}">
              <a16:creationId xmlns="" xmlns:a16="http://schemas.microsoft.com/office/drawing/2014/main" id="{00000000-0008-0000-0300-000081010000}"/>
            </a:ext>
          </a:extLst>
        </xdr:cNvPr>
        <xdr:cNvSpPr txBox="1"/>
      </xdr:nvSpPr>
      <xdr:spPr>
        <a:xfrm>
          <a:off x="14909800" y="6934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146050</xdr:rowOff>
    </xdr:from>
    <xdr:to>
      <xdr:col>21</xdr:col>
      <xdr:colOff>0</xdr:colOff>
      <xdr:row>42</xdr:row>
      <xdr:rowOff>160528</xdr:rowOff>
    </xdr:to>
    <xdr:cxnSp macro="">
      <xdr:nvCxnSpPr>
        <xdr:cNvPr id="386" name="直線コネクタ 385">
          <a:extLst>
            <a:ext uri="{FF2B5EF4-FFF2-40B4-BE49-F238E27FC236}">
              <a16:creationId xmlns="" xmlns:a16="http://schemas.microsoft.com/office/drawing/2014/main" id="{00000000-0008-0000-0300-000082010000}"/>
            </a:ext>
          </a:extLst>
        </xdr:cNvPr>
        <xdr:cNvCxnSpPr/>
      </xdr:nvCxnSpPr>
      <xdr:spPr>
        <a:xfrm flipV="1">
          <a:off x="13512800" y="734695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13208</xdr:rowOff>
    </xdr:from>
    <xdr:to>
      <xdr:col>21</xdr:col>
      <xdr:colOff>50800</xdr:colOff>
      <xdr:row>42</xdr:row>
      <xdr:rowOff>114808</xdr:rowOff>
    </xdr:to>
    <xdr:sp macro="" textlink="">
      <xdr:nvSpPr>
        <xdr:cNvPr id="387" name="フローチャート : 判断 386">
          <a:extLst>
            <a:ext uri="{FF2B5EF4-FFF2-40B4-BE49-F238E27FC236}">
              <a16:creationId xmlns="" xmlns:a16="http://schemas.microsoft.com/office/drawing/2014/main" id="{00000000-0008-0000-0300-000083010000}"/>
            </a:ext>
          </a:extLst>
        </xdr:cNvPr>
        <xdr:cNvSpPr/>
      </xdr:nvSpPr>
      <xdr:spPr>
        <a:xfrm>
          <a:off x="14351000" y="72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124985</xdr:rowOff>
    </xdr:from>
    <xdr:ext cx="762000" cy="259045"/>
    <xdr:sp macro="" textlink="">
      <xdr:nvSpPr>
        <xdr:cNvPr id="388" name="テキスト ボックス 387">
          <a:extLst>
            <a:ext uri="{FF2B5EF4-FFF2-40B4-BE49-F238E27FC236}">
              <a16:creationId xmlns="" xmlns:a16="http://schemas.microsoft.com/office/drawing/2014/main" id="{00000000-0008-0000-0300-000084010000}"/>
            </a:ext>
          </a:extLst>
        </xdr:cNvPr>
        <xdr:cNvSpPr txBox="1"/>
      </xdr:nvSpPr>
      <xdr:spPr>
        <a:xfrm>
          <a:off x="14020800" y="698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80772</xdr:rowOff>
    </xdr:from>
    <xdr:to>
      <xdr:col>19</xdr:col>
      <xdr:colOff>533400</xdr:colOff>
      <xdr:row>43</xdr:row>
      <xdr:rowOff>10922</xdr:rowOff>
    </xdr:to>
    <xdr:sp macro="" textlink="">
      <xdr:nvSpPr>
        <xdr:cNvPr id="389" name="フローチャート : 判断 388">
          <a:extLst>
            <a:ext uri="{FF2B5EF4-FFF2-40B4-BE49-F238E27FC236}">
              <a16:creationId xmlns="" xmlns:a16="http://schemas.microsoft.com/office/drawing/2014/main" id="{00000000-0008-0000-0300-000085010000}"/>
            </a:ext>
          </a:extLst>
        </xdr:cNvPr>
        <xdr:cNvSpPr/>
      </xdr:nvSpPr>
      <xdr:spPr>
        <a:xfrm>
          <a:off x="13462000" y="728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21099</xdr:rowOff>
    </xdr:from>
    <xdr:ext cx="762000" cy="259045"/>
    <xdr:sp macro="" textlink="">
      <xdr:nvSpPr>
        <xdr:cNvPr id="390" name="テキスト ボックス 389">
          <a:extLst>
            <a:ext uri="{FF2B5EF4-FFF2-40B4-BE49-F238E27FC236}">
              <a16:creationId xmlns="" xmlns:a16="http://schemas.microsoft.com/office/drawing/2014/main" id="{00000000-0008-0000-0300-000086010000}"/>
            </a:ext>
          </a:extLst>
        </xdr:cNvPr>
        <xdr:cNvSpPr txBox="1"/>
      </xdr:nvSpPr>
      <xdr:spPr>
        <a:xfrm>
          <a:off x="13131800" y="705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a:extLst>
            <a:ext uri="{FF2B5EF4-FFF2-40B4-BE49-F238E27FC236}">
              <a16:creationId xmlns=""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a:extLst>
            <a:ext uri="{FF2B5EF4-FFF2-40B4-BE49-F238E27FC236}">
              <a16:creationId xmlns=""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a:extLst>
            <a:ext uri="{FF2B5EF4-FFF2-40B4-BE49-F238E27FC236}">
              <a16:creationId xmlns=""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a:extLst>
            <a:ext uri="{FF2B5EF4-FFF2-40B4-BE49-F238E27FC236}">
              <a16:creationId xmlns=""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a:extLst>
            <a:ext uri="{FF2B5EF4-FFF2-40B4-BE49-F238E27FC236}">
              <a16:creationId xmlns=""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41</xdr:row>
      <xdr:rowOff>131572</xdr:rowOff>
    </xdr:from>
    <xdr:to>
      <xdr:col>24</xdr:col>
      <xdr:colOff>609600</xdr:colOff>
      <xdr:row>42</xdr:row>
      <xdr:rowOff>61722</xdr:rowOff>
    </xdr:to>
    <xdr:sp macro="" textlink="">
      <xdr:nvSpPr>
        <xdr:cNvPr id="396" name="円/楕円 395">
          <a:extLst>
            <a:ext uri="{FF2B5EF4-FFF2-40B4-BE49-F238E27FC236}">
              <a16:creationId xmlns="" xmlns:a16="http://schemas.microsoft.com/office/drawing/2014/main" id="{00000000-0008-0000-0300-00008C010000}"/>
            </a:ext>
          </a:extLst>
        </xdr:cNvPr>
        <xdr:cNvSpPr/>
      </xdr:nvSpPr>
      <xdr:spPr>
        <a:xfrm>
          <a:off x="16967200" y="716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103649</xdr:rowOff>
    </xdr:from>
    <xdr:ext cx="762000" cy="259045"/>
    <xdr:sp macro="" textlink="">
      <xdr:nvSpPr>
        <xdr:cNvPr id="397" name="公債費負担の状況該当値テキスト">
          <a:extLst>
            <a:ext uri="{FF2B5EF4-FFF2-40B4-BE49-F238E27FC236}">
              <a16:creationId xmlns="" xmlns:a16="http://schemas.microsoft.com/office/drawing/2014/main" id="{00000000-0008-0000-0300-00008D010000}"/>
            </a:ext>
          </a:extLst>
        </xdr:cNvPr>
        <xdr:cNvSpPr txBox="1"/>
      </xdr:nvSpPr>
      <xdr:spPr>
        <a:xfrm>
          <a:off x="17106900" y="713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32512</xdr:rowOff>
    </xdr:from>
    <xdr:to>
      <xdr:col>23</xdr:col>
      <xdr:colOff>457200</xdr:colOff>
      <xdr:row>42</xdr:row>
      <xdr:rowOff>134112</xdr:rowOff>
    </xdr:to>
    <xdr:sp macro="" textlink="">
      <xdr:nvSpPr>
        <xdr:cNvPr id="398" name="円/楕円 397">
          <a:extLst>
            <a:ext uri="{FF2B5EF4-FFF2-40B4-BE49-F238E27FC236}">
              <a16:creationId xmlns="" xmlns:a16="http://schemas.microsoft.com/office/drawing/2014/main" id="{00000000-0008-0000-0300-00008E010000}"/>
            </a:ext>
          </a:extLst>
        </xdr:cNvPr>
        <xdr:cNvSpPr/>
      </xdr:nvSpPr>
      <xdr:spPr>
        <a:xfrm>
          <a:off x="16129000" y="72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118889</xdr:rowOff>
    </xdr:from>
    <xdr:ext cx="736600" cy="259045"/>
    <xdr:sp macro="" textlink="">
      <xdr:nvSpPr>
        <xdr:cNvPr id="399" name="テキスト ボックス 398">
          <a:extLst>
            <a:ext uri="{FF2B5EF4-FFF2-40B4-BE49-F238E27FC236}">
              <a16:creationId xmlns="" xmlns:a16="http://schemas.microsoft.com/office/drawing/2014/main" id="{00000000-0008-0000-0300-00008F010000}"/>
            </a:ext>
          </a:extLst>
        </xdr:cNvPr>
        <xdr:cNvSpPr txBox="1"/>
      </xdr:nvSpPr>
      <xdr:spPr>
        <a:xfrm>
          <a:off x="15798800" y="7319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85598</xdr:rowOff>
    </xdr:from>
    <xdr:to>
      <xdr:col>22</xdr:col>
      <xdr:colOff>254000</xdr:colOff>
      <xdr:row>43</xdr:row>
      <xdr:rowOff>15748</xdr:rowOff>
    </xdr:to>
    <xdr:sp macro="" textlink="">
      <xdr:nvSpPr>
        <xdr:cNvPr id="400" name="円/楕円 399">
          <a:extLst>
            <a:ext uri="{FF2B5EF4-FFF2-40B4-BE49-F238E27FC236}">
              <a16:creationId xmlns="" xmlns:a16="http://schemas.microsoft.com/office/drawing/2014/main" id="{00000000-0008-0000-0300-000090010000}"/>
            </a:ext>
          </a:extLst>
        </xdr:cNvPr>
        <xdr:cNvSpPr/>
      </xdr:nvSpPr>
      <xdr:spPr>
        <a:xfrm>
          <a:off x="15240000" y="728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525</xdr:rowOff>
    </xdr:from>
    <xdr:ext cx="762000" cy="259045"/>
    <xdr:sp macro="" textlink="">
      <xdr:nvSpPr>
        <xdr:cNvPr id="401" name="テキスト ボックス 400">
          <a:extLst>
            <a:ext uri="{FF2B5EF4-FFF2-40B4-BE49-F238E27FC236}">
              <a16:creationId xmlns="" xmlns:a16="http://schemas.microsoft.com/office/drawing/2014/main" id="{00000000-0008-0000-0300-000091010000}"/>
            </a:ext>
          </a:extLst>
        </xdr:cNvPr>
        <xdr:cNvSpPr txBox="1"/>
      </xdr:nvSpPr>
      <xdr:spPr>
        <a:xfrm>
          <a:off x="14909800" y="7372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95250</xdr:rowOff>
    </xdr:from>
    <xdr:to>
      <xdr:col>21</xdr:col>
      <xdr:colOff>50800</xdr:colOff>
      <xdr:row>43</xdr:row>
      <xdr:rowOff>25400</xdr:rowOff>
    </xdr:to>
    <xdr:sp macro="" textlink="">
      <xdr:nvSpPr>
        <xdr:cNvPr id="402" name="円/楕円 401">
          <a:extLst>
            <a:ext uri="{FF2B5EF4-FFF2-40B4-BE49-F238E27FC236}">
              <a16:creationId xmlns="" xmlns:a16="http://schemas.microsoft.com/office/drawing/2014/main" id="{00000000-0008-0000-0300-000092010000}"/>
            </a:ext>
          </a:extLst>
        </xdr:cNvPr>
        <xdr:cNvSpPr/>
      </xdr:nvSpPr>
      <xdr:spPr>
        <a:xfrm>
          <a:off x="14351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10177</xdr:rowOff>
    </xdr:from>
    <xdr:ext cx="762000" cy="259045"/>
    <xdr:sp macro="" textlink="">
      <xdr:nvSpPr>
        <xdr:cNvPr id="403" name="テキスト ボックス 402">
          <a:extLst>
            <a:ext uri="{FF2B5EF4-FFF2-40B4-BE49-F238E27FC236}">
              <a16:creationId xmlns="" xmlns:a16="http://schemas.microsoft.com/office/drawing/2014/main" id="{00000000-0008-0000-0300-000093010000}"/>
            </a:ext>
          </a:extLst>
        </xdr:cNvPr>
        <xdr:cNvSpPr txBox="1"/>
      </xdr:nvSpPr>
      <xdr:spPr>
        <a:xfrm>
          <a:off x="14020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109728</xdr:rowOff>
    </xdr:from>
    <xdr:to>
      <xdr:col>19</xdr:col>
      <xdr:colOff>533400</xdr:colOff>
      <xdr:row>43</xdr:row>
      <xdr:rowOff>39878</xdr:rowOff>
    </xdr:to>
    <xdr:sp macro="" textlink="">
      <xdr:nvSpPr>
        <xdr:cNvPr id="404" name="円/楕円 403">
          <a:extLst>
            <a:ext uri="{FF2B5EF4-FFF2-40B4-BE49-F238E27FC236}">
              <a16:creationId xmlns="" xmlns:a16="http://schemas.microsoft.com/office/drawing/2014/main" id="{00000000-0008-0000-0300-000094010000}"/>
            </a:ext>
          </a:extLst>
        </xdr:cNvPr>
        <xdr:cNvSpPr/>
      </xdr:nvSpPr>
      <xdr:spPr>
        <a:xfrm>
          <a:off x="13462000" y="731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24655</xdr:rowOff>
    </xdr:from>
    <xdr:ext cx="762000" cy="259045"/>
    <xdr:sp macro="" textlink="">
      <xdr:nvSpPr>
        <xdr:cNvPr id="405" name="テキスト ボックス 404">
          <a:extLst>
            <a:ext uri="{FF2B5EF4-FFF2-40B4-BE49-F238E27FC236}">
              <a16:creationId xmlns="" xmlns:a16="http://schemas.microsoft.com/office/drawing/2014/main" id="{00000000-0008-0000-0300-000095010000}"/>
            </a:ext>
          </a:extLst>
        </xdr:cNvPr>
        <xdr:cNvSpPr txBox="1"/>
      </xdr:nvSpPr>
      <xdr:spPr>
        <a:xfrm>
          <a:off x="13131800" y="73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a:extLst>
            <a:ext uri="{FF2B5EF4-FFF2-40B4-BE49-F238E27FC236}">
              <a16:creationId xmlns=""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a:extLst>
            <a:ext uri="{FF2B5EF4-FFF2-40B4-BE49-F238E27FC236}">
              <a16:creationId xmlns=""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a:extLst>
            <a:ext uri="{FF2B5EF4-FFF2-40B4-BE49-F238E27FC236}">
              <a16:creationId xmlns=""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[19.0%]</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a:extLst>
            <a:ext uri="{FF2B5EF4-FFF2-40B4-BE49-F238E27FC236}">
              <a16:creationId xmlns=""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a:extLst>
            <a:ext uri="{FF2B5EF4-FFF2-40B4-BE49-F238E27FC236}">
              <a16:creationId xmlns=""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68/107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a:extLst>
            <a:ext uri="{FF2B5EF4-FFF2-40B4-BE49-F238E27FC236}">
              <a16:creationId xmlns=""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a:extLst>
            <a:ext uri="{FF2B5EF4-FFF2-40B4-BE49-F238E27FC236}">
              <a16:creationId xmlns=""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a:extLst>
            <a:ext uri="{FF2B5EF4-FFF2-40B4-BE49-F238E27FC236}">
              <a16:creationId xmlns=""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a:extLst>
            <a:ext uri="{FF2B5EF4-FFF2-40B4-BE49-F238E27FC236}">
              <a16:creationId xmlns=""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a:extLst>
            <a:ext uri="{FF2B5EF4-FFF2-40B4-BE49-F238E27FC236}">
              <a16:creationId xmlns=""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a:extLst>
            <a:ext uri="{FF2B5EF4-FFF2-40B4-BE49-F238E27FC236}">
              <a16:creationId xmlns=""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a:extLst>
            <a:ext uri="{FF2B5EF4-FFF2-40B4-BE49-F238E27FC236}">
              <a16:creationId xmlns=""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a:extLst>
            <a:ext uri="{FF2B5EF4-FFF2-40B4-BE49-F238E27FC236}">
              <a16:creationId xmlns=""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600" b="0" i="0">
              <a:solidFill>
                <a:schemeClr val="dk1"/>
              </a:solidFill>
              <a:effectLst/>
              <a:latin typeface="+mn-lt"/>
              <a:ea typeface="+mn-ea"/>
              <a:cs typeface="+mn-cs"/>
            </a:rPr>
            <a:t>　</a:t>
          </a:r>
          <a:r>
            <a:rPr lang="ja-JP" altLang="ja-JP" sz="1600" b="0" i="0">
              <a:solidFill>
                <a:schemeClr val="dk1"/>
              </a:solidFill>
              <a:effectLst/>
              <a:latin typeface="+mn-lt"/>
              <a:ea typeface="+mn-ea"/>
              <a:cs typeface="+mn-cs"/>
            </a:rPr>
            <a:t>比率は減少してきているも、依然として類似団体平均を上回っている。今後、緊急性必要性を的確に把握した充当事業の選択により地方債の新規発行の抑制に努める。</a:t>
          </a:r>
          <a:endParaRPr lang="ja-JP" altLang="ja-JP" sz="1600">
            <a:effectLst/>
          </a:endParaRPr>
        </a:p>
      </xdr:txBody>
    </xdr:sp>
    <xdr:clientData/>
  </xdr:twoCellAnchor>
  <xdr:oneCellAnchor>
    <xdr:from>
      <xdr:col>18</xdr:col>
      <xdr:colOff>444500</xdr:colOff>
      <xdr:row>10</xdr:row>
      <xdr:rowOff>63500</xdr:rowOff>
    </xdr:from>
    <xdr:ext cx="298543" cy="225703"/>
    <xdr:sp macro="" textlink="">
      <xdr:nvSpPr>
        <xdr:cNvPr id="419" name="テキスト ボックス 418">
          <a:extLst>
            <a:ext uri="{FF2B5EF4-FFF2-40B4-BE49-F238E27FC236}">
              <a16:creationId xmlns=""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a:extLst>
            <a:ext uri="{FF2B5EF4-FFF2-40B4-BE49-F238E27FC236}">
              <a16:creationId xmlns=""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a:extLst>
            <a:ext uri="{FF2B5EF4-FFF2-40B4-BE49-F238E27FC236}">
              <a16:creationId xmlns=""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22</xdr:row>
      <xdr:rowOff>6350</xdr:rowOff>
    </xdr:from>
    <xdr:to>
      <xdr:col>26</xdr:col>
      <xdr:colOff>76200</xdr:colOff>
      <xdr:row>22</xdr:row>
      <xdr:rowOff>6350</xdr:rowOff>
    </xdr:to>
    <xdr:cxnSp macro="">
      <xdr:nvCxnSpPr>
        <xdr:cNvPr id="422" name="直線コネクタ 421">
          <a:extLst>
            <a:ext uri="{FF2B5EF4-FFF2-40B4-BE49-F238E27FC236}">
              <a16:creationId xmlns="" xmlns:a16="http://schemas.microsoft.com/office/drawing/2014/main" id="{00000000-0008-0000-0300-0000A6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35577</xdr:rowOff>
    </xdr:from>
    <xdr:ext cx="762000" cy="259045"/>
    <xdr:sp macro="" textlink="">
      <xdr:nvSpPr>
        <xdr:cNvPr id="423" name="テキスト ボックス 422">
          <a:extLst>
            <a:ext uri="{FF2B5EF4-FFF2-40B4-BE49-F238E27FC236}">
              <a16:creationId xmlns="" xmlns:a16="http://schemas.microsoft.com/office/drawing/2014/main" id="{00000000-0008-0000-0300-0000A7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4" name="直線コネクタ 423">
          <a:extLst>
            <a:ext uri="{FF2B5EF4-FFF2-40B4-BE49-F238E27FC236}">
              <a16:creationId xmlns=""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5" name="テキスト ボックス 424">
          <a:extLst>
            <a:ext uri="{FF2B5EF4-FFF2-40B4-BE49-F238E27FC236}">
              <a16:creationId xmlns=""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15</xdr:row>
      <xdr:rowOff>0</xdr:rowOff>
    </xdr:from>
    <xdr:to>
      <xdr:col>26</xdr:col>
      <xdr:colOff>76200</xdr:colOff>
      <xdr:row>15</xdr:row>
      <xdr:rowOff>0</xdr:rowOff>
    </xdr:to>
    <xdr:cxnSp macro="">
      <xdr:nvCxnSpPr>
        <xdr:cNvPr id="426" name="直線コネクタ 425">
          <a:extLst>
            <a:ext uri="{FF2B5EF4-FFF2-40B4-BE49-F238E27FC236}">
              <a16:creationId xmlns="" xmlns:a16="http://schemas.microsoft.com/office/drawing/2014/main" id="{00000000-0008-0000-0300-0000AA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29227</xdr:rowOff>
    </xdr:from>
    <xdr:ext cx="762000" cy="259045"/>
    <xdr:sp macro="" textlink="">
      <xdr:nvSpPr>
        <xdr:cNvPr id="427" name="テキスト ボックス 426">
          <a:extLst>
            <a:ext uri="{FF2B5EF4-FFF2-40B4-BE49-F238E27FC236}">
              <a16:creationId xmlns="" xmlns:a16="http://schemas.microsoft.com/office/drawing/2014/main" id="{00000000-0008-0000-0300-0000AB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a:extLst>
            <a:ext uri="{FF2B5EF4-FFF2-40B4-BE49-F238E27FC236}">
              <a16:creationId xmlns="" xmlns:a16="http://schemas.microsoft.com/office/drawing/2014/main" id="{00000000-0008-0000-0300-0000A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a:extLst>
            <a:ext uri="{FF2B5EF4-FFF2-40B4-BE49-F238E27FC236}">
              <a16:creationId xmlns="" xmlns:a16="http://schemas.microsoft.com/office/drawing/2014/main" id="{00000000-0008-0000-0300-0000A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15</xdr:row>
      <xdr:rowOff>0</xdr:rowOff>
    </xdr:from>
    <xdr:to>
      <xdr:col>24</xdr:col>
      <xdr:colOff>558800</xdr:colOff>
      <xdr:row>22</xdr:row>
      <xdr:rowOff>92011</xdr:rowOff>
    </xdr:to>
    <xdr:cxnSp macro="">
      <xdr:nvCxnSpPr>
        <xdr:cNvPr id="430" name="直線コネクタ 429">
          <a:extLst>
            <a:ext uri="{FF2B5EF4-FFF2-40B4-BE49-F238E27FC236}">
              <a16:creationId xmlns="" xmlns:a16="http://schemas.microsoft.com/office/drawing/2014/main" id="{00000000-0008-0000-0300-0000AE010000}"/>
            </a:ext>
          </a:extLst>
        </xdr:cNvPr>
        <xdr:cNvCxnSpPr/>
      </xdr:nvCxnSpPr>
      <xdr:spPr>
        <a:xfrm flipV="1">
          <a:off x="17018000" y="2571750"/>
          <a:ext cx="0" cy="12921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64088</xdr:rowOff>
    </xdr:from>
    <xdr:ext cx="762000" cy="259045"/>
    <xdr:sp macro="" textlink="">
      <xdr:nvSpPr>
        <xdr:cNvPr id="431" name="将来負担の状況最小値テキスト">
          <a:extLst>
            <a:ext uri="{FF2B5EF4-FFF2-40B4-BE49-F238E27FC236}">
              <a16:creationId xmlns="" xmlns:a16="http://schemas.microsoft.com/office/drawing/2014/main" id="{00000000-0008-0000-0300-0000AF010000}"/>
            </a:ext>
          </a:extLst>
        </xdr:cNvPr>
        <xdr:cNvSpPr txBox="1"/>
      </xdr:nvSpPr>
      <xdr:spPr>
        <a:xfrm>
          <a:off x="17106900" y="3835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214.2</a:t>
          </a:r>
          <a:endParaRPr kumimoji="1" lang="ja-JP" altLang="en-US" sz="1000" b="1">
            <a:latin typeface="ＭＳ Ｐゴシック"/>
          </a:endParaRPr>
        </a:p>
      </xdr:txBody>
    </xdr:sp>
    <xdr:clientData/>
  </xdr:oneCellAnchor>
  <xdr:twoCellAnchor>
    <xdr:from>
      <xdr:col>24</xdr:col>
      <xdr:colOff>469900</xdr:colOff>
      <xdr:row>22</xdr:row>
      <xdr:rowOff>92011</xdr:rowOff>
    </xdr:from>
    <xdr:to>
      <xdr:col>24</xdr:col>
      <xdr:colOff>647700</xdr:colOff>
      <xdr:row>22</xdr:row>
      <xdr:rowOff>92011</xdr:rowOff>
    </xdr:to>
    <xdr:cxnSp macro="">
      <xdr:nvCxnSpPr>
        <xdr:cNvPr id="432" name="直線コネクタ 431">
          <a:extLst>
            <a:ext uri="{FF2B5EF4-FFF2-40B4-BE49-F238E27FC236}">
              <a16:creationId xmlns="" xmlns:a16="http://schemas.microsoft.com/office/drawing/2014/main" id="{00000000-0008-0000-0300-0000B0010000}"/>
            </a:ext>
          </a:extLst>
        </xdr:cNvPr>
        <xdr:cNvCxnSpPr/>
      </xdr:nvCxnSpPr>
      <xdr:spPr>
        <a:xfrm>
          <a:off x="16929100" y="3863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35577</xdr:rowOff>
    </xdr:from>
    <xdr:ext cx="762000" cy="259045"/>
    <xdr:sp macro="" textlink="">
      <xdr:nvSpPr>
        <xdr:cNvPr id="433" name="将来負担の状況最大値テキスト">
          <a:extLst>
            <a:ext uri="{FF2B5EF4-FFF2-40B4-BE49-F238E27FC236}">
              <a16:creationId xmlns="" xmlns:a16="http://schemas.microsoft.com/office/drawing/2014/main" id="{00000000-0008-0000-0300-0000B1010000}"/>
            </a:ext>
          </a:extLst>
        </xdr:cNvPr>
        <xdr:cNvSpPr txBox="1"/>
      </xdr:nvSpPr>
      <xdr:spPr>
        <a:xfrm>
          <a:off x="171069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15</xdr:row>
      <xdr:rowOff>0</xdr:rowOff>
    </xdr:from>
    <xdr:to>
      <xdr:col>24</xdr:col>
      <xdr:colOff>647700</xdr:colOff>
      <xdr:row>15</xdr:row>
      <xdr:rowOff>0</xdr:rowOff>
    </xdr:to>
    <xdr:cxnSp macro="">
      <xdr:nvCxnSpPr>
        <xdr:cNvPr id="434" name="直線コネクタ 433">
          <a:extLst>
            <a:ext uri="{FF2B5EF4-FFF2-40B4-BE49-F238E27FC236}">
              <a16:creationId xmlns="" xmlns:a16="http://schemas.microsoft.com/office/drawing/2014/main" id="{00000000-0008-0000-0300-0000B2010000}"/>
            </a:ext>
          </a:extLst>
        </xdr:cNvPr>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114617</xdr:rowOff>
    </xdr:from>
    <xdr:to>
      <xdr:col>24</xdr:col>
      <xdr:colOff>558800</xdr:colOff>
      <xdr:row>15</xdr:row>
      <xdr:rowOff>153829</xdr:rowOff>
    </xdr:to>
    <xdr:cxnSp macro="">
      <xdr:nvCxnSpPr>
        <xdr:cNvPr id="435" name="直線コネクタ 434">
          <a:extLst>
            <a:ext uri="{FF2B5EF4-FFF2-40B4-BE49-F238E27FC236}">
              <a16:creationId xmlns="" xmlns:a16="http://schemas.microsoft.com/office/drawing/2014/main" id="{00000000-0008-0000-0300-0000B3010000}"/>
            </a:ext>
          </a:extLst>
        </xdr:cNvPr>
        <xdr:cNvCxnSpPr/>
      </xdr:nvCxnSpPr>
      <xdr:spPr>
        <a:xfrm flipV="1">
          <a:off x="16179800" y="2686367"/>
          <a:ext cx="838200" cy="3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149877</xdr:rowOff>
    </xdr:from>
    <xdr:ext cx="762000" cy="259045"/>
    <xdr:sp macro="" textlink="">
      <xdr:nvSpPr>
        <xdr:cNvPr id="436" name="将来負担の状況平均値テキスト">
          <a:extLst>
            <a:ext uri="{FF2B5EF4-FFF2-40B4-BE49-F238E27FC236}">
              <a16:creationId xmlns="" xmlns:a16="http://schemas.microsoft.com/office/drawing/2014/main" id="{00000000-0008-0000-0300-0000B4010000}"/>
            </a:ext>
          </a:extLst>
        </xdr:cNvPr>
        <xdr:cNvSpPr txBox="1"/>
      </xdr:nvSpPr>
      <xdr:spPr>
        <a:xfrm>
          <a:off x="17106900" y="2378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120650</xdr:rowOff>
    </xdr:from>
    <xdr:to>
      <xdr:col>24</xdr:col>
      <xdr:colOff>609600</xdr:colOff>
      <xdr:row>15</xdr:row>
      <xdr:rowOff>50800</xdr:rowOff>
    </xdr:to>
    <xdr:sp macro="" textlink="">
      <xdr:nvSpPr>
        <xdr:cNvPr id="437" name="フローチャート : 判断 436">
          <a:extLst>
            <a:ext uri="{FF2B5EF4-FFF2-40B4-BE49-F238E27FC236}">
              <a16:creationId xmlns="" xmlns:a16="http://schemas.microsoft.com/office/drawing/2014/main" id="{00000000-0008-0000-0300-0000B5010000}"/>
            </a:ext>
          </a:extLst>
        </xdr:cNvPr>
        <xdr:cNvSpPr/>
      </xdr:nvSpPr>
      <xdr:spPr>
        <a:xfrm>
          <a:off x="169672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153829</xdr:rowOff>
    </xdr:from>
    <xdr:to>
      <xdr:col>23</xdr:col>
      <xdr:colOff>406400</xdr:colOff>
      <xdr:row>15</xdr:row>
      <xdr:rowOff>164084</xdr:rowOff>
    </xdr:to>
    <xdr:cxnSp macro="">
      <xdr:nvCxnSpPr>
        <xdr:cNvPr id="438" name="直線コネクタ 437">
          <a:extLst>
            <a:ext uri="{FF2B5EF4-FFF2-40B4-BE49-F238E27FC236}">
              <a16:creationId xmlns="" xmlns:a16="http://schemas.microsoft.com/office/drawing/2014/main" id="{00000000-0008-0000-0300-0000B6010000}"/>
            </a:ext>
          </a:extLst>
        </xdr:cNvPr>
        <xdr:cNvCxnSpPr/>
      </xdr:nvCxnSpPr>
      <xdr:spPr>
        <a:xfrm flipV="1">
          <a:off x="15290800" y="2725579"/>
          <a:ext cx="889000" cy="1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120650</xdr:rowOff>
    </xdr:from>
    <xdr:to>
      <xdr:col>23</xdr:col>
      <xdr:colOff>457200</xdr:colOff>
      <xdr:row>15</xdr:row>
      <xdr:rowOff>50800</xdr:rowOff>
    </xdr:to>
    <xdr:sp macro="" textlink="">
      <xdr:nvSpPr>
        <xdr:cNvPr id="439" name="フローチャート : 判断 438">
          <a:extLst>
            <a:ext uri="{FF2B5EF4-FFF2-40B4-BE49-F238E27FC236}">
              <a16:creationId xmlns="" xmlns:a16="http://schemas.microsoft.com/office/drawing/2014/main" id="{00000000-0008-0000-0300-0000B7010000}"/>
            </a:ext>
          </a:extLst>
        </xdr:cNvPr>
        <xdr:cNvSpPr/>
      </xdr:nvSpPr>
      <xdr:spPr>
        <a:xfrm>
          <a:off x="16129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60977</xdr:rowOff>
    </xdr:from>
    <xdr:ext cx="736600" cy="259045"/>
    <xdr:sp macro="" textlink="">
      <xdr:nvSpPr>
        <xdr:cNvPr id="440" name="テキスト ボックス 439">
          <a:extLst>
            <a:ext uri="{FF2B5EF4-FFF2-40B4-BE49-F238E27FC236}">
              <a16:creationId xmlns="" xmlns:a16="http://schemas.microsoft.com/office/drawing/2014/main" id="{00000000-0008-0000-0300-0000B8010000}"/>
            </a:ext>
          </a:extLst>
        </xdr:cNvPr>
        <xdr:cNvSpPr txBox="1"/>
      </xdr:nvSpPr>
      <xdr:spPr>
        <a:xfrm>
          <a:off x="15798800" y="228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164084</xdr:rowOff>
    </xdr:from>
    <xdr:to>
      <xdr:col>22</xdr:col>
      <xdr:colOff>203200</xdr:colOff>
      <xdr:row>17</xdr:row>
      <xdr:rowOff>952</xdr:rowOff>
    </xdr:to>
    <xdr:cxnSp macro="">
      <xdr:nvCxnSpPr>
        <xdr:cNvPr id="441" name="直線コネクタ 440">
          <a:extLst>
            <a:ext uri="{FF2B5EF4-FFF2-40B4-BE49-F238E27FC236}">
              <a16:creationId xmlns="" xmlns:a16="http://schemas.microsoft.com/office/drawing/2014/main" id="{00000000-0008-0000-0300-0000B9010000}"/>
            </a:ext>
          </a:extLst>
        </xdr:cNvPr>
        <xdr:cNvCxnSpPr/>
      </xdr:nvCxnSpPr>
      <xdr:spPr>
        <a:xfrm flipV="1">
          <a:off x="14401800" y="2735834"/>
          <a:ext cx="889000" cy="179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120650</xdr:rowOff>
    </xdr:from>
    <xdr:to>
      <xdr:col>22</xdr:col>
      <xdr:colOff>254000</xdr:colOff>
      <xdr:row>15</xdr:row>
      <xdr:rowOff>50800</xdr:rowOff>
    </xdr:to>
    <xdr:sp macro="" textlink="">
      <xdr:nvSpPr>
        <xdr:cNvPr id="442" name="フローチャート : 判断 441">
          <a:extLst>
            <a:ext uri="{FF2B5EF4-FFF2-40B4-BE49-F238E27FC236}">
              <a16:creationId xmlns="" xmlns:a16="http://schemas.microsoft.com/office/drawing/2014/main" id="{00000000-0008-0000-0300-0000BA010000}"/>
            </a:ext>
          </a:extLst>
        </xdr:cNvPr>
        <xdr:cNvSpPr/>
      </xdr:nvSpPr>
      <xdr:spPr>
        <a:xfrm>
          <a:off x="15240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60977</xdr:rowOff>
    </xdr:from>
    <xdr:ext cx="762000" cy="259045"/>
    <xdr:sp macro="" textlink="">
      <xdr:nvSpPr>
        <xdr:cNvPr id="443" name="テキスト ボックス 442">
          <a:extLst>
            <a:ext uri="{FF2B5EF4-FFF2-40B4-BE49-F238E27FC236}">
              <a16:creationId xmlns="" xmlns:a16="http://schemas.microsoft.com/office/drawing/2014/main" id="{00000000-0008-0000-0300-0000BB010000}"/>
            </a:ext>
          </a:extLst>
        </xdr:cNvPr>
        <xdr:cNvSpPr txBox="1"/>
      </xdr:nvSpPr>
      <xdr:spPr>
        <a:xfrm>
          <a:off x="14909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952</xdr:rowOff>
    </xdr:from>
    <xdr:to>
      <xdr:col>21</xdr:col>
      <xdr:colOff>0</xdr:colOff>
      <xdr:row>17</xdr:row>
      <xdr:rowOff>29908</xdr:rowOff>
    </xdr:to>
    <xdr:cxnSp macro="">
      <xdr:nvCxnSpPr>
        <xdr:cNvPr id="444" name="直線コネクタ 443">
          <a:extLst>
            <a:ext uri="{FF2B5EF4-FFF2-40B4-BE49-F238E27FC236}">
              <a16:creationId xmlns="" xmlns:a16="http://schemas.microsoft.com/office/drawing/2014/main" id="{00000000-0008-0000-0300-0000BC010000}"/>
            </a:ext>
          </a:extLst>
        </xdr:cNvPr>
        <xdr:cNvCxnSpPr/>
      </xdr:nvCxnSpPr>
      <xdr:spPr>
        <a:xfrm flipV="1">
          <a:off x="13512800" y="291560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155035</xdr:rowOff>
    </xdr:from>
    <xdr:to>
      <xdr:col>21</xdr:col>
      <xdr:colOff>50800</xdr:colOff>
      <xdr:row>15</xdr:row>
      <xdr:rowOff>85185</xdr:rowOff>
    </xdr:to>
    <xdr:sp macro="" textlink="">
      <xdr:nvSpPr>
        <xdr:cNvPr id="445" name="フローチャート : 判断 444">
          <a:extLst>
            <a:ext uri="{FF2B5EF4-FFF2-40B4-BE49-F238E27FC236}">
              <a16:creationId xmlns="" xmlns:a16="http://schemas.microsoft.com/office/drawing/2014/main" id="{00000000-0008-0000-0300-0000BD010000}"/>
            </a:ext>
          </a:extLst>
        </xdr:cNvPr>
        <xdr:cNvSpPr/>
      </xdr:nvSpPr>
      <xdr:spPr>
        <a:xfrm>
          <a:off x="14351000" y="255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95362</xdr:rowOff>
    </xdr:from>
    <xdr:ext cx="762000" cy="259045"/>
    <xdr:sp macro="" textlink="">
      <xdr:nvSpPr>
        <xdr:cNvPr id="446" name="テキスト ボックス 445">
          <a:extLst>
            <a:ext uri="{FF2B5EF4-FFF2-40B4-BE49-F238E27FC236}">
              <a16:creationId xmlns="" xmlns:a16="http://schemas.microsoft.com/office/drawing/2014/main" id="{00000000-0008-0000-0300-0000BE010000}"/>
            </a:ext>
          </a:extLst>
        </xdr:cNvPr>
        <xdr:cNvSpPr txBox="1"/>
      </xdr:nvSpPr>
      <xdr:spPr>
        <a:xfrm>
          <a:off x="14020800" y="2324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71660</xdr:rowOff>
    </xdr:from>
    <xdr:to>
      <xdr:col>19</xdr:col>
      <xdr:colOff>533400</xdr:colOff>
      <xdr:row>16</xdr:row>
      <xdr:rowOff>1810</xdr:rowOff>
    </xdr:to>
    <xdr:sp macro="" textlink="">
      <xdr:nvSpPr>
        <xdr:cNvPr id="447" name="フローチャート : 判断 446">
          <a:extLst>
            <a:ext uri="{FF2B5EF4-FFF2-40B4-BE49-F238E27FC236}">
              <a16:creationId xmlns="" xmlns:a16="http://schemas.microsoft.com/office/drawing/2014/main" id="{00000000-0008-0000-0300-0000BF010000}"/>
            </a:ext>
          </a:extLst>
        </xdr:cNvPr>
        <xdr:cNvSpPr/>
      </xdr:nvSpPr>
      <xdr:spPr>
        <a:xfrm>
          <a:off x="13462000" y="264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11987</xdr:rowOff>
    </xdr:from>
    <xdr:ext cx="762000" cy="259045"/>
    <xdr:sp macro="" textlink="">
      <xdr:nvSpPr>
        <xdr:cNvPr id="448" name="テキスト ボックス 447">
          <a:extLst>
            <a:ext uri="{FF2B5EF4-FFF2-40B4-BE49-F238E27FC236}">
              <a16:creationId xmlns="" xmlns:a16="http://schemas.microsoft.com/office/drawing/2014/main" id="{00000000-0008-0000-0300-0000C0010000}"/>
            </a:ext>
          </a:extLst>
        </xdr:cNvPr>
        <xdr:cNvSpPr txBox="1"/>
      </xdr:nvSpPr>
      <xdr:spPr>
        <a:xfrm>
          <a:off x="13131800" y="2412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a:extLst>
            <a:ext uri="{FF2B5EF4-FFF2-40B4-BE49-F238E27FC236}">
              <a16:creationId xmlns=""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a:extLst>
            <a:ext uri="{FF2B5EF4-FFF2-40B4-BE49-F238E27FC236}">
              <a16:creationId xmlns=""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a:extLst>
            <a:ext uri="{FF2B5EF4-FFF2-40B4-BE49-F238E27FC236}">
              <a16:creationId xmlns=""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a:extLst>
            <a:ext uri="{FF2B5EF4-FFF2-40B4-BE49-F238E27FC236}">
              <a16:creationId xmlns=""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a:extLst>
            <a:ext uri="{FF2B5EF4-FFF2-40B4-BE49-F238E27FC236}">
              <a16:creationId xmlns=""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15</xdr:row>
      <xdr:rowOff>63817</xdr:rowOff>
    </xdr:from>
    <xdr:to>
      <xdr:col>24</xdr:col>
      <xdr:colOff>609600</xdr:colOff>
      <xdr:row>15</xdr:row>
      <xdr:rowOff>165417</xdr:rowOff>
    </xdr:to>
    <xdr:sp macro="" textlink="">
      <xdr:nvSpPr>
        <xdr:cNvPr id="454" name="円/楕円 453">
          <a:extLst>
            <a:ext uri="{FF2B5EF4-FFF2-40B4-BE49-F238E27FC236}">
              <a16:creationId xmlns="" xmlns:a16="http://schemas.microsoft.com/office/drawing/2014/main" id="{00000000-0008-0000-0300-0000C6010000}"/>
            </a:ext>
          </a:extLst>
        </xdr:cNvPr>
        <xdr:cNvSpPr/>
      </xdr:nvSpPr>
      <xdr:spPr>
        <a:xfrm>
          <a:off x="16967200" y="263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35894</xdr:rowOff>
    </xdr:from>
    <xdr:ext cx="762000" cy="259045"/>
    <xdr:sp macro="" textlink="">
      <xdr:nvSpPr>
        <xdr:cNvPr id="455" name="将来負担の状況該当値テキスト">
          <a:extLst>
            <a:ext uri="{FF2B5EF4-FFF2-40B4-BE49-F238E27FC236}">
              <a16:creationId xmlns="" xmlns:a16="http://schemas.microsoft.com/office/drawing/2014/main" id="{00000000-0008-0000-0300-0000C7010000}"/>
            </a:ext>
          </a:extLst>
        </xdr:cNvPr>
        <xdr:cNvSpPr txBox="1"/>
      </xdr:nvSpPr>
      <xdr:spPr>
        <a:xfrm>
          <a:off x="17106900" y="2607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19.0</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103029</xdr:rowOff>
    </xdr:from>
    <xdr:to>
      <xdr:col>23</xdr:col>
      <xdr:colOff>457200</xdr:colOff>
      <xdr:row>16</xdr:row>
      <xdr:rowOff>33179</xdr:rowOff>
    </xdr:to>
    <xdr:sp macro="" textlink="">
      <xdr:nvSpPr>
        <xdr:cNvPr id="456" name="円/楕円 455">
          <a:extLst>
            <a:ext uri="{FF2B5EF4-FFF2-40B4-BE49-F238E27FC236}">
              <a16:creationId xmlns="" xmlns:a16="http://schemas.microsoft.com/office/drawing/2014/main" id="{00000000-0008-0000-0300-0000C8010000}"/>
            </a:ext>
          </a:extLst>
        </xdr:cNvPr>
        <xdr:cNvSpPr/>
      </xdr:nvSpPr>
      <xdr:spPr>
        <a:xfrm>
          <a:off x="16129000" y="267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17956</xdr:rowOff>
    </xdr:from>
    <xdr:ext cx="736600" cy="259045"/>
    <xdr:sp macro="" textlink="">
      <xdr:nvSpPr>
        <xdr:cNvPr id="457" name="テキスト ボックス 456">
          <a:extLst>
            <a:ext uri="{FF2B5EF4-FFF2-40B4-BE49-F238E27FC236}">
              <a16:creationId xmlns="" xmlns:a16="http://schemas.microsoft.com/office/drawing/2014/main" id="{00000000-0008-0000-0300-0000C9010000}"/>
            </a:ext>
          </a:extLst>
        </xdr:cNvPr>
        <xdr:cNvSpPr txBox="1"/>
      </xdr:nvSpPr>
      <xdr:spPr>
        <a:xfrm>
          <a:off x="15798800" y="27611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25.5</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113284</xdr:rowOff>
    </xdr:from>
    <xdr:to>
      <xdr:col>22</xdr:col>
      <xdr:colOff>254000</xdr:colOff>
      <xdr:row>16</xdr:row>
      <xdr:rowOff>43434</xdr:rowOff>
    </xdr:to>
    <xdr:sp macro="" textlink="">
      <xdr:nvSpPr>
        <xdr:cNvPr id="458" name="円/楕円 457">
          <a:extLst>
            <a:ext uri="{FF2B5EF4-FFF2-40B4-BE49-F238E27FC236}">
              <a16:creationId xmlns="" xmlns:a16="http://schemas.microsoft.com/office/drawing/2014/main" id="{00000000-0008-0000-0300-0000CA010000}"/>
            </a:ext>
          </a:extLst>
        </xdr:cNvPr>
        <xdr:cNvSpPr/>
      </xdr:nvSpPr>
      <xdr:spPr>
        <a:xfrm>
          <a:off x="15240000" y="268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28211</xdr:rowOff>
    </xdr:from>
    <xdr:ext cx="762000" cy="259045"/>
    <xdr:sp macro="" textlink="">
      <xdr:nvSpPr>
        <xdr:cNvPr id="459" name="テキスト ボックス 458">
          <a:extLst>
            <a:ext uri="{FF2B5EF4-FFF2-40B4-BE49-F238E27FC236}">
              <a16:creationId xmlns="" xmlns:a16="http://schemas.microsoft.com/office/drawing/2014/main" id="{00000000-0008-0000-0300-0000CB010000}"/>
            </a:ext>
          </a:extLst>
        </xdr:cNvPr>
        <xdr:cNvSpPr txBox="1"/>
      </xdr:nvSpPr>
      <xdr:spPr>
        <a:xfrm>
          <a:off x="14909800" y="277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27.2</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121602</xdr:rowOff>
    </xdr:from>
    <xdr:to>
      <xdr:col>21</xdr:col>
      <xdr:colOff>50800</xdr:colOff>
      <xdr:row>17</xdr:row>
      <xdr:rowOff>51752</xdr:rowOff>
    </xdr:to>
    <xdr:sp macro="" textlink="">
      <xdr:nvSpPr>
        <xdr:cNvPr id="460" name="円/楕円 459">
          <a:extLst>
            <a:ext uri="{FF2B5EF4-FFF2-40B4-BE49-F238E27FC236}">
              <a16:creationId xmlns="" xmlns:a16="http://schemas.microsoft.com/office/drawing/2014/main" id="{00000000-0008-0000-0300-0000CC010000}"/>
            </a:ext>
          </a:extLst>
        </xdr:cNvPr>
        <xdr:cNvSpPr/>
      </xdr:nvSpPr>
      <xdr:spPr>
        <a:xfrm>
          <a:off x="14351000" y="286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36529</xdr:rowOff>
    </xdr:from>
    <xdr:ext cx="762000" cy="259045"/>
    <xdr:sp macro="" textlink="">
      <xdr:nvSpPr>
        <xdr:cNvPr id="461" name="テキスト ボックス 460">
          <a:extLst>
            <a:ext uri="{FF2B5EF4-FFF2-40B4-BE49-F238E27FC236}">
              <a16:creationId xmlns="" xmlns:a16="http://schemas.microsoft.com/office/drawing/2014/main" id="{00000000-0008-0000-0300-0000CD010000}"/>
            </a:ext>
          </a:extLst>
        </xdr:cNvPr>
        <xdr:cNvSpPr txBox="1"/>
      </xdr:nvSpPr>
      <xdr:spPr>
        <a:xfrm>
          <a:off x="14020800" y="2951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57.0</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150558</xdr:rowOff>
    </xdr:from>
    <xdr:to>
      <xdr:col>19</xdr:col>
      <xdr:colOff>533400</xdr:colOff>
      <xdr:row>17</xdr:row>
      <xdr:rowOff>80708</xdr:rowOff>
    </xdr:to>
    <xdr:sp macro="" textlink="">
      <xdr:nvSpPr>
        <xdr:cNvPr id="462" name="円/楕円 461">
          <a:extLst>
            <a:ext uri="{FF2B5EF4-FFF2-40B4-BE49-F238E27FC236}">
              <a16:creationId xmlns="" xmlns:a16="http://schemas.microsoft.com/office/drawing/2014/main" id="{00000000-0008-0000-0300-0000CE010000}"/>
            </a:ext>
          </a:extLst>
        </xdr:cNvPr>
        <xdr:cNvSpPr/>
      </xdr:nvSpPr>
      <xdr:spPr>
        <a:xfrm>
          <a:off x="13462000" y="289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65485</xdr:rowOff>
    </xdr:from>
    <xdr:ext cx="762000" cy="259045"/>
    <xdr:sp macro="" textlink="">
      <xdr:nvSpPr>
        <xdr:cNvPr id="463" name="テキスト ボックス 462">
          <a:extLst>
            <a:ext uri="{FF2B5EF4-FFF2-40B4-BE49-F238E27FC236}">
              <a16:creationId xmlns="" xmlns:a16="http://schemas.microsoft.com/office/drawing/2014/main" id="{00000000-0008-0000-0300-0000CF010000}"/>
            </a:ext>
          </a:extLst>
        </xdr:cNvPr>
        <xdr:cNvSpPr txBox="1"/>
      </xdr:nvSpPr>
      <xdr:spPr>
        <a:xfrm>
          <a:off x="13131800" y="2980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61.8</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a:extLst>
            <a:ext uri="{FF2B5EF4-FFF2-40B4-BE49-F238E27FC236}">
              <a16:creationId xmlns=""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a:extLst>
            <a:ext uri="{FF2B5EF4-FFF2-40B4-BE49-F238E27FC236}">
              <a16:creationId xmlns=""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a:extLst>
            <a:ext uri="{FF2B5EF4-FFF2-40B4-BE49-F238E27FC236}">
              <a16:creationId xmlns=""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a:extLst>
            <a:ext uri="{FF2B5EF4-FFF2-40B4-BE49-F238E27FC236}">
              <a16:creationId xmlns=""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三重県御浜町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a:extLst>
            <a:ext uri="{FF2B5EF4-FFF2-40B4-BE49-F238E27FC236}">
              <a16:creationId xmlns=""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a:extLst>
            <a:ext uri="{FF2B5EF4-FFF2-40B4-BE49-F238E27FC236}">
              <a16:creationId xmlns=""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a:extLst>
            <a:ext uri="{FF2B5EF4-FFF2-40B4-BE49-F238E27FC236}">
              <a16:creationId xmlns=""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a:extLst>
            <a:ext uri="{FF2B5EF4-FFF2-40B4-BE49-F238E27FC236}">
              <a16:creationId xmlns=""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a:extLst>
            <a:ext uri="{FF2B5EF4-FFF2-40B4-BE49-F238E27FC236}">
              <a16:creationId xmlns="" xmlns:a16="http://schemas.microsoft.com/office/drawing/2014/main" id="{00000000-0008-0000-0400-00000A000000}"/>
            </a:ext>
          </a:extLst>
        </xdr:cNvPr>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a:extLst>
            <a:ext uri="{FF2B5EF4-FFF2-40B4-BE49-F238E27FC236}">
              <a16:creationId xmlns="" xmlns:a16="http://schemas.microsoft.com/office/drawing/2014/main" id="{00000000-0008-0000-0400-00000B000000}"/>
            </a:ext>
          </a:extLst>
        </xdr:cNvPr>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a:extLst>
            <a:ext uri="{FF2B5EF4-FFF2-40B4-BE49-F238E27FC236}">
              <a16:creationId xmlns="" xmlns:a16="http://schemas.microsoft.com/office/drawing/2014/main" id="{00000000-0008-0000-0400-00000C000000}"/>
            </a:ext>
          </a:extLst>
        </xdr:cNvPr>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9,113
9,070
88.13
5,510,665
5,164,021
274,864
3,232,483
4,494,111</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a:extLst>
            <a:ext uri="{FF2B5EF4-FFF2-40B4-BE49-F238E27FC236}">
              <a16:creationId xmlns="" xmlns:a16="http://schemas.microsoft.com/office/drawing/2014/main" id="{00000000-0008-0000-0400-00000D000000}"/>
            </a:ext>
          </a:extLst>
        </xdr:cNvPr>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a:extLst>
            <a:ext uri="{FF2B5EF4-FFF2-40B4-BE49-F238E27FC236}">
              <a16:creationId xmlns="" xmlns:a16="http://schemas.microsoft.com/office/drawing/2014/main" id="{00000000-0008-0000-0400-00000E000000}"/>
            </a:ext>
          </a:extLst>
        </xdr:cNvPr>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a:extLst>
            <a:ext uri="{FF2B5EF4-FFF2-40B4-BE49-F238E27FC236}">
              <a16:creationId xmlns="" xmlns:a16="http://schemas.microsoft.com/office/drawing/2014/main" id="{00000000-0008-0000-0400-00000F000000}"/>
            </a:ext>
          </a:extLst>
        </xdr:cNvPr>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9.7
19.0</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a:extLst>
            <a:ext uri="{FF2B5EF4-FFF2-40B4-BE49-F238E27FC236}">
              <a16:creationId xmlns="" xmlns:a16="http://schemas.microsoft.com/office/drawing/2014/main" id="{00000000-0008-0000-0400-000010000000}"/>
            </a:ext>
          </a:extLst>
        </xdr:cNvPr>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a:extLst>
            <a:ext uri="{FF2B5EF4-FFF2-40B4-BE49-F238E27FC236}">
              <a16:creationId xmlns="" xmlns:a16="http://schemas.microsoft.com/office/drawing/2014/main" id="{00000000-0008-0000-0400-000011000000}"/>
            </a:ext>
          </a:extLst>
        </xdr:cNvPr>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a:extLst>
            <a:ext uri="{FF2B5EF4-FFF2-40B4-BE49-F238E27FC236}">
              <a16:creationId xmlns="" xmlns:a16="http://schemas.microsoft.com/office/drawing/2014/main" id="{00000000-0008-0000-0400-000012000000}"/>
            </a:ext>
          </a:extLst>
        </xdr:cNvPr>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a:extLst>
            <a:ext uri="{FF2B5EF4-FFF2-40B4-BE49-F238E27FC236}">
              <a16:creationId xmlns=""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a:extLst>
            <a:ext uri="{FF2B5EF4-FFF2-40B4-BE49-F238E27FC236}">
              <a16:creationId xmlns=""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a:extLst>
            <a:ext uri="{FF2B5EF4-FFF2-40B4-BE49-F238E27FC236}">
              <a16:creationId xmlns=""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a:extLst>
            <a:ext uri="{FF2B5EF4-FFF2-40B4-BE49-F238E27FC236}">
              <a16:creationId xmlns=""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a:extLst>
            <a:ext uri="{FF2B5EF4-FFF2-40B4-BE49-F238E27FC236}">
              <a16:creationId xmlns=""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a:extLst>
            <a:ext uri="{FF2B5EF4-FFF2-40B4-BE49-F238E27FC236}">
              <a16:creationId xmlns=""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a:extLst>
            <a:ext uri="{FF2B5EF4-FFF2-40B4-BE49-F238E27FC236}">
              <a16:creationId xmlns=""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a:extLst>
            <a:ext uri="{FF2B5EF4-FFF2-40B4-BE49-F238E27FC236}">
              <a16:creationId xmlns=""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a:extLst>
            <a:ext uri="{FF2B5EF4-FFF2-40B4-BE49-F238E27FC236}">
              <a16:creationId xmlns=""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a:extLst>
            <a:ext uri="{FF2B5EF4-FFF2-40B4-BE49-F238E27FC236}">
              <a16:creationId xmlns=""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a:extLst>
            <a:ext uri="{FF2B5EF4-FFF2-40B4-BE49-F238E27FC236}">
              <a16:creationId xmlns=""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a:extLst>
            <a:ext uri="{FF2B5EF4-FFF2-40B4-BE49-F238E27FC236}">
              <a16:creationId xmlns=""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a:extLst>
            <a:ext uri="{FF2B5EF4-FFF2-40B4-BE49-F238E27FC236}">
              <a16:creationId xmlns=""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a:extLst>
            <a:ext uri="{FF2B5EF4-FFF2-40B4-BE49-F238E27FC236}">
              <a16:creationId xmlns=""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a:extLst>
            <a:ext uri="{FF2B5EF4-FFF2-40B4-BE49-F238E27FC236}">
              <a16:creationId xmlns=""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a:extLst>
            <a:ext uri="{FF2B5EF4-FFF2-40B4-BE49-F238E27FC236}">
              <a16:creationId xmlns=""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a:extLst>
            <a:ext uri="{FF2B5EF4-FFF2-40B4-BE49-F238E27FC236}">
              <a16:creationId xmlns=""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a:extLst>
            <a:ext uri="{FF2B5EF4-FFF2-40B4-BE49-F238E27FC236}">
              <a16:creationId xmlns=""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68/107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a:extLst>
            <a:ext uri="{FF2B5EF4-FFF2-40B4-BE49-F238E27FC236}">
              <a16:creationId xmlns=""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a:extLst>
            <a:ext uri="{FF2B5EF4-FFF2-40B4-BE49-F238E27FC236}">
              <a16:creationId xmlns=""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a:extLst>
            <a:ext uri="{FF2B5EF4-FFF2-40B4-BE49-F238E27FC236}">
              <a16:creationId xmlns=""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a:extLst>
            <a:ext uri="{FF2B5EF4-FFF2-40B4-BE49-F238E27FC236}">
              <a16:creationId xmlns=""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a:extLst>
            <a:ext uri="{FF2B5EF4-FFF2-40B4-BE49-F238E27FC236}">
              <a16:creationId xmlns=""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a:extLst>
            <a:ext uri="{FF2B5EF4-FFF2-40B4-BE49-F238E27FC236}">
              <a16:creationId xmlns=""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a:extLst>
            <a:ext uri="{FF2B5EF4-FFF2-40B4-BE49-F238E27FC236}">
              <a16:creationId xmlns=""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a:extLst>
            <a:ext uri="{FF2B5EF4-FFF2-40B4-BE49-F238E27FC236}">
              <a16:creationId xmlns=""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600" b="0" i="0">
              <a:solidFill>
                <a:schemeClr val="dk1"/>
              </a:solidFill>
              <a:effectLst/>
              <a:latin typeface="+mn-lt"/>
              <a:ea typeface="+mn-ea"/>
              <a:cs typeface="+mn-cs"/>
            </a:rPr>
            <a:t>　</a:t>
          </a:r>
          <a:r>
            <a:rPr lang="ja-JP" altLang="en-US" sz="1600" b="0" i="0">
              <a:solidFill>
                <a:sysClr val="windowText" lastClr="000000"/>
              </a:solidFill>
              <a:effectLst/>
              <a:latin typeface="+mn-lt"/>
              <a:ea typeface="+mn-ea"/>
              <a:cs typeface="+mn-cs"/>
            </a:rPr>
            <a:t>人件</a:t>
          </a:r>
          <a:r>
            <a:rPr lang="ja-JP" altLang="ja-JP" sz="1600" b="0" i="0">
              <a:solidFill>
                <a:sysClr val="windowText" lastClr="000000"/>
              </a:solidFill>
              <a:effectLst/>
              <a:latin typeface="+mn-lt"/>
              <a:ea typeface="+mn-ea"/>
              <a:cs typeface="+mn-cs"/>
            </a:rPr>
            <a:t>費に係る経常収支比率は</a:t>
          </a:r>
          <a:r>
            <a:rPr lang="ja-JP" altLang="en-US" sz="1600" b="0" i="0">
              <a:solidFill>
                <a:sysClr val="windowText" lastClr="000000"/>
              </a:solidFill>
              <a:effectLst/>
              <a:latin typeface="+mn-lt"/>
              <a:ea typeface="+mn-ea"/>
              <a:cs typeface="+mn-cs"/>
            </a:rPr>
            <a:t>２４</a:t>
          </a:r>
          <a:r>
            <a:rPr lang="ja-JP" altLang="ja-JP" sz="1600" b="0" i="0">
              <a:solidFill>
                <a:sysClr val="windowText" lastClr="000000"/>
              </a:solidFill>
              <a:effectLst/>
              <a:latin typeface="+mn-lt"/>
              <a:ea typeface="+mn-ea"/>
              <a:cs typeface="+mn-cs"/>
            </a:rPr>
            <a:t>．</a:t>
          </a:r>
          <a:r>
            <a:rPr lang="ja-JP" altLang="en-US" sz="1600" b="0" i="0">
              <a:solidFill>
                <a:sysClr val="windowText" lastClr="000000"/>
              </a:solidFill>
              <a:effectLst/>
              <a:latin typeface="+mn-lt"/>
              <a:ea typeface="+mn-ea"/>
              <a:cs typeface="+mn-cs"/>
            </a:rPr>
            <a:t>０</a:t>
          </a:r>
          <a:r>
            <a:rPr lang="ja-JP" altLang="ja-JP" sz="1600" b="0" i="0">
              <a:solidFill>
                <a:sysClr val="windowText" lastClr="000000"/>
              </a:solidFill>
              <a:effectLst/>
              <a:latin typeface="+mn-lt"/>
              <a:ea typeface="+mn-ea"/>
              <a:cs typeface="+mn-cs"/>
            </a:rPr>
            <a:t>％と類似団体平均を上回っている。今後、</a:t>
          </a:r>
          <a:r>
            <a:rPr lang="ja-JP" altLang="en-US" sz="1600" b="0" i="0">
              <a:solidFill>
                <a:sysClr val="windowText" lastClr="000000"/>
              </a:solidFill>
              <a:effectLst/>
              <a:latin typeface="+mn-lt"/>
              <a:ea typeface="+mn-ea"/>
              <a:cs typeface="+mn-cs"/>
            </a:rPr>
            <a:t>時間外手当の</a:t>
          </a:r>
          <a:r>
            <a:rPr lang="ja-JP" altLang="ja-JP" sz="1600" b="0" i="0">
              <a:solidFill>
                <a:sysClr val="windowText" lastClr="000000"/>
              </a:solidFill>
              <a:effectLst/>
              <a:latin typeface="+mn-lt"/>
              <a:ea typeface="+mn-ea"/>
              <a:cs typeface="+mn-cs"/>
            </a:rPr>
            <a:t>抑制</a:t>
          </a:r>
          <a:r>
            <a:rPr lang="ja-JP" altLang="en-US" sz="1600" b="0" i="0">
              <a:solidFill>
                <a:sysClr val="windowText" lastClr="000000"/>
              </a:solidFill>
              <a:effectLst/>
              <a:latin typeface="+mn-lt"/>
              <a:ea typeface="+mn-ea"/>
              <a:cs typeface="+mn-cs"/>
            </a:rPr>
            <a:t>を図るなどの取組を進め人件費の削減に努める</a:t>
          </a:r>
          <a:r>
            <a:rPr lang="ja-JP" altLang="ja-JP" sz="1600" b="0" i="0">
              <a:solidFill>
                <a:sysClr val="windowText" lastClr="000000"/>
              </a:solidFill>
              <a:effectLst/>
              <a:latin typeface="+mn-lt"/>
              <a:ea typeface="+mn-ea"/>
              <a:cs typeface="+mn-cs"/>
            </a:rPr>
            <a:t>。</a:t>
          </a:r>
          <a:endParaRPr lang="ja-JP" altLang="ja-JP" sz="1600">
            <a:solidFill>
              <a:sysClr val="windowText" lastClr="000000"/>
            </a:solidFill>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a:extLst>
            <a:ext uri="{FF2B5EF4-FFF2-40B4-BE49-F238E27FC236}">
              <a16:creationId xmlns=""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a:extLst>
            <a:ext uri="{FF2B5EF4-FFF2-40B4-BE49-F238E27FC236}">
              <a16:creationId xmlns=""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a:extLst>
            <a:ext uri="{FF2B5EF4-FFF2-40B4-BE49-F238E27FC236}">
              <a16:creationId xmlns=""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a:extLst>
            <a:ext uri="{FF2B5EF4-FFF2-40B4-BE49-F238E27FC236}">
              <a16:creationId xmlns=""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a:extLst>
            <a:ext uri="{FF2B5EF4-FFF2-40B4-BE49-F238E27FC236}">
              <a16:creationId xmlns=""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a:extLst>
            <a:ext uri="{FF2B5EF4-FFF2-40B4-BE49-F238E27FC236}">
              <a16:creationId xmlns=""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a:extLst>
            <a:ext uri="{FF2B5EF4-FFF2-40B4-BE49-F238E27FC236}">
              <a16:creationId xmlns=""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a:extLst>
            <a:ext uri="{FF2B5EF4-FFF2-40B4-BE49-F238E27FC236}">
              <a16:creationId xmlns=""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a:extLst>
            <a:ext uri="{FF2B5EF4-FFF2-40B4-BE49-F238E27FC236}">
              <a16:creationId xmlns=""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a:extLst>
            <a:ext uri="{FF2B5EF4-FFF2-40B4-BE49-F238E27FC236}">
              <a16:creationId xmlns=""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a:extLst>
            <a:ext uri="{FF2B5EF4-FFF2-40B4-BE49-F238E27FC236}">
              <a16:creationId xmlns=""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a:extLst>
            <a:ext uri="{FF2B5EF4-FFF2-40B4-BE49-F238E27FC236}">
              <a16:creationId xmlns=""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a:extLst>
            <a:ext uri="{FF2B5EF4-FFF2-40B4-BE49-F238E27FC236}">
              <a16:creationId xmlns=""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a:extLst>
            <a:ext uri="{FF2B5EF4-FFF2-40B4-BE49-F238E27FC236}">
              <a16:creationId xmlns=""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a:extLst>
            <a:ext uri="{FF2B5EF4-FFF2-40B4-BE49-F238E27FC236}">
              <a16:creationId xmlns=""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a:extLst>
            <a:ext uri="{FF2B5EF4-FFF2-40B4-BE49-F238E27FC236}">
              <a16:creationId xmlns=""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77470</xdr:rowOff>
    </xdr:from>
    <xdr:to>
      <xdr:col>7</xdr:col>
      <xdr:colOff>15875</xdr:colOff>
      <xdr:row>42</xdr:row>
      <xdr:rowOff>50800</xdr:rowOff>
    </xdr:to>
    <xdr:cxnSp macro="">
      <xdr:nvCxnSpPr>
        <xdr:cNvPr id="61" name="直線コネクタ 60">
          <a:extLst>
            <a:ext uri="{FF2B5EF4-FFF2-40B4-BE49-F238E27FC236}">
              <a16:creationId xmlns="" xmlns:a16="http://schemas.microsoft.com/office/drawing/2014/main" id="{00000000-0008-0000-0400-00003D000000}"/>
            </a:ext>
          </a:extLst>
        </xdr:cNvPr>
        <xdr:cNvCxnSpPr/>
      </xdr:nvCxnSpPr>
      <xdr:spPr>
        <a:xfrm flipV="1">
          <a:off x="4826000" y="57353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42</xdr:row>
      <xdr:rowOff>22877</xdr:rowOff>
    </xdr:from>
    <xdr:ext cx="762000" cy="259045"/>
    <xdr:sp macro="" textlink="">
      <xdr:nvSpPr>
        <xdr:cNvPr id="62" name="人件費最小値テキスト">
          <a:extLst>
            <a:ext uri="{FF2B5EF4-FFF2-40B4-BE49-F238E27FC236}">
              <a16:creationId xmlns="" xmlns:a16="http://schemas.microsoft.com/office/drawing/2014/main" id="{00000000-0008-0000-0400-00003E000000}"/>
            </a:ext>
          </a:extLst>
        </xdr:cNvPr>
        <xdr:cNvSpPr txBox="1"/>
      </xdr:nvSpPr>
      <xdr:spPr>
        <a:xfrm>
          <a:off x="49149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36.0</a:t>
          </a:r>
          <a:endParaRPr kumimoji="1" lang="ja-JP" altLang="en-US" sz="1000" b="1">
            <a:latin typeface="ＭＳ Ｐゴシック"/>
          </a:endParaRPr>
        </a:p>
      </xdr:txBody>
    </xdr:sp>
    <xdr:clientData/>
  </xdr:oneCellAnchor>
  <xdr:twoCellAnchor>
    <xdr:from>
      <xdr:col>6</xdr:col>
      <xdr:colOff>612775</xdr:colOff>
      <xdr:row>42</xdr:row>
      <xdr:rowOff>50800</xdr:rowOff>
    </xdr:from>
    <xdr:to>
      <xdr:col>7</xdr:col>
      <xdr:colOff>104775</xdr:colOff>
      <xdr:row>42</xdr:row>
      <xdr:rowOff>50800</xdr:rowOff>
    </xdr:to>
    <xdr:cxnSp macro="">
      <xdr:nvCxnSpPr>
        <xdr:cNvPr id="63" name="直線コネクタ 62">
          <a:extLst>
            <a:ext uri="{FF2B5EF4-FFF2-40B4-BE49-F238E27FC236}">
              <a16:creationId xmlns="" xmlns:a16="http://schemas.microsoft.com/office/drawing/2014/main" id="{00000000-0008-0000-0400-00003F000000}"/>
            </a:ext>
          </a:extLst>
        </xdr:cNvPr>
        <xdr:cNvCxnSpPr/>
      </xdr:nvCxnSpPr>
      <xdr:spPr>
        <a:xfrm>
          <a:off x="4737100" y="725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163847</xdr:rowOff>
    </xdr:from>
    <xdr:ext cx="762000" cy="259045"/>
    <xdr:sp macro="" textlink="">
      <xdr:nvSpPr>
        <xdr:cNvPr id="64" name="人件費最大値テキスト">
          <a:extLst>
            <a:ext uri="{FF2B5EF4-FFF2-40B4-BE49-F238E27FC236}">
              <a16:creationId xmlns="" xmlns:a16="http://schemas.microsoft.com/office/drawing/2014/main" id="{00000000-0008-0000-0400-000040000000}"/>
            </a:ext>
          </a:extLst>
        </xdr:cNvPr>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33</xdr:row>
      <xdr:rowOff>77470</xdr:rowOff>
    </xdr:from>
    <xdr:to>
      <xdr:col>7</xdr:col>
      <xdr:colOff>104775</xdr:colOff>
      <xdr:row>33</xdr:row>
      <xdr:rowOff>77470</xdr:rowOff>
    </xdr:to>
    <xdr:cxnSp macro="">
      <xdr:nvCxnSpPr>
        <xdr:cNvPr id="65" name="直線コネクタ 64">
          <a:extLst>
            <a:ext uri="{FF2B5EF4-FFF2-40B4-BE49-F238E27FC236}">
              <a16:creationId xmlns="" xmlns:a16="http://schemas.microsoft.com/office/drawing/2014/main" id="{00000000-0008-0000-0400-000041000000}"/>
            </a:ext>
          </a:extLst>
        </xdr:cNvPr>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142240</xdr:rowOff>
    </xdr:from>
    <xdr:to>
      <xdr:col>7</xdr:col>
      <xdr:colOff>15875</xdr:colOff>
      <xdr:row>36</xdr:row>
      <xdr:rowOff>165100</xdr:rowOff>
    </xdr:to>
    <xdr:cxnSp macro="">
      <xdr:nvCxnSpPr>
        <xdr:cNvPr id="66" name="直線コネクタ 65">
          <a:extLst>
            <a:ext uri="{FF2B5EF4-FFF2-40B4-BE49-F238E27FC236}">
              <a16:creationId xmlns="" xmlns:a16="http://schemas.microsoft.com/office/drawing/2014/main" id="{00000000-0008-0000-0400-000042000000}"/>
            </a:ext>
          </a:extLst>
        </xdr:cNvPr>
        <xdr:cNvCxnSpPr/>
      </xdr:nvCxnSpPr>
      <xdr:spPr>
        <a:xfrm>
          <a:off x="3987800" y="63144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24147</xdr:rowOff>
    </xdr:from>
    <xdr:ext cx="762000" cy="259045"/>
    <xdr:sp macro="" textlink="">
      <xdr:nvSpPr>
        <xdr:cNvPr id="67" name="人件費平均値テキスト">
          <a:extLst>
            <a:ext uri="{FF2B5EF4-FFF2-40B4-BE49-F238E27FC236}">
              <a16:creationId xmlns="" xmlns:a16="http://schemas.microsoft.com/office/drawing/2014/main" id="{00000000-0008-0000-0400-000043000000}"/>
            </a:ext>
          </a:extLst>
        </xdr:cNvPr>
        <xdr:cNvSpPr txBox="1"/>
      </xdr:nvSpPr>
      <xdr:spPr>
        <a:xfrm>
          <a:off x="4914900" y="6024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7620</xdr:rowOff>
    </xdr:from>
    <xdr:to>
      <xdr:col>7</xdr:col>
      <xdr:colOff>66675</xdr:colOff>
      <xdr:row>36</xdr:row>
      <xdr:rowOff>109220</xdr:rowOff>
    </xdr:to>
    <xdr:sp macro="" textlink="">
      <xdr:nvSpPr>
        <xdr:cNvPr id="68" name="フローチャート : 判断 67">
          <a:extLst>
            <a:ext uri="{FF2B5EF4-FFF2-40B4-BE49-F238E27FC236}">
              <a16:creationId xmlns="" xmlns:a16="http://schemas.microsoft.com/office/drawing/2014/main" id="{00000000-0008-0000-0400-000044000000}"/>
            </a:ext>
          </a:extLst>
        </xdr:cNvPr>
        <xdr:cNvSpPr/>
      </xdr:nvSpPr>
      <xdr:spPr>
        <a:xfrm>
          <a:off x="47752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66040</xdr:rowOff>
    </xdr:from>
    <xdr:to>
      <xdr:col>5</xdr:col>
      <xdr:colOff>549275</xdr:colOff>
      <xdr:row>36</xdr:row>
      <xdr:rowOff>142240</xdr:rowOff>
    </xdr:to>
    <xdr:cxnSp macro="">
      <xdr:nvCxnSpPr>
        <xdr:cNvPr id="69" name="直線コネクタ 68">
          <a:extLst>
            <a:ext uri="{FF2B5EF4-FFF2-40B4-BE49-F238E27FC236}">
              <a16:creationId xmlns="" xmlns:a16="http://schemas.microsoft.com/office/drawing/2014/main" id="{00000000-0008-0000-0400-000045000000}"/>
            </a:ext>
          </a:extLst>
        </xdr:cNvPr>
        <xdr:cNvCxnSpPr/>
      </xdr:nvCxnSpPr>
      <xdr:spPr>
        <a:xfrm>
          <a:off x="3098800" y="62382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83820</xdr:rowOff>
    </xdr:from>
    <xdr:to>
      <xdr:col>5</xdr:col>
      <xdr:colOff>600075</xdr:colOff>
      <xdr:row>37</xdr:row>
      <xdr:rowOff>13970</xdr:rowOff>
    </xdr:to>
    <xdr:sp macro="" textlink="">
      <xdr:nvSpPr>
        <xdr:cNvPr id="70" name="フローチャート : 判断 69">
          <a:extLst>
            <a:ext uri="{FF2B5EF4-FFF2-40B4-BE49-F238E27FC236}">
              <a16:creationId xmlns="" xmlns:a16="http://schemas.microsoft.com/office/drawing/2014/main" id="{00000000-0008-0000-0400-000046000000}"/>
            </a:ext>
          </a:extLst>
        </xdr:cNvPr>
        <xdr:cNvSpPr/>
      </xdr:nvSpPr>
      <xdr:spPr>
        <a:xfrm>
          <a:off x="3937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24147</xdr:rowOff>
    </xdr:from>
    <xdr:ext cx="736600" cy="259045"/>
    <xdr:sp macro="" textlink="">
      <xdr:nvSpPr>
        <xdr:cNvPr id="71" name="テキスト ボックス 70">
          <a:extLst>
            <a:ext uri="{FF2B5EF4-FFF2-40B4-BE49-F238E27FC236}">
              <a16:creationId xmlns="" xmlns:a16="http://schemas.microsoft.com/office/drawing/2014/main" id="{00000000-0008-0000-0400-000047000000}"/>
            </a:ext>
          </a:extLst>
        </xdr:cNvPr>
        <xdr:cNvSpPr txBox="1"/>
      </xdr:nvSpPr>
      <xdr:spPr>
        <a:xfrm>
          <a:off x="3606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66040</xdr:rowOff>
    </xdr:from>
    <xdr:to>
      <xdr:col>4</xdr:col>
      <xdr:colOff>346075</xdr:colOff>
      <xdr:row>36</xdr:row>
      <xdr:rowOff>149860</xdr:rowOff>
    </xdr:to>
    <xdr:cxnSp macro="">
      <xdr:nvCxnSpPr>
        <xdr:cNvPr id="72" name="直線コネクタ 71">
          <a:extLst>
            <a:ext uri="{FF2B5EF4-FFF2-40B4-BE49-F238E27FC236}">
              <a16:creationId xmlns="" xmlns:a16="http://schemas.microsoft.com/office/drawing/2014/main" id="{00000000-0008-0000-0400-000048000000}"/>
            </a:ext>
          </a:extLst>
        </xdr:cNvPr>
        <xdr:cNvCxnSpPr/>
      </xdr:nvCxnSpPr>
      <xdr:spPr>
        <a:xfrm flipV="1">
          <a:off x="2209800" y="62382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22860</xdr:rowOff>
    </xdr:from>
    <xdr:to>
      <xdr:col>4</xdr:col>
      <xdr:colOff>396875</xdr:colOff>
      <xdr:row>36</xdr:row>
      <xdr:rowOff>124460</xdr:rowOff>
    </xdr:to>
    <xdr:sp macro="" textlink="">
      <xdr:nvSpPr>
        <xdr:cNvPr id="73" name="フローチャート : 判断 72">
          <a:extLst>
            <a:ext uri="{FF2B5EF4-FFF2-40B4-BE49-F238E27FC236}">
              <a16:creationId xmlns="" xmlns:a16="http://schemas.microsoft.com/office/drawing/2014/main" id="{00000000-0008-0000-0400-000049000000}"/>
            </a:ext>
          </a:extLst>
        </xdr:cNvPr>
        <xdr:cNvSpPr/>
      </xdr:nvSpPr>
      <xdr:spPr>
        <a:xfrm>
          <a:off x="3048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109237</xdr:rowOff>
    </xdr:from>
    <xdr:ext cx="762000" cy="259045"/>
    <xdr:sp macro="" textlink="">
      <xdr:nvSpPr>
        <xdr:cNvPr id="74" name="テキスト ボックス 73">
          <a:extLst>
            <a:ext uri="{FF2B5EF4-FFF2-40B4-BE49-F238E27FC236}">
              <a16:creationId xmlns="" xmlns:a16="http://schemas.microsoft.com/office/drawing/2014/main" id="{00000000-0008-0000-0400-00004A000000}"/>
            </a:ext>
          </a:extLst>
        </xdr:cNvPr>
        <xdr:cNvSpPr txBox="1"/>
      </xdr:nvSpPr>
      <xdr:spPr>
        <a:xfrm>
          <a:off x="2717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22.8</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73660</xdr:rowOff>
    </xdr:from>
    <xdr:to>
      <xdr:col>3</xdr:col>
      <xdr:colOff>142875</xdr:colOff>
      <xdr:row>36</xdr:row>
      <xdr:rowOff>149860</xdr:rowOff>
    </xdr:to>
    <xdr:cxnSp macro="">
      <xdr:nvCxnSpPr>
        <xdr:cNvPr id="75" name="直線コネクタ 74">
          <a:extLst>
            <a:ext uri="{FF2B5EF4-FFF2-40B4-BE49-F238E27FC236}">
              <a16:creationId xmlns="" xmlns:a16="http://schemas.microsoft.com/office/drawing/2014/main" id="{00000000-0008-0000-0400-00004B000000}"/>
            </a:ext>
          </a:extLst>
        </xdr:cNvPr>
        <xdr:cNvCxnSpPr/>
      </xdr:nvCxnSpPr>
      <xdr:spPr>
        <a:xfrm>
          <a:off x="1320800" y="62458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45720</xdr:rowOff>
    </xdr:from>
    <xdr:to>
      <xdr:col>3</xdr:col>
      <xdr:colOff>193675</xdr:colOff>
      <xdr:row>36</xdr:row>
      <xdr:rowOff>147320</xdr:rowOff>
    </xdr:to>
    <xdr:sp macro="" textlink="">
      <xdr:nvSpPr>
        <xdr:cNvPr id="76" name="フローチャート : 判断 75">
          <a:extLst>
            <a:ext uri="{FF2B5EF4-FFF2-40B4-BE49-F238E27FC236}">
              <a16:creationId xmlns="" xmlns:a16="http://schemas.microsoft.com/office/drawing/2014/main" id="{00000000-0008-0000-0400-00004C000000}"/>
            </a:ext>
          </a:extLst>
        </xdr:cNvPr>
        <xdr:cNvSpPr/>
      </xdr:nvSpPr>
      <xdr:spPr>
        <a:xfrm>
          <a:off x="2159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157497</xdr:rowOff>
    </xdr:from>
    <xdr:ext cx="762000" cy="259045"/>
    <xdr:sp macro="" textlink="">
      <xdr:nvSpPr>
        <xdr:cNvPr id="77" name="テキスト ボックス 76">
          <a:extLst>
            <a:ext uri="{FF2B5EF4-FFF2-40B4-BE49-F238E27FC236}">
              <a16:creationId xmlns="" xmlns:a16="http://schemas.microsoft.com/office/drawing/2014/main" id="{00000000-0008-0000-0400-00004D000000}"/>
            </a:ext>
          </a:extLst>
        </xdr:cNvPr>
        <xdr:cNvSpPr txBox="1"/>
      </xdr:nvSpPr>
      <xdr:spPr>
        <a:xfrm>
          <a:off x="1828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114300</xdr:rowOff>
    </xdr:from>
    <xdr:to>
      <xdr:col>1</xdr:col>
      <xdr:colOff>676275</xdr:colOff>
      <xdr:row>37</xdr:row>
      <xdr:rowOff>44450</xdr:rowOff>
    </xdr:to>
    <xdr:sp macro="" textlink="">
      <xdr:nvSpPr>
        <xdr:cNvPr id="78" name="フローチャート : 判断 77">
          <a:extLst>
            <a:ext uri="{FF2B5EF4-FFF2-40B4-BE49-F238E27FC236}">
              <a16:creationId xmlns="" xmlns:a16="http://schemas.microsoft.com/office/drawing/2014/main" id="{00000000-0008-0000-0400-00004E000000}"/>
            </a:ext>
          </a:extLst>
        </xdr:cNvPr>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29227</xdr:rowOff>
    </xdr:from>
    <xdr:ext cx="762000" cy="259045"/>
    <xdr:sp macro="" textlink="">
      <xdr:nvSpPr>
        <xdr:cNvPr id="79" name="テキスト ボックス 78">
          <a:extLst>
            <a:ext uri="{FF2B5EF4-FFF2-40B4-BE49-F238E27FC236}">
              <a16:creationId xmlns="" xmlns:a16="http://schemas.microsoft.com/office/drawing/2014/main" id="{00000000-0008-0000-0400-00004F000000}"/>
            </a:ext>
          </a:extLst>
        </xdr:cNvPr>
        <xdr:cNvSpPr txBox="1"/>
      </xdr:nvSpPr>
      <xdr:spPr>
        <a:xfrm>
          <a:off x="939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a:extLst>
            <a:ext uri="{FF2B5EF4-FFF2-40B4-BE49-F238E27FC236}">
              <a16:creationId xmlns=""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a:extLst>
            <a:ext uri="{FF2B5EF4-FFF2-40B4-BE49-F238E27FC236}">
              <a16:creationId xmlns=""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a:extLst>
            <a:ext uri="{FF2B5EF4-FFF2-40B4-BE49-F238E27FC236}">
              <a16:creationId xmlns=""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a:extLst>
            <a:ext uri="{FF2B5EF4-FFF2-40B4-BE49-F238E27FC236}">
              <a16:creationId xmlns=""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a:extLst>
            <a:ext uri="{FF2B5EF4-FFF2-40B4-BE49-F238E27FC236}">
              <a16:creationId xmlns=""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114300</xdr:rowOff>
    </xdr:from>
    <xdr:to>
      <xdr:col>7</xdr:col>
      <xdr:colOff>66675</xdr:colOff>
      <xdr:row>37</xdr:row>
      <xdr:rowOff>44450</xdr:rowOff>
    </xdr:to>
    <xdr:sp macro="" textlink="">
      <xdr:nvSpPr>
        <xdr:cNvPr id="85" name="円/楕円 84">
          <a:extLst>
            <a:ext uri="{FF2B5EF4-FFF2-40B4-BE49-F238E27FC236}">
              <a16:creationId xmlns="" xmlns:a16="http://schemas.microsoft.com/office/drawing/2014/main" id="{00000000-0008-0000-0400-000055000000}"/>
            </a:ext>
          </a:extLst>
        </xdr:cNvPr>
        <xdr:cNvSpPr/>
      </xdr:nvSpPr>
      <xdr:spPr>
        <a:xfrm>
          <a:off x="47752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86377</xdr:rowOff>
    </xdr:from>
    <xdr:ext cx="762000" cy="259045"/>
    <xdr:sp macro="" textlink="">
      <xdr:nvSpPr>
        <xdr:cNvPr id="86" name="人件費該当値テキスト">
          <a:extLst>
            <a:ext uri="{FF2B5EF4-FFF2-40B4-BE49-F238E27FC236}">
              <a16:creationId xmlns="" xmlns:a16="http://schemas.microsoft.com/office/drawing/2014/main" id="{00000000-0008-0000-0400-000056000000}"/>
            </a:ext>
          </a:extLst>
        </xdr:cNvPr>
        <xdr:cNvSpPr txBox="1"/>
      </xdr:nvSpPr>
      <xdr:spPr>
        <a:xfrm>
          <a:off x="49149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24.0</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91440</xdr:rowOff>
    </xdr:from>
    <xdr:to>
      <xdr:col>5</xdr:col>
      <xdr:colOff>600075</xdr:colOff>
      <xdr:row>37</xdr:row>
      <xdr:rowOff>21590</xdr:rowOff>
    </xdr:to>
    <xdr:sp macro="" textlink="">
      <xdr:nvSpPr>
        <xdr:cNvPr id="87" name="円/楕円 86">
          <a:extLst>
            <a:ext uri="{FF2B5EF4-FFF2-40B4-BE49-F238E27FC236}">
              <a16:creationId xmlns="" xmlns:a16="http://schemas.microsoft.com/office/drawing/2014/main" id="{00000000-0008-0000-0400-000057000000}"/>
            </a:ext>
          </a:extLst>
        </xdr:cNvPr>
        <xdr:cNvSpPr/>
      </xdr:nvSpPr>
      <xdr:spPr>
        <a:xfrm>
          <a:off x="3937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6367</xdr:rowOff>
    </xdr:from>
    <xdr:ext cx="736600" cy="259045"/>
    <xdr:sp macro="" textlink="">
      <xdr:nvSpPr>
        <xdr:cNvPr id="88" name="テキスト ボックス 87">
          <a:extLst>
            <a:ext uri="{FF2B5EF4-FFF2-40B4-BE49-F238E27FC236}">
              <a16:creationId xmlns="" xmlns:a16="http://schemas.microsoft.com/office/drawing/2014/main" id="{00000000-0008-0000-0400-000058000000}"/>
            </a:ext>
          </a:extLst>
        </xdr:cNvPr>
        <xdr:cNvSpPr txBox="1"/>
      </xdr:nvSpPr>
      <xdr:spPr>
        <a:xfrm>
          <a:off x="3606800" y="635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15240</xdr:rowOff>
    </xdr:from>
    <xdr:to>
      <xdr:col>4</xdr:col>
      <xdr:colOff>396875</xdr:colOff>
      <xdr:row>36</xdr:row>
      <xdr:rowOff>116840</xdr:rowOff>
    </xdr:to>
    <xdr:sp macro="" textlink="">
      <xdr:nvSpPr>
        <xdr:cNvPr id="89" name="円/楕円 88">
          <a:extLst>
            <a:ext uri="{FF2B5EF4-FFF2-40B4-BE49-F238E27FC236}">
              <a16:creationId xmlns="" xmlns:a16="http://schemas.microsoft.com/office/drawing/2014/main" id="{00000000-0008-0000-0400-000059000000}"/>
            </a:ext>
          </a:extLst>
        </xdr:cNvPr>
        <xdr:cNvSpPr/>
      </xdr:nvSpPr>
      <xdr:spPr>
        <a:xfrm>
          <a:off x="3048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127017</xdr:rowOff>
    </xdr:from>
    <xdr:ext cx="762000" cy="259045"/>
    <xdr:sp macro="" textlink="">
      <xdr:nvSpPr>
        <xdr:cNvPr id="90" name="テキスト ボックス 89">
          <a:extLst>
            <a:ext uri="{FF2B5EF4-FFF2-40B4-BE49-F238E27FC236}">
              <a16:creationId xmlns="" xmlns:a16="http://schemas.microsoft.com/office/drawing/2014/main" id="{00000000-0008-0000-0400-00005A000000}"/>
            </a:ext>
          </a:extLst>
        </xdr:cNvPr>
        <xdr:cNvSpPr txBox="1"/>
      </xdr:nvSpPr>
      <xdr:spPr>
        <a:xfrm>
          <a:off x="2717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99060</xdr:rowOff>
    </xdr:from>
    <xdr:to>
      <xdr:col>3</xdr:col>
      <xdr:colOff>193675</xdr:colOff>
      <xdr:row>37</xdr:row>
      <xdr:rowOff>29210</xdr:rowOff>
    </xdr:to>
    <xdr:sp macro="" textlink="">
      <xdr:nvSpPr>
        <xdr:cNvPr id="91" name="円/楕円 90">
          <a:extLst>
            <a:ext uri="{FF2B5EF4-FFF2-40B4-BE49-F238E27FC236}">
              <a16:creationId xmlns="" xmlns:a16="http://schemas.microsoft.com/office/drawing/2014/main" id="{00000000-0008-0000-0400-00005B000000}"/>
            </a:ext>
          </a:extLst>
        </xdr:cNvPr>
        <xdr:cNvSpPr/>
      </xdr:nvSpPr>
      <xdr:spPr>
        <a:xfrm>
          <a:off x="2159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13987</xdr:rowOff>
    </xdr:from>
    <xdr:ext cx="762000" cy="259045"/>
    <xdr:sp macro="" textlink="">
      <xdr:nvSpPr>
        <xdr:cNvPr id="92" name="テキスト ボックス 91">
          <a:extLst>
            <a:ext uri="{FF2B5EF4-FFF2-40B4-BE49-F238E27FC236}">
              <a16:creationId xmlns="" xmlns:a16="http://schemas.microsoft.com/office/drawing/2014/main" id="{00000000-0008-0000-0400-00005C000000}"/>
            </a:ext>
          </a:extLst>
        </xdr:cNvPr>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23.8</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22860</xdr:rowOff>
    </xdr:from>
    <xdr:to>
      <xdr:col>1</xdr:col>
      <xdr:colOff>676275</xdr:colOff>
      <xdr:row>36</xdr:row>
      <xdr:rowOff>124460</xdr:rowOff>
    </xdr:to>
    <xdr:sp macro="" textlink="">
      <xdr:nvSpPr>
        <xdr:cNvPr id="93" name="円/楕円 92">
          <a:extLst>
            <a:ext uri="{FF2B5EF4-FFF2-40B4-BE49-F238E27FC236}">
              <a16:creationId xmlns="" xmlns:a16="http://schemas.microsoft.com/office/drawing/2014/main" id="{00000000-0008-0000-0400-00005D000000}"/>
            </a:ext>
          </a:extLst>
        </xdr:cNvPr>
        <xdr:cNvSpPr/>
      </xdr:nvSpPr>
      <xdr:spPr>
        <a:xfrm>
          <a:off x="1270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134637</xdr:rowOff>
    </xdr:from>
    <xdr:ext cx="762000" cy="259045"/>
    <xdr:sp macro="" textlink="">
      <xdr:nvSpPr>
        <xdr:cNvPr id="94" name="テキスト ボックス 93">
          <a:extLst>
            <a:ext uri="{FF2B5EF4-FFF2-40B4-BE49-F238E27FC236}">
              <a16:creationId xmlns="" xmlns:a16="http://schemas.microsoft.com/office/drawing/2014/main" id="{00000000-0008-0000-0400-00005E000000}"/>
            </a:ext>
          </a:extLst>
        </xdr:cNvPr>
        <xdr:cNvSpPr txBox="1"/>
      </xdr:nvSpPr>
      <xdr:spPr>
        <a:xfrm>
          <a:off x="939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a:extLst>
            <a:ext uri="{FF2B5EF4-FFF2-40B4-BE49-F238E27FC236}">
              <a16:creationId xmlns=""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a:extLst>
            <a:ext uri="{FF2B5EF4-FFF2-40B4-BE49-F238E27FC236}">
              <a16:creationId xmlns=""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a:extLst>
            <a:ext uri="{FF2B5EF4-FFF2-40B4-BE49-F238E27FC236}">
              <a16:creationId xmlns=""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47/107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a:extLst>
            <a:ext uri="{FF2B5EF4-FFF2-40B4-BE49-F238E27FC236}">
              <a16:creationId xmlns=""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a:extLst>
            <a:ext uri="{FF2B5EF4-FFF2-40B4-BE49-F238E27FC236}">
              <a16:creationId xmlns=""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a:extLst>
            <a:ext uri="{FF2B5EF4-FFF2-40B4-BE49-F238E27FC236}">
              <a16:creationId xmlns=""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a:extLst>
            <a:ext uri="{FF2B5EF4-FFF2-40B4-BE49-F238E27FC236}">
              <a16:creationId xmlns=""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a:extLst>
            <a:ext uri="{FF2B5EF4-FFF2-40B4-BE49-F238E27FC236}">
              <a16:creationId xmlns=""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a:extLst>
            <a:ext uri="{FF2B5EF4-FFF2-40B4-BE49-F238E27FC236}">
              <a16:creationId xmlns=""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a:extLst>
            <a:ext uri="{FF2B5EF4-FFF2-40B4-BE49-F238E27FC236}">
              <a16:creationId xmlns=""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a:extLst>
            <a:ext uri="{FF2B5EF4-FFF2-40B4-BE49-F238E27FC236}">
              <a16:creationId xmlns=""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a:solidFill>
                <a:schemeClr val="dk1"/>
              </a:solidFill>
              <a:effectLst/>
              <a:latin typeface="+mn-lt"/>
              <a:ea typeface="+mn-ea"/>
              <a:cs typeface="+mn-cs"/>
            </a:rPr>
            <a:t>　</a:t>
          </a:r>
          <a:r>
            <a:rPr lang="ja-JP" altLang="ja-JP" sz="1600" b="0" i="0">
              <a:solidFill>
                <a:sysClr val="windowText" lastClr="000000"/>
              </a:solidFill>
              <a:effectLst/>
              <a:latin typeface="+mn-lt"/>
              <a:ea typeface="+mn-ea"/>
              <a:cs typeface="+mn-cs"/>
            </a:rPr>
            <a:t>平成２</a:t>
          </a:r>
          <a:r>
            <a:rPr lang="ja-JP" altLang="en-US" sz="1600" b="0" i="0">
              <a:solidFill>
                <a:sysClr val="windowText" lastClr="000000"/>
              </a:solidFill>
              <a:effectLst/>
              <a:latin typeface="+mn-lt"/>
              <a:ea typeface="+mn-ea"/>
              <a:cs typeface="+mn-cs"/>
            </a:rPr>
            <a:t>７</a:t>
          </a:r>
          <a:r>
            <a:rPr lang="ja-JP" altLang="ja-JP" sz="1600" b="0" i="0">
              <a:solidFill>
                <a:sysClr val="windowText" lastClr="000000"/>
              </a:solidFill>
              <a:effectLst/>
              <a:latin typeface="+mn-lt"/>
              <a:ea typeface="+mn-ea"/>
              <a:cs typeface="+mn-cs"/>
            </a:rPr>
            <a:t>年度において１２．</a:t>
          </a:r>
          <a:r>
            <a:rPr lang="ja-JP" altLang="en-US" sz="1600" b="0" i="0">
              <a:solidFill>
                <a:sysClr val="windowText" lastClr="000000"/>
              </a:solidFill>
              <a:effectLst/>
              <a:latin typeface="+mn-lt"/>
              <a:ea typeface="+mn-ea"/>
              <a:cs typeface="+mn-cs"/>
            </a:rPr>
            <a:t>１</a:t>
          </a:r>
          <a:r>
            <a:rPr lang="ja-JP" altLang="ja-JP" sz="1600" b="0" i="0">
              <a:solidFill>
                <a:sysClr val="windowText" lastClr="000000"/>
              </a:solidFill>
              <a:effectLst/>
              <a:latin typeface="+mn-lt"/>
              <a:ea typeface="+mn-ea"/>
              <a:cs typeface="+mn-cs"/>
            </a:rPr>
            <a:t>％と類似団体平均と同水準にある。</a:t>
          </a:r>
          <a:r>
            <a:rPr lang="ja-JP" altLang="en-US" sz="1600" b="0" i="0">
              <a:solidFill>
                <a:sysClr val="windowText" lastClr="000000"/>
              </a:solidFill>
              <a:effectLst/>
              <a:latin typeface="+mn-lt"/>
              <a:ea typeface="+mn-ea"/>
              <a:cs typeface="+mn-cs"/>
            </a:rPr>
            <a:t>全国平均</a:t>
          </a:r>
          <a:r>
            <a:rPr lang="ja-JP" altLang="ja-JP" sz="1600" b="0" i="0">
              <a:solidFill>
                <a:sysClr val="windowText" lastClr="000000"/>
              </a:solidFill>
              <a:effectLst/>
              <a:latin typeface="+mn-lt"/>
              <a:ea typeface="+mn-ea"/>
              <a:cs typeface="+mn-cs"/>
            </a:rPr>
            <a:t>、</a:t>
          </a:r>
          <a:r>
            <a:rPr lang="ja-JP" altLang="en-US" sz="1600" b="0" i="0">
              <a:solidFill>
                <a:sysClr val="windowText" lastClr="000000"/>
              </a:solidFill>
              <a:effectLst/>
              <a:latin typeface="+mn-lt"/>
              <a:ea typeface="+mn-ea"/>
              <a:cs typeface="+mn-cs"/>
            </a:rPr>
            <a:t>三重県平均よりも低位にあるが、</a:t>
          </a:r>
          <a:r>
            <a:rPr lang="ja-JP" altLang="ja-JP" sz="1600" b="0" i="0">
              <a:solidFill>
                <a:sysClr val="windowText" lastClr="000000"/>
              </a:solidFill>
              <a:effectLst/>
              <a:latin typeface="+mn-lt"/>
              <a:ea typeface="+mn-ea"/>
              <a:cs typeface="+mn-cs"/>
            </a:rPr>
            <a:t>極力抑制に努める。</a:t>
          </a:r>
          <a:endParaRPr lang="ja-JP" altLang="ja-JP" sz="1600">
            <a:solidFill>
              <a:sysClr val="windowText" lastClr="000000"/>
            </a:solidFill>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a:extLst>
            <a:ext uri="{FF2B5EF4-FFF2-40B4-BE49-F238E27FC236}">
              <a16:creationId xmlns=""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a:extLst>
            <a:ext uri="{FF2B5EF4-FFF2-40B4-BE49-F238E27FC236}">
              <a16:creationId xmlns=""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a:extLst>
            <a:ext uri="{FF2B5EF4-FFF2-40B4-BE49-F238E27FC236}">
              <a16:creationId xmlns=""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a:extLst>
            <a:ext uri="{FF2B5EF4-FFF2-40B4-BE49-F238E27FC236}">
              <a16:creationId xmlns=""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a:extLst>
            <a:ext uri="{FF2B5EF4-FFF2-40B4-BE49-F238E27FC236}">
              <a16:creationId xmlns=""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a:extLst>
            <a:ext uri="{FF2B5EF4-FFF2-40B4-BE49-F238E27FC236}">
              <a16:creationId xmlns=""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a:extLst>
            <a:ext uri="{FF2B5EF4-FFF2-40B4-BE49-F238E27FC236}">
              <a16:creationId xmlns=""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a:extLst>
            <a:ext uri="{FF2B5EF4-FFF2-40B4-BE49-F238E27FC236}">
              <a16:creationId xmlns=""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a:extLst>
            <a:ext uri="{FF2B5EF4-FFF2-40B4-BE49-F238E27FC236}">
              <a16:creationId xmlns=""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a:extLst>
            <a:ext uri="{FF2B5EF4-FFF2-40B4-BE49-F238E27FC236}">
              <a16:creationId xmlns=""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a:extLst>
            <a:ext uri="{FF2B5EF4-FFF2-40B4-BE49-F238E27FC236}">
              <a16:creationId xmlns=""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a:extLst>
            <a:ext uri="{FF2B5EF4-FFF2-40B4-BE49-F238E27FC236}">
              <a16:creationId xmlns=""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8" name="物件費グラフ枠">
          <a:extLst>
            <a:ext uri="{FF2B5EF4-FFF2-40B4-BE49-F238E27FC236}">
              <a16:creationId xmlns=""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15</xdr:row>
      <xdr:rowOff>28702</xdr:rowOff>
    </xdr:from>
    <xdr:to>
      <xdr:col>24</xdr:col>
      <xdr:colOff>31750</xdr:colOff>
      <xdr:row>21</xdr:row>
      <xdr:rowOff>10414</xdr:rowOff>
    </xdr:to>
    <xdr:cxnSp macro="">
      <xdr:nvCxnSpPr>
        <xdr:cNvPr id="119" name="直線コネクタ 118">
          <a:extLst>
            <a:ext uri="{FF2B5EF4-FFF2-40B4-BE49-F238E27FC236}">
              <a16:creationId xmlns="" xmlns:a16="http://schemas.microsoft.com/office/drawing/2014/main" id="{00000000-0008-0000-0400-000077000000}"/>
            </a:ext>
          </a:extLst>
        </xdr:cNvPr>
        <xdr:cNvCxnSpPr/>
      </xdr:nvCxnSpPr>
      <xdr:spPr>
        <a:xfrm flipV="1">
          <a:off x="16510000" y="2600452"/>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153941</xdr:rowOff>
    </xdr:from>
    <xdr:ext cx="762000" cy="259045"/>
    <xdr:sp macro="" textlink="">
      <xdr:nvSpPr>
        <xdr:cNvPr id="120" name="物件費最小値テキスト">
          <a:extLst>
            <a:ext uri="{FF2B5EF4-FFF2-40B4-BE49-F238E27FC236}">
              <a16:creationId xmlns="" xmlns:a16="http://schemas.microsoft.com/office/drawing/2014/main" id="{00000000-0008-0000-0400-000078000000}"/>
            </a:ext>
          </a:extLst>
        </xdr:cNvPr>
        <xdr:cNvSpPr txBox="1"/>
      </xdr:nvSpPr>
      <xdr:spPr>
        <a:xfrm>
          <a:off x="16598900" y="358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28.7</a:t>
          </a:r>
          <a:endParaRPr kumimoji="1" lang="ja-JP" altLang="en-US" sz="1000" b="1">
            <a:latin typeface="ＭＳ Ｐゴシック"/>
          </a:endParaRPr>
        </a:p>
      </xdr:txBody>
    </xdr:sp>
    <xdr:clientData/>
  </xdr:oneCellAnchor>
  <xdr:twoCellAnchor>
    <xdr:from>
      <xdr:col>23</xdr:col>
      <xdr:colOff>628650</xdr:colOff>
      <xdr:row>21</xdr:row>
      <xdr:rowOff>10414</xdr:rowOff>
    </xdr:from>
    <xdr:to>
      <xdr:col>24</xdr:col>
      <xdr:colOff>120650</xdr:colOff>
      <xdr:row>21</xdr:row>
      <xdr:rowOff>10414</xdr:rowOff>
    </xdr:to>
    <xdr:cxnSp macro="">
      <xdr:nvCxnSpPr>
        <xdr:cNvPr id="121" name="直線コネクタ 120">
          <a:extLst>
            <a:ext uri="{FF2B5EF4-FFF2-40B4-BE49-F238E27FC236}">
              <a16:creationId xmlns="" xmlns:a16="http://schemas.microsoft.com/office/drawing/2014/main" id="{00000000-0008-0000-0400-000079000000}"/>
            </a:ext>
          </a:extLst>
        </xdr:cNvPr>
        <xdr:cNvCxnSpPr/>
      </xdr:nvCxnSpPr>
      <xdr:spPr>
        <a:xfrm>
          <a:off x="16421100" y="3610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115079</xdr:rowOff>
    </xdr:from>
    <xdr:ext cx="762000" cy="259045"/>
    <xdr:sp macro="" textlink="">
      <xdr:nvSpPr>
        <xdr:cNvPr id="122" name="物件費最大値テキスト">
          <a:extLst>
            <a:ext uri="{FF2B5EF4-FFF2-40B4-BE49-F238E27FC236}">
              <a16:creationId xmlns="" xmlns:a16="http://schemas.microsoft.com/office/drawing/2014/main" id="{00000000-0008-0000-0400-00007A000000}"/>
            </a:ext>
          </a:extLst>
        </xdr:cNvPr>
        <xdr:cNvSpPr txBox="1"/>
      </xdr:nvSpPr>
      <xdr:spPr>
        <a:xfrm>
          <a:off x="16598900" y="234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23</xdr:col>
      <xdr:colOff>628650</xdr:colOff>
      <xdr:row>15</xdr:row>
      <xdr:rowOff>28702</xdr:rowOff>
    </xdr:from>
    <xdr:to>
      <xdr:col>24</xdr:col>
      <xdr:colOff>120650</xdr:colOff>
      <xdr:row>15</xdr:row>
      <xdr:rowOff>28702</xdr:rowOff>
    </xdr:to>
    <xdr:cxnSp macro="">
      <xdr:nvCxnSpPr>
        <xdr:cNvPr id="123" name="直線コネクタ 122">
          <a:extLst>
            <a:ext uri="{FF2B5EF4-FFF2-40B4-BE49-F238E27FC236}">
              <a16:creationId xmlns="" xmlns:a16="http://schemas.microsoft.com/office/drawing/2014/main" id="{00000000-0008-0000-0400-00007B000000}"/>
            </a:ext>
          </a:extLst>
        </xdr:cNvPr>
        <xdr:cNvCxnSpPr/>
      </xdr:nvCxnSpPr>
      <xdr:spPr>
        <a:xfrm>
          <a:off x="16421100" y="260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108712</xdr:rowOff>
    </xdr:from>
    <xdr:to>
      <xdr:col>24</xdr:col>
      <xdr:colOff>31750</xdr:colOff>
      <xdr:row>16</xdr:row>
      <xdr:rowOff>140716</xdr:rowOff>
    </xdr:to>
    <xdr:cxnSp macro="">
      <xdr:nvCxnSpPr>
        <xdr:cNvPr id="124" name="直線コネクタ 123">
          <a:extLst>
            <a:ext uri="{FF2B5EF4-FFF2-40B4-BE49-F238E27FC236}">
              <a16:creationId xmlns="" xmlns:a16="http://schemas.microsoft.com/office/drawing/2014/main" id="{00000000-0008-0000-0400-00007C000000}"/>
            </a:ext>
          </a:extLst>
        </xdr:cNvPr>
        <xdr:cNvCxnSpPr/>
      </xdr:nvCxnSpPr>
      <xdr:spPr>
        <a:xfrm flipV="1">
          <a:off x="15671800" y="285191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61993</xdr:rowOff>
    </xdr:from>
    <xdr:ext cx="762000" cy="259045"/>
    <xdr:sp macro="" textlink="">
      <xdr:nvSpPr>
        <xdr:cNvPr id="125" name="物件費平均値テキスト">
          <a:extLst>
            <a:ext uri="{FF2B5EF4-FFF2-40B4-BE49-F238E27FC236}">
              <a16:creationId xmlns="" xmlns:a16="http://schemas.microsoft.com/office/drawing/2014/main" id="{00000000-0008-0000-0400-00007D000000}"/>
            </a:ext>
          </a:extLst>
        </xdr:cNvPr>
        <xdr:cNvSpPr txBox="1"/>
      </xdr:nvSpPr>
      <xdr:spPr>
        <a:xfrm>
          <a:off x="16598900" y="2805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89916</xdr:rowOff>
    </xdr:from>
    <xdr:to>
      <xdr:col>24</xdr:col>
      <xdr:colOff>82550</xdr:colOff>
      <xdr:row>17</xdr:row>
      <xdr:rowOff>20066</xdr:rowOff>
    </xdr:to>
    <xdr:sp macro="" textlink="">
      <xdr:nvSpPr>
        <xdr:cNvPr id="126" name="フローチャート : 判断 125">
          <a:extLst>
            <a:ext uri="{FF2B5EF4-FFF2-40B4-BE49-F238E27FC236}">
              <a16:creationId xmlns="" xmlns:a16="http://schemas.microsoft.com/office/drawing/2014/main" id="{00000000-0008-0000-0400-00007E000000}"/>
            </a:ext>
          </a:extLst>
        </xdr:cNvPr>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99568</xdr:rowOff>
    </xdr:from>
    <xdr:to>
      <xdr:col>22</xdr:col>
      <xdr:colOff>565150</xdr:colOff>
      <xdr:row>16</xdr:row>
      <xdr:rowOff>140716</xdr:rowOff>
    </xdr:to>
    <xdr:cxnSp macro="">
      <xdr:nvCxnSpPr>
        <xdr:cNvPr id="127" name="直線コネクタ 126">
          <a:extLst>
            <a:ext uri="{FF2B5EF4-FFF2-40B4-BE49-F238E27FC236}">
              <a16:creationId xmlns="" xmlns:a16="http://schemas.microsoft.com/office/drawing/2014/main" id="{00000000-0008-0000-0400-00007F000000}"/>
            </a:ext>
          </a:extLst>
        </xdr:cNvPr>
        <xdr:cNvCxnSpPr/>
      </xdr:nvCxnSpPr>
      <xdr:spPr>
        <a:xfrm>
          <a:off x="14782800" y="284276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85344</xdr:rowOff>
    </xdr:from>
    <xdr:to>
      <xdr:col>22</xdr:col>
      <xdr:colOff>615950</xdr:colOff>
      <xdr:row>17</xdr:row>
      <xdr:rowOff>15494</xdr:rowOff>
    </xdr:to>
    <xdr:sp macro="" textlink="">
      <xdr:nvSpPr>
        <xdr:cNvPr id="128" name="フローチャート : 判断 127">
          <a:extLst>
            <a:ext uri="{FF2B5EF4-FFF2-40B4-BE49-F238E27FC236}">
              <a16:creationId xmlns="" xmlns:a16="http://schemas.microsoft.com/office/drawing/2014/main" id="{00000000-0008-0000-0400-000080000000}"/>
            </a:ext>
          </a:extLst>
        </xdr:cNvPr>
        <xdr:cNvSpPr/>
      </xdr:nvSpPr>
      <xdr:spPr>
        <a:xfrm>
          <a:off x="15621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25671</xdr:rowOff>
    </xdr:from>
    <xdr:ext cx="736600" cy="259045"/>
    <xdr:sp macro="" textlink="">
      <xdr:nvSpPr>
        <xdr:cNvPr id="129" name="テキスト ボックス 128">
          <a:extLst>
            <a:ext uri="{FF2B5EF4-FFF2-40B4-BE49-F238E27FC236}">
              <a16:creationId xmlns="" xmlns:a16="http://schemas.microsoft.com/office/drawing/2014/main" id="{00000000-0008-0000-0400-000081000000}"/>
            </a:ext>
          </a:extLst>
        </xdr:cNvPr>
        <xdr:cNvSpPr txBox="1"/>
      </xdr:nvSpPr>
      <xdr:spPr>
        <a:xfrm>
          <a:off x="15290800" y="2597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161290</xdr:rowOff>
    </xdr:from>
    <xdr:to>
      <xdr:col>21</xdr:col>
      <xdr:colOff>361950</xdr:colOff>
      <xdr:row>16</xdr:row>
      <xdr:rowOff>99568</xdr:rowOff>
    </xdr:to>
    <xdr:cxnSp macro="">
      <xdr:nvCxnSpPr>
        <xdr:cNvPr id="130" name="直線コネクタ 129">
          <a:extLst>
            <a:ext uri="{FF2B5EF4-FFF2-40B4-BE49-F238E27FC236}">
              <a16:creationId xmlns="" xmlns:a16="http://schemas.microsoft.com/office/drawing/2014/main" id="{00000000-0008-0000-0400-000082000000}"/>
            </a:ext>
          </a:extLst>
        </xdr:cNvPr>
        <xdr:cNvCxnSpPr/>
      </xdr:nvCxnSpPr>
      <xdr:spPr>
        <a:xfrm>
          <a:off x="13893800" y="273304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53340</xdr:rowOff>
    </xdr:from>
    <xdr:to>
      <xdr:col>21</xdr:col>
      <xdr:colOff>412750</xdr:colOff>
      <xdr:row>16</xdr:row>
      <xdr:rowOff>154940</xdr:rowOff>
    </xdr:to>
    <xdr:sp macro="" textlink="">
      <xdr:nvSpPr>
        <xdr:cNvPr id="131" name="フローチャート : 判断 130">
          <a:extLst>
            <a:ext uri="{FF2B5EF4-FFF2-40B4-BE49-F238E27FC236}">
              <a16:creationId xmlns="" xmlns:a16="http://schemas.microsoft.com/office/drawing/2014/main" id="{00000000-0008-0000-0400-000083000000}"/>
            </a:ext>
          </a:extLst>
        </xdr:cNvPr>
        <xdr:cNvSpPr/>
      </xdr:nvSpPr>
      <xdr:spPr>
        <a:xfrm>
          <a:off x="147320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139717</xdr:rowOff>
    </xdr:from>
    <xdr:ext cx="762000" cy="259045"/>
    <xdr:sp macro="" textlink="">
      <xdr:nvSpPr>
        <xdr:cNvPr id="132" name="テキスト ボックス 131">
          <a:extLst>
            <a:ext uri="{FF2B5EF4-FFF2-40B4-BE49-F238E27FC236}">
              <a16:creationId xmlns="" xmlns:a16="http://schemas.microsoft.com/office/drawing/2014/main" id="{00000000-0008-0000-0400-000084000000}"/>
            </a:ext>
          </a:extLst>
        </xdr:cNvPr>
        <xdr:cNvSpPr txBox="1"/>
      </xdr:nvSpPr>
      <xdr:spPr>
        <a:xfrm>
          <a:off x="14401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120142</xdr:rowOff>
    </xdr:from>
    <xdr:to>
      <xdr:col>20</xdr:col>
      <xdr:colOff>158750</xdr:colOff>
      <xdr:row>15</xdr:row>
      <xdr:rowOff>161290</xdr:rowOff>
    </xdr:to>
    <xdr:cxnSp macro="">
      <xdr:nvCxnSpPr>
        <xdr:cNvPr id="133" name="直線コネクタ 132">
          <a:extLst>
            <a:ext uri="{FF2B5EF4-FFF2-40B4-BE49-F238E27FC236}">
              <a16:creationId xmlns="" xmlns:a16="http://schemas.microsoft.com/office/drawing/2014/main" id="{00000000-0008-0000-0400-000085000000}"/>
            </a:ext>
          </a:extLst>
        </xdr:cNvPr>
        <xdr:cNvCxnSpPr/>
      </xdr:nvCxnSpPr>
      <xdr:spPr>
        <a:xfrm>
          <a:off x="13004800" y="269189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30480</xdr:rowOff>
    </xdr:from>
    <xdr:to>
      <xdr:col>20</xdr:col>
      <xdr:colOff>209550</xdr:colOff>
      <xdr:row>16</xdr:row>
      <xdr:rowOff>132080</xdr:rowOff>
    </xdr:to>
    <xdr:sp macro="" textlink="">
      <xdr:nvSpPr>
        <xdr:cNvPr id="134" name="フローチャート : 判断 133">
          <a:extLst>
            <a:ext uri="{FF2B5EF4-FFF2-40B4-BE49-F238E27FC236}">
              <a16:creationId xmlns="" xmlns:a16="http://schemas.microsoft.com/office/drawing/2014/main" id="{00000000-0008-0000-0400-000086000000}"/>
            </a:ext>
          </a:extLst>
        </xdr:cNvPr>
        <xdr:cNvSpPr/>
      </xdr:nvSpPr>
      <xdr:spPr>
        <a:xfrm>
          <a:off x="13843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116857</xdr:rowOff>
    </xdr:from>
    <xdr:ext cx="762000" cy="259045"/>
    <xdr:sp macro="" textlink="">
      <xdr:nvSpPr>
        <xdr:cNvPr id="135" name="テキスト ボックス 134">
          <a:extLst>
            <a:ext uri="{FF2B5EF4-FFF2-40B4-BE49-F238E27FC236}">
              <a16:creationId xmlns="" xmlns:a16="http://schemas.microsoft.com/office/drawing/2014/main" id="{00000000-0008-0000-0400-000087000000}"/>
            </a:ext>
          </a:extLst>
        </xdr:cNvPr>
        <xdr:cNvSpPr txBox="1"/>
      </xdr:nvSpPr>
      <xdr:spPr>
        <a:xfrm>
          <a:off x="13512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21336</xdr:rowOff>
    </xdr:from>
    <xdr:to>
      <xdr:col>19</xdr:col>
      <xdr:colOff>6350</xdr:colOff>
      <xdr:row>16</xdr:row>
      <xdr:rowOff>122936</xdr:rowOff>
    </xdr:to>
    <xdr:sp macro="" textlink="">
      <xdr:nvSpPr>
        <xdr:cNvPr id="136" name="フローチャート : 判断 135">
          <a:extLst>
            <a:ext uri="{FF2B5EF4-FFF2-40B4-BE49-F238E27FC236}">
              <a16:creationId xmlns="" xmlns:a16="http://schemas.microsoft.com/office/drawing/2014/main" id="{00000000-0008-0000-0400-000088000000}"/>
            </a:ext>
          </a:extLst>
        </xdr:cNvPr>
        <xdr:cNvSpPr/>
      </xdr:nvSpPr>
      <xdr:spPr>
        <a:xfrm>
          <a:off x="12954000" y="276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107713</xdr:rowOff>
    </xdr:from>
    <xdr:ext cx="762000" cy="259045"/>
    <xdr:sp macro="" textlink="">
      <xdr:nvSpPr>
        <xdr:cNvPr id="137" name="テキスト ボックス 136">
          <a:extLst>
            <a:ext uri="{FF2B5EF4-FFF2-40B4-BE49-F238E27FC236}">
              <a16:creationId xmlns="" xmlns:a16="http://schemas.microsoft.com/office/drawing/2014/main" id="{00000000-0008-0000-0400-000089000000}"/>
            </a:ext>
          </a:extLst>
        </xdr:cNvPr>
        <xdr:cNvSpPr txBox="1"/>
      </xdr:nvSpPr>
      <xdr:spPr>
        <a:xfrm>
          <a:off x="12623800" y="2850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8" name="テキスト ボックス 137">
          <a:extLst>
            <a:ext uri="{FF2B5EF4-FFF2-40B4-BE49-F238E27FC236}">
              <a16:creationId xmlns=""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9" name="テキスト ボックス 138">
          <a:extLst>
            <a:ext uri="{FF2B5EF4-FFF2-40B4-BE49-F238E27FC236}">
              <a16:creationId xmlns=""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0" name="テキスト ボックス 139">
          <a:extLst>
            <a:ext uri="{FF2B5EF4-FFF2-40B4-BE49-F238E27FC236}">
              <a16:creationId xmlns=""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1" name="テキスト ボックス 140">
          <a:extLst>
            <a:ext uri="{FF2B5EF4-FFF2-40B4-BE49-F238E27FC236}">
              <a16:creationId xmlns=""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2" name="テキスト ボックス 141">
          <a:extLst>
            <a:ext uri="{FF2B5EF4-FFF2-40B4-BE49-F238E27FC236}">
              <a16:creationId xmlns=""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57912</xdr:rowOff>
    </xdr:from>
    <xdr:to>
      <xdr:col>24</xdr:col>
      <xdr:colOff>82550</xdr:colOff>
      <xdr:row>16</xdr:row>
      <xdr:rowOff>159512</xdr:rowOff>
    </xdr:to>
    <xdr:sp macro="" textlink="">
      <xdr:nvSpPr>
        <xdr:cNvPr id="143" name="円/楕円 142">
          <a:extLst>
            <a:ext uri="{FF2B5EF4-FFF2-40B4-BE49-F238E27FC236}">
              <a16:creationId xmlns="" xmlns:a16="http://schemas.microsoft.com/office/drawing/2014/main" id="{00000000-0008-0000-0400-00008F000000}"/>
            </a:ext>
          </a:extLst>
        </xdr:cNvPr>
        <xdr:cNvSpPr/>
      </xdr:nvSpPr>
      <xdr:spPr>
        <a:xfrm>
          <a:off x="16459200" y="280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74439</xdr:rowOff>
    </xdr:from>
    <xdr:ext cx="762000" cy="259045"/>
    <xdr:sp macro="" textlink="">
      <xdr:nvSpPr>
        <xdr:cNvPr id="144" name="物件費該当値テキスト">
          <a:extLst>
            <a:ext uri="{FF2B5EF4-FFF2-40B4-BE49-F238E27FC236}">
              <a16:creationId xmlns="" xmlns:a16="http://schemas.microsoft.com/office/drawing/2014/main" id="{00000000-0008-0000-0400-000090000000}"/>
            </a:ext>
          </a:extLst>
        </xdr:cNvPr>
        <xdr:cNvSpPr txBox="1"/>
      </xdr:nvSpPr>
      <xdr:spPr>
        <a:xfrm>
          <a:off x="16598900" y="2646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89916</xdr:rowOff>
    </xdr:from>
    <xdr:to>
      <xdr:col>22</xdr:col>
      <xdr:colOff>615950</xdr:colOff>
      <xdr:row>17</xdr:row>
      <xdr:rowOff>20066</xdr:rowOff>
    </xdr:to>
    <xdr:sp macro="" textlink="">
      <xdr:nvSpPr>
        <xdr:cNvPr id="145" name="円/楕円 144">
          <a:extLst>
            <a:ext uri="{FF2B5EF4-FFF2-40B4-BE49-F238E27FC236}">
              <a16:creationId xmlns="" xmlns:a16="http://schemas.microsoft.com/office/drawing/2014/main" id="{00000000-0008-0000-0400-000091000000}"/>
            </a:ext>
          </a:extLst>
        </xdr:cNvPr>
        <xdr:cNvSpPr/>
      </xdr:nvSpPr>
      <xdr:spPr>
        <a:xfrm>
          <a:off x="156210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4843</xdr:rowOff>
    </xdr:from>
    <xdr:ext cx="736600" cy="259045"/>
    <xdr:sp macro="" textlink="">
      <xdr:nvSpPr>
        <xdr:cNvPr id="146" name="テキスト ボックス 145">
          <a:extLst>
            <a:ext uri="{FF2B5EF4-FFF2-40B4-BE49-F238E27FC236}">
              <a16:creationId xmlns="" xmlns:a16="http://schemas.microsoft.com/office/drawing/2014/main" id="{00000000-0008-0000-0400-000092000000}"/>
            </a:ext>
          </a:extLst>
        </xdr:cNvPr>
        <xdr:cNvSpPr txBox="1"/>
      </xdr:nvSpPr>
      <xdr:spPr>
        <a:xfrm>
          <a:off x="15290800" y="291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48768</xdr:rowOff>
    </xdr:from>
    <xdr:to>
      <xdr:col>21</xdr:col>
      <xdr:colOff>412750</xdr:colOff>
      <xdr:row>16</xdr:row>
      <xdr:rowOff>150368</xdr:rowOff>
    </xdr:to>
    <xdr:sp macro="" textlink="">
      <xdr:nvSpPr>
        <xdr:cNvPr id="147" name="円/楕円 146">
          <a:extLst>
            <a:ext uri="{FF2B5EF4-FFF2-40B4-BE49-F238E27FC236}">
              <a16:creationId xmlns="" xmlns:a16="http://schemas.microsoft.com/office/drawing/2014/main" id="{00000000-0008-0000-0400-000093000000}"/>
            </a:ext>
          </a:extLst>
        </xdr:cNvPr>
        <xdr:cNvSpPr/>
      </xdr:nvSpPr>
      <xdr:spPr>
        <a:xfrm>
          <a:off x="14732000" y="279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160545</xdr:rowOff>
    </xdr:from>
    <xdr:ext cx="762000" cy="259045"/>
    <xdr:sp macro="" textlink="">
      <xdr:nvSpPr>
        <xdr:cNvPr id="148" name="テキスト ボックス 147">
          <a:extLst>
            <a:ext uri="{FF2B5EF4-FFF2-40B4-BE49-F238E27FC236}">
              <a16:creationId xmlns="" xmlns:a16="http://schemas.microsoft.com/office/drawing/2014/main" id="{00000000-0008-0000-0400-000094000000}"/>
            </a:ext>
          </a:extLst>
        </xdr:cNvPr>
        <xdr:cNvSpPr txBox="1"/>
      </xdr:nvSpPr>
      <xdr:spPr>
        <a:xfrm>
          <a:off x="14401800" y="2560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110490</xdr:rowOff>
    </xdr:from>
    <xdr:to>
      <xdr:col>20</xdr:col>
      <xdr:colOff>209550</xdr:colOff>
      <xdr:row>16</xdr:row>
      <xdr:rowOff>40640</xdr:rowOff>
    </xdr:to>
    <xdr:sp macro="" textlink="">
      <xdr:nvSpPr>
        <xdr:cNvPr id="149" name="円/楕円 148">
          <a:extLst>
            <a:ext uri="{FF2B5EF4-FFF2-40B4-BE49-F238E27FC236}">
              <a16:creationId xmlns="" xmlns:a16="http://schemas.microsoft.com/office/drawing/2014/main" id="{00000000-0008-0000-0400-000095000000}"/>
            </a:ext>
          </a:extLst>
        </xdr:cNvPr>
        <xdr:cNvSpPr/>
      </xdr:nvSpPr>
      <xdr:spPr>
        <a:xfrm>
          <a:off x="13843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50817</xdr:rowOff>
    </xdr:from>
    <xdr:ext cx="762000" cy="259045"/>
    <xdr:sp macro="" textlink="">
      <xdr:nvSpPr>
        <xdr:cNvPr id="150" name="テキスト ボックス 149">
          <a:extLst>
            <a:ext uri="{FF2B5EF4-FFF2-40B4-BE49-F238E27FC236}">
              <a16:creationId xmlns="" xmlns:a16="http://schemas.microsoft.com/office/drawing/2014/main" id="{00000000-0008-0000-0400-000096000000}"/>
            </a:ext>
          </a:extLst>
        </xdr:cNvPr>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69342</xdr:rowOff>
    </xdr:from>
    <xdr:to>
      <xdr:col>19</xdr:col>
      <xdr:colOff>6350</xdr:colOff>
      <xdr:row>15</xdr:row>
      <xdr:rowOff>170942</xdr:rowOff>
    </xdr:to>
    <xdr:sp macro="" textlink="">
      <xdr:nvSpPr>
        <xdr:cNvPr id="151" name="円/楕円 150">
          <a:extLst>
            <a:ext uri="{FF2B5EF4-FFF2-40B4-BE49-F238E27FC236}">
              <a16:creationId xmlns="" xmlns:a16="http://schemas.microsoft.com/office/drawing/2014/main" id="{00000000-0008-0000-0400-000097000000}"/>
            </a:ext>
          </a:extLst>
        </xdr:cNvPr>
        <xdr:cNvSpPr/>
      </xdr:nvSpPr>
      <xdr:spPr>
        <a:xfrm>
          <a:off x="12954000" y="264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9669</xdr:rowOff>
    </xdr:from>
    <xdr:ext cx="762000" cy="259045"/>
    <xdr:sp macro="" textlink="">
      <xdr:nvSpPr>
        <xdr:cNvPr id="152" name="テキスト ボックス 151">
          <a:extLst>
            <a:ext uri="{FF2B5EF4-FFF2-40B4-BE49-F238E27FC236}">
              <a16:creationId xmlns="" xmlns:a16="http://schemas.microsoft.com/office/drawing/2014/main" id="{00000000-0008-0000-0400-000098000000}"/>
            </a:ext>
          </a:extLst>
        </xdr:cNvPr>
        <xdr:cNvSpPr txBox="1"/>
      </xdr:nvSpPr>
      <xdr:spPr>
        <a:xfrm>
          <a:off x="12623800" y="2409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3" name="正方形/長方形 152">
          <a:extLst>
            <a:ext uri="{FF2B5EF4-FFF2-40B4-BE49-F238E27FC236}">
              <a16:creationId xmlns=""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4" name="正方形/長方形 153">
          <a:extLst>
            <a:ext uri="{FF2B5EF4-FFF2-40B4-BE49-F238E27FC236}">
              <a16:creationId xmlns=""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5" name="正方形/長方形 154">
          <a:extLst>
            <a:ext uri="{FF2B5EF4-FFF2-40B4-BE49-F238E27FC236}">
              <a16:creationId xmlns=""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91/107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6" name="正方形/長方形 155">
          <a:extLst>
            <a:ext uri="{FF2B5EF4-FFF2-40B4-BE49-F238E27FC236}">
              <a16:creationId xmlns=""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7" name="正方形/長方形 156">
          <a:extLst>
            <a:ext uri="{FF2B5EF4-FFF2-40B4-BE49-F238E27FC236}">
              <a16:creationId xmlns=""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8" name="正方形/長方形 157">
          <a:extLst>
            <a:ext uri="{FF2B5EF4-FFF2-40B4-BE49-F238E27FC236}">
              <a16:creationId xmlns=""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9" name="正方形/長方形 158">
          <a:extLst>
            <a:ext uri="{FF2B5EF4-FFF2-40B4-BE49-F238E27FC236}">
              <a16:creationId xmlns=""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0" name="正方形/長方形 159">
          <a:extLst>
            <a:ext uri="{FF2B5EF4-FFF2-40B4-BE49-F238E27FC236}">
              <a16:creationId xmlns=""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1" name="正方形/長方形 160">
          <a:extLst>
            <a:ext uri="{FF2B5EF4-FFF2-40B4-BE49-F238E27FC236}">
              <a16:creationId xmlns=""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2" name="正方形/長方形 161">
          <a:extLst>
            <a:ext uri="{FF2B5EF4-FFF2-40B4-BE49-F238E27FC236}">
              <a16:creationId xmlns=""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3" name="テキスト ボックス 162">
          <a:extLst>
            <a:ext uri="{FF2B5EF4-FFF2-40B4-BE49-F238E27FC236}">
              <a16:creationId xmlns=""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sz="1600" b="0" i="0">
              <a:solidFill>
                <a:schemeClr val="dk1"/>
              </a:solidFill>
              <a:effectLst/>
              <a:latin typeface="+mn-lt"/>
              <a:ea typeface="+mn-ea"/>
              <a:cs typeface="+mn-cs"/>
            </a:rPr>
            <a:t>　</a:t>
          </a:r>
          <a:r>
            <a:rPr lang="ja-JP" altLang="ja-JP" sz="1600" b="0" i="0">
              <a:solidFill>
                <a:schemeClr val="dk1"/>
              </a:solidFill>
              <a:effectLst/>
              <a:latin typeface="+mn-lt"/>
              <a:ea typeface="+mn-ea"/>
              <a:cs typeface="+mn-cs"/>
            </a:rPr>
            <a:t>扶助費に係る経常収支比率は５．</a:t>
          </a:r>
          <a:r>
            <a:rPr lang="ja-JP" altLang="en-US" sz="1600" b="0" i="0">
              <a:solidFill>
                <a:schemeClr val="dk1"/>
              </a:solidFill>
              <a:effectLst/>
              <a:latin typeface="+mn-lt"/>
              <a:ea typeface="+mn-ea"/>
              <a:cs typeface="+mn-cs"/>
            </a:rPr>
            <a:t>７</a:t>
          </a:r>
          <a:r>
            <a:rPr lang="ja-JP" altLang="ja-JP" sz="1600" b="0" i="0">
              <a:solidFill>
                <a:schemeClr val="dk1"/>
              </a:solidFill>
              <a:effectLst/>
              <a:latin typeface="+mn-lt"/>
              <a:ea typeface="+mn-ea"/>
              <a:cs typeface="+mn-cs"/>
            </a:rPr>
            <a:t>％と類似団体平均を上回っている</a:t>
          </a:r>
          <a:r>
            <a:rPr lang="ja-JP" altLang="en-US" sz="1600" b="0" i="0">
              <a:solidFill>
                <a:schemeClr val="dk1"/>
              </a:solidFill>
              <a:effectLst/>
              <a:latin typeface="+mn-lt"/>
              <a:ea typeface="+mn-ea"/>
              <a:cs typeface="+mn-cs"/>
            </a:rPr>
            <a:t>が、全国平均、三重県平均より下回っている</a:t>
          </a:r>
          <a:r>
            <a:rPr lang="ja-JP" altLang="ja-JP" sz="1600" b="0" i="0">
              <a:solidFill>
                <a:schemeClr val="dk1"/>
              </a:solidFill>
              <a:effectLst/>
              <a:latin typeface="+mn-lt"/>
              <a:ea typeface="+mn-ea"/>
              <a:cs typeface="+mn-cs"/>
            </a:rPr>
            <a:t>。今後</a:t>
          </a:r>
          <a:r>
            <a:rPr lang="ja-JP" altLang="en-US" sz="1600" b="0" i="0">
              <a:solidFill>
                <a:schemeClr val="dk1"/>
              </a:solidFill>
              <a:effectLst/>
              <a:latin typeface="+mn-lt"/>
              <a:ea typeface="+mn-ea"/>
              <a:cs typeface="+mn-cs"/>
            </a:rPr>
            <a:t>も</a:t>
          </a:r>
          <a:r>
            <a:rPr lang="ja-JP" altLang="ja-JP" sz="1600" b="0" i="0" baseline="0">
              <a:solidFill>
                <a:schemeClr val="dk1"/>
              </a:solidFill>
              <a:effectLst/>
              <a:latin typeface="+mn-lt"/>
              <a:ea typeface="+mn-ea"/>
              <a:cs typeface="+mn-cs"/>
            </a:rPr>
            <a:t>扶助費低減の方策を検討</a:t>
          </a:r>
          <a:r>
            <a:rPr lang="ja-JP" altLang="en-US" sz="1600" b="0" i="0" baseline="0">
              <a:solidFill>
                <a:schemeClr val="dk1"/>
              </a:solidFill>
              <a:effectLst/>
              <a:latin typeface="+mn-lt"/>
              <a:ea typeface="+mn-ea"/>
              <a:cs typeface="+mn-cs"/>
            </a:rPr>
            <a:t>するなど</a:t>
          </a:r>
          <a:r>
            <a:rPr lang="ja-JP" altLang="ja-JP" sz="1600" b="0" i="0" baseline="0">
              <a:solidFill>
                <a:schemeClr val="dk1"/>
              </a:solidFill>
              <a:effectLst/>
              <a:latin typeface="+mn-lt"/>
              <a:ea typeface="+mn-ea"/>
              <a:cs typeface="+mn-cs"/>
            </a:rPr>
            <a:t>費用の抑制に努める。</a:t>
          </a:r>
          <a:endParaRPr lang="ja-JP" altLang="ja-JP" sz="1600">
            <a:effectLst/>
          </a:endParaRPr>
        </a:p>
        <a:p>
          <a:pPr rtl="0"/>
          <a:endParaRPr lang="ja-JP" altLang="ja-JP" sz="1600">
            <a:effectLst/>
          </a:endParaRPr>
        </a:p>
      </xdr:txBody>
    </xdr:sp>
    <xdr:clientData/>
  </xdr:twoCellAnchor>
  <xdr:oneCellAnchor>
    <xdr:from>
      <xdr:col>1</xdr:col>
      <xdr:colOff>28575</xdr:colOff>
      <xdr:row>49</xdr:row>
      <xdr:rowOff>107950</xdr:rowOff>
    </xdr:from>
    <xdr:ext cx="298543" cy="225703"/>
    <xdr:sp macro="" textlink="">
      <xdr:nvSpPr>
        <xdr:cNvPr id="164" name="テキスト ボックス 163">
          <a:extLst>
            <a:ext uri="{FF2B5EF4-FFF2-40B4-BE49-F238E27FC236}">
              <a16:creationId xmlns=""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5" name="直線コネクタ 164">
          <a:extLst>
            <a:ext uri="{FF2B5EF4-FFF2-40B4-BE49-F238E27FC236}">
              <a16:creationId xmlns=""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6" name="テキスト ボックス 165">
          <a:extLst>
            <a:ext uri="{FF2B5EF4-FFF2-40B4-BE49-F238E27FC236}">
              <a16:creationId xmlns=""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7" name="直線コネクタ 166">
          <a:extLst>
            <a:ext uri="{FF2B5EF4-FFF2-40B4-BE49-F238E27FC236}">
              <a16:creationId xmlns=""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8" name="テキスト ボックス 167">
          <a:extLst>
            <a:ext uri="{FF2B5EF4-FFF2-40B4-BE49-F238E27FC236}">
              <a16:creationId xmlns=""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69" name="直線コネクタ 168">
          <a:extLst>
            <a:ext uri="{FF2B5EF4-FFF2-40B4-BE49-F238E27FC236}">
              <a16:creationId xmlns=""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0" name="テキスト ボックス 169">
          <a:extLst>
            <a:ext uri="{FF2B5EF4-FFF2-40B4-BE49-F238E27FC236}">
              <a16:creationId xmlns=""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1" name="直線コネクタ 170">
          <a:extLst>
            <a:ext uri="{FF2B5EF4-FFF2-40B4-BE49-F238E27FC236}">
              <a16:creationId xmlns=""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2" name="テキスト ボックス 171">
          <a:extLst>
            <a:ext uri="{FF2B5EF4-FFF2-40B4-BE49-F238E27FC236}">
              <a16:creationId xmlns=""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3" name="直線コネクタ 172">
          <a:extLst>
            <a:ext uri="{FF2B5EF4-FFF2-40B4-BE49-F238E27FC236}">
              <a16:creationId xmlns=""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4" name="テキスト ボックス 173">
          <a:extLst>
            <a:ext uri="{FF2B5EF4-FFF2-40B4-BE49-F238E27FC236}">
              <a16:creationId xmlns=""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5" name="直線コネクタ 174">
          <a:extLst>
            <a:ext uri="{FF2B5EF4-FFF2-40B4-BE49-F238E27FC236}">
              <a16:creationId xmlns=""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6" name="テキスト ボックス 175">
          <a:extLst>
            <a:ext uri="{FF2B5EF4-FFF2-40B4-BE49-F238E27FC236}">
              <a16:creationId xmlns=""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7" name="直線コネクタ 176">
          <a:extLst>
            <a:ext uri="{FF2B5EF4-FFF2-40B4-BE49-F238E27FC236}">
              <a16:creationId xmlns=""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8" name="テキスト ボックス 177">
          <a:extLst>
            <a:ext uri="{FF2B5EF4-FFF2-40B4-BE49-F238E27FC236}">
              <a16:creationId xmlns=""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9" name="直線コネクタ 178">
          <a:extLst>
            <a:ext uri="{FF2B5EF4-FFF2-40B4-BE49-F238E27FC236}">
              <a16:creationId xmlns=""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a:extLst>
            <a:ext uri="{FF2B5EF4-FFF2-40B4-BE49-F238E27FC236}">
              <a16:creationId xmlns=""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86178</xdr:rowOff>
    </xdr:from>
    <xdr:to>
      <xdr:col>7</xdr:col>
      <xdr:colOff>15875</xdr:colOff>
      <xdr:row>61</xdr:row>
      <xdr:rowOff>86178</xdr:rowOff>
    </xdr:to>
    <xdr:cxnSp macro="">
      <xdr:nvCxnSpPr>
        <xdr:cNvPr id="181" name="直線コネクタ 180">
          <a:extLst>
            <a:ext uri="{FF2B5EF4-FFF2-40B4-BE49-F238E27FC236}">
              <a16:creationId xmlns="" xmlns:a16="http://schemas.microsoft.com/office/drawing/2014/main" id="{00000000-0008-0000-0400-0000B5000000}"/>
            </a:ext>
          </a:extLst>
        </xdr:cNvPr>
        <xdr:cNvCxnSpPr/>
      </xdr:nvCxnSpPr>
      <xdr:spPr>
        <a:xfrm flipV="1">
          <a:off x="4826000" y="917302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58255</xdr:rowOff>
    </xdr:from>
    <xdr:ext cx="762000" cy="259045"/>
    <xdr:sp macro="" textlink="">
      <xdr:nvSpPr>
        <xdr:cNvPr id="182" name="扶助費最小値テキスト">
          <a:extLst>
            <a:ext uri="{FF2B5EF4-FFF2-40B4-BE49-F238E27FC236}">
              <a16:creationId xmlns="" xmlns:a16="http://schemas.microsoft.com/office/drawing/2014/main" id="{00000000-0008-0000-0400-0000B6000000}"/>
            </a:ext>
          </a:extLst>
        </xdr:cNvPr>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612775</xdr:colOff>
      <xdr:row>61</xdr:row>
      <xdr:rowOff>86178</xdr:rowOff>
    </xdr:from>
    <xdr:to>
      <xdr:col>7</xdr:col>
      <xdr:colOff>104775</xdr:colOff>
      <xdr:row>61</xdr:row>
      <xdr:rowOff>86178</xdr:rowOff>
    </xdr:to>
    <xdr:cxnSp macro="">
      <xdr:nvCxnSpPr>
        <xdr:cNvPr id="183" name="直線コネクタ 182">
          <a:extLst>
            <a:ext uri="{FF2B5EF4-FFF2-40B4-BE49-F238E27FC236}">
              <a16:creationId xmlns="" xmlns:a16="http://schemas.microsoft.com/office/drawing/2014/main" id="{00000000-0008-0000-0400-0000B7000000}"/>
            </a:ext>
          </a:extLst>
        </xdr:cNvPr>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1105</xdr:rowOff>
    </xdr:from>
    <xdr:ext cx="762000" cy="259045"/>
    <xdr:sp macro="" textlink="">
      <xdr:nvSpPr>
        <xdr:cNvPr id="184" name="扶助費最大値テキスト">
          <a:extLst>
            <a:ext uri="{FF2B5EF4-FFF2-40B4-BE49-F238E27FC236}">
              <a16:creationId xmlns="" xmlns:a16="http://schemas.microsoft.com/office/drawing/2014/main" id="{00000000-0008-0000-0400-0000B8000000}"/>
            </a:ext>
          </a:extLst>
        </xdr:cNvPr>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a:t>
          </a:r>
          <a:endParaRPr kumimoji="1" lang="ja-JP" altLang="en-US" sz="1000" b="1">
            <a:latin typeface="ＭＳ Ｐゴシック"/>
          </a:endParaRPr>
        </a:p>
      </xdr:txBody>
    </xdr:sp>
    <xdr:clientData/>
  </xdr:oneCellAnchor>
  <xdr:twoCellAnchor>
    <xdr:from>
      <xdr:col>6</xdr:col>
      <xdr:colOff>612775</xdr:colOff>
      <xdr:row>53</xdr:row>
      <xdr:rowOff>86178</xdr:rowOff>
    </xdr:from>
    <xdr:to>
      <xdr:col>7</xdr:col>
      <xdr:colOff>104775</xdr:colOff>
      <xdr:row>53</xdr:row>
      <xdr:rowOff>86178</xdr:rowOff>
    </xdr:to>
    <xdr:cxnSp macro="">
      <xdr:nvCxnSpPr>
        <xdr:cNvPr id="185" name="直線コネクタ 184">
          <a:extLst>
            <a:ext uri="{FF2B5EF4-FFF2-40B4-BE49-F238E27FC236}">
              <a16:creationId xmlns="" xmlns:a16="http://schemas.microsoft.com/office/drawing/2014/main" id="{00000000-0008-0000-0400-0000B9000000}"/>
            </a:ext>
          </a:extLst>
        </xdr:cNvPr>
        <xdr:cNvCxnSpPr/>
      </xdr:nvCxnSpPr>
      <xdr:spPr>
        <a:xfrm>
          <a:off x="4737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118835</xdr:rowOff>
    </xdr:from>
    <xdr:to>
      <xdr:col>7</xdr:col>
      <xdr:colOff>15875</xdr:colOff>
      <xdr:row>58</xdr:row>
      <xdr:rowOff>12700</xdr:rowOff>
    </xdr:to>
    <xdr:cxnSp macro="">
      <xdr:nvCxnSpPr>
        <xdr:cNvPr id="186" name="直線コネクタ 185">
          <a:extLst>
            <a:ext uri="{FF2B5EF4-FFF2-40B4-BE49-F238E27FC236}">
              <a16:creationId xmlns="" xmlns:a16="http://schemas.microsoft.com/office/drawing/2014/main" id="{00000000-0008-0000-0400-0000BA000000}"/>
            </a:ext>
          </a:extLst>
        </xdr:cNvPr>
        <xdr:cNvCxnSpPr/>
      </xdr:nvCxnSpPr>
      <xdr:spPr>
        <a:xfrm>
          <a:off x="3987800" y="9891485"/>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166205</xdr:rowOff>
    </xdr:from>
    <xdr:ext cx="762000" cy="259045"/>
    <xdr:sp macro="" textlink="">
      <xdr:nvSpPr>
        <xdr:cNvPr id="187" name="扶助費平均値テキスト">
          <a:extLst>
            <a:ext uri="{FF2B5EF4-FFF2-40B4-BE49-F238E27FC236}">
              <a16:creationId xmlns="" xmlns:a16="http://schemas.microsoft.com/office/drawing/2014/main" id="{00000000-0008-0000-0400-0000BB000000}"/>
            </a:ext>
          </a:extLst>
        </xdr:cNvPr>
        <xdr:cNvSpPr txBox="1"/>
      </xdr:nvSpPr>
      <xdr:spPr>
        <a:xfrm>
          <a:off x="4914900" y="9424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3.7</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149678</xdr:rowOff>
    </xdr:from>
    <xdr:to>
      <xdr:col>7</xdr:col>
      <xdr:colOff>66675</xdr:colOff>
      <xdr:row>56</xdr:row>
      <xdr:rowOff>79828</xdr:rowOff>
    </xdr:to>
    <xdr:sp macro="" textlink="">
      <xdr:nvSpPr>
        <xdr:cNvPr id="188" name="フローチャート : 判断 187">
          <a:extLst>
            <a:ext uri="{FF2B5EF4-FFF2-40B4-BE49-F238E27FC236}">
              <a16:creationId xmlns="" xmlns:a16="http://schemas.microsoft.com/office/drawing/2014/main" id="{00000000-0008-0000-0400-0000BC000000}"/>
            </a:ext>
          </a:extLst>
        </xdr:cNvPr>
        <xdr:cNvSpPr/>
      </xdr:nvSpPr>
      <xdr:spPr>
        <a:xfrm>
          <a:off x="47752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57</xdr:row>
      <xdr:rowOff>20865</xdr:rowOff>
    </xdr:from>
    <xdr:to>
      <xdr:col>5</xdr:col>
      <xdr:colOff>549275</xdr:colOff>
      <xdr:row>57</xdr:row>
      <xdr:rowOff>118835</xdr:rowOff>
    </xdr:to>
    <xdr:cxnSp macro="">
      <xdr:nvCxnSpPr>
        <xdr:cNvPr id="189" name="直線コネクタ 188">
          <a:extLst>
            <a:ext uri="{FF2B5EF4-FFF2-40B4-BE49-F238E27FC236}">
              <a16:creationId xmlns="" xmlns:a16="http://schemas.microsoft.com/office/drawing/2014/main" id="{00000000-0008-0000-0400-0000BD000000}"/>
            </a:ext>
          </a:extLst>
        </xdr:cNvPr>
        <xdr:cNvCxnSpPr/>
      </xdr:nvCxnSpPr>
      <xdr:spPr>
        <a:xfrm>
          <a:off x="3098800" y="97935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117022</xdr:rowOff>
    </xdr:from>
    <xdr:to>
      <xdr:col>5</xdr:col>
      <xdr:colOff>600075</xdr:colOff>
      <xdr:row>56</xdr:row>
      <xdr:rowOff>47172</xdr:rowOff>
    </xdr:to>
    <xdr:sp macro="" textlink="">
      <xdr:nvSpPr>
        <xdr:cNvPr id="190" name="フローチャート : 判断 189">
          <a:extLst>
            <a:ext uri="{FF2B5EF4-FFF2-40B4-BE49-F238E27FC236}">
              <a16:creationId xmlns="" xmlns:a16="http://schemas.microsoft.com/office/drawing/2014/main" id="{00000000-0008-0000-0400-0000BE000000}"/>
            </a:ext>
          </a:extLst>
        </xdr:cNvPr>
        <xdr:cNvSpPr/>
      </xdr:nvSpPr>
      <xdr:spPr>
        <a:xfrm>
          <a:off x="3937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57349</xdr:rowOff>
    </xdr:from>
    <xdr:ext cx="736600" cy="259045"/>
    <xdr:sp macro="" textlink="">
      <xdr:nvSpPr>
        <xdr:cNvPr id="191" name="テキスト ボックス 190">
          <a:extLst>
            <a:ext uri="{FF2B5EF4-FFF2-40B4-BE49-F238E27FC236}">
              <a16:creationId xmlns="" xmlns:a16="http://schemas.microsoft.com/office/drawing/2014/main" id="{00000000-0008-0000-0400-0000BF000000}"/>
            </a:ext>
          </a:extLst>
        </xdr:cNvPr>
        <xdr:cNvSpPr txBox="1"/>
      </xdr:nvSpPr>
      <xdr:spPr>
        <a:xfrm>
          <a:off x="3606800" y="9315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151493</xdr:rowOff>
    </xdr:from>
    <xdr:to>
      <xdr:col>4</xdr:col>
      <xdr:colOff>346075</xdr:colOff>
      <xdr:row>57</xdr:row>
      <xdr:rowOff>20865</xdr:rowOff>
    </xdr:to>
    <xdr:cxnSp macro="">
      <xdr:nvCxnSpPr>
        <xdr:cNvPr id="192" name="直線コネクタ 191">
          <a:extLst>
            <a:ext uri="{FF2B5EF4-FFF2-40B4-BE49-F238E27FC236}">
              <a16:creationId xmlns="" xmlns:a16="http://schemas.microsoft.com/office/drawing/2014/main" id="{00000000-0008-0000-0400-0000C0000000}"/>
            </a:ext>
          </a:extLst>
        </xdr:cNvPr>
        <xdr:cNvCxnSpPr/>
      </xdr:nvCxnSpPr>
      <xdr:spPr>
        <a:xfrm>
          <a:off x="2209800" y="9581243"/>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100693</xdr:rowOff>
    </xdr:from>
    <xdr:to>
      <xdr:col>4</xdr:col>
      <xdr:colOff>396875</xdr:colOff>
      <xdr:row>56</xdr:row>
      <xdr:rowOff>30843</xdr:rowOff>
    </xdr:to>
    <xdr:sp macro="" textlink="">
      <xdr:nvSpPr>
        <xdr:cNvPr id="193" name="フローチャート : 判断 192">
          <a:extLst>
            <a:ext uri="{FF2B5EF4-FFF2-40B4-BE49-F238E27FC236}">
              <a16:creationId xmlns="" xmlns:a16="http://schemas.microsoft.com/office/drawing/2014/main" id="{00000000-0008-0000-0400-0000C1000000}"/>
            </a:ext>
          </a:extLst>
        </xdr:cNvPr>
        <xdr:cNvSpPr/>
      </xdr:nvSpPr>
      <xdr:spPr>
        <a:xfrm>
          <a:off x="3048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41020</xdr:rowOff>
    </xdr:from>
    <xdr:ext cx="762000" cy="259045"/>
    <xdr:sp macro="" textlink="">
      <xdr:nvSpPr>
        <xdr:cNvPr id="194" name="テキスト ボックス 193">
          <a:extLst>
            <a:ext uri="{FF2B5EF4-FFF2-40B4-BE49-F238E27FC236}">
              <a16:creationId xmlns="" xmlns:a16="http://schemas.microsoft.com/office/drawing/2014/main" id="{00000000-0008-0000-0400-0000C2000000}"/>
            </a:ext>
          </a:extLst>
        </xdr:cNvPr>
        <xdr:cNvSpPr txBox="1"/>
      </xdr:nvSpPr>
      <xdr:spPr>
        <a:xfrm>
          <a:off x="2717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151493</xdr:rowOff>
    </xdr:from>
    <xdr:to>
      <xdr:col>3</xdr:col>
      <xdr:colOff>142875</xdr:colOff>
      <xdr:row>56</xdr:row>
      <xdr:rowOff>61685</xdr:rowOff>
    </xdr:to>
    <xdr:cxnSp macro="">
      <xdr:nvCxnSpPr>
        <xdr:cNvPr id="195" name="直線コネクタ 194">
          <a:extLst>
            <a:ext uri="{FF2B5EF4-FFF2-40B4-BE49-F238E27FC236}">
              <a16:creationId xmlns="" xmlns:a16="http://schemas.microsoft.com/office/drawing/2014/main" id="{00000000-0008-0000-0400-0000C3000000}"/>
            </a:ext>
          </a:extLst>
        </xdr:cNvPr>
        <xdr:cNvCxnSpPr/>
      </xdr:nvCxnSpPr>
      <xdr:spPr>
        <a:xfrm flipV="1">
          <a:off x="1320800" y="9581243"/>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84365</xdr:rowOff>
    </xdr:from>
    <xdr:to>
      <xdr:col>3</xdr:col>
      <xdr:colOff>193675</xdr:colOff>
      <xdr:row>56</xdr:row>
      <xdr:rowOff>14515</xdr:rowOff>
    </xdr:to>
    <xdr:sp macro="" textlink="">
      <xdr:nvSpPr>
        <xdr:cNvPr id="196" name="フローチャート : 判断 195">
          <a:extLst>
            <a:ext uri="{FF2B5EF4-FFF2-40B4-BE49-F238E27FC236}">
              <a16:creationId xmlns="" xmlns:a16="http://schemas.microsoft.com/office/drawing/2014/main" id="{00000000-0008-0000-0400-0000C4000000}"/>
            </a:ext>
          </a:extLst>
        </xdr:cNvPr>
        <xdr:cNvSpPr/>
      </xdr:nvSpPr>
      <xdr:spPr>
        <a:xfrm>
          <a:off x="2159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24692</xdr:rowOff>
    </xdr:from>
    <xdr:ext cx="762000" cy="259045"/>
    <xdr:sp macro="" textlink="">
      <xdr:nvSpPr>
        <xdr:cNvPr id="197" name="テキスト ボックス 196">
          <a:extLst>
            <a:ext uri="{FF2B5EF4-FFF2-40B4-BE49-F238E27FC236}">
              <a16:creationId xmlns="" xmlns:a16="http://schemas.microsoft.com/office/drawing/2014/main" id="{00000000-0008-0000-0400-0000C5000000}"/>
            </a:ext>
          </a:extLst>
        </xdr:cNvPr>
        <xdr:cNvSpPr txBox="1"/>
      </xdr:nvSpPr>
      <xdr:spPr>
        <a:xfrm>
          <a:off x="1828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198" name="フローチャート : 判断 197">
          <a:extLst>
            <a:ext uri="{FF2B5EF4-FFF2-40B4-BE49-F238E27FC236}">
              <a16:creationId xmlns="" xmlns:a16="http://schemas.microsoft.com/office/drawing/2014/main" id="{00000000-0008-0000-0400-0000C6000000}"/>
            </a:ext>
          </a:extLst>
        </xdr:cNvPr>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8362</xdr:rowOff>
    </xdr:from>
    <xdr:ext cx="762000" cy="259045"/>
    <xdr:sp macro="" textlink="">
      <xdr:nvSpPr>
        <xdr:cNvPr id="199" name="テキスト ボックス 198">
          <a:extLst>
            <a:ext uri="{FF2B5EF4-FFF2-40B4-BE49-F238E27FC236}">
              <a16:creationId xmlns="" xmlns:a16="http://schemas.microsoft.com/office/drawing/2014/main" id="{00000000-0008-0000-0400-0000C7000000}"/>
            </a:ext>
          </a:extLst>
        </xdr:cNvPr>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a:extLst>
            <a:ext uri="{FF2B5EF4-FFF2-40B4-BE49-F238E27FC236}">
              <a16:creationId xmlns=""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a:extLst>
            <a:ext uri="{FF2B5EF4-FFF2-40B4-BE49-F238E27FC236}">
              <a16:creationId xmlns=""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a:extLst>
            <a:ext uri="{FF2B5EF4-FFF2-40B4-BE49-F238E27FC236}">
              <a16:creationId xmlns=""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a:extLst>
            <a:ext uri="{FF2B5EF4-FFF2-40B4-BE49-F238E27FC236}">
              <a16:creationId xmlns=""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a:extLst>
            <a:ext uri="{FF2B5EF4-FFF2-40B4-BE49-F238E27FC236}">
              <a16:creationId xmlns=""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57</xdr:row>
      <xdr:rowOff>133350</xdr:rowOff>
    </xdr:from>
    <xdr:to>
      <xdr:col>7</xdr:col>
      <xdr:colOff>66675</xdr:colOff>
      <xdr:row>58</xdr:row>
      <xdr:rowOff>63500</xdr:rowOff>
    </xdr:to>
    <xdr:sp macro="" textlink="">
      <xdr:nvSpPr>
        <xdr:cNvPr id="205" name="円/楕円 204">
          <a:extLst>
            <a:ext uri="{FF2B5EF4-FFF2-40B4-BE49-F238E27FC236}">
              <a16:creationId xmlns="" xmlns:a16="http://schemas.microsoft.com/office/drawing/2014/main" id="{00000000-0008-0000-0400-0000CD000000}"/>
            </a:ext>
          </a:extLst>
        </xdr:cNvPr>
        <xdr:cNvSpPr/>
      </xdr:nvSpPr>
      <xdr:spPr>
        <a:xfrm>
          <a:off x="4775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105427</xdr:rowOff>
    </xdr:from>
    <xdr:ext cx="762000" cy="259045"/>
    <xdr:sp macro="" textlink="">
      <xdr:nvSpPr>
        <xdr:cNvPr id="206" name="扶助費該当値テキスト">
          <a:extLst>
            <a:ext uri="{FF2B5EF4-FFF2-40B4-BE49-F238E27FC236}">
              <a16:creationId xmlns="" xmlns:a16="http://schemas.microsoft.com/office/drawing/2014/main" id="{00000000-0008-0000-0400-0000CE000000}"/>
            </a:ext>
          </a:extLst>
        </xdr:cNvPr>
        <xdr:cNvSpPr txBox="1"/>
      </xdr:nvSpPr>
      <xdr:spPr>
        <a:xfrm>
          <a:off x="4914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5</xdr:col>
      <xdr:colOff>498475</xdr:colOff>
      <xdr:row>57</xdr:row>
      <xdr:rowOff>68035</xdr:rowOff>
    </xdr:from>
    <xdr:to>
      <xdr:col>5</xdr:col>
      <xdr:colOff>600075</xdr:colOff>
      <xdr:row>57</xdr:row>
      <xdr:rowOff>169635</xdr:rowOff>
    </xdr:to>
    <xdr:sp macro="" textlink="">
      <xdr:nvSpPr>
        <xdr:cNvPr id="207" name="円/楕円 206">
          <a:extLst>
            <a:ext uri="{FF2B5EF4-FFF2-40B4-BE49-F238E27FC236}">
              <a16:creationId xmlns="" xmlns:a16="http://schemas.microsoft.com/office/drawing/2014/main" id="{00000000-0008-0000-0400-0000CF000000}"/>
            </a:ext>
          </a:extLst>
        </xdr:cNvPr>
        <xdr:cNvSpPr/>
      </xdr:nvSpPr>
      <xdr:spPr>
        <a:xfrm>
          <a:off x="39370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154412</xdr:rowOff>
    </xdr:from>
    <xdr:ext cx="736600" cy="259045"/>
    <xdr:sp macro="" textlink="">
      <xdr:nvSpPr>
        <xdr:cNvPr id="208" name="テキスト ボックス 207">
          <a:extLst>
            <a:ext uri="{FF2B5EF4-FFF2-40B4-BE49-F238E27FC236}">
              <a16:creationId xmlns="" xmlns:a16="http://schemas.microsoft.com/office/drawing/2014/main" id="{00000000-0008-0000-0400-0000D0000000}"/>
            </a:ext>
          </a:extLst>
        </xdr:cNvPr>
        <xdr:cNvSpPr txBox="1"/>
      </xdr:nvSpPr>
      <xdr:spPr>
        <a:xfrm>
          <a:off x="3606800" y="9927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141515</xdr:rowOff>
    </xdr:from>
    <xdr:to>
      <xdr:col>4</xdr:col>
      <xdr:colOff>396875</xdr:colOff>
      <xdr:row>57</xdr:row>
      <xdr:rowOff>71665</xdr:rowOff>
    </xdr:to>
    <xdr:sp macro="" textlink="">
      <xdr:nvSpPr>
        <xdr:cNvPr id="209" name="円/楕円 208">
          <a:extLst>
            <a:ext uri="{FF2B5EF4-FFF2-40B4-BE49-F238E27FC236}">
              <a16:creationId xmlns="" xmlns:a16="http://schemas.microsoft.com/office/drawing/2014/main" id="{00000000-0008-0000-0400-0000D1000000}"/>
            </a:ext>
          </a:extLst>
        </xdr:cNvPr>
        <xdr:cNvSpPr/>
      </xdr:nvSpPr>
      <xdr:spPr>
        <a:xfrm>
          <a:off x="3048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56442</xdr:rowOff>
    </xdr:from>
    <xdr:ext cx="762000" cy="259045"/>
    <xdr:sp macro="" textlink="">
      <xdr:nvSpPr>
        <xdr:cNvPr id="210" name="テキスト ボックス 209">
          <a:extLst>
            <a:ext uri="{FF2B5EF4-FFF2-40B4-BE49-F238E27FC236}">
              <a16:creationId xmlns="" xmlns:a16="http://schemas.microsoft.com/office/drawing/2014/main" id="{00000000-0008-0000-0400-0000D2000000}"/>
            </a:ext>
          </a:extLst>
        </xdr:cNvPr>
        <xdr:cNvSpPr txBox="1"/>
      </xdr:nvSpPr>
      <xdr:spPr>
        <a:xfrm>
          <a:off x="27178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100693</xdr:rowOff>
    </xdr:from>
    <xdr:to>
      <xdr:col>3</xdr:col>
      <xdr:colOff>193675</xdr:colOff>
      <xdr:row>56</xdr:row>
      <xdr:rowOff>30843</xdr:rowOff>
    </xdr:to>
    <xdr:sp macro="" textlink="">
      <xdr:nvSpPr>
        <xdr:cNvPr id="211" name="円/楕円 210">
          <a:extLst>
            <a:ext uri="{FF2B5EF4-FFF2-40B4-BE49-F238E27FC236}">
              <a16:creationId xmlns="" xmlns:a16="http://schemas.microsoft.com/office/drawing/2014/main" id="{00000000-0008-0000-0400-0000D3000000}"/>
            </a:ext>
          </a:extLst>
        </xdr:cNvPr>
        <xdr:cNvSpPr/>
      </xdr:nvSpPr>
      <xdr:spPr>
        <a:xfrm>
          <a:off x="2159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15620</xdr:rowOff>
    </xdr:from>
    <xdr:ext cx="762000" cy="259045"/>
    <xdr:sp macro="" textlink="">
      <xdr:nvSpPr>
        <xdr:cNvPr id="212" name="テキスト ボックス 211">
          <a:extLst>
            <a:ext uri="{FF2B5EF4-FFF2-40B4-BE49-F238E27FC236}">
              <a16:creationId xmlns="" xmlns:a16="http://schemas.microsoft.com/office/drawing/2014/main" id="{00000000-0008-0000-0400-0000D4000000}"/>
            </a:ext>
          </a:extLst>
        </xdr:cNvPr>
        <xdr:cNvSpPr txBox="1"/>
      </xdr:nvSpPr>
      <xdr:spPr>
        <a:xfrm>
          <a:off x="1828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10885</xdr:rowOff>
    </xdr:from>
    <xdr:to>
      <xdr:col>1</xdr:col>
      <xdr:colOff>676275</xdr:colOff>
      <xdr:row>56</xdr:row>
      <xdr:rowOff>112485</xdr:rowOff>
    </xdr:to>
    <xdr:sp macro="" textlink="">
      <xdr:nvSpPr>
        <xdr:cNvPr id="213" name="円/楕円 212">
          <a:extLst>
            <a:ext uri="{FF2B5EF4-FFF2-40B4-BE49-F238E27FC236}">
              <a16:creationId xmlns="" xmlns:a16="http://schemas.microsoft.com/office/drawing/2014/main" id="{00000000-0008-0000-0400-0000D5000000}"/>
            </a:ext>
          </a:extLst>
        </xdr:cNvPr>
        <xdr:cNvSpPr/>
      </xdr:nvSpPr>
      <xdr:spPr>
        <a:xfrm>
          <a:off x="12700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97262</xdr:rowOff>
    </xdr:from>
    <xdr:ext cx="762000" cy="259045"/>
    <xdr:sp macro="" textlink="">
      <xdr:nvSpPr>
        <xdr:cNvPr id="214" name="テキスト ボックス 213">
          <a:extLst>
            <a:ext uri="{FF2B5EF4-FFF2-40B4-BE49-F238E27FC236}">
              <a16:creationId xmlns="" xmlns:a16="http://schemas.microsoft.com/office/drawing/2014/main" id="{00000000-0008-0000-0400-0000D6000000}"/>
            </a:ext>
          </a:extLst>
        </xdr:cNvPr>
        <xdr:cNvSpPr txBox="1"/>
      </xdr:nvSpPr>
      <xdr:spPr>
        <a:xfrm>
          <a:off x="939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a:extLst>
            <a:ext uri="{FF2B5EF4-FFF2-40B4-BE49-F238E27FC236}">
              <a16:creationId xmlns=""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a:extLst>
            <a:ext uri="{FF2B5EF4-FFF2-40B4-BE49-F238E27FC236}">
              <a16:creationId xmlns=""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a:extLst>
            <a:ext uri="{FF2B5EF4-FFF2-40B4-BE49-F238E27FC236}">
              <a16:creationId xmlns=""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93/107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a:extLst>
            <a:ext uri="{FF2B5EF4-FFF2-40B4-BE49-F238E27FC236}">
              <a16:creationId xmlns=""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a:extLst>
            <a:ext uri="{FF2B5EF4-FFF2-40B4-BE49-F238E27FC236}">
              <a16:creationId xmlns=""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a:extLst>
            <a:ext uri="{FF2B5EF4-FFF2-40B4-BE49-F238E27FC236}">
              <a16:creationId xmlns=""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a:extLst>
            <a:ext uri="{FF2B5EF4-FFF2-40B4-BE49-F238E27FC236}">
              <a16:creationId xmlns=""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a:extLst>
            <a:ext uri="{FF2B5EF4-FFF2-40B4-BE49-F238E27FC236}">
              <a16:creationId xmlns=""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a:extLst>
            <a:ext uri="{FF2B5EF4-FFF2-40B4-BE49-F238E27FC236}">
              <a16:creationId xmlns=""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a:extLst>
            <a:ext uri="{FF2B5EF4-FFF2-40B4-BE49-F238E27FC236}">
              <a16:creationId xmlns=""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a:extLst>
            <a:ext uri="{FF2B5EF4-FFF2-40B4-BE49-F238E27FC236}">
              <a16:creationId xmlns=""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a:solidFill>
                <a:schemeClr val="dk1"/>
              </a:solidFill>
              <a:effectLst/>
              <a:latin typeface="+mn-lt"/>
              <a:ea typeface="+mn-ea"/>
              <a:cs typeface="+mn-cs"/>
            </a:rPr>
            <a:t>　</a:t>
          </a:r>
          <a:r>
            <a:rPr lang="ja-JP" altLang="ja-JP" sz="1600" b="0" i="0">
              <a:solidFill>
                <a:schemeClr val="dk1"/>
              </a:solidFill>
              <a:effectLst/>
              <a:latin typeface="+mn-lt"/>
              <a:ea typeface="+mn-ea"/>
              <a:cs typeface="+mn-cs"/>
            </a:rPr>
            <a:t>その他に係る経常収支比率が類似団体平均を上回っている。介護保険事業会計（紀南介護保険広域連合への負担）、下水道事業会計（法非適）への繰出金の割合が高いことが主な要因と考えられる。今後、下水道事業などの各事業会計における経費を節減し、普通会計の負担を減らしていくよう努める。</a:t>
          </a:r>
          <a:endParaRPr kumimoji="1" lang="ja-JP" altLang="en-US" sz="16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a:extLst>
            <a:ext uri="{FF2B5EF4-FFF2-40B4-BE49-F238E27FC236}">
              <a16:creationId xmlns=""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a:extLst>
            <a:ext uri="{FF2B5EF4-FFF2-40B4-BE49-F238E27FC236}">
              <a16:creationId xmlns=""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a:extLst>
            <a:ext uri="{FF2B5EF4-FFF2-40B4-BE49-F238E27FC236}">
              <a16:creationId xmlns=""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a:extLst>
            <a:ext uri="{FF2B5EF4-FFF2-40B4-BE49-F238E27FC236}">
              <a16:creationId xmlns=""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a:extLst>
            <a:ext uri="{FF2B5EF4-FFF2-40B4-BE49-F238E27FC236}">
              <a16:creationId xmlns=""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a:extLst>
            <a:ext uri="{FF2B5EF4-FFF2-40B4-BE49-F238E27FC236}">
              <a16:creationId xmlns=""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a:extLst>
            <a:ext uri="{FF2B5EF4-FFF2-40B4-BE49-F238E27FC236}">
              <a16:creationId xmlns=""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a:extLst>
            <a:ext uri="{FF2B5EF4-FFF2-40B4-BE49-F238E27FC236}">
              <a16:creationId xmlns=""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a:extLst>
            <a:ext uri="{FF2B5EF4-FFF2-40B4-BE49-F238E27FC236}">
              <a16:creationId xmlns=""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a:extLst>
            <a:ext uri="{FF2B5EF4-FFF2-40B4-BE49-F238E27FC236}">
              <a16:creationId xmlns=""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a:extLst>
            <a:ext uri="{FF2B5EF4-FFF2-40B4-BE49-F238E27FC236}">
              <a16:creationId xmlns=""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a:extLst>
            <a:ext uri="{FF2B5EF4-FFF2-40B4-BE49-F238E27FC236}">
              <a16:creationId xmlns=""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a:extLst>
            <a:ext uri="{FF2B5EF4-FFF2-40B4-BE49-F238E27FC236}">
              <a16:creationId xmlns=""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a:extLst>
            <a:ext uri="{FF2B5EF4-FFF2-40B4-BE49-F238E27FC236}">
              <a16:creationId xmlns=""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40" name="その他グラフ枠">
          <a:extLst>
            <a:ext uri="{FF2B5EF4-FFF2-40B4-BE49-F238E27FC236}">
              <a16:creationId xmlns=""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16510</xdr:rowOff>
    </xdr:from>
    <xdr:to>
      <xdr:col>24</xdr:col>
      <xdr:colOff>31750</xdr:colOff>
      <xdr:row>61</xdr:row>
      <xdr:rowOff>161290</xdr:rowOff>
    </xdr:to>
    <xdr:cxnSp macro="">
      <xdr:nvCxnSpPr>
        <xdr:cNvPr id="241" name="直線コネクタ 240">
          <a:extLst>
            <a:ext uri="{FF2B5EF4-FFF2-40B4-BE49-F238E27FC236}">
              <a16:creationId xmlns="" xmlns:a16="http://schemas.microsoft.com/office/drawing/2014/main" id="{00000000-0008-0000-0400-0000F1000000}"/>
            </a:ext>
          </a:extLst>
        </xdr:cNvPr>
        <xdr:cNvCxnSpPr/>
      </xdr:nvCxnSpPr>
      <xdr:spPr>
        <a:xfrm flipV="1">
          <a:off x="16510000" y="910336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133367</xdr:rowOff>
    </xdr:from>
    <xdr:ext cx="762000" cy="259045"/>
    <xdr:sp macro="" textlink="">
      <xdr:nvSpPr>
        <xdr:cNvPr id="242" name="その他最小値テキスト">
          <a:extLst>
            <a:ext uri="{FF2B5EF4-FFF2-40B4-BE49-F238E27FC236}">
              <a16:creationId xmlns="" xmlns:a16="http://schemas.microsoft.com/office/drawing/2014/main" id="{00000000-0008-0000-0400-0000F2000000}"/>
            </a:ext>
          </a:extLst>
        </xdr:cNvPr>
        <xdr:cNvSpPr txBox="1"/>
      </xdr:nvSpPr>
      <xdr:spPr>
        <a:xfrm>
          <a:off x="16598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20.2</a:t>
          </a:r>
          <a:endParaRPr kumimoji="1" lang="ja-JP" altLang="en-US" sz="1000" b="1">
            <a:latin typeface="ＭＳ Ｐゴシック"/>
          </a:endParaRPr>
        </a:p>
      </xdr:txBody>
    </xdr:sp>
    <xdr:clientData/>
  </xdr:oneCellAnchor>
  <xdr:twoCellAnchor>
    <xdr:from>
      <xdr:col>23</xdr:col>
      <xdr:colOff>628650</xdr:colOff>
      <xdr:row>61</xdr:row>
      <xdr:rowOff>161290</xdr:rowOff>
    </xdr:from>
    <xdr:to>
      <xdr:col>24</xdr:col>
      <xdr:colOff>120650</xdr:colOff>
      <xdr:row>61</xdr:row>
      <xdr:rowOff>161290</xdr:rowOff>
    </xdr:to>
    <xdr:cxnSp macro="">
      <xdr:nvCxnSpPr>
        <xdr:cNvPr id="243" name="直線コネクタ 242">
          <a:extLst>
            <a:ext uri="{FF2B5EF4-FFF2-40B4-BE49-F238E27FC236}">
              <a16:creationId xmlns="" xmlns:a16="http://schemas.microsoft.com/office/drawing/2014/main" id="{00000000-0008-0000-0400-0000F3000000}"/>
            </a:ext>
          </a:extLst>
        </xdr:cNvPr>
        <xdr:cNvCxnSpPr/>
      </xdr:nvCxnSpPr>
      <xdr:spPr>
        <a:xfrm>
          <a:off x="16421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102887</xdr:rowOff>
    </xdr:from>
    <xdr:ext cx="762000" cy="259045"/>
    <xdr:sp macro="" textlink="">
      <xdr:nvSpPr>
        <xdr:cNvPr id="244" name="その他最大値テキスト">
          <a:extLst>
            <a:ext uri="{FF2B5EF4-FFF2-40B4-BE49-F238E27FC236}">
              <a16:creationId xmlns="" xmlns:a16="http://schemas.microsoft.com/office/drawing/2014/main" id="{00000000-0008-0000-0400-0000F4000000}"/>
            </a:ext>
          </a:extLst>
        </xdr:cNvPr>
        <xdr:cNvSpPr txBox="1"/>
      </xdr:nvSpPr>
      <xdr:spPr>
        <a:xfrm>
          <a:off x="16598900" y="884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a:t>
          </a:r>
          <a:endParaRPr kumimoji="1" lang="ja-JP" altLang="en-US" sz="1000" b="1">
            <a:latin typeface="ＭＳ Ｐゴシック"/>
          </a:endParaRPr>
        </a:p>
      </xdr:txBody>
    </xdr:sp>
    <xdr:clientData/>
  </xdr:oneCellAnchor>
  <xdr:twoCellAnchor>
    <xdr:from>
      <xdr:col>23</xdr:col>
      <xdr:colOff>628650</xdr:colOff>
      <xdr:row>53</xdr:row>
      <xdr:rowOff>16510</xdr:rowOff>
    </xdr:from>
    <xdr:to>
      <xdr:col>24</xdr:col>
      <xdr:colOff>120650</xdr:colOff>
      <xdr:row>53</xdr:row>
      <xdr:rowOff>16510</xdr:rowOff>
    </xdr:to>
    <xdr:cxnSp macro="">
      <xdr:nvCxnSpPr>
        <xdr:cNvPr id="245" name="直線コネクタ 244">
          <a:extLst>
            <a:ext uri="{FF2B5EF4-FFF2-40B4-BE49-F238E27FC236}">
              <a16:creationId xmlns="" xmlns:a16="http://schemas.microsoft.com/office/drawing/2014/main" id="{00000000-0008-0000-0400-0000F5000000}"/>
            </a:ext>
          </a:extLst>
        </xdr:cNvPr>
        <xdr:cNvCxnSpPr/>
      </xdr:nvCxnSpPr>
      <xdr:spPr>
        <a:xfrm>
          <a:off x="16421100" y="910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59</xdr:row>
      <xdr:rowOff>8890</xdr:rowOff>
    </xdr:from>
    <xdr:to>
      <xdr:col>24</xdr:col>
      <xdr:colOff>31750</xdr:colOff>
      <xdr:row>59</xdr:row>
      <xdr:rowOff>130810</xdr:rowOff>
    </xdr:to>
    <xdr:cxnSp macro="">
      <xdr:nvCxnSpPr>
        <xdr:cNvPr id="246" name="直線コネクタ 245">
          <a:extLst>
            <a:ext uri="{FF2B5EF4-FFF2-40B4-BE49-F238E27FC236}">
              <a16:creationId xmlns="" xmlns:a16="http://schemas.microsoft.com/office/drawing/2014/main" id="{00000000-0008-0000-0400-0000F6000000}"/>
            </a:ext>
          </a:extLst>
        </xdr:cNvPr>
        <xdr:cNvCxnSpPr/>
      </xdr:nvCxnSpPr>
      <xdr:spPr>
        <a:xfrm>
          <a:off x="15671800" y="1012444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1287</xdr:rowOff>
    </xdr:from>
    <xdr:ext cx="762000" cy="259045"/>
    <xdr:sp macro="" textlink="">
      <xdr:nvSpPr>
        <xdr:cNvPr id="247" name="その他平均値テキスト">
          <a:extLst>
            <a:ext uri="{FF2B5EF4-FFF2-40B4-BE49-F238E27FC236}">
              <a16:creationId xmlns="" xmlns:a16="http://schemas.microsoft.com/office/drawing/2014/main" id="{00000000-0008-0000-0400-0000F7000000}"/>
            </a:ext>
          </a:extLst>
        </xdr:cNvPr>
        <xdr:cNvSpPr txBox="1"/>
      </xdr:nvSpPr>
      <xdr:spPr>
        <a:xfrm>
          <a:off x="16598900" y="9773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156210</xdr:rowOff>
    </xdr:from>
    <xdr:to>
      <xdr:col>24</xdr:col>
      <xdr:colOff>82550</xdr:colOff>
      <xdr:row>58</xdr:row>
      <xdr:rowOff>86360</xdr:rowOff>
    </xdr:to>
    <xdr:sp macro="" textlink="">
      <xdr:nvSpPr>
        <xdr:cNvPr id="248" name="フローチャート : 判断 247">
          <a:extLst>
            <a:ext uri="{FF2B5EF4-FFF2-40B4-BE49-F238E27FC236}">
              <a16:creationId xmlns="" xmlns:a16="http://schemas.microsoft.com/office/drawing/2014/main" id="{00000000-0008-0000-0400-0000F8000000}"/>
            </a:ext>
          </a:extLst>
        </xdr:cNvPr>
        <xdr:cNvSpPr/>
      </xdr:nvSpPr>
      <xdr:spPr>
        <a:xfrm>
          <a:off x="164592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59</xdr:row>
      <xdr:rowOff>8890</xdr:rowOff>
    </xdr:from>
    <xdr:to>
      <xdr:col>22</xdr:col>
      <xdr:colOff>565150</xdr:colOff>
      <xdr:row>59</xdr:row>
      <xdr:rowOff>24130</xdr:rowOff>
    </xdr:to>
    <xdr:cxnSp macro="">
      <xdr:nvCxnSpPr>
        <xdr:cNvPr id="249" name="直線コネクタ 248">
          <a:extLst>
            <a:ext uri="{FF2B5EF4-FFF2-40B4-BE49-F238E27FC236}">
              <a16:creationId xmlns="" xmlns:a16="http://schemas.microsoft.com/office/drawing/2014/main" id="{00000000-0008-0000-0400-0000F9000000}"/>
            </a:ext>
          </a:extLst>
        </xdr:cNvPr>
        <xdr:cNvCxnSpPr/>
      </xdr:nvCxnSpPr>
      <xdr:spPr>
        <a:xfrm flipV="1">
          <a:off x="14782800" y="101244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58</xdr:row>
      <xdr:rowOff>22860</xdr:rowOff>
    </xdr:from>
    <xdr:to>
      <xdr:col>22</xdr:col>
      <xdr:colOff>615950</xdr:colOff>
      <xdr:row>58</xdr:row>
      <xdr:rowOff>124460</xdr:rowOff>
    </xdr:to>
    <xdr:sp macro="" textlink="">
      <xdr:nvSpPr>
        <xdr:cNvPr id="250" name="フローチャート : 判断 249">
          <a:extLst>
            <a:ext uri="{FF2B5EF4-FFF2-40B4-BE49-F238E27FC236}">
              <a16:creationId xmlns="" xmlns:a16="http://schemas.microsoft.com/office/drawing/2014/main" id="{00000000-0008-0000-0400-0000FA000000}"/>
            </a:ext>
          </a:extLst>
        </xdr:cNvPr>
        <xdr:cNvSpPr/>
      </xdr:nvSpPr>
      <xdr:spPr>
        <a:xfrm>
          <a:off x="15621000" y="996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134637</xdr:rowOff>
    </xdr:from>
    <xdr:ext cx="736600" cy="259045"/>
    <xdr:sp macro="" textlink="">
      <xdr:nvSpPr>
        <xdr:cNvPr id="251" name="テキスト ボックス 250">
          <a:extLst>
            <a:ext uri="{FF2B5EF4-FFF2-40B4-BE49-F238E27FC236}">
              <a16:creationId xmlns="" xmlns:a16="http://schemas.microsoft.com/office/drawing/2014/main" id="{00000000-0008-0000-0400-0000FB000000}"/>
            </a:ext>
          </a:extLst>
        </xdr:cNvPr>
        <xdr:cNvSpPr txBox="1"/>
      </xdr:nvSpPr>
      <xdr:spPr>
        <a:xfrm>
          <a:off x="15290800" y="973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20</xdr:col>
      <xdr:colOff>158750</xdr:colOff>
      <xdr:row>59</xdr:row>
      <xdr:rowOff>24130</xdr:rowOff>
    </xdr:from>
    <xdr:to>
      <xdr:col>21</xdr:col>
      <xdr:colOff>361950</xdr:colOff>
      <xdr:row>60</xdr:row>
      <xdr:rowOff>27940</xdr:rowOff>
    </xdr:to>
    <xdr:cxnSp macro="">
      <xdr:nvCxnSpPr>
        <xdr:cNvPr id="252" name="直線コネクタ 251">
          <a:extLst>
            <a:ext uri="{FF2B5EF4-FFF2-40B4-BE49-F238E27FC236}">
              <a16:creationId xmlns="" xmlns:a16="http://schemas.microsoft.com/office/drawing/2014/main" id="{00000000-0008-0000-0400-0000FC000000}"/>
            </a:ext>
          </a:extLst>
        </xdr:cNvPr>
        <xdr:cNvCxnSpPr/>
      </xdr:nvCxnSpPr>
      <xdr:spPr>
        <a:xfrm flipV="1">
          <a:off x="13893800" y="1013968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163830</xdr:rowOff>
    </xdr:from>
    <xdr:to>
      <xdr:col>21</xdr:col>
      <xdr:colOff>412750</xdr:colOff>
      <xdr:row>58</xdr:row>
      <xdr:rowOff>93980</xdr:rowOff>
    </xdr:to>
    <xdr:sp macro="" textlink="">
      <xdr:nvSpPr>
        <xdr:cNvPr id="253" name="フローチャート : 判断 252">
          <a:extLst>
            <a:ext uri="{FF2B5EF4-FFF2-40B4-BE49-F238E27FC236}">
              <a16:creationId xmlns="" xmlns:a16="http://schemas.microsoft.com/office/drawing/2014/main" id="{00000000-0008-0000-0400-0000FD000000}"/>
            </a:ext>
          </a:extLst>
        </xdr:cNvPr>
        <xdr:cNvSpPr/>
      </xdr:nvSpPr>
      <xdr:spPr>
        <a:xfrm>
          <a:off x="14732000" y="993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104157</xdr:rowOff>
    </xdr:from>
    <xdr:ext cx="762000" cy="259045"/>
    <xdr:sp macro="" textlink="">
      <xdr:nvSpPr>
        <xdr:cNvPr id="254" name="テキスト ボックス 253">
          <a:extLst>
            <a:ext uri="{FF2B5EF4-FFF2-40B4-BE49-F238E27FC236}">
              <a16:creationId xmlns="" xmlns:a16="http://schemas.microsoft.com/office/drawing/2014/main" id="{00000000-0008-0000-0400-0000FE000000}"/>
            </a:ext>
          </a:extLst>
        </xdr:cNvPr>
        <xdr:cNvSpPr txBox="1"/>
      </xdr:nvSpPr>
      <xdr:spPr>
        <a:xfrm>
          <a:off x="14401800" y="970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641350</xdr:colOff>
      <xdr:row>59</xdr:row>
      <xdr:rowOff>16510</xdr:rowOff>
    </xdr:from>
    <xdr:to>
      <xdr:col>20</xdr:col>
      <xdr:colOff>158750</xdr:colOff>
      <xdr:row>60</xdr:row>
      <xdr:rowOff>27940</xdr:rowOff>
    </xdr:to>
    <xdr:cxnSp macro="">
      <xdr:nvCxnSpPr>
        <xdr:cNvPr id="255" name="直線コネクタ 254">
          <a:extLst>
            <a:ext uri="{FF2B5EF4-FFF2-40B4-BE49-F238E27FC236}">
              <a16:creationId xmlns="" xmlns:a16="http://schemas.microsoft.com/office/drawing/2014/main" id="{00000000-0008-0000-0400-0000FF000000}"/>
            </a:ext>
          </a:extLst>
        </xdr:cNvPr>
        <xdr:cNvCxnSpPr/>
      </xdr:nvCxnSpPr>
      <xdr:spPr>
        <a:xfrm>
          <a:off x="13004800" y="1013206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140970</xdr:rowOff>
    </xdr:from>
    <xdr:to>
      <xdr:col>20</xdr:col>
      <xdr:colOff>209550</xdr:colOff>
      <xdr:row>58</xdr:row>
      <xdr:rowOff>71120</xdr:rowOff>
    </xdr:to>
    <xdr:sp macro="" textlink="">
      <xdr:nvSpPr>
        <xdr:cNvPr id="256" name="フローチャート : 判断 255">
          <a:extLst>
            <a:ext uri="{FF2B5EF4-FFF2-40B4-BE49-F238E27FC236}">
              <a16:creationId xmlns="" xmlns:a16="http://schemas.microsoft.com/office/drawing/2014/main" id="{00000000-0008-0000-0400-000000010000}"/>
            </a:ext>
          </a:extLst>
        </xdr:cNvPr>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81297</xdr:rowOff>
    </xdr:from>
    <xdr:ext cx="762000" cy="259045"/>
    <xdr:sp macro="" textlink="">
      <xdr:nvSpPr>
        <xdr:cNvPr id="257" name="テキスト ボックス 256">
          <a:extLst>
            <a:ext uri="{FF2B5EF4-FFF2-40B4-BE49-F238E27FC236}">
              <a16:creationId xmlns="" xmlns:a16="http://schemas.microsoft.com/office/drawing/2014/main" id="{00000000-0008-0000-0400-000001010000}"/>
            </a:ext>
          </a:extLst>
        </xdr:cNvPr>
        <xdr:cNvSpPr txBox="1"/>
      </xdr:nvSpPr>
      <xdr:spPr>
        <a:xfrm>
          <a:off x="13512800" y="968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133350</xdr:rowOff>
    </xdr:from>
    <xdr:to>
      <xdr:col>19</xdr:col>
      <xdr:colOff>6350</xdr:colOff>
      <xdr:row>58</xdr:row>
      <xdr:rowOff>63500</xdr:rowOff>
    </xdr:to>
    <xdr:sp macro="" textlink="">
      <xdr:nvSpPr>
        <xdr:cNvPr id="258" name="フローチャート : 判断 257">
          <a:extLst>
            <a:ext uri="{FF2B5EF4-FFF2-40B4-BE49-F238E27FC236}">
              <a16:creationId xmlns="" xmlns:a16="http://schemas.microsoft.com/office/drawing/2014/main" id="{00000000-0008-0000-0400-000002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73677</xdr:rowOff>
    </xdr:from>
    <xdr:ext cx="762000" cy="259045"/>
    <xdr:sp macro="" textlink="">
      <xdr:nvSpPr>
        <xdr:cNvPr id="259" name="テキスト ボックス 258">
          <a:extLst>
            <a:ext uri="{FF2B5EF4-FFF2-40B4-BE49-F238E27FC236}">
              <a16:creationId xmlns="" xmlns:a16="http://schemas.microsoft.com/office/drawing/2014/main" id="{00000000-0008-0000-0400-000003010000}"/>
            </a:ext>
          </a:extLst>
        </xdr:cNvPr>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0" name="テキスト ボックス 259">
          <a:extLst>
            <a:ext uri="{FF2B5EF4-FFF2-40B4-BE49-F238E27FC236}">
              <a16:creationId xmlns=""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1" name="テキスト ボックス 260">
          <a:extLst>
            <a:ext uri="{FF2B5EF4-FFF2-40B4-BE49-F238E27FC236}">
              <a16:creationId xmlns=""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2" name="テキスト ボックス 261">
          <a:extLst>
            <a:ext uri="{FF2B5EF4-FFF2-40B4-BE49-F238E27FC236}">
              <a16:creationId xmlns=""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3" name="テキスト ボックス 262">
          <a:extLst>
            <a:ext uri="{FF2B5EF4-FFF2-40B4-BE49-F238E27FC236}">
              <a16:creationId xmlns=""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4" name="テキスト ボックス 263">
          <a:extLst>
            <a:ext uri="{FF2B5EF4-FFF2-40B4-BE49-F238E27FC236}">
              <a16:creationId xmlns=""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59</xdr:row>
      <xdr:rowOff>80010</xdr:rowOff>
    </xdr:from>
    <xdr:to>
      <xdr:col>24</xdr:col>
      <xdr:colOff>82550</xdr:colOff>
      <xdr:row>60</xdr:row>
      <xdr:rowOff>10160</xdr:rowOff>
    </xdr:to>
    <xdr:sp macro="" textlink="">
      <xdr:nvSpPr>
        <xdr:cNvPr id="265" name="円/楕円 264">
          <a:extLst>
            <a:ext uri="{FF2B5EF4-FFF2-40B4-BE49-F238E27FC236}">
              <a16:creationId xmlns="" xmlns:a16="http://schemas.microsoft.com/office/drawing/2014/main" id="{00000000-0008-0000-0400-000009010000}"/>
            </a:ext>
          </a:extLst>
        </xdr:cNvPr>
        <xdr:cNvSpPr/>
      </xdr:nvSpPr>
      <xdr:spPr>
        <a:xfrm>
          <a:off x="16459200" y="1019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59</xdr:row>
      <xdr:rowOff>52087</xdr:rowOff>
    </xdr:from>
    <xdr:ext cx="762000" cy="259045"/>
    <xdr:sp macro="" textlink="">
      <xdr:nvSpPr>
        <xdr:cNvPr id="266" name="その他該当値テキスト">
          <a:extLst>
            <a:ext uri="{FF2B5EF4-FFF2-40B4-BE49-F238E27FC236}">
              <a16:creationId xmlns="" xmlns:a16="http://schemas.microsoft.com/office/drawing/2014/main" id="{00000000-0008-0000-0400-00000A010000}"/>
            </a:ext>
          </a:extLst>
        </xdr:cNvPr>
        <xdr:cNvSpPr txBox="1"/>
      </xdr:nvSpPr>
      <xdr:spPr>
        <a:xfrm>
          <a:off x="16598900" y="1016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129540</xdr:rowOff>
    </xdr:from>
    <xdr:to>
      <xdr:col>22</xdr:col>
      <xdr:colOff>615950</xdr:colOff>
      <xdr:row>59</xdr:row>
      <xdr:rowOff>59690</xdr:rowOff>
    </xdr:to>
    <xdr:sp macro="" textlink="">
      <xdr:nvSpPr>
        <xdr:cNvPr id="267" name="円/楕円 266">
          <a:extLst>
            <a:ext uri="{FF2B5EF4-FFF2-40B4-BE49-F238E27FC236}">
              <a16:creationId xmlns="" xmlns:a16="http://schemas.microsoft.com/office/drawing/2014/main" id="{00000000-0008-0000-0400-00000B010000}"/>
            </a:ext>
          </a:extLst>
        </xdr:cNvPr>
        <xdr:cNvSpPr/>
      </xdr:nvSpPr>
      <xdr:spPr>
        <a:xfrm>
          <a:off x="15621000" y="1007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59</xdr:row>
      <xdr:rowOff>44467</xdr:rowOff>
    </xdr:from>
    <xdr:ext cx="736600" cy="259045"/>
    <xdr:sp macro="" textlink="">
      <xdr:nvSpPr>
        <xdr:cNvPr id="268" name="テキスト ボックス 267">
          <a:extLst>
            <a:ext uri="{FF2B5EF4-FFF2-40B4-BE49-F238E27FC236}">
              <a16:creationId xmlns="" xmlns:a16="http://schemas.microsoft.com/office/drawing/2014/main" id="{00000000-0008-0000-0400-00000C010000}"/>
            </a:ext>
          </a:extLst>
        </xdr:cNvPr>
        <xdr:cNvSpPr txBox="1"/>
      </xdr:nvSpPr>
      <xdr:spPr>
        <a:xfrm>
          <a:off x="15290800" y="1016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144780</xdr:rowOff>
    </xdr:from>
    <xdr:to>
      <xdr:col>21</xdr:col>
      <xdr:colOff>412750</xdr:colOff>
      <xdr:row>59</xdr:row>
      <xdr:rowOff>74930</xdr:rowOff>
    </xdr:to>
    <xdr:sp macro="" textlink="">
      <xdr:nvSpPr>
        <xdr:cNvPr id="269" name="円/楕円 268">
          <a:extLst>
            <a:ext uri="{FF2B5EF4-FFF2-40B4-BE49-F238E27FC236}">
              <a16:creationId xmlns="" xmlns:a16="http://schemas.microsoft.com/office/drawing/2014/main" id="{00000000-0008-0000-0400-00000D010000}"/>
            </a:ext>
          </a:extLst>
        </xdr:cNvPr>
        <xdr:cNvSpPr/>
      </xdr:nvSpPr>
      <xdr:spPr>
        <a:xfrm>
          <a:off x="14732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59707</xdr:rowOff>
    </xdr:from>
    <xdr:ext cx="762000" cy="259045"/>
    <xdr:sp macro="" textlink="">
      <xdr:nvSpPr>
        <xdr:cNvPr id="270" name="テキスト ボックス 269">
          <a:extLst>
            <a:ext uri="{FF2B5EF4-FFF2-40B4-BE49-F238E27FC236}">
              <a16:creationId xmlns="" xmlns:a16="http://schemas.microsoft.com/office/drawing/2014/main" id="{00000000-0008-0000-0400-00000E010000}"/>
            </a:ext>
          </a:extLst>
        </xdr:cNvPr>
        <xdr:cNvSpPr txBox="1"/>
      </xdr:nvSpPr>
      <xdr:spPr>
        <a:xfrm>
          <a:off x="14401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20</xdr:col>
      <xdr:colOff>107950</xdr:colOff>
      <xdr:row>59</xdr:row>
      <xdr:rowOff>148590</xdr:rowOff>
    </xdr:from>
    <xdr:to>
      <xdr:col>20</xdr:col>
      <xdr:colOff>209550</xdr:colOff>
      <xdr:row>60</xdr:row>
      <xdr:rowOff>78740</xdr:rowOff>
    </xdr:to>
    <xdr:sp macro="" textlink="">
      <xdr:nvSpPr>
        <xdr:cNvPr id="271" name="円/楕円 270">
          <a:extLst>
            <a:ext uri="{FF2B5EF4-FFF2-40B4-BE49-F238E27FC236}">
              <a16:creationId xmlns="" xmlns:a16="http://schemas.microsoft.com/office/drawing/2014/main" id="{00000000-0008-0000-0400-00000F010000}"/>
            </a:ext>
          </a:extLst>
        </xdr:cNvPr>
        <xdr:cNvSpPr/>
      </xdr:nvSpPr>
      <xdr:spPr>
        <a:xfrm>
          <a:off x="13843000" y="1026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60</xdr:row>
      <xdr:rowOff>63517</xdr:rowOff>
    </xdr:from>
    <xdr:ext cx="762000" cy="259045"/>
    <xdr:sp macro="" textlink="">
      <xdr:nvSpPr>
        <xdr:cNvPr id="272" name="テキスト ボックス 271">
          <a:extLst>
            <a:ext uri="{FF2B5EF4-FFF2-40B4-BE49-F238E27FC236}">
              <a16:creationId xmlns="" xmlns:a16="http://schemas.microsoft.com/office/drawing/2014/main" id="{00000000-0008-0000-0400-000010010000}"/>
            </a:ext>
          </a:extLst>
        </xdr:cNvPr>
        <xdr:cNvSpPr txBox="1"/>
      </xdr:nvSpPr>
      <xdr:spPr>
        <a:xfrm>
          <a:off x="13512800" y="1035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137160</xdr:rowOff>
    </xdr:from>
    <xdr:to>
      <xdr:col>19</xdr:col>
      <xdr:colOff>6350</xdr:colOff>
      <xdr:row>59</xdr:row>
      <xdr:rowOff>67310</xdr:rowOff>
    </xdr:to>
    <xdr:sp macro="" textlink="">
      <xdr:nvSpPr>
        <xdr:cNvPr id="273" name="円/楕円 272">
          <a:extLst>
            <a:ext uri="{FF2B5EF4-FFF2-40B4-BE49-F238E27FC236}">
              <a16:creationId xmlns="" xmlns:a16="http://schemas.microsoft.com/office/drawing/2014/main" id="{00000000-0008-0000-0400-000011010000}"/>
            </a:ext>
          </a:extLst>
        </xdr:cNvPr>
        <xdr:cNvSpPr/>
      </xdr:nvSpPr>
      <xdr:spPr>
        <a:xfrm>
          <a:off x="129540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59</xdr:row>
      <xdr:rowOff>52087</xdr:rowOff>
    </xdr:from>
    <xdr:ext cx="762000" cy="259045"/>
    <xdr:sp macro="" textlink="">
      <xdr:nvSpPr>
        <xdr:cNvPr id="274" name="テキスト ボックス 273">
          <a:extLst>
            <a:ext uri="{FF2B5EF4-FFF2-40B4-BE49-F238E27FC236}">
              <a16:creationId xmlns="" xmlns:a16="http://schemas.microsoft.com/office/drawing/2014/main" id="{00000000-0008-0000-0400-000012010000}"/>
            </a:ext>
          </a:extLst>
        </xdr:cNvPr>
        <xdr:cNvSpPr txBox="1"/>
      </xdr:nvSpPr>
      <xdr:spPr>
        <a:xfrm>
          <a:off x="12623800" y="1016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5" name="正方形/長方形 274">
          <a:extLst>
            <a:ext uri="{FF2B5EF4-FFF2-40B4-BE49-F238E27FC236}">
              <a16:creationId xmlns=""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6" name="正方形/長方形 275">
          <a:extLst>
            <a:ext uri="{FF2B5EF4-FFF2-40B4-BE49-F238E27FC236}">
              <a16:creationId xmlns=""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7" name="正方形/長方形 276">
          <a:extLst>
            <a:ext uri="{FF2B5EF4-FFF2-40B4-BE49-F238E27FC236}">
              <a16:creationId xmlns=""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107/107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8" name="正方形/長方形 277">
          <a:extLst>
            <a:ext uri="{FF2B5EF4-FFF2-40B4-BE49-F238E27FC236}">
              <a16:creationId xmlns=""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9" name="正方形/長方形 278">
          <a:extLst>
            <a:ext uri="{FF2B5EF4-FFF2-40B4-BE49-F238E27FC236}">
              <a16:creationId xmlns=""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0" name="正方形/長方形 279">
          <a:extLst>
            <a:ext uri="{FF2B5EF4-FFF2-40B4-BE49-F238E27FC236}">
              <a16:creationId xmlns=""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1" name="正方形/長方形 280">
          <a:extLst>
            <a:ext uri="{FF2B5EF4-FFF2-40B4-BE49-F238E27FC236}">
              <a16:creationId xmlns=""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2" name="正方形/長方形 281">
          <a:extLst>
            <a:ext uri="{FF2B5EF4-FFF2-40B4-BE49-F238E27FC236}">
              <a16:creationId xmlns=""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3" name="正方形/長方形 282">
          <a:extLst>
            <a:ext uri="{FF2B5EF4-FFF2-40B4-BE49-F238E27FC236}">
              <a16:creationId xmlns=""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4" name="正方形/長方形 283">
          <a:extLst>
            <a:ext uri="{FF2B5EF4-FFF2-40B4-BE49-F238E27FC236}">
              <a16:creationId xmlns=""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5" name="テキスト ボックス 284">
          <a:extLst>
            <a:ext uri="{FF2B5EF4-FFF2-40B4-BE49-F238E27FC236}">
              <a16:creationId xmlns=""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600" b="0" i="0">
              <a:solidFill>
                <a:schemeClr val="dk1"/>
              </a:solidFill>
              <a:effectLst/>
              <a:latin typeface="+mn-lt"/>
              <a:ea typeface="+mn-ea"/>
              <a:cs typeface="+mn-cs"/>
            </a:rPr>
            <a:t>　</a:t>
          </a:r>
          <a:r>
            <a:rPr lang="ja-JP" altLang="ja-JP" sz="1600" b="0" i="0">
              <a:solidFill>
                <a:schemeClr val="dk1"/>
              </a:solidFill>
              <a:effectLst/>
              <a:latin typeface="+mn-lt"/>
              <a:ea typeface="+mn-ea"/>
              <a:cs typeface="+mn-cs"/>
            </a:rPr>
            <a:t>補助費等に係る経常収支比率が類似団体平均を上回っているのは、紀南病院組合（法適用の公営企業会計）、東紀州農業共済組合、常備消防への負担金が多額になっているためである。今後</a:t>
          </a:r>
          <a:r>
            <a:rPr lang="ja-JP" altLang="en-US" sz="1600" b="0" i="0">
              <a:solidFill>
                <a:schemeClr val="dk1"/>
              </a:solidFill>
              <a:effectLst/>
              <a:latin typeface="+mn-lt"/>
              <a:ea typeface="+mn-ea"/>
              <a:cs typeface="+mn-cs"/>
            </a:rPr>
            <a:t>も</a:t>
          </a:r>
          <a:r>
            <a:rPr lang="ja-JP" altLang="ja-JP" sz="1600" b="0" i="0">
              <a:solidFill>
                <a:schemeClr val="dk1"/>
              </a:solidFill>
              <a:effectLst/>
              <a:latin typeface="+mn-lt"/>
              <a:ea typeface="+mn-ea"/>
              <a:cs typeface="+mn-cs"/>
            </a:rPr>
            <a:t>構成市町として適正な負担に努める。</a:t>
          </a:r>
          <a:endParaRPr lang="ja-JP" altLang="ja-JP" sz="1600">
            <a:effectLst/>
          </a:endParaRPr>
        </a:p>
      </xdr:txBody>
    </xdr:sp>
    <xdr:clientData/>
  </xdr:twoCellAnchor>
  <xdr:oneCellAnchor>
    <xdr:from>
      <xdr:col>18</xdr:col>
      <xdr:colOff>44450</xdr:colOff>
      <xdr:row>29</xdr:row>
      <xdr:rowOff>107950</xdr:rowOff>
    </xdr:from>
    <xdr:ext cx="298543" cy="225703"/>
    <xdr:sp macro="" textlink="">
      <xdr:nvSpPr>
        <xdr:cNvPr id="286" name="テキスト ボックス 285">
          <a:extLst>
            <a:ext uri="{FF2B5EF4-FFF2-40B4-BE49-F238E27FC236}">
              <a16:creationId xmlns=""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7" name="直線コネクタ 286">
          <a:extLst>
            <a:ext uri="{FF2B5EF4-FFF2-40B4-BE49-F238E27FC236}">
              <a16:creationId xmlns=""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8" name="テキスト ボックス 287">
          <a:extLst>
            <a:ext uri="{FF2B5EF4-FFF2-40B4-BE49-F238E27FC236}">
              <a16:creationId xmlns=""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42</xdr:row>
      <xdr:rowOff>29028</xdr:rowOff>
    </xdr:from>
    <xdr:to>
      <xdr:col>24</xdr:col>
      <xdr:colOff>590550</xdr:colOff>
      <xdr:row>42</xdr:row>
      <xdr:rowOff>29028</xdr:rowOff>
    </xdr:to>
    <xdr:cxnSp macro="">
      <xdr:nvCxnSpPr>
        <xdr:cNvPr id="289" name="直線コネクタ 288">
          <a:extLst>
            <a:ext uri="{FF2B5EF4-FFF2-40B4-BE49-F238E27FC236}">
              <a16:creationId xmlns="" xmlns:a16="http://schemas.microsoft.com/office/drawing/2014/main" id="{00000000-0008-0000-0400-000021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58255</xdr:rowOff>
    </xdr:from>
    <xdr:ext cx="508000" cy="259045"/>
    <xdr:sp macro="" textlink="">
      <xdr:nvSpPr>
        <xdr:cNvPr id="290" name="テキスト ボックス 289">
          <a:extLst>
            <a:ext uri="{FF2B5EF4-FFF2-40B4-BE49-F238E27FC236}">
              <a16:creationId xmlns="" xmlns:a16="http://schemas.microsoft.com/office/drawing/2014/main" id="{00000000-0008-0000-0400-000022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40</xdr:row>
      <xdr:rowOff>45357</xdr:rowOff>
    </xdr:from>
    <xdr:to>
      <xdr:col>24</xdr:col>
      <xdr:colOff>590550</xdr:colOff>
      <xdr:row>40</xdr:row>
      <xdr:rowOff>45357</xdr:rowOff>
    </xdr:to>
    <xdr:cxnSp macro="">
      <xdr:nvCxnSpPr>
        <xdr:cNvPr id="291" name="直線コネクタ 290">
          <a:extLst>
            <a:ext uri="{FF2B5EF4-FFF2-40B4-BE49-F238E27FC236}">
              <a16:creationId xmlns="" xmlns:a16="http://schemas.microsoft.com/office/drawing/2014/main" id="{00000000-0008-0000-0400-000023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74584</xdr:rowOff>
    </xdr:from>
    <xdr:ext cx="508000" cy="259045"/>
    <xdr:sp macro="" textlink="">
      <xdr:nvSpPr>
        <xdr:cNvPr id="292" name="テキスト ボックス 291">
          <a:extLst>
            <a:ext uri="{FF2B5EF4-FFF2-40B4-BE49-F238E27FC236}">
              <a16:creationId xmlns="" xmlns:a16="http://schemas.microsoft.com/office/drawing/2014/main" id="{00000000-0008-0000-0400-000024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38</xdr:row>
      <xdr:rowOff>61685</xdr:rowOff>
    </xdr:from>
    <xdr:to>
      <xdr:col>24</xdr:col>
      <xdr:colOff>590550</xdr:colOff>
      <xdr:row>38</xdr:row>
      <xdr:rowOff>61685</xdr:rowOff>
    </xdr:to>
    <xdr:cxnSp macro="">
      <xdr:nvCxnSpPr>
        <xdr:cNvPr id="293" name="直線コネクタ 292">
          <a:extLst>
            <a:ext uri="{FF2B5EF4-FFF2-40B4-BE49-F238E27FC236}">
              <a16:creationId xmlns="" xmlns:a16="http://schemas.microsoft.com/office/drawing/2014/main" id="{00000000-0008-0000-0400-000025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90913</xdr:rowOff>
    </xdr:from>
    <xdr:ext cx="508000" cy="259045"/>
    <xdr:sp macro="" textlink="">
      <xdr:nvSpPr>
        <xdr:cNvPr id="294" name="テキスト ボックス 293">
          <a:extLst>
            <a:ext uri="{FF2B5EF4-FFF2-40B4-BE49-F238E27FC236}">
              <a16:creationId xmlns="" xmlns:a16="http://schemas.microsoft.com/office/drawing/2014/main" id="{00000000-0008-0000-0400-000026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36</xdr:row>
      <xdr:rowOff>78014</xdr:rowOff>
    </xdr:from>
    <xdr:to>
      <xdr:col>24</xdr:col>
      <xdr:colOff>590550</xdr:colOff>
      <xdr:row>36</xdr:row>
      <xdr:rowOff>78014</xdr:rowOff>
    </xdr:to>
    <xdr:cxnSp macro="">
      <xdr:nvCxnSpPr>
        <xdr:cNvPr id="295" name="直線コネクタ 294">
          <a:extLst>
            <a:ext uri="{FF2B5EF4-FFF2-40B4-BE49-F238E27FC236}">
              <a16:creationId xmlns="" xmlns:a16="http://schemas.microsoft.com/office/drawing/2014/main" id="{00000000-0008-0000-0400-000027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107241</xdr:rowOff>
    </xdr:from>
    <xdr:ext cx="508000" cy="259045"/>
    <xdr:sp macro="" textlink="">
      <xdr:nvSpPr>
        <xdr:cNvPr id="296" name="テキスト ボックス 295">
          <a:extLst>
            <a:ext uri="{FF2B5EF4-FFF2-40B4-BE49-F238E27FC236}">
              <a16:creationId xmlns="" xmlns:a16="http://schemas.microsoft.com/office/drawing/2014/main" id="{00000000-0008-0000-0400-000028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34</xdr:row>
      <xdr:rowOff>94343</xdr:rowOff>
    </xdr:from>
    <xdr:to>
      <xdr:col>24</xdr:col>
      <xdr:colOff>590550</xdr:colOff>
      <xdr:row>34</xdr:row>
      <xdr:rowOff>94343</xdr:rowOff>
    </xdr:to>
    <xdr:cxnSp macro="">
      <xdr:nvCxnSpPr>
        <xdr:cNvPr id="297" name="直線コネクタ 296">
          <a:extLst>
            <a:ext uri="{FF2B5EF4-FFF2-40B4-BE49-F238E27FC236}">
              <a16:creationId xmlns="" xmlns:a16="http://schemas.microsoft.com/office/drawing/2014/main" id="{00000000-0008-0000-0400-000029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123570</xdr:rowOff>
    </xdr:from>
    <xdr:ext cx="508000" cy="259045"/>
    <xdr:sp macro="" textlink="">
      <xdr:nvSpPr>
        <xdr:cNvPr id="298" name="テキスト ボックス 297">
          <a:extLst>
            <a:ext uri="{FF2B5EF4-FFF2-40B4-BE49-F238E27FC236}">
              <a16:creationId xmlns="" xmlns:a16="http://schemas.microsoft.com/office/drawing/2014/main" id="{00000000-0008-0000-0400-00002A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32</xdr:row>
      <xdr:rowOff>110672</xdr:rowOff>
    </xdr:from>
    <xdr:to>
      <xdr:col>24</xdr:col>
      <xdr:colOff>590550</xdr:colOff>
      <xdr:row>32</xdr:row>
      <xdr:rowOff>110672</xdr:rowOff>
    </xdr:to>
    <xdr:cxnSp macro="">
      <xdr:nvCxnSpPr>
        <xdr:cNvPr id="299" name="直線コネクタ 298">
          <a:extLst>
            <a:ext uri="{FF2B5EF4-FFF2-40B4-BE49-F238E27FC236}">
              <a16:creationId xmlns="" xmlns:a16="http://schemas.microsoft.com/office/drawing/2014/main" id="{00000000-0008-0000-0400-00002B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31</xdr:row>
      <xdr:rowOff>139899</xdr:rowOff>
    </xdr:from>
    <xdr:ext cx="508000" cy="259045"/>
    <xdr:sp macro="" textlink="">
      <xdr:nvSpPr>
        <xdr:cNvPr id="300" name="テキスト ボックス 299">
          <a:extLst>
            <a:ext uri="{FF2B5EF4-FFF2-40B4-BE49-F238E27FC236}">
              <a16:creationId xmlns="" xmlns:a16="http://schemas.microsoft.com/office/drawing/2014/main" id="{00000000-0008-0000-0400-00002C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1" name="直線コネクタ 300">
          <a:extLst>
            <a:ext uri="{FF2B5EF4-FFF2-40B4-BE49-F238E27FC236}">
              <a16:creationId xmlns="" xmlns:a16="http://schemas.microsoft.com/office/drawing/2014/main" id="{00000000-0008-0000-0400-00002D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a:extLst>
            <a:ext uri="{FF2B5EF4-FFF2-40B4-BE49-F238E27FC236}">
              <a16:creationId xmlns=""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109039</xdr:rowOff>
    </xdr:from>
    <xdr:to>
      <xdr:col>24</xdr:col>
      <xdr:colOff>31750</xdr:colOff>
      <xdr:row>40</xdr:row>
      <xdr:rowOff>162923</xdr:rowOff>
    </xdr:to>
    <xdr:cxnSp macro="">
      <xdr:nvCxnSpPr>
        <xdr:cNvPr id="303" name="直線コネクタ 302">
          <a:extLst>
            <a:ext uri="{FF2B5EF4-FFF2-40B4-BE49-F238E27FC236}">
              <a16:creationId xmlns="" xmlns:a16="http://schemas.microsoft.com/office/drawing/2014/main" id="{00000000-0008-0000-0400-00002F010000}"/>
            </a:ext>
          </a:extLst>
        </xdr:cNvPr>
        <xdr:cNvCxnSpPr/>
      </xdr:nvCxnSpPr>
      <xdr:spPr>
        <a:xfrm flipV="1">
          <a:off x="16510000" y="5766889"/>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135000</xdr:rowOff>
    </xdr:from>
    <xdr:ext cx="762000" cy="259045"/>
    <xdr:sp macro="" textlink="">
      <xdr:nvSpPr>
        <xdr:cNvPr id="304" name="補助費等最小値テキスト">
          <a:extLst>
            <a:ext uri="{FF2B5EF4-FFF2-40B4-BE49-F238E27FC236}">
              <a16:creationId xmlns="" xmlns:a16="http://schemas.microsoft.com/office/drawing/2014/main" id="{00000000-0008-0000-0400-000030010000}"/>
            </a:ext>
          </a:extLst>
        </xdr:cNvPr>
        <xdr:cNvSpPr txBox="1"/>
      </xdr:nvSpPr>
      <xdr:spPr>
        <a:xfrm>
          <a:off x="16598900" y="699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21.8</a:t>
          </a:r>
          <a:endParaRPr kumimoji="1" lang="ja-JP" altLang="en-US" sz="1000" b="1">
            <a:latin typeface="ＭＳ Ｐゴシック"/>
          </a:endParaRPr>
        </a:p>
      </xdr:txBody>
    </xdr:sp>
    <xdr:clientData/>
  </xdr:oneCellAnchor>
  <xdr:twoCellAnchor>
    <xdr:from>
      <xdr:col>23</xdr:col>
      <xdr:colOff>628650</xdr:colOff>
      <xdr:row>40</xdr:row>
      <xdr:rowOff>162923</xdr:rowOff>
    </xdr:from>
    <xdr:to>
      <xdr:col>24</xdr:col>
      <xdr:colOff>120650</xdr:colOff>
      <xdr:row>40</xdr:row>
      <xdr:rowOff>162923</xdr:rowOff>
    </xdr:to>
    <xdr:cxnSp macro="">
      <xdr:nvCxnSpPr>
        <xdr:cNvPr id="305" name="直線コネクタ 304">
          <a:extLst>
            <a:ext uri="{FF2B5EF4-FFF2-40B4-BE49-F238E27FC236}">
              <a16:creationId xmlns="" xmlns:a16="http://schemas.microsoft.com/office/drawing/2014/main" id="{00000000-0008-0000-0400-000031010000}"/>
            </a:ext>
          </a:extLst>
        </xdr:cNvPr>
        <xdr:cNvCxnSpPr/>
      </xdr:nvCxnSpPr>
      <xdr:spPr>
        <a:xfrm>
          <a:off x="16421100" y="7020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23966</xdr:rowOff>
    </xdr:from>
    <xdr:ext cx="762000" cy="259045"/>
    <xdr:sp macro="" textlink="">
      <xdr:nvSpPr>
        <xdr:cNvPr id="306" name="補助費等最大値テキスト">
          <a:extLst>
            <a:ext uri="{FF2B5EF4-FFF2-40B4-BE49-F238E27FC236}">
              <a16:creationId xmlns="" xmlns:a16="http://schemas.microsoft.com/office/drawing/2014/main" id="{00000000-0008-0000-0400-000032010000}"/>
            </a:ext>
          </a:extLst>
        </xdr:cNvPr>
        <xdr:cNvSpPr txBox="1"/>
      </xdr:nvSpPr>
      <xdr:spPr>
        <a:xfrm>
          <a:off x="16598900" y="551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a:t>
          </a:r>
          <a:endParaRPr kumimoji="1" lang="ja-JP" altLang="en-US" sz="1000" b="1">
            <a:latin typeface="ＭＳ Ｐゴシック"/>
          </a:endParaRPr>
        </a:p>
      </xdr:txBody>
    </xdr:sp>
    <xdr:clientData/>
  </xdr:oneCellAnchor>
  <xdr:twoCellAnchor>
    <xdr:from>
      <xdr:col>23</xdr:col>
      <xdr:colOff>628650</xdr:colOff>
      <xdr:row>33</xdr:row>
      <xdr:rowOff>109039</xdr:rowOff>
    </xdr:from>
    <xdr:to>
      <xdr:col>24</xdr:col>
      <xdr:colOff>120650</xdr:colOff>
      <xdr:row>33</xdr:row>
      <xdr:rowOff>109039</xdr:rowOff>
    </xdr:to>
    <xdr:cxnSp macro="">
      <xdr:nvCxnSpPr>
        <xdr:cNvPr id="307" name="直線コネクタ 306">
          <a:extLst>
            <a:ext uri="{FF2B5EF4-FFF2-40B4-BE49-F238E27FC236}">
              <a16:creationId xmlns="" xmlns:a16="http://schemas.microsoft.com/office/drawing/2014/main" id="{00000000-0008-0000-0400-000033010000}"/>
            </a:ext>
          </a:extLst>
        </xdr:cNvPr>
        <xdr:cNvCxnSpPr/>
      </xdr:nvCxnSpPr>
      <xdr:spPr>
        <a:xfrm>
          <a:off x="16421100" y="5766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40</xdr:row>
      <xdr:rowOff>162923</xdr:rowOff>
    </xdr:from>
    <xdr:to>
      <xdr:col>24</xdr:col>
      <xdr:colOff>31750</xdr:colOff>
      <xdr:row>41</xdr:row>
      <xdr:rowOff>4535</xdr:rowOff>
    </xdr:to>
    <xdr:cxnSp macro="">
      <xdr:nvCxnSpPr>
        <xdr:cNvPr id="308" name="直線コネクタ 307">
          <a:extLst>
            <a:ext uri="{FF2B5EF4-FFF2-40B4-BE49-F238E27FC236}">
              <a16:creationId xmlns="" xmlns:a16="http://schemas.microsoft.com/office/drawing/2014/main" id="{00000000-0008-0000-0400-000034010000}"/>
            </a:ext>
          </a:extLst>
        </xdr:cNvPr>
        <xdr:cNvCxnSpPr/>
      </xdr:nvCxnSpPr>
      <xdr:spPr>
        <a:xfrm flipV="1">
          <a:off x="15671800" y="7020923"/>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87828</xdr:rowOff>
    </xdr:from>
    <xdr:ext cx="762000" cy="259045"/>
    <xdr:sp macro="" textlink="">
      <xdr:nvSpPr>
        <xdr:cNvPr id="309" name="補助費等平均値テキスト">
          <a:extLst>
            <a:ext uri="{FF2B5EF4-FFF2-40B4-BE49-F238E27FC236}">
              <a16:creationId xmlns="" xmlns:a16="http://schemas.microsoft.com/office/drawing/2014/main" id="{00000000-0008-0000-0400-000035010000}"/>
            </a:ext>
          </a:extLst>
        </xdr:cNvPr>
        <xdr:cNvSpPr txBox="1"/>
      </xdr:nvSpPr>
      <xdr:spPr>
        <a:xfrm>
          <a:off x="16598900" y="6260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71301</xdr:rowOff>
    </xdr:from>
    <xdr:to>
      <xdr:col>24</xdr:col>
      <xdr:colOff>82550</xdr:colOff>
      <xdr:row>38</xdr:row>
      <xdr:rowOff>1451</xdr:rowOff>
    </xdr:to>
    <xdr:sp macro="" textlink="">
      <xdr:nvSpPr>
        <xdr:cNvPr id="310" name="フローチャート : 判断 309">
          <a:extLst>
            <a:ext uri="{FF2B5EF4-FFF2-40B4-BE49-F238E27FC236}">
              <a16:creationId xmlns="" xmlns:a16="http://schemas.microsoft.com/office/drawing/2014/main" id="{00000000-0008-0000-0400-000036010000}"/>
            </a:ext>
          </a:extLst>
        </xdr:cNvPr>
        <xdr:cNvSpPr/>
      </xdr:nvSpPr>
      <xdr:spPr>
        <a:xfrm>
          <a:off x="16459200" y="641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40</xdr:row>
      <xdr:rowOff>123734</xdr:rowOff>
    </xdr:from>
    <xdr:to>
      <xdr:col>22</xdr:col>
      <xdr:colOff>565150</xdr:colOff>
      <xdr:row>41</xdr:row>
      <xdr:rowOff>4535</xdr:rowOff>
    </xdr:to>
    <xdr:cxnSp macro="">
      <xdr:nvCxnSpPr>
        <xdr:cNvPr id="311" name="直線コネクタ 310">
          <a:extLst>
            <a:ext uri="{FF2B5EF4-FFF2-40B4-BE49-F238E27FC236}">
              <a16:creationId xmlns="" xmlns:a16="http://schemas.microsoft.com/office/drawing/2014/main" id="{00000000-0008-0000-0400-000037010000}"/>
            </a:ext>
          </a:extLst>
        </xdr:cNvPr>
        <xdr:cNvCxnSpPr/>
      </xdr:nvCxnSpPr>
      <xdr:spPr>
        <a:xfrm>
          <a:off x="14782800" y="6981734"/>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25581</xdr:rowOff>
    </xdr:from>
    <xdr:to>
      <xdr:col>22</xdr:col>
      <xdr:colOff>615950</xdr:colOff>
      <xdr:row>37</xdr:row>
      <xdr:rowOff>127181</xdr:rowOff>
    </xdr:to>
    <xdr:sp macro="" textlink="">
      <xdr:nvSpPr>
        <xdr:cNvPr id="312" name="フローチャート : 判断 311">
          <a:extLst>
            <a:ext uri="{FF2B5EF4-FFF2-40B4-BE49-F238E27FC236}">
              <a16:creationId xmlns="" xmlns:a16="http://schemas.microsoft.com/office/drawing/2014/main" id="{00000000-0008-0000-0400-000038010000}"/>
            </a:ext>
          </a:extLst>
        </xdr:cNvPr>
        <xdr:cNvSpPr/>
      </xdr:nvSpPr>
      <xdr:spPr>
        <a:xfrm>
          <a:off x="15621000" y="636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137358</xdr:rowOff>
    </xdr:from>
    <xdr:ext cx="736600" cy="259045"/>
    <xdr:sp macro="" textlink="">
      <xdr:nvSpPr>
        <xdr:cNvPr id="313" name="テキスト ボックス 312">
          <a:extLst>
            <a:ext uri="{FF2B5EF4-FFF2-40B4-BE49-F238E27FC236}">
              <a16:creationId xmlns="" xmlns:a16="http://schemas.microsoft.com/office/drawing/2014/main" id="{00000000-0008-0000-0400-000039010000}"/>
            </a:ext>
          </a:extLst>
        </xdr:cNvPr>
        <xdr:cNvSpPr txBox="1"/>
      </xdr:nvSpPr>
      <xdr:spPr>
        <a:xfrm>
          <a:off x="15290800" y="6138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20</xdr:col>
      <xdr:colOff>158750</xdr:colOff>
      <xdr:row>40</xdr:row>
      <xdr:rowOff>71483</xdr:rowOff>
    </xdr:from>
    <xdr:to>
      <xdr:col>21</xdr:col>
      <xdr:colOff>361950</xdr:colOff>
      <xdr:row>40</xdr:row>
      <xdr:rowOff>123734</xdr:rowOff>
    </xdr:to>
    <xdr:cxnSp macro="">
      <xdr:nvCxnSpPr>
        <xdr:cNvPr id="314" name="直線コネクタ 313">
          <a:extLst>
            <a:ext uri="{FF2B5EF4-FFF2-40B4-BE49-F238E27FC236}">
              <a16:creationId xmlns="" xmlns:a16="http://schemas.microsoft.com/office/drawing/2014/main" id="{00000000-0008-0000-0400-00003A010000}"/>
            </a:ext>
          </a:extLst>
        </xdr:cNvPr>
        <xdr:cNvCxnSpPr/>
      </xdr:nvCxnSpPr>
      <xdr:spPr>
        <a:xfrm>
          <a:off x="13893800" y="692948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170906</xdr:rowOff>
    </xdr:from>
    <xdr:to>
      <xdr:col>21</xdr:col>
      <xdr:colOff>412750</xdr:colOff>
      <xdr:row>37</xdr:row>
      <xdr:rowOff>101056</xdr:rowOff>
    </xdr:to>
    <xdr:sp macro="" textlink="">
      <xdr:nvSpPr>
        <xdr:cNvPr id="315" name="フローチャート : 判断 314">
          <a:extLst>
            <a:ext uri="{FF2B5EF4-FFF2-40B4-BE49-F238E27FC236}">
              <a16:creationId xmlns="" xmlns:a16="http://schemas.microsoft.com/office/drawing/2014/main" id="{00000000-0008-0000-0400-00003B010000}"/>
            </a:ext>
          </a:extLst>
        </xdr:cNvPr>
        <xdr:cNvSpPr/>
      </xdr:nvSpPr>
      <xdr:spPr>
        <a:xfrm>
          <a:off x="147320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111233</xdr:rowOff>
    </xdr:from>
    <xdr:ext cx="762000" cy="259045"/>
    <xdr:sp macro="" textlink="">
      <xdr:nvSpPr>
        <xdr:cNvPr id="316" name="テキスト ボックス 315">
          <a:extLst>
            <a:ext uri="{FF2B5EF4-FFF2-40B4-BE49-F238E27FC236}">
              <a16:creationId xmlns="" xmlns:a16="http://schemas.microsoft.com/office/drawing/2014/main" id="{00000000-0008-0000-0400-00003C010000}"/>
            </a:ext>
          </a:extLst>
        </xdr:cNvPr>
        <xdr:cNvSpPr txBox="1"/>
      </xdr:nvSpPr>
      <xdr:spPr>
        <a:xfrm>
          <a:off x="14401800" y="6111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641350</xdr:colOff>
      <xdr:row>39</xdr:row>
      <xdr:rowOff>138430</xdr:rowOff>
    </xdr:from>
    <xdr:to>
      <xdr:col>20</xdr:col>
      <xdr:colOff>158750</xdr:colOff>
      <xdr:row>40</xdr:row>
      <xdr:rowOff>71483</xdr:rowOff>
    </xdr:to>
    <xdr:cxnSp macro="">
      <xdr:nvCxnSpPr>
        <xdr:cNvPr id="317" name="直線コネクタ 316">
          <a:extLst>
            <a:ext uri="{FF2B5EF4-FFF2-40B4-BE49-F238E27FC236}">
              <a16:creationId xmlns="" xmlns:a16="http://schemas.microsoft.com/office/drawing/2014/main" id="{00000000-0008-0000-0400-00003D010000}"/>
            </a:ext>
          </a:extLst>
        </xdr:cNvPr>
        <xdr:cNvCxnSpPr/>
      </xdr:nvCxnSpPr>
      <xdr:spPr>
        <a:xfrm>
          <a:off x="13004800" y="6824980"/>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5987</xdr:rowOff>
    </xdr:from>
    <xdr:to>
      <xdr:col>20</xdr:col>
      <xdr:colOff>209550</xdr:colOff>
      <xdr:row>37</xdr:row>
      <xdr:rowOff>107587</xdr:rowOff>
    </xdr:to>
    <xdr:sp macro="" textlink="">
      <xdr:nvSpPr>
        <xdr:cNvPr id="318" name="フローチャート : 判断 317">
          <a:extLst>
            <a:ext uri="{FF2B5EF4-FFF2-40B4-BE49-F238E27FC236}">
              <a16:creationId xmlns="" xmlns:a16="http://schemas.microsoft.com/office/drawing/2014/main" id="{00000000-0008-0000-0400-00003E010000}"/>
            </a:ext>
          </a:extLst>
        </xdr:cNvPr>
        <xdr:cNvSpPr/>
      </xdr:nvSpPr>
      <xdr:spPr>
        <a:xfrm>
          <a:off x="13843000" y="634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117764</xdr:rowOff>
    </xdr:from>
    <xdr:ext cx="762000" cy="259045"/>
    <xdr:sp macro="" textlink="">
      <xdr:nvSpPr>
        <xdr:cNvPr id="319" name="テキスト ボックス 318">
          <a:extLst>
            <a:ext uri="{FF2B5EF4-FFF2-40B4-BE49-F238E27FC236}">
              <a16:creationId xmlns="" xmlns:a16="http://schemas.microsoft.com/office/drawing/2014/main" id="{00000000-0008-0000-0400-00003F010000}"/>
            </a:ext>
          </a:extLst>
        </xdr:cNvPr>
        <xdr:cNvSpPr txBox="1"/>
      </xdr:nvSpPr>
      <xdr:spPr>
        <a:xfrm>
          <a:off x="13512800" y="611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38644</xdr:rowOff>
    </xdr:from>
    <xdr:to>
      <xdr:col>19</xdr:col>
      <xdr:colOff>6350</xdr:colOff>
      <xdr:row>37</xdr:row>
      <xdr:rowOff>140244</xdr:rowOff>
    </xdr:to>
    <xdr:sp macro="" textlink="">
      <xdr:nvSpPr>
        <xdr:cNvPr id="320" name="フローチャート : 判断 319">
          <a:extLst>
            <a:ext uri="{FF2B5EF4-FFF2-40B4-BE49-F238E27FC236}">
              <a16:creationId xmlns="" xmlns:a16="http://schemas.microsoft.com/office/drawing/2014/main" id="{00000000-0008-0000-0400-000040010000}"/>
            </a:ext>
          </a:extLst>
        </xdr:cNvPr>
        <xdr:cNvSpPr/>
      </xdr:nvSpPr>
      <xdr:spPr>
        <a:xfrm>
          <a:off x="12954000" y="638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150421</xdr:rowOff>
    </xdr:from>
    <xdr:ext cx="762000" cy="259045"/>
    <xdr:sp macro="" textlink="">
      <xdr:nvSpPr>
        <xdr:cNvPr id="321" name="テキスト ボックス 320">
          <a:extLst>
            <a:ext uri="{FF2B5EF4-FFF2-40B4-BE49-F238E27FC236}">
              <a16:creationId xmlns="" xmlns:a16="http://schemas.microsoft.com/office/drawing/2014/main" id="{00000000-0008-0000-0400-000041010000}"/>
            </a:ext>
          </a:extLst>
        </xdr:cNvPr>
        <xdr:cNvSpPr txBox="1"/>
      </xdr:nvSpPr>
      <xdr:spPr>
        <a:xfrm>
          <a:off x="12623800" y="6151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a:extLst>
            <a:ext uri="{FF2B5EF4-FFF2-40B4-BE49-F238E27FC236}">
              <a16:creationId xmlns=""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a:extLst>
            <a:ext uri="{FF2B5EF4-FFF2-40B4-BE49-F238E27FC236}">
              <a16:creationId xmlns=""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a:extLst>
            <a:ext uri="{FF2B5EF4-FFF2-40B4-BE49-F238E27FC236}">
              <a16:creationId xmlns=""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a:extLst>
            <a:ext uri="{FF2B5EF4-FFF2-40B4-BE49-F238E27FC236}">
              <a16:creationId xmlns=""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a:extLst>
            <a:ext uri="{FF2B5EF4-FFF2-40B4-BE49-F238E27FC236}">
              <a16:creationId xmlns=""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40</xdr:row>
      <xdr:rowOff>112123</xdr:rowOff>
    </xdr:from>
    <xdr:to>
      <xdr:col>24</xdr:col>
      <xdr:colOff>82550</xdr:colOff>
      <xdr:row>41</xdr:row>
      <xdr:rowOff>42273</xdr:rowOff>
    </xdr:to>
    <xdr:sp macro="" textlink="">
      <xdr:nvSpPr>
        <xdr:cNvPr id="327" name="円/楕円 326">
          <a:extLst>
            <a:ext uri="{FF2B5EF4-FFF2-40B4-BE49-F238E27FC236}">
              <a16:creationId xmlns="" xmlns:a16="http://schemas.microsoft.com/office/drawing/2014/main" id="{00000000-0008-0000-0400-000047010000}"/>
            </a:ext>
          </a:extLst>
        </xdr:cNvPr>
        <xdr:cNvSpPr/>
      </xdr:nvSpPr>
      <xdr:spPr>
        <a:xfrm>
          <a:off x="16459200" y="697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40</xdr:row>
      <xdr:rowOff>20700</xdr:rowOff>
    </xdr:from>
    <xdr:ext cx="762000" cy="259045"/>
    <xdr:sp macro="" textlink="">
      <xdr:nvSpPr>
        <xdr:cNvPr id="328" name="補助費等該当値テキスト">
          <a:extLst>
            <a:ext uri="{FF2B5EF4-FFF2-40B4-BE49-F238E27FC236}">
              <a16:creationId xmlns="" xmlns:a16="http://schemas.microsoft.com/office/drawing/2014/main" id="{00000000-0008-0000-0400-000048010000}"/>
            </a:ext>
          </a:extLst>
        </xdr:cNvPr>
        <xdr:cNvSpPr txBox="1"/>
      </xdr:nvSpPr>
      <xdr:spPr>
        <a:xfrm>
          <a:off x="16598900" y="6878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22</xdr:col>
      <xdr:colOff>514350</xdr:colOff>
      <xdr:row>40</xdr:row>
      <xdr:rowOff>125185</xdr:rowOff>
    </xdr:from>
    <xdr:to>
      <xdr:col>22</xdr:col>
      <xdr:colOff>615950</xdr:colOff>
      <xdr:row>41</xdr:row>
      <xdr:rowOff>55335</xdr:rowOff>
    </xdr:to>
    <xdr:sp macro="" textlink="">
      <xdr:nvSpPr>
        <xdr:cNvPr id="329" name="円/楕円 328">
          <a:extLst>
            <a:ext uri="{FF2B5EF4-FFF2-40B4-BE49-F238E27FC236}">
              <a16:creationId xmlns="" xmlns:a16="http://schemas.microsoft.com/office/drawing/2014/main" id="{00000000-0008-0000-0400-000049010000}"/>
            </a:ext>
          </a:extLst>
        </xdr:cNvPr>
        <xdr:cNvSpPr/>
      </xdr:nvSpPr>
      <xdr:spPr>
        <a:xfrm>
          <a:off x="15621000" y="698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41</xdr:row>
      <xdr:rowOff>40112</xdr:rowOff>
    </xdr:from>
    <xdr:ext cx="736600" cy="259045"/>
    <xdr:sp macro="" textlink="">
      <xdr:nvSpPr>
        <xdr:cNvPr id="330" name="テキスト ボックス 329">
          <a:extLst>
            <a:ext uri="{FF2B5EF4-FFF2-40B4-BE49-F238E27FC236}">
              <a16:creationId xmlns="" xmlns:a16="http://schemas.microsoft.com/office/drawing/2014/main" id="{00000000-0008-0000-0400-00004A010000}"/>
            </a:ext>
          </a:extLst>
        </xdr:cNvPr>
        <xdr:cNvSpPr txBox="1"/>
      </xdr:nvSpPr>
      <xdr:spPr>
        <a:xfrm>
          <a:off x="15290800" y="7069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22.0</a:t>
          </a:r>
          <a:endParaRPr kumimoji="1" lang="ja-JP" altLang="en-US" sz="1000" b="1">
            <a:solidFill>
              <a:srgbClr val="FF0000"/>
            </a:solidFill>
            <a:latin typeface="ＭＳ Ｐゴシック"/>
          </a:endParaRPr>
        </a:p>
      </xdr:txBody>
    </xdr:sp>
    <xdr:clientData/>
  </xdr:oneCellAnchor>
  <xdr:twoCellAnchor>
    <xdr:from>
      <xdr:col>21</xdr:col>
      <xdr:colOff>311150</xdr:colOff>
      <xdr:row>40</xdr:row>
      <xdr:rowOff>72934</xdr:rowOff>
    </xdr:from>
    <xdr:to>
      <xdr:col>21</xdr:col>
      <xdr:colOff>412750</xdr:colOff>
      <xdr:row>41</xdr:row>
      <xdr:rowOff>3084</xdr:rowOff>
    </xdr:to>
    <xdr:sp macro="" textlink="">
      <xdr:nvSpPr>
        <xdr:cNvPr id="331" name="円/楕円 330">
          <a:extLst>
            <a:ext uri="{FF2B5EF4-FFF2-40B4-BE49-F238E27FC236}">
              <a16:creationId xmlns="" xmlns:a16="http://schemas.microsoft.com/office/drawing/2014/main" id="{00000000-0008-0000-0400-00004B010000}"/>
            </a:ext>
          </a:extLst>
        </xdr:cNvPr>
        <xdr:cNvSpPr/>
      </xdr:nvSpPr>
      <xdr:spPr>
        <a:xfrm>
          <a:off x="14732000" y="693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40</xdr:row>
      <xdr:rowOff>159311</xdr:rowOff>
    </xdr:from>
    <xdr:ext cx="762000" cy="259045"/>
    <xdr:sp macro="" textlink="">
      <xdr:nvSpPr>
        <xdr:cNvPr id="332" name="テキスト ボックス 331">
          <a:extLst>
            <a:ext uri="{FF2B5EF4-FFF2-40B4-BE49-F238E27FC236}">
              <a16:creationId xmlns="" xmlns:a16="http://schemas.microsoft.com/office/drawing/2014/main" id="{00000000-0008-0000-0400-00004C010000}"/>
            </a:ext>
          </a:extLst>
        </xdr:cNvPr>
        <xdr:cNvSpPr txBox="1"/>
      </xdr:nvSpPr>
      <xdr:spPr>
        <a:xfrm>
          <a:off x="14401800" y="7017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a:t>
          </a:r>
          <a:endParaRPr kumimoji="1" lang="ja-JP" altLang="en-US" sz="1000" b="1">
            <a:solidFill>
              <a:srgbClr val="FF0000"/>
            </a:solidFill>
            <a:latin typeface="ＭＳ Ｐゴシック"/>
          </a:endParaRPr>
        </a:p>
      </xdr:txBody>
    </xdr:sp>
    <xdr:clientData/>
  </xdr:oneCellAnchor>
  <xdr:twoCellAnchor>
    <xdr:from>
      <xdr:col>20</xdr:col>
      <xdr:colOff>107950</xdr:colOff>
      <xdr:row>40</xdr:row>
      <xdr:rowOff>20683</xdr:rowOff>
    </xdr:from>
    <xdr:to>
      <xdr:col>20</xdr:col>
      <xdr:colOff>209550</xdr:colOff>
      <xdr:row>40</xdr:row>
      <xdr:rowOff>122283</xdr:rowOff>
    </xdr:to>
    <xdr:sp macro="" textlink="">
      <xdr:nvSpPr>
        <xdr:cNvPr id="333" name="円/楕円 332">
          <a:extLst>
            <a:ext uri="{FF2B5EF4-FFF2-40B4-BE49-F238E27FC236}">
              <a16:creationId xmlns="" xmlns:a16="http://schemas.microsoft.com/office/drawing/2014/main" id="{00000000-0008-0000-0400-00004D010000}"/>
            </a:ext>
          </a:extLst>
        </xdr:cNvPr>
        <xdr:cNvSpPr/>
      </xdr:nvSpPr>
      <xdr:spPr>
        <a:xfrm>
          <a:off x="13843000" y="6878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40</xdr:row>
      <xdr:rowOff>107060</xdr:rowOff>
    </xdr:from>
    <xdr:ext cx="762000" cy="259045"/>
    <xdr:sp macro="" textlink="">
      <xdr:nvSpPr>
        <xdr:cNvPr id="334" name="テキスト ボックス 333">
          <a:extLst>
            <a:ext uri="{FF2B5EF4-FFF2-40B4-BE49-F238E27FC236}">
              <a16:creationId xmlns="" xmlns:a16="http://schemas.microsoft.com/office/drawing/2014/main" id="{00000000-0008-0000-0400-00004E010000}"/>
            </a:ext>
          </a:extLst>
        </xdr:cNvPr>
        <xdr:cNvSpPr txBox="1"/>
      </xdr:nvSpPr>
      <xdr:spPr>
        <a:xfrm>
          <a:off x="13512800" y="6965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a:t>
          </a:r>
          <a:endParaRPr kumimoji="1" lang="ja-JP" altLang="en-US" sz="1000" b="1">
            <a:solidFill>
              <a:srgbClr val="FF0000"/>
            </a:solidFill>
            <a:latin typeface="ＭＳ Ｐゴシック"/>
          </a:endParaRPr>
        </a:p>
      </xdr:txBody>
    </xdr:sp>
    <xdr:clientData/>
  </xdr:oneCellAnchor>
  <xdr:twoCellAnchor>
    <xdr:from>
      <xdr:col>18</xdr:col>
      <xdr:colOff>590550</xdr:colOff>
      <xdr:row>39</xdr:row>
      <xdr:rowOff>87630</xdr:rowOff>
    </xdr:from>
    <xdr:to>
      <xdr:col>19</xdr:col>
      <xdr:colOff>6350</xdr:colOff>
      <xdr:row>40</xdr:row>
      <xdr:rowOff>17780</xdr:rowOff>
    </xdr:to>
    <xdr:sp macro="" textlink="">
      <xdr:nvSpPr>
        <xdr:cNvPr id="335" name="円/楕円 334">
          <a:extLst>
            <a:ext uri="{FF2B5EF4-FFF2-40B4-BE49-F238E27FC236}">
              <a16:creationId xmlns="" xmlns:a16="http://schemas.microsoft.com/office/drawing/2014/main" id="{00000000-0008-0000-0400-00004F010000}"/>
            </a:ext>
          </a:extLst>
        </xdr:cNvPr>
        <xdr:cNvSpPr/>
      </xdr:nvSpPr>
      <xdr:spPr>
        <a:xfrm>
          <a:off x="12954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40</xdr:row>
      <xdr:rowOff>2557</xdr:rowOff>
    </xdr:from>
    <xdr:ext cx="762000" cy="259045"/>
    <xdr:sp macro="" textlink="">
      <xdr:nvSpPr>
        <xdr:cNvPr id="336" name="テキスト ボックス 335">
          <a:extLst>
            <a:ext uri="{FF2B5EF4-FFF2-40B4-BE49-F238E27FC236}">
              <a16:creationId xmlns="" xmlns:a16="http://schemas.microsoft.com/office/drawing/2014/main" id="{00000000-0008-0000-0400-000050010000}"/>
            </a:ext>
          </a:extLst>
        </xdr:cNvPr>
        <xdr:cNvSpPr txBox="1"/>
      </xdr:nvSpPr>
      <xdr:spPr>
        <a:xfrm>
          <a:off x="126238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a:extLst>
            <a:ext uri="{FF2B5EF4-FFF2-40B4-BE49-F238E27FC236}">
              <a16:creationId xmlns=""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a:extLst>
            <a:ext uri="{FF2B5EF4-FFF2-40B4-BE49-F238E27FC236}">
              <a16:creationId xmlns=""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a:extLst>
            <a:ext uri="{FF2B5EF4-FFF2-40B4-BE49-F238E27FC236}">
              <a16:creationId xmlns=""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21/107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a:extLst>
            <a:ext uri="{FF2B5EF4-FFF2-40B4-BE49-F238E27FC236}">
              <a16:creationId xmlns=""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a:extLst>
            <a:ext uri="{FF2B5EF4-FFF2-40B4-BE49-F238E27FC236}">
              <a16:creationId xmlns=""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a:extLst>
            <a:ext uri="{FF2B5EF4-FFF2-40B4-BE49-F238E27FC236}">
              <a16:creationId xmlns=""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a:extLst>
            <a:ext uri="{FF2B5EF4-FFF2-40B4-BE49-F238E27FC236}">
              <a16:creationId xmlns=""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a:extLst>
            <a:ext uri="{FF2B5EF4-FFF2-40B4-BE49-F238E27FC236}">
              <a16:creationId xmlns=""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a:extLst>
            <a:ext uri="{FF2B5EF4-FFF2-40B4-BE49-F238E27FC236}">
              <a16:creationId xmlns=""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a:extLst>
            <a:ext uri="{FF2B5EF4-FFF2-40B4-BE49-F238E27FC236}">
              <a16:creationId xmlns=""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a:extLst>
            <a:ext uri="{FF2B5EF4-FFF2-40B4-BE49-F238E27FC236}">
              <a16:creationId xmlns=""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a:solidFill>
                <a:schemeClr val="dk1"/>
              </a:solidFill>
              <a:effectLst/>
              <a:latin typeface="+mn-lt"/>
              <a:ea typeface="+mn-ea"/>
              <a:cs typeface="+mn-cs"/>
            </a:rPr>
            <a:t>　</a:t>
          </a:r>
          <a:r>
            <a:rPr lang="ja-JP" altLang="ja-JP" sz="1600" b="0" i="0">
              <a:solidFill>
                <a:schemeClr val="dk1"/>
              </a:solidFill>
              <a:effectLst/>
              <a:latin typeface="+mn-lt"/>
              <a:ea typeface="+mn-ea"/>
              <a:cs typeface="+mn-cs"/>
            </a:rPr>
            <a:t>類似団体平均と比較すると、公債費に係る経常収支比率、公債費及び公債費に準ずる費用の分析においても低い水準にある。今後も財政運営に支障のない範囲で、極力地方債の発行を抑制するなど、財政を圧迫することがないよう努める。</a:t>
          </a:r>
          <a:endParaRPr lang="ja-JP" altLang="ja-JP" sz="1600">
            <a:effectLst/>
          </a:endParaRPr>
        </a:p>
      </xdr:txBody>
    </xdr:sp>
    <xdr:clientData/>
  </xdr:twoCellAnchor>
  <xdr:oneCellAnchor>
    <xdr:from>
      <xdr:col>1</xdr:col>
      <xdr:colOff>28575</xdr:colOff>
      <xdr:row>69</xdr:row>
      <xdr:rowOff>107950</xdr:rowOff>
    </xdr:from>
    <xdr:ext cx="298543" cy="225703"/>
    <xdr:sp macro="" textlink="">
      <xdr:nvSpPr>
        <xdr:cNvPr id="348" name="テキスト ボックス 347">
          <a:extLst>
            <a:ext uri="{FF2B5EF4-FFF2-40B4-BE49-F238E27FC236}">
              <a16:creationId xmlns=""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a:extLst>
            <a:ext uri="{FF2B5EF4-FFF2-40B4-BE49-F238E27FC236}">
              <a16:creationId xmlns=""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a:extLst>
            <a:ext uri="{FF2B5EF4-FFF2-40B4-BE49-F238E27FC236}">
              <a16:creationId xmlns=""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1" name="直線コネクタ 350">
          <a:extLst>
            <a:ext uri="{FF2B5EF4-FFF2-40B4-BE49-F238E27FC236}">
              <a16:creationId xmlns=""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2" name="テキスト ボックス 351">
          <a:extLst>
            <a:ext uri="{FF2B5EF4-FFF2-40B4-BE49-F238E27FC236}">
              <a16:creationId xmlns=""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3" name="直線コネクタ 352">
          <a:extLst>
            <a:ext uri="{FF2B5EF4-FFF2-40B4-BE49-F238E27FC236}">
              <a16:creationId xmlns=""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4" name="テキスト ボックス 353">
          <a:extLst>
            <a:ext uri="{FF2B5EF4-FFF2-40B4-BE49-F238E27FC236}">
              <a16:creationId xmlns=""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5" name="直線コネクタ 354">
          <a:extLst>
            <a:ext uri="{FF2B5EF4-FFF2-40B4-BE49-F238E27FC236}">
              <a16:creationId xmlns=""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6" name="テキスト ボックス 355">
          <a:extLst>
            <a:ext uri="{FF2B5EF4-FFF2-40B4-BE49-F238E27FC236}">
              <a16:creationId xmlns=""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7" name="直線コネクタ 356">
          <a:extLst>
            <a:ext uri="{FF2B5EF4-FFF2-40B4-BE49-F238E27FC236}">
              <a16:creationId xmlns=""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8" name="テキスト ボックス 357">
          <a:extLst>
            <a:ext uri="{FF2B5EF4-FFF2-40B4-BE49-F238E27FC236}">
              <a16:creationId xmlns=""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9" name="直線コネクタ 358">
          <a:extLst>
            <a:ext uri="{FF2B5EF4-FFF2-40B4-BE49-F238E27FC236}">
              <a16:creationId xmlns=""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0" name="公債費グラフ枠">
          <a:extLst>
            <a:ext uri="{FF2B5EF4-FFF2-40B4-BE49-F238E27FC236}">
              <a16:creationId xmlns=""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88138</xdr:rowOff>
    </xdr:from>
    <xdr:to>
      <xdr:col>7</xdr:col>
      <xdr:colOff>15875</xdr:colOff>
      <xdr:row>81</xdr:row>
      <xdr:rowOff>42418</xdr:rowOff>
    </xdr:to>
    <xdr:cxnSp macro="">
      <xdr:nvCxnSpPr>
        <xdr:cNvPr id="361" name="直線コネクタ 360">
          <a:extLst>
            <a:ext uri="{FF2B5EF4-FFF2-40B4-BE49-F238E27FC236}">
              <a16:creationId xmlns="" xmlns:a16="http://schemas.microsoft.com/office/drawing/2014/main" id="{00000000-0008-0000-0400-000069010000}"/>
            </a:ext>
          </a:extLst>
        </xdr:cNvPr>
        <xdr:cNvCxnSpPr/>
      </xdr:nvCxnSpPr>
      <xdr:spPr>
        <a:xfrm flipV="1">
          <a:off x="4826000" y="12603988"/>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14495</xdr:rowOff>
    </xdr:from>
    <xdr:ext cx="762000" cy="259045"/>
    <xdr:sp macro="" textlink="">
      <xdr:nvSpPr>
        <xdr:cNvPr id="362" name="公債費最小値テキスト">
          <a:extLst>
            <a:ext uri="{FF2B5EF4-FFF2-40B4-BE49-F238E27FC236}">
              <a16:creationId xmlns="" xmlns:a16="http://schemas.microsoft.com/office/drawing/2014/main" id="{00000000-0008-0000-0400-00006A010000}"/>
            </a:ext>
          </a:extLst>
        </xdr:cNvPr>
        <xdr:cNvSpPr txBox="1"/>
      </xdr:nvSpPr>
      <xdr:spPr>
        <a:xfrm>
          <a:off x="4914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29.4</a:t>
          </a:r>
          <a:endParaRPr kumimoji="1" lang="ja-JP" altLang="en-US" sz="1000" b="1">
            <a:latin typeface="ＭＳ Ｐゴシック"/>
          </a:endParaRPr>
        </a:p>
      </xdr:txBody>
    </xdr:sp>
    <xdr:clientData/>
  </xdr:oneCellAnchor>
  <xdr:twoCellAnchor>
    <xdr:from>
      <xdr:col>6</xdr:col>
      <xdr:colOff>612775</xdr:colOff>
      <xdr:row>81</xdr:row>
      <xdr:rowOff>42418</xdr:rowOff>
    </xdr:from>
    <xdr:to>
      <xdr:col>7</xdr:col>
      <xdr:colOff>104775</xdr:colOff>
      <xdr:row>81</xdr:row>
      <xdr:rowOff>42418</xdr:rowOff>
    </xdr:to>
    <xdr:cxnSp macro="">
      <xdr:nvCxnSpPr>
        <xdr:cNvPr id="363" name="直線コネクタ 362">
          <a:extLst>
            <a:ext uri="{FF2B5EF4-FFF2-40B4-BE49-F238E27FC236}">
              <a16:creationId xmlns="" xmlns:a16="http://schemas.microsoft.com/office/drawing/2014/main" id="{00000000-0008-0000-0400-00006B010000}"/>
            </a:ext>
          </a:extLst>
        </xdr:cNvPr>
        <xdr:cNvCxnSpPr/>
      </xdr:nvCxnSpPr>
      <xdr:spPr>
        <a:xfrm>
          <a:off x="4737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3065</xdr:rowOff>
    </xdr:from>
    <xdr:ext cx="762000" cy="259045"/>
    <xdr:sp macro="" textlink="">
      <xdr:nvSpPr>
        <xdr:cNvPr id="364" name="公債費最大値テキスト">
          <a:extLst>
            <a:ext uri="{FF2B5EF4-FFF2-40B4-BE49-F238E27FC236}">
              <a16:creationId xmlns="" xmlns:a16="http://schemas.microsoft.com/office/drawing/2014/main" id="{00000000-0008-0000-0400-00006C010000}"/>
            </a:ext>
          </a:extLst>
        </xdr:cNvPr>
        <xdr:cNvSpPr txBox="1"/>
      </xdr:nvSpPr>
      <xdr:spPr>
        <a:xfrm>
          <a:off x="4914900" y="1234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a:t>
          </a:r>
          <a:endParaRPr kumimoji="1" lang="ja-JP" altLang="en-US" sz="1000" b="1">
            <a:latin typeface="ＭＳ Ｐゴシック"/>
          </a:endParaRPr>
        </a:p>
      </xdr:txBody>
    </xdr:sp>
    <xdr:clientData/>
  </xdr:oneCellAnchor>
  <xdr:twoCellAnchor>
    <xdr:from>
      <xdr:col>6</xdr:col>
      <xdr:colOff>612775</xdr:colOff>
      <xdr:row>73</xdr:row>
      <xdr:rowOff>88138</xdr:rowOff>
    </xdr:from>
    <xdr:to>
      <xdr:col>7</xdr:col>
      <xdr:colOff>104775</xdr:colOff>
      <xdr:row>73</xdr:row>
      <xdr:rowOff>88138</xdr:rowOff>
    </xdr:to>
    <xdr:cxnSp macro="">
      <xdr:nvCxnSpPr>
        <xdr:cNvPr id="365" name="直線コネクタ 364">
          <a:extLst>
            <a:ext uri="{FF2B5EF4-FFF2-40B4-BE49-F238E27FC236}">
              <a16:creationId xmlns="" xmlns:a16="http://schemas.microsoft.com/office/drawing/2014/main" id="{00000000-0008-0000-0400-00006D010000}"/>
            </a:ext>
          </a:extLst>
        </xdr:cNvPr>
        <xdr:cNvCxnSpPr/>
      </xdr:nvCxnSpPr>
      <xdr:spPr>
        <a:xfrm>
          <a:off x="4737100" y="1260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14987</xdr:rowOff>
    </xdr:from>
    <xdr:to>
      <xdr:col>7</xdr:col>
      <xdr:colOff>15875</xdr:colOff>
      <xdr:row>77</xdr:row>
      <xdr:rowOff>37846</xdr:rowOff>
    </xdr:to>
    <xdr:cxnSp macro="">
      <xdr:nvCxnSpPr>
        <xdr:cNvPr id="366" name="直線コネクタ 365">
          <a:extLst>
            <a:ext uri="{FF2B5EF4-FFF2-40B4-BE49-F238E27FC236}">
              <a16:creationId xmlns="" xmlns:a16="http://schemas.microsoft.com/office/drawing/2014/main" id="{00000000-0008-0000-0400-00006E010000}"/>
            </a:ext>
          </a:extLst>
        </xdr:cNvPr>
        <xdr:cNvCxnSpPr/>
      </xdr:nvCxnSpPr>
      <xdr:spPr>
        <a:xfrm flipV="1">
          <a:off x="3987800" y="13216637"/>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132859</xdr:rowOff>
    </xdr:from>
    <xdr:ext cx="762000" cy="259045"/>
    <xdr:sp macro="" textlink="">
      <xdr:nvSpPr>
        <xdr:cNvPr id="367" name="公債費平均値テキスト">
          <a:extLst>
            <a:ext uri="{FF2B5EF4-FFF2-40B4-BE49-F238E27FC236}">
              <a16:creationId xmlns="" xmlns:a16="http://schemas.microsoft.com/office/drawing/2014/main" id="{00000000-0008-0000-0400-00006F010000}"/>
            </a:ext>
          </a:extLst>
        </xdr:cNvPr>
        <xdr:cNvSpPr txBox="1"/>
      </xdr:nvSpPr>
      <xdr:spPr>
        <a:xfrm>
          <a:off x="4914900" y="13334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160782</xdr:rowOff>
    </xdr:from>
    <xdr:to>
      <xdr:col>7</xdr:col>
      <xdr:colOff>66675</xdr:colOff>
      <xdr:row>78</xdr:row>
      <xdr:rowOff>90932</xdr:rowOff>
    </xdr:to>
    <xdr:sp macro="" textlink="">
      <xdr:nvSpPr>
        <xdr:cNvPr id="368" name="フローチャート : 判断 367">
          <a:extLst>
            <a:ext uri="{FF2B5EF4-FFF2-40B4-BE49-F238E27FC236}">
              <a16:creationId xmlns="" xmlns:a16="http://schemas.microsoft.com/office/drawing/2014/main" id="{00000000-0008-0000-0400-000070010000}"/>
            </a:ext>
          </a:extLst>
        </xdr:cNvPr>
        <xdr:cNvSpPr/>
      </xdr:nvSpPr>
      <xdr:spPr>
        <a:xfrm>
          <a:off x="47752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37846</xdr:rowOff>
    </xdr:from>
    <xdr:to>
      <xdr:col>5</xdr:col>
      <xdr:colOff>549275</xdr:colOff>
      <xdr:row>77</xdr:row>
      <xdr:rowOff>74422</xdr:rowOff>
    </xdr:to>
    <xdr:cxnSp macro="">
      <xdr:nvCxnSpPr>
        <xdr:cNvPr id="369" name="直線コネクタ 368">
          <a:extLst>
            <a:ext uri="{FF2B5EF4-FFF2-40B4-BE49-F238E27FC236}">
              <a16:creationId xmlns="" xmlns:a16="http://schemas.microsoft.com/office/drawing/2014/main" id="{00000000-0008-0000-0400-000071010000}"/>
            </a:ext>
          </a:extLst>
        </xdr:cNvPr>
        <xdr:cNvCxnSpPr/>
      </xdr:nvCxnSpPr>
      <xdr:spPr>
        <a:xfrm flipV="1">
          <a:off x="3098800" y="132394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78</xdr:row>
      <xdr:rowOff>25908</xdr:rowOff>
    </xdr:from>
    <xdr:to>
      <xdr:col>5</xdr:col>
      <xdr:colOff>600075</xdr:colOff>
      <xdr:row>78</xdr:row>
      <xdr:rowOff>127508</xdr:rowOff>
    </xdr:to>
    <xdr:sp macro="" textlink="">
      <xdr:nvSpPr>
        <xdr:cNvPr id="370" name="フローチャート : 判断 369">
          <a:extLst>
            <a:ext uri="{FF2B5EF4-FFF2-40B4-BE49-F238E27FC236}">
              <a16:creationId xmlns="" xmlns:a16="http://schemas.microsoft.com/office/drawing/2014/main" id="{00000000-0008-0000-0400-000072010000}"/>
            </a:ext>
          </a:extLst>
        </xdr:cNvPr>
        <xdr:cNvSpPr/>
      </xdr:nvSpPr>
      <xdr:spPr>
        <a:xfrm>
          <a:off x="3937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112285</xdr:rowOff>
    </xdr:from>
    <xdr:ext cx="736600" cy="259045"/>
    <xdr:sp macro="" textlink="">
      <xdr:nvSpPr>
        <xdr:cNvPr id="371" name="テキスト ボックス 370">
          <a:extLst>
            <a:ext uri="{FF2B5EF4-FFF2-40B4-BE49-F238E27FC236}">
              <a16:creationId xmlns="" xmlns:a16="http://schemas.microsoft.com/office/drawing/2014/main" id="{00000000-0008-0000-0400-000073010000}"/>
            </a:ext>
          </a:extLst>
        </xdr:cNvPr>
        <xdr:cNvSpPr txBox="1"/>
      </xdr:nvSpPr>
      <xdr:spPr>
        <a:xfrm>
          <a:off x="3606800" y="13485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51563</xdr:rowOff>
    </xdr:from>
    <xdr:to>
      <xdr:col>4</xdr:col>
      <xdr:colOff>346075</xdr:colOff>
      <xdr:row>77</xdr:row>
      <xdr:rowOff>74422</xdr:rowOff>
    </xdr:to>
    <xdr:cxnSp macro="">
      <xdr:nvCxnSpPr>
        <xdr:cNvPr id="372" name="直線コネクタ 371">
          <a:extLst>
            <a:ext uri="{FF2B5EF4-FFF2-40B4-BE49-F238E27FC236}">
              <a16:creationId xmlns="" xmlns:a16="http://schemas.microsoft.com/office/drawing/2014/main" id="{00000000-0008-0000-0400-000074010000}"/>
            </a:ext>
          </a:extLst>
        </xdr:cNvPr>
        <xdr:cNvCxnSpPr/>
      </xdr:nvCxnSpPr>
      <xdr:spPr>
        <a:xfrm>
          <a:off x="2209800" y="1325321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16763</xdr:rowOff>
    </xdr:from>
    <xdr:to>
      <xdr:col>4</xdr:col>
      <xdr:colOff>396875</xdr:colOff>
      <xdr:row>78</xdr:row>
      <xdr:rowOff>118363</xdr:rowOff>
    </xdr:to>
    <xdr:sp macro="" textlink="">
      <xdr:nvSpPr>
        <xdr:cNvPr id="373" name="フローチャート : 判断 372">
          <a:extLst>
            <a:ext uri="{FF2B5EF4-FFF2-40B4-BE49-F238E27FC236}">
              <a16:creationId xmlns="" xmlns:a16="http://schemas.microsoft.com/office/drawing/2014/main" id="{00000000-0008-0000-0400-000075010000}"/>
            </a:ext>
          </a:extLst>
        </xdr:cNvPr>
        <xdr:cNvSpPr/>
      </xdr:nvSpPr>
      <xdr:spPr>
        <a:xfrm>
          <a:off x="3048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103140</xdr:rowOff>
    </xdr:from>
    <xdr:ext cx="762000" cy="259045"/>
    <xdr:sp macro="" textlink="">
      <xdr:nvSpPr>
        <xdr:cNvPr id="374" name="テキスト ボックス 373">
          <a:extLst>
            <a:ext uri="{FF2B5EF4-FFF2-40B4-BE49-F238E27FC236}">
              <a16:creationId xmlns="" xmlns:a16="http://schemas.microsoft.com/office/drawing/2014/main" id="{00000000-0008-0000-0400-000076010000}"/>
            </a:ext>
          </a:extLst>
        </xdr:cNvPr>
        <xdr:cNvSpPr txBox="1"/>
      </xdr:nvSpPr>
      <xdr:spPr>
        <a:xfrm>
          <a:off x="2717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51563</xdr:rowOff>
    </xdr:from>
    <xdr:to>
      <xdr:col>3</xdr:col>
      <xdr:colOff>142875</xdr:colOff>
      <xdr:row>77</xdr:row>
      <xdr:rowOff>120142</xdr:rowOff>
    </xdr:to>
    <xdr:cxnSp macro="">
      <xdr:nvCxnSpPr>
        <xdr:cNvPr id="375" name="直線コネクタ 374">
          <a:extLst>
            <a:ext uri="{FF2B5EF4-FFF2-40B4-BE49-F238E27FC236}">
              <a16:creationId xmlns="" xmlns:a16="http://schemas.microsoft.com/office/drawing/2014/main" id="{00000000-0008-0000-0400-000077010000}"/>
            </a:ext>
          </a:extLst>
        </xdr:cNvPr>
        <xdr:cNvCxnSpPr/>
      </xdr:nvCxnSpPr>
      <xdr:spPr>
        <a:xfrm flipV="1">
          <a:off x="1320800" y="13253213"/>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35052</xdr:rowOff>
    </xdr:from>
    <xdr:to>
      <xdr:col>3</xdr:col>
      <xdr:colOff>193675</xdr:colOff>
      <xdr:row>78</xdr:row>
      <xdr:rowOff>136652</xdr:rowOff>
    </xdr:to>
    <xdr:sp macro="" textlink="">
      <xdr:nvSpPr>
        <xdr:cNvPr id="376" name="フローチャート : 判断 375">
          <a:extLst>
            <a:ext uri="{FF2B5EF4-FFF2-40B4-BE49-F238E27FC236}">
              <a16:creationId xmlns="" xmlns:a16="http://schemas.microsoft.com/office/drawing/2014/main" id="{00000000-0008-0000-0400-000078010000}"/>
            </a:ext>
          </a:extLst>
        </xdr:cNvPr>
        <xdr:cNvSpPr/>
      </xdr:nvSpPr>
      <xdr:spPr>
        <a:xfrm>
          <a:off x="2159000" y="134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121429</xdr:rowOff>
    </xdr:from>
    <xdr:ext cx="762000" cy="259045"/>
    <xdr:sp macro="" textlink="">
      <xdr:nvSpPr>
        <xdr:cNvPr id="377" name="テキスト ボックス 376">
          <a:extLst>
            <a:ext uri="{FF2B5EF4-FFF2-40B4-BE49-F238E27FC236}">
              <a16:creationId xmlns="" xmlns:a16="http://schemas.microsoft.com/office/drawing/2014/main" id="{00000000-0008-0000-0400-000079010000}"/>
            </a:ext>
          </a:extLst>
        </xdr:cNvPr>
        <xdr:cNvSpPr txBox="1"/>
      </xdr:nvSpPr>
      <xdr:spPr>
        <a:xfrm>
          <a:off x="1828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19.1</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94487</xdr:rowOff>
    </xdr:from>
    <xdr:to>
      <xdr:col>1</xdr:col>
      <xdr:colOff>676275</xdr:colOff>
      <xdr:row>79</xdr:row>
      <xdr:rowOff>24637</xdr:rowOff>
    </xdr:to>
    <xdr:sp macro="" textlink="">
      <xdr:nvSpPr>
        <xdr:cNvPr id="378" name="フローチャート : 判断 377">
          <a:extLst>
            <a:ext uri="{FF2B5EF4-FFF2-40B4-BE49-F238E27FC236}">
              <a16:creationId xmlns="" xmlns:a16="http://schemas.microsoft.com/office/drawing/2014/main" id="{00000000-0008-0000-0400-00007A010000}"/>
            </a:ext>
          </a:extLst>
        </xdr:cNvPr>
        <xdr:cNvSpPr/>
      </xdr:nvSpPr>
      <xdr:spPr>
        <a:xfrm>
          <a:off x="1270000" y="1346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9414</xdr:rowOff>
    </xdr:from>
    <xdr:ext cx="762000" cy="259045"/>
    <xdr:sp macro="" textlink="">
      <xdr:nvSpPr>
        <xdr:cNvPr id="379" name="テキスト ボックス 378">
          <a:extLst>
            <a:ext uri="{FF2B5EF4-FFF2-40B4-BE49-F238E27FC236}">
              <a16:creationId xmlns="" xmlns:a16="http://schemas.microsoft.com/office/drawing/2014/main" id="{00000000-0008-0000-0400-00007B010000}"/>
            </a:ext>
          </a:extLst>
        </xdr:cNvPr>
        <xdr:cNvSpPr txBox="1"/>
      </xdr:nvSpPr>
      <xdr:spPr>
        <a:xfrm>
          <a:off x="939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0" name="テキスト ボックス 379">
          <a:extLst>
            <a:ext uri="{FF2B5EF4-FFF2-40B4-BE49-F238E27FC236}">
              <a16:creationId xmlns=""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1" name="テキスト ボックス 380">
          <a:extLst>
            <a:ext uri="{FF2B5EF4-FFF2-40B4-BE49-F238E27FC236}">
              <a16:creationId xmlns=""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2" name="テキスト ボックス 381">
          <a:extLst>
            <a:ext uri="{FF2B5EF4-FFF2-40B4-BE49-F238E27FC236}">
              <a16:creationId xmlns=""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3" name="テキスト ボックス 382">
          <a:extLst>
            <a:ext uri="{FF2B5EF4-FFF2-40B4-BE49-F238E27FC236}">
              <a16:creationId xmlns=""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4" name="テキスト ボックス 383">
          <a:extLst>
            <a:ext uri="{FF2B5EF4-FFF2-40B4-BE49-F238E27FC236}">
              <a16:creationId xmlns=""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135637</xdr:rowOff>
    </xdr:from>
    <xdr:to>
      <xdr:col>7</xdr:col>
      <xdr:colOff>66675</xdr:colOff>
      <xdr:row>77</xdr:row>
      <xdr:rowOff>65787</xdr:rowOff>
    </xdr:to>
    <xdr:sp macro="" textlink="">
      <xdr:nvSpPr>
        <xdr:cNvPr id="385" name="円/楕円 384">
          <a:extLst>
            <a:ext uri="{FF2B5EF4-FFF2-40B4-BE49-F238E27FC236}">
              <a16:creationId xmlns="" xmlns:a16="http://schemas.microsoft.com/office/drawing/2014/main" id="{00000000-0008-0000-0400-000081010000}"/>
            </a:ext>
          </a:extLst>
        </xdr:cNvPr>
        <xdr:cNvSpPr/>
      </xdr:nvSpPr>
      <xdr:spPr>
        <a:xfrm>
          <a:off x="47752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152164</xdr:rowOff>
    </xdr:from>
    <xdr:ext cx="762000" cy="259045"/>
    <xdr:sp macro="" textlink="">
      <xdr:nvSpPr>
        <xdr:cNvPr id="386" name="公債費該当値テキスト">
          <a:extLst>
            <a:ext uri="{FF2B5EF4-FFF2-40B4-BE49-F238E27FC236}">
              <a16:creationId xmlns="" xmlns:a16="http://schemas.microsoft.com/office/drawing/2014/main" id="{00000000-0008-0000-0400-000082010000}"/>
            </a:ext>
          </a:extLst>
        </xdr:cNvPr>
        <xdr:cNvSpPr txBox="1"/>
      </xdr:nvSpPr>
      <xdr:spPr>
        <a:xfrm>
          <a:off x="4914900" y="13010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158496</xdr:rowOff>
    </xdr:from>
    <xdr:to>
      <xdr:col>5</xdr:col>
      <xdr:colOff>600075</xdr:colOff>
      <xdr:row>77</xdr:row>
      <xdr:rowOff>88646</xdr:rowOff>
    </xdr:to>
    <xdr:sp macro="" textlink="">
      <xdr:nvSpPr>
        <xdr:cNvPr id="387" name="円/楕円 386">
          <a:extLst>
            <a:ext uri="{FF2B5EF4-FFF2-40B4-BE49-F238E27FC236}">
              <a16:creationId xmlns="" xmlns:a16="http://schemas.microsoft.com/office/drawing/2014/main" id="{00000000-0008-0000-0400-000083010000}"/>
            </a:ext>
          </a:extLst>
        </xdr:cNvPr>
        <xdr:cNvSpPr/>
      </xdr:nvSpPr>
      <xdr:spPr>
        <a:xfrm>
          <a:off x="3937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98823</xdr:rowOff>
    </xdr:from>
    <xdr:ext cx="736600" cy="259045"/>
    <xdr:sp macro="" textlink="">
      <xdr:nvSpPr>
        <xdr:cNvPr id="388" name="テキスト ボックス 387">
          <a:extLst>
            <a:ext uri="{FF2B5EF4-FFF2-40B4-BE49-F238E27FC236}">
              <a16:creationId xmlns="" xmlns:a16="http://schemas.microsoft.com/office/drawing/2014/main" id="{00000000-0008-0000-0400-000084010000}"/>
            </a:ext>
          </a:extLst>
        </xdr:cNvPr>
        <xdr:cNvSpPr txBox="1"/>
      </xdr:nvSpPr>
      <xdr:spPr>
        <a:xfrm>
          <a:off x="3606800" y="12957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23622</xdr:rowOff>
    </xdr:from>
    <xdr:to>
      <xdr:col>4</xdr:col>
      <xdr:colOff>396875</xdr:colOff>
      <xdr:row>77</xdr:row>
      <xdr:rowOff>125222</xdr:rowOff>
    </xdr:to>
    <xdr:sp macro="" textlink="">
      <xdr:nvSpPr>
        <xdr:cNvPr id="389" name="円/楕円 388">
          <a:extLst>
            <a:ext uri="{FF2B5EF4-FFF2-40B4-BE49-F238E27FC236}">
              <a16:creationId xmlns="" xmlns:a16="http://schemas.microsoft.com/office/drawing/2014/main" id="{00000000-0008-0000-0400-000085010000}"/>
            </a:ext>
          </a:extLst>
        </xdr:cNvPr>
        <xdr:cNvSpPr/>
      </xdr:nvSpPr>
      <xdr:spPr>
        <a:xfrm>
          <a:off x="3048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135399</xdr:rowOff>
    </xdr:from>
    <xdr:ext cx="762000" cy="259045"/>
    <xdr:sp macro="" textlink="">
      <xdr:nvSpPr>
        <xdr:cNvPr id="390" name="テキスト ボックス 389">
          <a:extLst>
            <a:ext uri="{FF2B5EF4-FFF2-40B4-BE49-F238E27FC236}">
              <a16:creationId xmlns="" xmlns:a16="http://schemas.microsoft.com/office/drawing/2014/main" id="{00000000-0008-0000-0400-000086010000}"/>
            </a:ext>
          </a:extLst>
        </xdr:cNvPr>
        <xdr:cNvSpPr txBox="1"/>
      </xdr:nvSpPr>
      <xdr:spPr>
        <a:xfrm>
          <a:off x="2717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763</xdr:rowOff>
    </xdr:from>
    <xdr:to>
      <xdr:col>3</xdr:col>
      <xdr:colOff>193675</xdr:colOff>
      <xdr:row>77</xdr:row>
      <xdr:rowOff>102363</xdr:rowOff>
    </xdr:to>
    <xdr:sp macro="" textlink="">
      <xdr:nvSpPr>
        <xdr:cNvPr id="391" name="円/楕円 390">
          <a:extLst>
            <a:ext uri="{FF2B5EF4-FFF2-40B4-BE49-F238E27FC236}">
              <a16:creationId xmlns="" xmlns:a16="http://schemas.microsoft.com/office/drawing/2014/main" id="{00000000-0008-0000-0400-000087010000}"/>
            </a:ext>
          </a:extLst>
        </xdr:cNvPr>
        <xdr:cNvSpPr/>
      </xdr:nvSpPr>
      <xdr:spPr>
        <a:xfrm>
          <a:off x="2159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112540</xdr:rowOff>
    </xdr:from>
    <xdr:ext cx="762000" cy="259045"/>
    <xdr:sp macro="" textlink="">
      <xdr:nvSpPr>
        <xdr:cNvPr id="392" name="テキスト ボックス 391">
          <a:extLst>
            <a:ext uri="{FF2B5EF4-FFF2-40B4-BE49-F238E27FC236}">
              <a16:creationId xmlns="" xmlns:a16="http://schemas.microsoft.com/office/drawing/2014/main" id="{00000000-0008-0000-0400-000088010000}"/>
            </a:ext>
          </a:extLst>
        </xdr:cNvPr>
        <xdr:cNvSpPr txBox="1"/>
      </xdr:nvSpPr>
      <xdr:spPr>
        <a:xfrm>
          <a:off x="1828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69342</xdr:rowOff>
    </xdr:from>
    <xdr:to>
      <xdr:col>1</xdr:col>
      <xdr:colOff>676275</xdr:colOff>
      <xdr:row>77</xdr:row>
      <xdr:rowOff>170942</xdr:rowOff>
    </xdr:to>
    <xdr:sp macro="" textlink="">
      <xdr:nvSpPr>
        <xdr:cNvPr id="393" name="円/楕円 392">
          <a:extLst>
            <a:ext uri="{FF2B5EF4-FFF2-40B4-BE49-F238E27FC236}">
              <a16:creationId xmlns="" xmlns:a16="http://schemas.microsoft.com/office/drawing/2014/main" id="{00000000-0008-0000-0400-000089010000}"/>
            </a:ext>
          </a:extLst>
        </xdr:cNvPr>
        <xdr:cNvSpPr/>
      </xdr:nvSpPr>
      <xdr:spPr>
        <a:xfrm>
          <a:off x="1270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9669</xdr:rowOff>
    </xdr:from>
    <xdr:ext cx="762000" cy="259045"/>
    <xdr:sp macro="" textlink="">
      <xdr:nvSpPr>
        <xdr:cNvPr id="394" name="テキスト ボックス 393">
          <a:extLst>
            <a:ext uri="{FF2B5EF4-FFF2-40B4-BE49-F238E27FC236}">
              <a16:creationId xmlns="" xmlns:a16="http://schemas.microsoft.com/office/drawing/2014/main" id="{00000000-0008-0000-0400-00008A010000}"/>
            </a:ext>
          </a:extLst>
        </xdr:cNvPr>
        <xdr:cNvSpPr txBox="1"/>
      </xdr:nvSpPr>
      <xdr:spPr>
        <a:xfrm>
          <a:off x="939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5" name="正方形/長方形 394">
          <a:extLst>
            <a:ext uri="{FF2B5EF4-FFF2-40B4-BE49-F238E27FC236}">
              <a16:creationId xmlns=""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6" name="正方形/長方形 395">
          <a:extLst>
            <a:ext uri="{FF2B5EF4-FFF2-40B4-BE49-F238E27FC236}">
              <a16:creationId xmlns=""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7" name="正方形/長方形 396">
          <a:extLst>
            <a:ext uri="{FF2B5EF4-FFF2-40B4-BE49-F238E27FC236}">
              <a16:creationId xmlns=""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105/107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8" name="正方形/長方形 397">
          <a:extLst>
            <a:ext uri="{FF2B5EF4-FFF2-40B4-BE49-F238E27FC236}">
              <a16:creationId xmlns=""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9" name="正方形/長方形 398">
          <a:extLst>
            <a:ext uri="{FF2B5EF4-FFF2-40B4-BE49-F238E27FC236}">
              <a16:creationId xmlns=""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0" name="正方形/長方形 399">
          <a:extLst>
            <a:ext uri="{FF2B5EF4-FFF2-40B4-BE49-F238E27FC236}">
              <a16:creationId xmlns=""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1" name="正方形/長方形 400">
          <a:extLst>
            <a:ext uri="{FF2B5EF4-FFF2-40B4-BE49-F238E27FC236}">
              <a16:creationId xmlns=""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2" name="正方形/長方形 401">
          <a:extLst>
            <a:ext uri="{FF2B5EF4-FFF2-40B4-BE49-F238E27FC236}">
              <a16:creationId xmlns=""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3" name="正方形/長方形 402">
          <a:extLst>
            <a:ext uri="{FF2B5EF4-FFF2-40B4-BE49-F238E27FC236}">
              <a16:creationId xmlns=""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4" name="正方形/長方形 403">
          <a:extLst>
            <a:ext uri="{FF2B5EF4-FFF2-40B4-BE49-F238E27FC236}">
              <a16:creationId xmlns=""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5" name="テキスト ボックス 404">
          <a:extLst>
            <a:ext uri="{FF2B5EF4-FFF2-40B4-BE49-F238E27FC236}">
              <a16:creationId xmlns=""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600">
              <a:solidFill>
                <a:schemeClr val="dk1"/>
              </a:solidFill>
              <a:effectLst/>
              <a:latin typeface="+mn-lt"/>
              <a:ea typeface="+mn-ea"/>
              <a:cs typeface="+mn-cs"/>
            </a:rPr>
            <a:t>　</a:t>
          </a:r>
          <a:r>
            <a:rPr lang="ja-JP" altLang="ja-JP" sz="1600">
              <a:solidFill>
                <a:schemeClr val="dk1"/>
              </a:solidFill>
              <a:effectLst/>
              <a:latin typeface="+mn-lt"/>
              <a:ea typeface="+mn-ea"/>
              <a:cs typeface="+mn-cs"/>
            </a:rPr>
            <a:t>類似団体平均と比較して、臨時的な財政構造の弾力性がなく、依然として臨時的な財政需要に対して余裕がない状況にある。</a:t>
          </a:r>
          <a:endParaRPr lang="ja-JP" altLang="ja-JP" sz="1600">
            <a:effectLst/>
          </a:endParaRPr>
        </a:p>
      </xdr:txBody>
    </xdr:sp>
    <xdr:clientData/>
  </xdr:twoCellAnchor>
  <xdr:oneCellAnchor>
    <xdr:from>
      <xdr:col>18</xdr:col>
      <xdr:colOff>44450</xdr:colOff>
      <xdr:row>69</xdr:row>
      <xdr:rowOff>107950</xdr:rowOff>
    </xdr:from>
    <xdr:ext cx="298543" cy="225703"/>
    <xdr:sp macro="" textlink="">
      <xdr:nvSpPr>
        <xdr:cNvPr id="406" name="テキスト ボックス 405">
          <a:extLst>
            <a:ext uri="{FF2B5EF4-FFF2-40B4-BE49-F238E27FC236}">
              <a16:creationId xmlns=""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7" name="直線コネクタ 406">
          <a:extLst>
            <a:ext uri="{FF2B5EF4-FFF2-40B4-BE49-F238E27FC236}">
              <a16:creationId xmlns=""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8" name="テキスト ボックス 407">
          <a:extLst>
            <a:ext uri="{FF2B5EF4-FFF2-40B4-BE49-F238E27FC236}">
              <a16:creationId xmlns=""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9" name="直線コネクタ 408">
          <a:extLst>
            <a:ext uri="{FF2B5EF4-FFF2-40B4-BE49-F238E27FC236}">
              <a16:creationId xmlns="" xmlns:a16="http://schemas.microsoft.com/office/drawing/2014/main" id="{00000000-0008-0000-0400-000099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0" name="テキスト ボックス 409">
          <a:extLst>
            <a:ext uri="{FF2B5EF4-FFF2-40B4-BE49-F238E27FC236}">
              <a16:creationId xmlns="" xmlns:a16="http://schemas.microsoft.com/office/drawing/2014/main" id="{00000000-0008-0000-0400-00009A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1" name="直線コネクタ 410">
          <a:extLst>
            <a:ext uri="{FF2B5EF4-FFF2-40B4-BE49-F238E27FC236}">
              <a16:creationId xmlns="" xmlns:a16="http://schemas.microsoft.com/office/drawing/2014/main" id="{00000000-0008-0000-0400-00009B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2" name="テキスト ボックス 411">
          <a:extLst>
            <a:ext uri="{FF2B5EF4-FFF2-40B4-BE49-F238E27FC236}">
              <a16:creationId xmlns="" xmlns:a16="http://schemas.microsoft.com/office/drawing/2014/main" id="{00000000-0008-0000-0400-00009C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3" name="直線コネクタ 412">
          <a:extLst>
            <a:ext uri="{FF2B5EF4-FFF2-40B4-BE49-F238E27FC236}">
              <a16:creationId xmlns="" xmlns:a16="http://schemas.microsoft.com/office/drawing/2014/main" id="{00000000-0008-0000-0400-00009D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4" name="テキスト ボックス 413">
          <a:extLst>
            <a:ext uri="{FF2B5EF4-FFF2-40B4-BE49-F238E27FC236}">
              <a16:creationId xmlns="" xmlns:a16="http://schemas.microsoft.com/office/drawing/2014/main" id="{00000000-0008-0000-0400-00009E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5" name="直線コネクタ 414">
          <a:extLst>
            <a:ext uri="{FF2B5EF4-FFF2-40B4-BE49-F238E27FC236}">
              <a16:creationId xmlns="" xmlns:a16="http://schemas.microsoft.com/office/drawing/2014/main" id="{00000000-0008-0000-0400-00009F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6" name="テキスト ボックス 415">
          <a:extLst>
            <a:ext uri="{FF2B5EF4-FFF2-40B4-BE49-F238E27FC236}">
              <a16:creationId xmlns="" xmlns:a16="http://schemas.microsoft.com/office/drawing/2014/main" id="{00000000-0008-0000-0400-0000A0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7" name="直線コネクタ 416">
          <a:extLst>
            <a:ext uri="{FF2B5EF4-FFF2-40B4-BE49-F238E27FC236}">
              <a16:creationId xmlns="" xmlns:a16="http://schemas.microsoft.com/office/drawing/2014/main" id="{00000000-0008-0000-0400-0000A1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8" name="テキスト ボックス 417">
          <a:extLst>
            <a:ext uri="{FF2B5EF4-FFF2-40B4-BE49-F238E27FC236}">
              <a16:creationId xmlns="" xmlns:a16="http://schemas.microsoft.com/office/drawing/2014/main" id="{00000000-0008-0000-0400-0000A2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9" name="直線コネクタ 418">
          <a:extLst>
            <a:ext uri="{FF2B5EF4-FFF2-40B4-BE49-F238E27FC236}">
              <a16:creationId xmlns=""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0" name="テキスト ボックス 419">
          <a:extLst>
            <a:ext uri="{FF2B5EF4-FFF2-40B4-BE49-F238E27FC236}">
              <a16:creationId xmlns=""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1" name="公債費以外グラフ枠">
          <a:extLst>
            <a:ext uri="{FF2B5EF4-FFF2-40B4-BE49-F238E27FC236}">
              <a16:creationId xmlns=""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146050</xdr:rowOff>
    </xdr:from>
    <xdr:to>
      <xdr:col>24</xdr:col>
      <xdr:colOff>31750</xdr:colOff>
      <xdr:row>81</xdr:row>
      <xdr:rowOff>157480</xdr:rowOff>
    </xdr:to>
    <xdr:cxnSp macro="">
      <xdr:nvCxnSpPr>
        <xdr:cNvPr id="422" name="直線コネクタ 421">
          <a:extLst>
            <a:ext uri="{FF2B5EF4-FFF2-40B4-BE49-F238E27FC236}">
              <a16:creationId xmlns="" xmlns:a16="http://schemas.microsoft.com/office/drawing/2014/main" id="{00000000-0008-0000-0400-0000A6010000}"/>
            </a:ext>
          </a:extLst>
        </xdr:cNvPr>
        <xdr:cNvCxnSpPr/>
      </xdr:nvCxnSpPr>
      <xdr:spPr>
        <a:xfrm flipV="1">
          <a:off x="16510000" y="1266190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129557</xdr:rowOff>
    </xdr:from>
    <xdr:ext cx="762000" cy="259045"/>
    <xdr:sp macro="" textlink="">
      <xdr:nvSpPr>
        <xdr:cNvPr id="423" name="公債費以外最小値テキスト">
          <a:extLst>
            <a:ext uri="{FF2B5EF4-FFF2-40B4-BE49-F238E27FC236}">
              <a16:creationId xmlns="" xmlns:a16="http://schemas.microsoft.com/office/drawing/2014/main" id="{00000000-0008-0000-0400-0000A7010000}"/>
            </a:ext>
          </a:extLst>
        </xdr:cNvPr>
        <xdr:cNvSpPr txBox="1"/>
      </xdr:nvSpPr>
      <xdr:spPr>
        <a:xfrm>
          <a:off x="16598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90.3</a:t>
          </a:r>
          <a:endParaRPr kumimoji="1" lang="ja-JP" altLang="en-US" sz="1000" b="1">
            <a:latin typeface="ＭＳ Ｐゴシック"/>
          </a:endParaRPr>
        </a:p>
      </xdr:txBody>
    </xdr:sp>
    <xdr:clientData/>
  </xdr:oneCellAnchor>
  <xdr:twoCellAnchor>
    <xdr:from>
      <xdr:col>23</xdr:col>
      <xdr:colOff>628650</xdr:colOff>
      <xdr:row>81</xdr:row>
      <xdr:rowOff>157480</xdr:rowOff>
    </xdr:from>
    <xdr:to>
      <xdr:col>24</xdr:col>
      <xdr:colOff>120650</xdr:colOff>
      <xdr:row>81</xdr:row>
      <xdr:rowOff>157480</xdr:rowOff>
    </xdr:to>
    <xdr:cxnSp macro="">
      <xdr:nvCxnSpPr>
        <xdr:cNvPr id="424" name="直線コネクタ 423">
          <a:extLst>
            <a:ext uri="{FF2B5EF4-FFF2-40B4-BE49-F238E27FC236}">
              <a16:creationId xmlns="" xmlns:a16="http://schemas.microsoft.com/office/drawing/2014/main" id="{00000000-0008-0000-0400-0000A8010000}"/>
            </a:ext>
          </a:extLst>
        </xdr:cNvPr>
        <xdr:cNvCxnSpPr/>
      </xdr:nvCxnSpPr>
      <xdr:spPr>
        <a:xfrm>
          <a:off x="16421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60977</xdr:rowOff>
    </xdr:from>
    <xdr:ext cx="762000" cy="259045"/>
    <xdr:sp macro="" textlink="">
      <xdr:nvSpPr>
        <xdr:cNvPr id="425" name="公債費以外最大値テキスト">
          <a:extLst>
            <a:ext uri="{FF2B5EF4-FFF2-40B4-BE49-F238E27FC236}">
              <a16:creationId xmlns="" xmlns:a16="http://schemas.microsoft.com/office/drawing/2014/main" id="{00000000-0008-0000-0400-0000A9010000}"/>
            </a:ext>
          </a:extLst>
        </xdr:cNvPr>
        <xdr:cNvSpPr txBox="1"/>
      </xdr:nvSpPr>
      <xdr:spPr>
        <a:xfrm>
          <a:off x="16598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54.0</a:t>
          </a:r>
          <a:endParaRPr kumimoji="1" lang="ja-JP" altLang="en-US" sz="1000" b="1">
            <a:latin typeface="ＭＳ Ｐゴシック"/>
          </a:endParaRPr>
        </a:p>
      </xdr:txBody>
    </xdr:sp>
    <xdr:clientData/>
  </xdr:oneCellAnchor>
  <xdr:twoCellAnchor>
    <xdr:from>
      <xdr:col>23</xdr:col>
      <xdr:colOff>628650</xdr:colOff>
      <xdr:row>73</xdr:row>
      <xdr:rowOff>146050</xdr:rowOff>
    </xdr:from>
    <xdr:to>
      <xdr:col>24</xdr:col>
      <xdr:colOff>120650</xdr:colOff>
      <xdr:row>73</xdr:row>
      <xdr:rowOff>146050</xdr:rowOff>
    </xdr:to>
    <xdr:cxnSp macro="">
      <xdr:nvCxnSpPr>
        <xdr:cNvPr id="426" name="直線コネクタ 425">
          <a:extLst>
            <a:ext uri="{FF2B5EF4-FFF2-40B4-BE49-F238E27FC236}">
              <a16:creationId xmlns="" xmlns:a16="http://schemas.microsoft.com/office/drawing/2014/main" id="{00000000-0008-0000-0400-0000AA010000}"/>
            </a:ext>
          </a:extLst>
        </xdr:cNvPr>
        <xdr:cNvCxnSpPr/>
      </xdr:nvCxnSpPr>
      <xdr:spPr>
        <a:xfrm>
          <a:off x="16421100" y="1266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12700</xdr:rowOff>
    </xdr:from>
    <xdr:to>
      <xdr:col>24</xdr:col>
      <xdr:colOff>31750</xdr:colOff>
      <xdr:row>79</xdr:row>
      <xdr:rowOff>66039</xdr:rowOff>
    </xdr:to>
    <xdr:cxnSp macro="">
      <xdr:nvCxnSpPr>
        <xdr:cNvPr id="427" name="直線コネクタ 426">
          <a:extLst>
            <a:ext uri="{FF2B5EF4-FFF2-40B4-BE49-F238E27FC236}">
              <a16:creationId xmlns="" xmlns:a16="http://schemas.microsoft.com/office/drawing/2014/main" id="{00000000-0008-0000-0400-0000AB010000}"/>
            </a:ext>
          </a:extLst>
        </xdr:cNvPr>
        <xdr:cNvCxnSpPr/>
      </xdr:nvCxnSpPr>
      <xdr:spPr>
        <a:xfrm>
          <a:off x="15671800" y="13557250"/>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74</xdr:row>
      <xdr:rowOff>157497</xdr:rowOff>
    </xdr:from>
    <xdr:ext cx="762000" cy="259045"/>
    <xdr:sp macro="" textlink="">
      <xdr:nvSpPr>
        <xdr:cNvPr id="428" name="公債費以外平均値テキスト">
          <a:extLst>
            <a:ext uri="{FF2B5EF4-FFF2-40B4-BE49-F238E27FC236}">
              <a16:creationId xmlns="" xmlns:a16="http://schemas.microsoft.com/office/drawing/2014/main" id="{00000000-0008-0000-0400-0000AC010000}"/>
            </a:ext>
          </a:extLst>
        </xdr:cNvPr>
        <xdr:cNvSpPr txBox="1"/>
      </xdr:nvSpPr>
      <xdr:spPr>
        <a:xfrm>
          <a:off x="16598900" y="12844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23</xdr:col>
      <xdr:colOff>666750</xdr:colOff>
      <xdr:row>75</xdr:row>
      <xdr:rowOff>140970</xdr:rowOff>
    </xdr:from>
    <xdr:to>
      <xdr:col>24</xdr:col>
      <xdr:colOff>82550</xdr:colOff>
      <xdr:row>76</xdr:row>
      <xdr:rowOff>71120</xdr:rowOff>
    </xdr:to>
    <xdr:sp macro="" textlink="">
      <xdr:nvSpPr>
        <xdr:cNvPr id="429" name="フローチャート : 判断 428">
          <a:extLst>
            <a:ext uri="{FF2B5EF4-FFF2-40B4-BE49-F238E27FC236}">
              <a16:creationId xmlns="" xmlns:a16="http://schemas.microsoft.com/office/drawing/2014/main" id="{00000000-0008-0000-0400-0000AD010000}"/>
            </a:ext>
          </a:extLst>
        </xdr:cNvPr>
        <xdr:cNvSpPr/>
      </xdr:nvSpPr>
      <xdr:spPr>
        <a:xfrm>
          <a:off x="16459200" y="1299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66039</xdr:rowOff>
    </xdr:from>
    <xdr:to>
      <xdr:col>22</xdr:col>
      <xdr:colOff>565150</xdr:colOff>
      <xdr:row>79</xdr:row>
      <xdr:rowOff>12700</xdr:rowOff>
    </xdr:to>
    <xdr:cxnSp macro="">
      <xdr:nvCxnSpPr>
        <xdr:cNvPr id="430" name="直線コネクタ 429">
          <a:extLst>
            <a:ext uri="{FF2B5EF4-FFF2-40B4-BE49-F238E27FC236}">
              <a16:creationId xmlns="" xmlns:a16="http://schemas.microsoft.com/office/drawing/2014/main" id="{00000000-0008-0000-0400-0000AE010000}"/>
            </a:ext>
          </a:extLst>
        </xdr:cNvPr>
        <xdr:cNvCxnSpPr/>
      </xdr:nvCxnSpPr>
      <xdr:spPr>
        <a:xfrm>
          <a:off x="14782800" y="13439139"/>
          <a:ext cx="889000" cy="11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160020</xdr:rowOff>
    </xdr:from>
    <xdr:to>
      <xdr:col>22</xdr:col>
      <xdr:colOff>615950</xdr:colOff>
      <xdr:row>76</xdr:row>
      <xdr:rowOff>90170</xdr:rowOff>
    </xdr:to>
    <xdr:sp macro="" textlink="">
      <xdr:nvSpPr>
        <xdr:cNvPr id="431" name="フローチャート : 判断 430">
          <a:extLst>
            <a:ext uri="{FF2B5EF4-FFF2-40B4-BE49-F238E27FC236}">
              <a16:creationId xmlns="" xmlns:a16="http://schemas.microsoft.com/office/drawing/2014/main" id="{00000000-0008-0000-0400-0000AF010000}"/>
            </a:ext>
          </a:extLst>
        </xdr:cNvPr>
        <xdr:cNvSpPr/>
      </xdr:nvSpPr>
      <xdr:spPr>
        <a:xfrm>
          <a:off x="15621000" y="13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100347</xdr:rowOff>
    </xdr:from>
    <xdr:ext cx="736600" cy="259045"/>
    <xdr:sp macro="" textlink="">
      <xdr:nvSpPr>
        <xdr:cNvPr id="432" name="テキスト ボックス 431">
          <a:extLst>
            <a:ext uri="{FF2B5EF4-FFF2-40B4-BE49-F238E27FC236}">
              <a16:creationId xmlns="" xmlns:a16="http://schemas.microsoft.com/office/drawing/2014/main" id="{00000000-0008-0000-0400-0000B0010000}"/>
            </a:ext>
          </a:extLst>
        </xdr:cNvPr>
        <xdr:cNvSpPr txBox="1"/>
      </xdr:nvSpPr>
      <xdr:spPr>
        <a:xfrm>
          <a:off x="15290800" y="1278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24130</xdr:rowOff>
    </xdr:from>
    <xdr:to>
      <xdr:col>21</xdr:col>
      <xdr:colOff>361950</xdr:colOff>
      <xdr:row>78</xdr:row>
      <xdr:rowOff>66039</xdr:rowOff>
    </xdr:to>
    <xdr:cxnSp macro="">
      <xdr:nvCxnSpPr>
        <xdr:cNvPr id="433" name="直線コネクタ 432">
          <a:extLst>
            <a:ext uri="{FF2B5EF4-FFF2-40B4-BE49-F238E27FC236}">
              <a16:creationId xmlns="" xmlns:a16="http://schemas.microsoft.com/office/drawing/2014/main" id="{00000000-0008-0000-0400-0000B1010000}"/>
            </a:ext>
          </a:extLst>
        </xdr:cNvPr>
        <xdr:cNvCxnSpPr/>
      </xdr:nvCxnSpPr>
      <xdr:spPr>
        <a:xfrm>
          <a:off x="13893800" y="133972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68580</xdr:rowOff>
    </xdr:from>
    <xdr:to>
      <xdr:col>21</xdr:col>
      <xdr:colOff>412750</xdr:colOff>
      <xdr:row>75</xdr:row>
      <xdr:rowOff>170180</xdr:rowOff>
    </xdr:to>
    <xdr:sp macro="" textlink="">
      <xdr:nvSpPr>
        <xdr:cNvPr id="434" name="フローチャート : 判断 433">
          <a:extLst>
            <a:ext uri="{FF2B5EF4-FFF2-40B4-BE49-F238E27FC236}">
              <a16:creationId xmlns="" xmlns:a16="http://schemas.microsoft.com/office/drawing/2014/main" id="{00000000-0008-0000-0400-0000B2010000}"/>
            </a:ext>
          </a:extLst>
        </xdr:cNvPr>
        <xdr:cNvSpPr/>
      </xdr:nvSpPr>
      <xdr:spPr>
        <a:xfrm>
          <a:off x="14732000" y="1292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8907</xdr:rowOff>
    </xdr:from>
    <xdr:ext cx="762000" cy="259045"/>
    <xdr:sp macro="" textlink="">
      <xdr:nvSpPr>
        <xdr:cNvPr id="435" name="テキスト ボックス 434">
          <a:extLst>
            <a:ext uri="{FF2B5EF4-FFF2-40B4-BE49-F238E27FC236}">
              <a16:creationId xmlns="" xmlns:a16="http://schemas.microsoft.com/office/drawing/2014/main" id="{00000000-0008-0000-0400-0000B3010000}"/>
            </a:ext>
          </a:extLst>
        </xdr:cNvPr>
        <xdr:cNvSpPr txBox="1"/>
      </xdr:nvSpPr>
      <xdr:spPr>
        <a:xfrm>
          <a:off x="14401800" y="1269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161289</xdr:rowOff>
    </xdr:from>
    <xdr:to>
      <xdr:col>20</xdr:col>
      <xdr:colOff>158750</xdr:colOff>
      <xdr:row>78</xdr:row>
      <xdr:rowOff>24130</xdr:rowOff>
    </xdr:to>
    <xdr:cxnSp macro="">
      <xdr:nvCxnSpPr>
        <xdr:cNvPr id="436" name="直線コネクタ 435">
          <a:extLst>
            <a:ext uri="{FF2B5EF4-FFF2-40B4-BE49-F238E27FC236}">
              <a16:creationId xmlns="" xmlns:a16="http://schemas.microsoft.com/office/drawing/2014/main" id="{00000000-0008-0000-0400-0000B4010000}"/>
            </a:ext>
          </a:extLst>
        </xdr:cNvPr>
        <xdr:cNvCxnSpPr/>
      </xdr:nvCxnSpPr>
      <xdr:spPr>
        <a:xfrm>
          <a:off x="13004800" y="13191489"/>
          <a:ext cx="8890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49530</xdr:rowOff>
    </xdr:from>
    <xdr:to>
      <xdr:col>20</xdr:col>
      <xdr:colOff>209550</xdr:colOff>
      <xdr:row>75</xdr:row>
      <xdr:rowOff>151130</xdr:rowOff>
    </xdr:to>
    <xdr:sp macro="" textlink="">
      <xdr:nvSpPr>
        <xdr:cNvPr id="437" name="フローチャート : 判断 436">
          <a:extLst>
            <a:ext uri="{FF2B5EF4-FFF2-40B4-BE49-F238E27FC236}">
              <a16:creationId xmlns="" xmlns:a16="http://schemas.microsoft.com/office/drawing/2014/main" id="{00000000-0008-0000-0400-0000B5010000}"/>
            </a:ext>
          </a:extLst>
        </xdr:cNvPr>
        <xdr:cNvSpPr/>
      </xdr:nvSpPr>
      <xdr:spPr>
        <a:xfrm>
          <a:off x="13843000" y="1290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161307</xdr:rowOff>
    </xdr:from>
    <xdr:ext cx="762000" cy="259045"/>
    <xdr:sp macro="" textlink="">
      <xdr:nvSpPr>
        <xdr:cNvPr id="438" name="テキスト ボックス 437">
          <a:extLst>
            <a:ext uri="{FF2B5EF4-FFF2-40B4-BE49-F238E27FC236}">
              <a16:creationId xmlns="" xmlns:a16="http://schemas.microsoft.com/office/drawing/2014/main" id="{00000000-0008-0000-0400-0000B6010000}"/>
            </a:ext>
          </a:extLst>
        </xdr:cNvPr>
        <xdr:cNvSpPr txBox="1"/>
      </xdr:nvSpPr>
      <xdr:spPr>
        <a:xfrm>
          <a:off x="13512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87630</xdr:rowOff>
    </xdr:from>
    <xdr:to>
      <xdr:col>19</xdr:col>
      <xdr:colOff>6350</xdr:colOff>
      <xdr:row>76</xdr:row>
      <xdr:rowOff>17780</xdr:rowOff>
    </xdr:to>
    <xdr:sp macro="" textlink="">
      <xdr:nvSpPr>
        <xdr:cNvPr id="439" name="フローチャート : 判断 438">
          <a:extLst>
            <a:ext uri="{FF2B5EF4-FFF2-40B4-BE49-F238E27FC236}">
              <a16:creationId xmlns="" xmlns:a16="http://schemas.microsoft.com/office/drawing/2014/main" id="{00000000-0008-0000-0400-0000B7010000}"/>
            </a:ext>
          </a:extLst>
        </xdr:cNvPr>
        <xdr:cNvSpPr/>
      </xdr:nvSpPr>
      <xdr:spPr>
        <a:xfrm>
          <a:off x="12954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27957</xdr:rowOff>
    </xdr:from>
    <xdr:ext cx="762000" cy="259045"/>
    <xdr:sp macro="" textlink="">
      <xdr:nvSpPr>
        <xdr:cNvPr id="440" name="テキスト ボックス 439">
          <a:extLst>
            <a:ext uri="{FF2B5EF4-FFF2-40B4-BE49-F238E27FC236}">
              <a16:creationId xmlns="" xmlns:a16="http://schemas.microsoft.com/office/drawing/2014/main" id="{00000000-0008-0000-0400-0000B8010000}"/>
            </a:ext>
          </a:extLst>
        </xdr:cNvPr>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1" name="テキスト ボックス 440">
          <a:extLst>
            <a:ext uri="{FF2B5EF4-FFF2-40B4-BE49-F238E27FC236}">
              <a16:creationId xmlns=""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2" name="テキスト ボックス 441">
          <a:extLst>
            <a:ext uri="{FF2B5EF4-FFF2-40B4-BE49-F238E27FC236}">
              <a16:creationId xmlns=""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3" name="テキスト ボックス 442">
          <a:extLst>
            <a:ext uri="{FF2B5EF4-FFF2-40B4-BE49-F238E27FC236}">
              <a16:creationId xmlns=""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4" name="テキスト ボックス 443">
          <a:extLst>
            <a:ext uri="{FF2B5EF4-FFF2-40B4-BE49-F238E27FC236}">
              <a16:creationId xmlns=""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5" name="テキスト ボックス 444">
          <a:extLst>
            <a:ext uri="{FF2B5EF4-FFF2-40B4-BE49-F238E27FC236}">
              <a16:creationId xmlns=""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79</xdr:row>
      <xdr:rowOff>15239</xdr:rowOff>
    </xdr:from>
    <xdr:to>
      <xdr:col>24</xdr:col>
      <xdr:colOff>82550</xdr:colOff>
      <xdr:row>79</xdr:row>
      <xdr:rowOff>116839</xdr:rowOff>
    </xdr:to>
    <xdr:sp macro="" textlink="">
      <xdr:nvSpPr>
        <xdr:cNvPr id="446" name="円/楕円 445">
          <a:extLst>
            <a:ext uri="{FF2B5EF4-FFF2-40B4-BE49-F238E27FC236}">
              <a16:creationId xmlns="" xmlns:a16="http://schemas.microsoft.com/office/drawing/2014/main" id="{00000000-0008-0000-0400-0000BE010000}"/>
            </a:ext>
          </a:extLst>
        </xdr:cNvPr>
        <xdr:cNvSpPr/>
      </xdr:nvSpPr>
      <xdr:spPr>
        <a:xfrm>
          <a:off x="16459200" y="1355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158766</xdr:rowOff>
    </xdr:from>
    <xdr:ext cx="762000" cy="259045"/>
    <xdr:sp macro="" textlink="">
      <xdr:nvSpPr>
        <xdr:cNvPr id="447" name="公債費以外該当値テキスト">
          <a:extLst>
            <a:ext uri="{FF2B5EF4-FFF2-40B4-BE49-F238E27FC236}">
              <a16:creationId xmlns="" xmlns:a16="http://schemas.microsoft.com/office/drawing/2014/main" id="{00000000-0008-0000-0400-0000BF010000}"/>
            </a:ext>
          </a:extLst>
        </xdr:cNvPr>
        <xdr:cNvSpPr txBox="1"/>
      </xdr:nvSpPr>
      <xdr:spPr>
        <a:xfrm>
          <a:off x="16598900" y="13531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78.9</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133350</xdr:rowOff>
    </xdr:from>
    <xdr:to>
      <xdr:col>22</xdr:col>
      <xdr:colOff>615950</xdr:colOff>
      <xdr:row>79</xdr:row>
      <xdr:rowOff>63500</xdr:rowOff>
    </xdr:to>
    <xdr:sp macro="" textlink="">
      <xdr:nvSpPr>
        <xdr:cNvPr id="448" name="円/楕円 447">
          <a:extLst>
            <a:ext uri="{FF2B5EF4-FFF2-40B4-BE49-F238E27FC236}">
              <a16:creationId xmlns="" xmlns:a16="http://schemas.microsoft.com/office/drawing/2014/main" id="{00000000-0008-0000-0400-0000C0010000}"/>
            </a:ext>
          </a:extLst>
        </xdr:cNvPr>
        <xdr:cNvSpPr/>
      </xdr:nvSpPr>
      <xdr:spPr>
        <a:xfrm>
          <a:off x="15621000" y="13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48277</xdr:rowOff>
    </xdr:from>
    <xdr:ext cx="736600" cy="259045"/>
    <xdr:sp macro="" textlink="">
      <xdr:nvSpPr>
        <xdr:cNvPr id="449" name="テキスト ボックス 448">
          <a:extLst>
            <a:ext uri="{FF2B5EF4-FFF2-40B4-BE49-F238E27FC236}">
              <a16:creationId xmlns="" xmlns:a16="http://schemas.microsoft.com/office/drawing/2014/main" id="{00000000-0008-0000-0400-0000C1010000}"/>
            </a:ext>
          </a:extLst>
        </xdr:cNvPr>
        <xdr:cNvSpPr txBox="1"/>
      </xdr:nvSpPr>
      <xdr:spPr>
        <a:xfrm>
          <a:off x="15290800" y="13592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77.5</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15239</xdr:rowOff>
    </xdr:from>
    <xdr:to>
      <xdr:col>21</xdr:col>
      <xdr:colOff>412750</xdr:colOff>
      <xdr:row>78</xdr:row>
      <xdr:rowOff>116839</xdr:rowOff>
    </xdr:to>
    <xdr:sp macro="" textlink="">
      <xdr:nvSpPr>
        <xdr:cNvPr id="450" name="円/楕円 449">
          <a:extLst>
            <a:ext uri="{FF2B5EF4-FFF2-40B4-BE49-F238E27FC236}">
              <a16:creationId xmlns="" xmlns:a16="http://schemas.microsoft.com/office/drawing/2014/main" id="{00000000-0008-0000-0400-0000C2010000}"/>
            </a:ext>
          </a:extLst>
        </xdr:cNvPr>
        <xdr:cNvSpPr/>
      </xdr:nvSpPr>
      <xdr:spPr>
        <a:xfrm>
          <a:off x="14732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101616</xdr:rowOff>
    </xdr:from>
    <xdr:ext cx="762000" cy="259045"/>
    <xdr:sp macro="" textlink="">
      <xdr:nvSpPr>
        <xdr:cNvPr id="451" name="テキスト ボックス 450">
          <a:extLst>
            <a:ext uri="{FF2B5EF4-FFF2-40B4-BE49-F238E27FC236}">
              <a16:creationId xmlns="" xmlns:a16="http://schemas.microsoft.com/office/drawing/2014/main" id="{00000000-0008-0000-0400-0000C3010000}"/>
            </a:ext>
          </a:extLst>
        </xdr:cNvPr>
        <xdr:cNvSpPr txBox="1"/>
      </xdr:nvSpPr>
      <xdr:spPr>
        <a:xfrm>
          <a:off x="14401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74.4</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144780</xdr:rowOff>
    </xdr:from>
    <xdr:to>
      <xdr:col>20</xdr:col>
      <xdr:colOff>209550</xdr:colOff>
      <xdr:row>78</xdr:row>
      <xdr:rowOff>74930</xdr:rowOff>
    </xdr:to>
    <xdr:sp macro="" textlink="">
      <xdr:nvSpPr>
        <xdr:cNvPr id="452" name="円/楕円 451">
          <a:extLst>
            <a:ext uri="{FF2B5EF4-FFF2-40B4-BE49-F238E27FC236}">
              <a16:creationId xmlns="" xmlns:a16="http://schemas.microsoft.com/office/drawing/2014/main" id="{00000000-0008-0000-0400-0000C4010000}"/>
            </a:ext>
          </a:extLst>
        </xdr:cNvPr>
        <xdr:cNvSpPr/>
      </xdr:nvSpPr>
      <xdr:spPr>
        <a:xfrm>
          <a:off x="138430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59707</xdr:rowOff>
    </xdr:from>
    <xdr:ext cx="762000" cy="259045"/>
    <xdr:sp macro="" textlink="">
      <xdr:nvSpPr>
        <xdr:cNvPr id="453" name="テキスト ボックス 452">
          <a:extLst>
            <a:ext uri="{FF2B5EF4-FFF2-40B4-BE49-F238E27FC236}">
              <a16:creationId xmlns="" xmlns:a16="http://schemas.microsoft.com/office/drawing/2014/main" id="{00000000-0008-0000-0400-0000C5010000}"/>
            </a:ext>
          </a:extLst>
        </xdr:cNvPr>
        <xdr:cNvSpPr txBox="1"/>
      </xdr:nvSpPr>
      <xdr:spPr>
        <a:xfrm>
          <a:off x="13512800" y="13432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73.3</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110489</xdr:rowOff>
    </xdr:from>
    <xdr:to>
      <xdr:col>19</xdr:col>
      <xdr:colOff>6350</xdr:colOff>
      <xdr:row>77</xdr:row>
      <xdr:rowOff>40639</xdr:rowOff>
    </xdr:to>
    <xdr:sp macro="" textlink="">
      <xdr:nvSpPr>
        <xdr:cNvPr id="454" name="円/楕円 453">
          <a:extLst>
            <a:ext uri="{FF2B5EF4-FFF2-40B4-BE49-F238E27FC236}">
              <a16:creationId xmlns="" xmlns:a16="http://schemas.microsoft.com/office/drawing/2014/main" id="{00000000-0008-0000-0400-0000C6010000}"/>
            </a:ext>
          </a:extLst>
        </xdr:cNvPr>
        <xdr:cNvSpPr/>
      </xdr:nvSpPr>
      <xdr:spPr>
        <a:xfrm>
          <a:off x="12954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25416</xdr:rowOff>
    </xdr:from>
    <xdr:ext cx="762000" cy="259045"/>
    <xdr:sp macro="" textlink="">
      <xdr:nvSpPr>
        <xdr:cNvPr id="455" name="テキスト ボックス 454">
          <a:extLst>
            <a:ext uri="{FF2B5EF4-FFF2-40B4-BE49-F238E27FC236}">
              <a16:creationId xmlns="" xmlns:a16="http://schemas.microsoft.com/office/drawing/2014/main" id="{00000000-0008-0000-0400-0000C7010000}"/>
            </a:ext>
          </a:extLst>
        </xdr:cNvPr>
        <xdr:cNvSpPr txBox="1"/>
      </xdr:nvSpPr>
      <xdr:spPr>
        <a:xfrm>
          <a:off x="12623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a:extLst>
            <a:ext uri="{FF2B5EF4-FFF2-40B4-BE49-F238E27FC236}">
              <a16:creationId xmlns=""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a:extLst>
            <a:ext uri="{FF2B5EF4-FFF2-40B4-BE49-F238E27FC236}">
              <a16:creationId xmlns=""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a:extLst>
            <a:ext uri="{FF2B5EF4-FFF2-40B4-BE49-F238E27FC236}">
              <a16:creationId xmlns=""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a:extLst>
            <a:ext uri="{FF2B5EF4-FFF2-40B4-BE49-F238E27FC236}">
              <a16:creationId xmlns=""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a:extLst>
            <a:ext uri="{FF2B5EF4-FFF2-40B4-BE49-F238E27FC236}">
              <a16:creationId xmlns=""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三重県御浜町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a:extLst>
            <a:ext uri="{FF2B5EF4-FFF2-40B4-BE49-F238E27FC236}">
              <a16:creationId xmlns=""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a:extLst>
            <a:ext uri="{FF2B5EF4-FFF2-40B4-BE49-F238E27FC236}">
              <a16:creationId xmlns=""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a:extLst>
            <a:ext uri="{FF2B5EF4-FFF2-40B4-BE49-F238E27FC236}">
              <a16:creationId xmlns=""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a:extLst>
            <a:ext uri="{FF2B5EF4-FFF2-40B4-BE49-F238E27FC236}">
              <a16:creationId xmlns=""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a:extLst>
            <a:ext uri="{FF2B5EF4-FFF2-40B4-BE49-F238E27FC236}">
              <a16:creationId xmlns=""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a:extLst>
            <a:ext uri="{FF2B5EF4-FFF2-40B4-BE49-F238E27FC236}">
              <a16:creationId xmlns=""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a:extLst>
            <a:ext uri="{FF2B5EF4-FFF2-40B4-BE49-F238E27FC236}">
              <a16:creationId xmlns=""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a:extLst>
            <a:ext uri="{FF2B5EF4-FFF2-40B4-BE49-F238E27FC236}">
              <a16:creationId xmlns=""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a:extLst>
            <a:ext uri="{FF2B5EF4-FFF2-40B4-BE49-F238E27FC236}">
              <a16:creationId xmlns=""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a:extLst>
            <a:ext uri="{FF2B5EF4-FFF2-40B4-BE49-F238E27FC236}">
              <a16:creationId xmlns=""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a:extLst>
            <a:ext uri="{FF2B5EF4-FFF2-40B4-BE49-F238E27FC236}">
              <a16:creationId xmlns=""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a:extLst>
            <a:ext uri="{FF2B5EF4-FFF2-40B4-BE49-F238E27FC236}">
              <a16:creationId xmlns=""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a:extLst>
            <a:ext uri="{FF2B5EF4-FFF2-40B4-BE49-F238E27FC236}">
              <a16:creationId xmlns=""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a:extLst>
            <a:ext uri="{FF2B5EF4-FFF2-40B4-BE49-F238E27FC236}">
              <a16:creationId xmlns=""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a:extLst>
            <a:ext uri="{FF2B5EF4-FFF2-40B4-BE49-F238E27FC236}">
              <a16:creationId xmlns=""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a:extLst>
            <a:ext uri="{FF2B5EF4-FFF2-40B4-BE49-F238E27FC236}">
              <a16:creationId xmlns=""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a:extLst>
            <a:ext uri="{FF2B5EF4-FFF2-40B4-BE49-F238E27FC236}">
              <a16:creationId xmlns=""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a:extLst>
            <a:ext uri="{FF2B5EF4-FFF2-40B4-BE49-F238E27FC236}">
              <a16:creationId xmlns=""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a:extLst>
            <a:ext uri="{FF2B5EF4-FFF2-40B4-BE49-F238E27FC236}">
              <a16:creationId xmlns=""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a:extLst>
            <a:ext uri="{FF2B5EF4-FFF2-40B4-BE49-F238E27FC236}">
              <a16:creationId xmlns=""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a:extLst>
            <a:ext uri="{FF2B5EF4-FFF2-40B4-BE49-F238E27FC236}">
              <a16:creationId xmlns=""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a:extLst>
            <a:ext uri="{FF2B5EF4-FFF2-40B4-BE49-F238E27FC236}">
              <a16:creationId xmlns=""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a:extLst>
            <a:ext uri="{FF2B5EF4-FFF2-40B4-BE49-F238E27FC236}">
              <a16:creationId xmlns=""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a:extLst>
            <a:ext uri="{FF2B5EF4-FFF2-40B4-BE49-F238E27FC236}">
              <a16:creationId xmlns=""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a:extLst>
            <a:ext uri="{FF2B5EF4-FFF2-40B4-BE49-F238E27FC236}">
              <a16:creationId xmlns="" xmlns:a16="http://schemas.microsoft.com/office/drawing/2014/main" id="{00000000-0008-0000-0500-00001F000000}"/>
            </a:ext>
          </a:extLst>
        </xdr:cNvPr>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19</xdr:row>
      <xdr:rowOff>60325</xdr:rowOff>
    </xdr:from>
    <xdr:to>
      <xdr:col>5</xdr:col>
      <xdr:colOff>733425</xdr:colOff>
      <xdr:row>19</xdr:row>
      <xdr:rowOff>60325</xdr:rowOff>
    </xdr:to>
    <xdr:cxnSp macro="">
      <xdr:nvCxnSpPr>
        <xdr:cNvPr id="32" name="直線コネクタ 31">
          <a:extLst>
            <a:ext uri="{FF2B5EF4-FFF2-40B4-BE49-F238E27FC236}">
              <a16:creationId xmlns=""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89552</xdr:rowOff>
    </xdr:from>
    <xdr:ext cx="762000" cy="259045"/>
    <xdr:sp macro="" textlink="">
      <xdr:nvSpPr>
        <xdr:cNvPr id="33" name="テキスト ボックス 32">
          <a:extLst>
            <a:ext uri="{FF2B5EF4-FFF2-40B4-BE49-F238E27FC236}">
              <a16:creationId xmlns="" xmlns:a16="http://schemas.microsoft.com/office/drawing/2014/main" id="{00000000-0008-0000-0500-000021000000}"/>
            </a:ext>
          </a:extLst>
        </xdr:cNvPr>
        <xdr:cNvSpPr txBox="1"/>
      </xdr:nvSpPr>
      <xdr:spPr>
        <a:xfrm>
          <a:off x="14097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4" name="直線コネクタ 33">
          <a:extLst>
            <a:ext uri="{FF2B5EF4-FFF2-40B4-BE49-F238E27FC236}">
              <a16:creationId xmlns=""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5" name="テキスト ボックス 34">
          <a:extLst>
            <a:ext uri="{FF2B5EF4-FFF2-40B4-BE49-F238E27FC236}">
              <a16:creationId xmlns="" xmlns:a16="http://schemas.microsoft.com/office/drawing/2014/main" id="{00000000-0008-0000-0500-000023000000}"/>
            </a:ext>
          </a:extLst>
        </xdr:cNvPr>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117475</xdr:rowOff>
    </xdr:from>
    <xdr:to>
      <xdr:col>5</xdr:col>
      <xdr:colOff>733425</xdr:colOff>
      <xdr:row>12</xdr:row>
      <xdr:rowOff>117475</xdr:rowOff>
    </xdr:to>
    <xdr:cxnSp macro="">
      <xdr:nvCxnSpPr>
        <xdr:cNvPr id="36" name="直線コネクタ 35">
          <a:extLst>
            <a:ext uri="{FF2B5EF4-FFF2-40B4-BE49-F238E27FC236}">
              <a16:creationId xmlns=""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146702</xdr:rowOff>
    </xdr:from>
    <xdr:ext cx="762000" cy="259045"/>
    <xdr:sp macro="" textlink="">
      <xdr:nvSpPr>
        <xdr:cNvPr id="37" name="テキスト ボックス 36">
          <a:extLst>
            <a:ext uri="{FF2B5EF4-FFF2-40B4-BE49-F238E27FC236}">
              <a16:creationId xmlns="" xmlns:a16="http://schemas.microsoft.com/office/drawing/2014/main" id="{00000000-0008-0000-0500-000025000000}"/>
            </a:ext>
          </a:extLst>
        </xdr:cNvPr>
        <xdr:cNvSpPr txBox="1"/>
      </xdr:nvSpPr>
      <xdr:spPr>
        <a:xfrm>
          <a:off x="14097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38" name="直線コネクタ 37">
          <a:extLst>
            <a:ext uri="{FF2B5EF4-FFF2-40B4-BE49-F238E27FC236}">
              <a16:creationId xmlns=""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39" name="テキスト ボックス 38">
          <a:extLst>
            <a:ext uri="{FF2B5EF4-FFF2-40B4-BE49-F238E27FC236}">
              <a16:creationId xmlns="" xmlns:a16="http://schemas.microsoft.com/office/drawing/2014/main" id="{00000000-0008-0000-0500-000027000000}"/>
            </a:ext>
          </a:extLst>
        </xdr:cNvPr>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0" name="人口1人当たり決算額の推移グラフ枠130">
          <a:extLst>
            <a:ext uri="{FF2B5EF4-FFF2-40B4-BE49-F238E27FC236}">
              <a16:creationId xmlns=""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137546</xdr:rowOff>
    </xdr:from>
    <xdr:to>
      <xdr:col>4</xdr:col>
      <xdr:colOff>1117600</xdr:colOff>
      <xdr:row>19</xdr:row>
      <xdr:rowOff>142810</xdr:rowOff>
    </xdr:to>
    <xdr:cxnSp macro="">
      <xdr:nvCxnSpPr>
        <xdr:cNvPr id="41" name="直線コネクタ 40">
          <a:extLst>
            <a:ext uri="{FF2B5EF4-FFF2-40B4-BE49-F238E27FC236}">
              <a16:creationId xmlns="" xmlns:a16="http://schemas.microsoft.com/office/drawing/2014/main" id="{00000000-0008-0000-0500-000029000000}"/>
            </a:ext>
          </a:extLst>
        </xdr:cNvPr>
        <xdr:cNvCxnSpPr/>
      </xdr:nvCxnSpPr>
      <xdr:spPr bwMode="auto">
        <a:xfrm flipV="1">
          <a:off x="5651500" y="2242571"/>
          <a:ext cx="0" cy="1205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114887</xdr:rowOff>
    </xdr:from>
    <xdr:ext cx="762000" cy="259045"/>
    <xdr:sp macro="" textlink="">
      <xdr:nvSpPr>
        <xdr:cNvPr id="42" name="人口1人当たり決算額の推移最小値テキスト130">
          <a:extLst>
            <a:ext uri="{FF2B5EF4-FFF2-40B4-BE49-F238E27FC236}">
              <a16:creationId xmlns="" xmlns:a16="http://schemas.microsoft.com/office/drawing/2014/main" id="{00000000-0008-0000-0500-00002A000000}"/>
            </a:ext>
          </a:extLst>
        </xdr:cNvPr>
        <xdr:cNvSpPr txBox="1"/>
      </xdr:nvSpPr>
      <xdr:spPr>
        <a:xfrm>
          <a:off x="5740400" y="3420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85,567</a:t>
          </a:r>
          <a:endParaRPr kumimoji="1" lang="ja-JP" altLang="en-US" sz="1000" b="1">
            <a:latin typeface="ＭＳ Ｐゴシック"/>
          </a:endParaRPr>
        </a:p>
      </xdr:txBody>
    </xdr:sp>
    <xdr:clientData/>
  </xdr:oneCellAnchor>
  <xdr:twoCellAnchor>
    <xdr:from>
      <xdr:col>4</xdr:col>
      <xdr:colOff>1028700</xdr:colOff>
      <xdr:row>19</xdr:row>
      <xdr:rowOff>142810</xdr:rowOff>
    </xdr:from>
    <xdr:to>
      <xdr:col>5</xdr:col>
      <xdr:colOff>73025</xdr:colOff>
      <xdr:row>19</xdr:row>
      <xdr:rowOff>142810</xdr:rowOff>
    </xdr:to>
    <xdr:cxnSp macro="">
      <xdr:nvCxnSpPr>
        <xdr:cNvPr id="43" name="直線コネクタ 42">
          <a:extLst>
            <a:ext uri="{FF2B5EF4-FFF2-40B4-BE49-F238E27FC236}">
              <a16:creationId xmlns="" xmlns:a16="http://schemas.microsoft.com/office/drawing/2014/main" id="{00000000-0008-0000-0500-00002B000000}"/>
            </a:ext>
          </a:extLst>
        </xdr:cNvPr>
        <xdr:cNvCxnSpPr/>
      </xdr:nvCxnSpPr>
      <xdr:spPr bwMode="auto">
        <a:xfrm>
          <a:off x="5562600" y="34479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52473</xdr:rowOff>
    </xdr:from>
    <xdr:ext cx="762000" cy="259045"/>
    <xdr:sp macro="" textlink="">
      <xdr:nvSpPr>
        <xdr:cNvPr id="44" name="人口1人当たり決算額の推移最大値テキスト130">
          <a:extLst>
            <a:ext uri="{FF2B5EF4-FFF2-40B4-BE49-F238E27FC236}">
              <a16:creationId xmlns="" xmlns:a16="http://schemas.microsoft.com/office/drawing/2014/main" id="{00000000-0008-0000-0500-00002C000000}"/>
            </a:ext>
          </a:extLst>
        </xdr:cNvPr>
        <xdr:cNvSpPr txBox="1"/>
      </xdr:nvSpPr>
      <xdr:spPr>
        <a:xfrm>
          <a:off x="5740400" y="1986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296,488</a:t>
          </a:r>
          <a:endParaRPr kumimoji="1" lang="ja-JP" altLang="en-US" sz="1000" b="1">
            <a:latin typeface="ＭＳ Ｐゴシック"/>
          </a:endParaRPr>
        </a:p>
      </xdr:txBody>
    </xdr:sp>
    <xdr:clientData/>
  </xdr:oneCellAnchor>
  <xdr:twoCellAnchor>
    <xdr:from>
      <xdr:col>4</xdr:col>
      <xdr:colOff>1028700</xdr:colOff>
      <xdr:row>12</xdr:row>
      <xdr:rowOff>137546</xdr:rowOff>
    </xdr:from>
    <xdr:to>
      <xdr:col>5</xdr:col>
      <xdr:colOff>73025</xdr:colOff>
      <xdr:row>12</xdr:row>
      <xdr:rowOff>137546</xdr:rowOff>
    </xdr:to>
    <xdr:cxnSp macro="">
      <xdr:nvCxnSpPr>
        <xdr:cNvPr id="45" name="直線コネクタ 44">
          <a:extLst>
            <a:ext uri="{FF2B5EF4-FFF2-40B4-BE49-F238E27FC236}">
              <a16:creationId xmlns="" xmlns:a16="http://schemas.microsoft.com/office/drawing/2014/main" id="{00000000-0008-0000-0500-00002D000000}"/>
            </a:ext>
          </a:extLst>
        </xdr:cNvPr>
        <xdr:cNvCxnSpPr/>
      </xdr:nvCxnSpPr>
      <xdr:spPr bwMode="auto">
        <a:xfrm>
          <a:off x="5562600" y="22425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127459</xdr:rowOff>
    </xdr:from>
    <xdr:to>
      <xdr:col>4</xdr:col>
      <xdr:colOff>1117600</xdr:colOff>
      <xdr:row>18</xdr:row>
      <xdr:rowOff>142181</xdr:rowOff>
    </xdr:to>
    <xdr:cxnSp macro="">
      <xdr:nvCxnSpPr>
        <xdr:cNvPr id="46" name="直線コネクタ 45">
          <a:extLst>
            <a:ext uri="{FF2B5EF4-FFF2-40B4-BE49-F238E27FC236}">
              <a16:creationId xmlns="" xmlns:a16="http://schemas.microsoft.com/office/drawing/2014/main" id="{00000000-0008-0000-0500-00002E000000}"/>
            </a:ext>
          </a:extLst>
        </xdr:cNvPr>
        <xdr:cNvCxnSpPr/>
      </xdr:nvCxnSpPr>
      <xdr:spPr bwMode="auto">
        <a:xfrm flipV="1">
          <a:off x="5003800" y="3261184"/>
          <a:ext cx="647700" cy="147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153011</xdr:rowOff>
    </xdr:from>
    <xdr:ext cx="762000" cy="259045"/>
    <xdr:sp macro="" textlink="">
      <xdr:nvSpPr>
        <xdr:cNvPr id="47" name="人口1人当たり決算額の推移平均値テキスト130">
          <a:extLst>
            <a:ext uri="{FF2B5EF4-FFF2-40B4-BE49-F238E27FC236}">
              <a16:creationId xmlns="" xmlns:a16="http://schemas.microsoft.com/office/drawing/2014/main" id="{00000000-0008-0000-0500-00002F000000}"/>
            </a:ext>
          </a:extLst>
        </xdr:cNvPr>
        <xdr:cNvSpPr txBox="1"/>
      </xdr:nvSpPr>
      <xdr:spPr>
        <a:xfrm>
          <a:off x="5740400" y="27723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167,785</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136484</xdr:rowOff>
    </xdr:from>
    <xdr:to>
      <xdr:col>5</xdr:col>
      <xdr:colOff>34925</xdr:colOff>
      <xdr:row>17</xdr:row>
      <xdr:rowOff>66634</xdr:rowOff>
    </xdr:to>
    <xdr:sp macro="" textlink="">
      <xdr:nvSpPr>
        <xdr:cNvPr id="48" name="フローチャート : 判断 47">
          <a:extLst>
            <a:ext uri="{FF2B5EF4-FFF2-40B4-BE49-F238E27FC236}">
              <a16:creationId xmlns="" xmlns:a16="http://schemas.microsoft.com/office/drawing/2014/main" id="{00000000-0008-0000-0500-000030000000}"/>
            </a:ext>
          </a:extLst>
        </xdr:cNvPr>
        <xdr:cNvSpPr/>
      </xdr:nvSpPr>
      <xdr:spPr bwMode="auto">
        <a:xfrm>
          <a:off x="56007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99821</xdr:rowOff>
    </xdr:from>
    <xdr:to>
      <xdr:col>4</xdr:col>
      <xdr:colOff>469900</xdr:colOff>
      <xdr:row>18</xdr:row>
      <xdr:rowOff>142181</xdr:rowOff>
    </xdr:to>
    <xdr:cxnSp macro="">
      <xdr:nvCxnSpPr>
        <xdr:cNvPr id="49" name="直線コネクタ 48">
          <a:extLst>
            <a:ext uri="{FF2B5EF4-FFF2-40B4-BE49-F238E27FC236}">
              <a16:creationId xmlns="" xmlns:a16="http://schemas.microsoft.com/office/drawing/2014/main" id="{00000000-0008-0000-0500-000031000000}"/>
            </a:ext>
          </a:extLst>
        </xdr:cNvPr>
        <xdr:cNvCxnSpPr/>
      </xdr:nvCxnSpPr>
      <xdr:spPr bwMode="auto">
        <a:xfrm>
          <a:off x="4305300" y="3233546"/>
          <a:ext cx="698500" cy="423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112098</xdr:rowOff>
    </xdr:from>
    <xdr:to>
      <xdr:col>4</xdr:col>
      <xdr:colOff>520700</xdr:colOff>
      <xdr:row>17</xdr:row>
      <xdr:rowOff>42248</xdr:rowOff>
    </xdr:to>
    <xdr:sp macro="" textlink="">
      <xdr:nvSpPr>
        <xdr:cNvPr id="50" name="フローチャート : 判断 49">
          <a:extLst>
            <a:ext uri="{FF2B5EF4-FFF2-40B4-BE49-F238E27FC236}">
              <a16:creationId xmlns="" xmlns:a16="http://schemas.microsoft.com/office/drawing/2014/main" id="{00000000-0008-0000-0500-000032000000}"/>
            </a:ext>
          </a:extLst>
        </xdr:cNvPr>
        <xdr:cNvSpPr/>
      </xdr:nvSpPr>
      <xdr:spPr bwMode="auto">
        <a:xfrm>
          <a:off x="4953000" y="2902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52425</xdr:rowOff>
    </xdr:from>
    <xdr:ext cx="736600" cy="259045"/>
    <xdr:sp macro="" textlink="">
      <xdr:nvSpPr>
        <xdr:cNvPr id="51" name="テキスト ボックス 50">
          <a:extLst>
            <a:ext uri="{FF2B5EF4-FFF2-40B4-BE49-F238E27FC236}">
              <a16:creationId xmlns="" xmlns:a16="http://schemas.microsoft.com/office/drawing/2014/main" id="{00000000-0008-0000-0500-000033000000}"/>
            </a:ext>
          </a:extLst>
        </xdr:cNvPr>
        <xdr:cNvSpPr txBox="1"/>
      </xdr:nvSpPr>
      <xdr:spPr>
        <a:xfrm>
          <a:off x="4622800" y="2671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172,052</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99821</xdr:rowOff>
    </xdr:from>
    <xdr:to>
      <xdr:col>3</xdr:col>
      <xdr:colOff>904875</xdr:colOff>
      <xdr:row>19</xdr:row>
      <xdr:rowOff>2329</xdr:rowOff>
    </xdr:to>
    <xdr:cxnSp macro="">
      <xdr:nvCxnSpPr>
        <xdr:cNvPr id="52" name="直線コネクタ 51">
          <a:extLst>
            <a:ext uri="{FF2B5EF4-FFF2-40B4-BE49-F238E27FC236}">
              <a16:creationId xmlns="" xmlns:a16="http://schemas.microsoft.com/office/drawing/2014/main" id="{00000000-0008-0000-0500-000034000000}"/>
            </a:ext>
          </a:extLst>
        </xdr:cNvPr>
        <xdr:cNvCxnSpPr/>
      </xdr:nvCxnSpPr>
      <xdr:spPr bwMode="auto">
        <a:xfrm flipV="1">
          <a:off x="3606800" y="3233546"/>
          <a:ext cx="698500" cy="739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155612</xdr:rowOff>
    </xdr:from>
    <xdr:to>
      <xdr:col>3</xdr:col>
      <xdr:colOff>955675</xdr:colOff>
      <xdr:row>17</xdr:row>
      <xdr:rowOff>85762</xdr:rowOff>
    </xdr:to>
    <xdr:sp macro="" textlink="">
      <xdr:nvSpPr>
        <xdr:cNvPr id="53" name="フローチャート : 判断 52">
          <a:extLst>
            <a:ext uri="{FF2B5EF4-FFF2-40B4-BE49-F238E27FC236}">
              <a16:creationId xmlns="" xmlns:a16="http://schemas.microsoft.com/office/drawing/2014/main" id="{00000000-0008-0000-0500-000035000000}"/>
            </a:ext>
          </a:extLst>
        </xdr:cNvPr>
        <xdr:cNvSpPr/>
      </xdr:nvSpPr>
      <xdr:spPr bwMode="auto">
        <a:xfrm>
          <a:off x="4254500" y="2946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95939</xdr:rowOff>
    </xdr:from>
    <xdr:ext cx="762000" cy="259045"/>
    <xdr:sp macro="" textlink="">
      <xdr:nvSpPr>
        <xdr:cNvPr id="54" name="テキスト ボックス 53">
          <a:extLst>
            <a:ext uri="{FF2B5EF4-FFF2-40B4-BE49-F238E27FC236}">
              <a16:creationId xmlns="" xmlns:a16="http://schemas.microsoft.com/office/drawing/2014/main" id="{00000000-0008-0000-0500-000036000000}"/>
            </a:ext>
          </a:extLst>
        </xdr:cNvPr>
        <xdr:cNvSpPr txBox="1"/>
      </xdr:nvSpPr>
      <xdr:spPr>
        <a:xfrm>
          <a:off x="3924300" y="271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164,438</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209</xdr:rowOff>
    </xdr:from>
    <xdr:to>
      <xdr:col>3</xdr:col>
      <xdr:colOff>206375</xdr:colOff>
      <xdr:row>19</xdr:row>
      <xdr:rowOff>2329</xdr:rowOff>
    </xdr:to>
    <xdr:cxnSp macro="">
      <xdr:nvCxnSpPr>
        <xdr:cNvPr id="55" name="直線コネクタ 54">
          <a:extLst>
            <a:ext uri="{FF2B5EF4-FFF2-40B4-BE49-F238E27FC236}">
              <a16:creationId xmlns="" xmlns:a16="http://schemas.microsoft.com/office/drawing/2014/main" id="{00000000-0008-0000-0500-000037000000}"/>
            </a:ext>
          </a:extLst>
        </xdr:cNvPr>
        <xdr:cNvCxnSpPr/>
      </xdr:nvCxnSpPr>
      <xdr:spPr bwMode="auto">
        <a:xfrm>
          <a:off x="2908300" y="3305384"/>
          <a:ext cx="698500" cy="21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144319</xdr:rowOff>
    </xdr:from>
    <xdr:to>
      <xdr:col>3</xdr:col>
      <xdr:colOff>257175</xdr:colOff>
      <xdr:row>17</xdr:row>
      <xdr:rowOff>74469</xdr:rowOff>
    </xdr:to>
    <xdr:sp macro="" textlink="">
      <xdr:nvSpPr>
        <xdr:cNvPr id="56" name="フローチャート : 判断 55">
          <a:extLst>
            <a:ext uri="{FF2B5EF4-FFF2-40B4-BE49-F238E27FC236}">
              <a16:creationId xmlns="" xmlns:a16="http://schemas.microsoft.com/office/drawing/2014/main" id="{00000000-0008-0000-0500-000038000000}"/>
            </a:ext>
          </a:extLst>
        </xdr:cNvPr>
        <xdr:cNvSpPr/>
      </xdr:nvSpPr>
      <xdr:spPr bwMode="auto">
        <a:xfrm>
          <a:off x="3556000" y="29351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84646</xdr:rowOff>
    </xdr:from>
    <xdr:ext cx="762000" cy="259045"/>
    <xdr:sp macro="" textlink="">
      <xdr:nvSpPr>
        <xdr:cNvPr id="57" name="テキスト ボックス 56">
          <a:extLst>
            <a:ext uri="{FF2B5EF4-FFF2-40B4-BE49-F238E27FC236}">
              <a16:creationId xmlns="" xmlns:a16="http://schemas.microsoft.com/office/drawing/2014/main" id="{00000000-0008-0000-0500-000039000000}"/>
            </a:ext>
          </a:extLst>
        </xdr:cNvPr>
        <xdr:cNvSpPr txBox="1"/>
      </xdr:nvSpPr>
      <xdr:spPr>
        <a:xfrm>
          <a:off x="3225800" y="2704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166,414</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131460</xdr:rowOff>
    </xdr:from>
    <xdr:to>
      <xdr:col>2</xdr:col>
      <xdr:colOff>692150</xdr:colOff>
      <xdr:row>17</xdr:row>
      <xdr:rowOff>61610</xdr:rowOff>
    </xdr:to>
    <xdr:sp macro="" textlink="">
      <xdr:nvSpPr>
        <xdr:cNvPr id="58" name="フローチャート : 判断 57">
          <a:extLst>
            <a:ext uri="{FF2B5EF4-FFF2-40B4-BE49-F238E27FC236}">
              <a16:creationId xmlns="" xmlns:a16="http://schemas.microsoft.com/office/drawing/2014/main" id="{00000000-0008-0000-0500-00003A000000}"/>
            </a:ext>
          </a:extLst>
        </xdr:cNvPr>
        <xdr:cNvSpPr/>
      </xdr:nvSpPr>
      <xdr:spPr bwMode="auto">
        <a:xfrm>
          <a:off x="2857500" y="29222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71787</xdr:rowOff>
    </xdr:from>
    <xdr:ext cx="762000" cy="259045"/>
    <xdr:sp macro="" textlink="">
      <xdr:nvSpPr>
        <xdr:cNvPr id="59" name="テキスト ボックス 58">
          <a:extLst>
            <a:ext uri="{FF2B5EF4-FFF2-40B4-BE49-F238E27FC236}">
              <a16:creationId xmlns="" xmlns:a16="http://schemas.microsoft.com/office/drawing/2014/main" id="{00000000-0008-0000-0500-00003B000000}"/>
            </a:ext>
          </a:extLst>
        </xdr:cNvPr>
        <xdr:cNvSpPr txBox="1"/>
      </xdr:nvSpPr>
      <xdr:spPr>
        <a:xfrm>
          <a:off x="2527300" y="269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168,664</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0" name="テキスト ボックス 59">
          <a:extLst>
            <a:ext uri="{FF2B5EF4-FFF2-40B4-BE49-F238E27FC236}">
              <a16:creationId xmlns=""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1" name="テキスト ボックス 60">
          <a:extLst>
            <a:ext uri="{FF2B5EF4-FFF2-40B4-BE49-F238E27FC236}">
              <a16:creationId xmlns=""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2" name="テキスト ボックス 61">
          <a:extLst>
            <a:ext uri="{FF2B5EF4-FFF2-40B4-BE49-F238E27FC236}">
              <a16:creationId xmlns=""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3" name="テキスト ボックス 62">
          <a:extLst>
            <a:ext uri="{FF2B5EF4-FFF2-40B4-BE49-F238E27FC236}">
              <a16:creationId xmlns=""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4" name="テキスト ボックス 63">
          <a:extLst>
            <a:ext uri="{FF2B5EF4-FFF2-40B4-BE49-F238E27FC236}">
              <a16:creationId xmlns=""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18</xdr:row>
      <xdr:rowOff>76659</xdr:rowOff>
    </xdr:from>
    <xdr:to>
      <xdr:col>5</xdr:col>
      <xdr:colOff>34925</xdr:colOff>
      <xdr:row>19</xdr:row>
      <xdr:rowOff>6809</xdr:rowOff>
    </xdr:to>
    <xdr:sp macro="" textlink="">
      <xdr:nvSpPr>
        <xdr:cNvPr id="65" name="円/楕円 64">
          <a:extLst>
            <a:ext uri="{FF2B5EF4-FFF2-40B4-BE49-F238E27FC236}">
              <a16:creationId xmlns="" xmlns:a16="http://schemas.microsoft.com/office/drawing/2014/main" id="{00000000-0008-0000-0500-000041000000}"/>
            </a:ext>
          </a:extLst>
        </xdr:cNvPr>
        <xdr:cNvSpPr/>
      </xdr:nvSpPr>
      <xdr:spPr bwMode="auto">
        <a:xfrm>
          <a:off x="5600700" y="32103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48736</xdr:rowOff>
    </xdr:from>
    <xdr:ext cx="762000" cy="259045"/>
    <xdr:sp macro="" textlink="">
      <xdr:nvSpPr>
        <xdr:cNvPr id="66" name="人口1人当たり決算額の推移該当値テキスト130">
          <a:extLst>
            <a:ext uri="{FF2B5EF4-FFF2-40B4-BE49-F238E27FC236}">
              <a16:creationId xmlns="" xmlns:a16="http://schemas.microsoft.com/office/drawing/2014/main" id="{00000000-0008-0000-0500-000042000000}"/>
            </a:ext>
          </a:extLst>
        </xdr:cNvPr>
        <xdr:cNvSpPr txBox="1"/>
      </xdr:nvSpPr>
      <xdr:spPr>
        <a:xfrm>
          <a:off x="5740400" y="318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118,253</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91381</xdr:rowOff>
    </xdr:from>
    <xdr:to>
      <xdr:col>4</xdr:col>
      <xdr:colOff>520700</xdr:colOff>
      <xdr:row>19</xdr:row>
      <xdr:rowOff>21531</xdr:rowOff>
    </xdr:to>
    <xdr:sp macro="" textlink="">
      <xdr:nvSpPr>
        <xdr:cNvPr id="67" name="円/楕円 66">
          <a:extLst>
            <a:ext uri="{FF2B5EF4-FFF2-40B4-BE49-F238E27FC236}">
              <a16:creationId xmlns="" xmlns:a16="http://schemas.microsoft.com/office/drawing/2014/main" id="{00000000-0008-0000-0500-000043000000}"/>
            </a:ext>
          </a:extLst>
        </xdr:cNvPr>
        <xdr:cNvSpPr/>
      </xdr:nvSpPr>
      <xdr:spPr bwMode="auto">
        <a:xfrm>
          <a:off x="4953000" y="3225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6308</xdr:rowOff>
    </xdr:from>
    <xdr:ext cx="736600" cy="259045"/>
    <xdr:sp macro="" textlink="">
      <xdr:nvSpPr>
        <xdr:cNvPr id="68" name="テキスト ボックス 67">
          <a:extLst>
            <a:ext uri="{FF2B5EF4-FFF2-40B4-BE49-F238E27FC236}">
              <a16:creationId xmlns="" xmlns:a16="http://schemas.microsoft.com/office/drawing/2014/main" id="{00000000-0008-0000-0500-000044000000}"/>
            </a:ext>
          </a:extLst>
        </xdr:cNvPr>
        <xdr:cNvSpPr txBox="1"/>
      </xdr:nvSpPr>
      <xdr:spPr>
        <a:xfrm>
          <a:off x="4622800" y="3311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115,677</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49021</xdr:rowOff>
    </xdr:from>
    <xdr:to>
      <xdr:col>3</xdr:col>
      <xdr:colOff>955675</xdr:colOff>
      <xdr:row>18</xdr:row>
      <xdr:rowOff>150621</xdr:rowOff>
    </xdr:to>
    <xdr:sp macro="" textlink="">
      <xdr:nvSpPr>
        <xdr:cNvPr id="69" name="円/楕円 68">
          <a:extLst>
            <a:ext uri="{FF2B5EF4-FFF2-40B4-BE49-F238E27FC236}">
              <a16:creationId xmlns="" xmlns:a16="http://schemas.microsoft.com/office/drawing/2014/main" id="{00000000-0008-0000-0500-000045000000}"/>
            </a:ext>
          </a:extLst>
        </xdr:cNvPr>
        <xdr:cNvSpPr/>
      </xdr:nvSpPr>
      <xdr:spPr bwMode="auto">
        <a:xfrm>
          <a:off x="4254500" y="31827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135398</xdr:rowOff>
    </xdr:from>
    <xdr:ext cx="762000" cy="259045"/>
    <xdr:sp macro="" textlink="">
      <xdr:nvSpPr>
        <xdr:cNvPr id="70" name="テキスト ボックス 69">
          <a:extLst>
            <a:ext uri="{FF2B5EF4-FFF2-40B4-BE49-F238E27FC236}">
              <a16:creationId xmlns="" xmlns:a16="http://schemas.microsoft.com/office/drawing/2014/main" id="{00000000-0008-0000-0500-000046000000}"/>
            </a:ext>
          </a:extLst>
        </xdr:cNvPr>
        <xdr:cNvSpPr txBox="1"/>
      </xdr:nvSpPr>
      <xdr:spPr>
        <a:xfrm>
          <a:off x="3924300" y="3269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123,089</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122979</xdr:rowOff>
    </xdr:from>
    <xdr:to>
      <xdr:col>3</xdr:col>
      <xdr:colOff>257175</xdr:colOff>
      <xdr:row>19</xdr:row>
      <xdr:rowOff>53129</xdr:rowOff>
    </xdr:to>
    <xdr:sp macro="" textlink="">
      <xdr:nvSpPr>
        <xdr:cNvPr id="71" name="円/楕円 70">
          <a:extLst>
            <a:ext uri="{FF2B5EF4-FFF2-40B4-BE49-F238E27FC236}">
              <a16:creationId xmlns="" xmlns:a16="http://schemas.microsoft.com/office/drawing/2014/main" id="{00000000-0008-0000-0500-000047000000}"/>
            </a:ext>
          </a:extLst>
        </xdr:cNvPr>
        <xdr:cNvSpPr/>
      </xdr:nvSpPr>
      <xdr:spPr bwMode="auto">
        <a:xfrm>
          <a:off x="3556000" y="32567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37906</xdr:rowOff>
    </xdr:from>
    <xdr:ext cx="762000" cy="259045"/>
    <xdr:sp macro="" textlink="">
      <xdr:nvSpPr>
        <xdr:cNvPr id="72" name="テキスト ボックス 71">
          <a:extLst>
            <a:ext uri="{FF2B5EF4-FFF2-40B4-BE49-F238E27FC236}">
              <a16:creationId xmlns="" xmlns:a16="http://schemas.microsoft.com/office/drawing/2014/main" id="{00000000-0008-0000-0500-000048000000}"/>
            </a:ext>
          </a:extLst>
        </xdr:cNvPr>
        <xdr:cNvSpPr txBox="1"/>
      </xdr:nvSpPr>
      <xdr:spPr>
        <a:xfrm>
          <a:off x="3225800" y="334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110,148</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120859</xdr:rowOff>
    </xdr:from>
    <xdr:to>
      <xdr:col>2</xdr:col>
      <xdr:colOff>692150</xdr:colOff>
      <xdr:row>19</xdr:row>
      <xdr:rowOff>51009</xdr:rowOff>
    </xdr:to>
    <xdr:sp macro="" textlink="">
      <xdr:nvSpPr>
        <xdr:cNvPr id="73" name="円/楕円 72">
          <a:extLst>
            <a:ext uri="{FF2B5EF4-FFF2-40B4-BE49-F238E27FC236}">
              <a16:creationId xmlns="" xmlns:a16="http://schemas.microsoft.com/office/drawing/2014/main" id="{00000000-0008-0000-0500-000049000000}"/>
            </a:ext>
          </a:extLst>
        </xdr:cNvPr>
        <xdr:cNvSpPr/>
      </xdr:nvSpPr>
      <xdr:spPr bwMode="auto">
        <a:xfrm>
          <a:off x="2857500" y="32545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35786</xdr:rowOff>
    </xdr:from>
    <xdr:ext cx="762000" cy="259045"/>
    <xdr:sp macro="" textlink="">
      <xdr:nvSpPr>
        <xdr:cNvPr id="74" name="テキスト ボックス 73">
          <a:extLst>
            <a:ext uri="{FF2B5EF4-FFF2-40B4-BE49-F238E27FC236}">
              <a16:creationId xmlns="" xmlns:a16="http://schemas.microsoft.com/office/drawing/2014/main" id="{00000000-0008-0000-0500-00004A000000}"/>
            </a:ext>
          </a:extLst>
        </xdr:cNvPr>
        <xdr:cNvSpPr txBox="1"/>
      </xdr:nvSpPr>
      <xdr:spPr>
        <a:xfrm>
          <a:off x="2527300" y="3340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110,519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5" name="正方形/長方形 74">
          <a:extLst>
            <a:ext uri="{FF2B5EF4-FFF2-40B4-BE49-F238E27FC236}">
              <a16:creationId xmlns=""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6" name="角丸四角形 75">
          <a:extLst>
            <a:ext uri="{FF2B5EF4-FFF2-40B4-BE49-F238E27FC236}">
              <a16:creationId xmlns=""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7" name="正方形/長方形 76">
          <a:extLst>
            <a:ext uri="{FF2B5EF4-FFF2-40B4-BE49-F238E27FC236}">
              <a16:creationId xmlns=""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78" name="正方形/長方形 77">
          <a:extLst>
            <a:ext uri="{FF2B5EF4-FFF2-40B4-BE49-F238E27FC236}">
              <a16:creationId xmlns=""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79" name="正方形/長方形 78">
          <a:extLst>
            <a:ext uri="{FF2B5EF4-FFF2-40B4-BE49-F238E27FC236}">
              <a16:creationId xmlns=""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0" name="直線コネクタ 79">
          <a:extLst>
            <a:ext uri="{FF2B5EF4-FFF2-40B4-BE49-F238E27FC236}">
              <a16:creationId xmlns=""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1" name="直線コネクタ 80">
          <a:extLst>
            <a:ext uri="{FF2B5EF4-FFF2-40B4-BE49-F238E27FC236}">
              <a16:creationId xmlns=""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2" name="直線コネクタ 81">
          <a:extLst>
            <a:ext uri="{FF2B5EF4-FFF2-40B4-BE49-F238E27FC236}">
              <a16:creationId xmlns=""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3" name="直線コネクタ 82">
          <a:extLst>
            <a:ext uri="{FF2B5EF4-FFF2-40B4-BE49-F238E27FC236}">
              <a16:creationId xmlns=""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4" name="直線コネクタ 83">
          <a:extLst>
            <a:ext uri="{FF2B5EF4-FFF2-40B4-BE49-F238E27FC236}">
              <a16:creationId xmlns=""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5" name="円/楕円 84">
          <a:extLst>
            <a:ext uri="{FF2B5EF4-FFF2-40B4-BE49-F238E27FC236}">
              <a16:creationId xmlns=""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6" name="フローチャート : 判断 85">
          <a:extLst>
            <a:ext uri="{FF2B5EF4-FFF2-40B4-BE49-F238E27FC236}">
              <a16:creationId xmlns=""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7" name="正方形/長方形 86">
          <a:extLst>
            <a:ext uri="{FF2B5EF4-FFF2-40B4-BE49-F238E27FC236}">
              <a16:creationId xmlns=""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88" name="テキスト ボックス 87">
          <a:extLst>
            <a:ext uri="{FF2B5EF4-FFF2-40B4-BE49-F238E27FC236}">
              <a16:creationId xmlns=""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89" name="直線コネクタ 88">
          <a:extLst>
            <a:ext uri="{FF2B5EF4-FFF2-40B4-BE49-F238E27FC236}">
              <a16:creationId xmlns=""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0" name="直線コネクタ 89">
          <a:extLst>
            <a:ext uri="{FF2B5EF4-FFF2-40B4-BE49-F238E27FC236}">
              <a16:creationId xmlns="" xmlns:a16="http://schemas.microsoft.com/office/drawing/2014/main" id="{00000000-0008-0000-0500-00005A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159657</xdr:rowOff>
    </xdr:from>
    <xdr:to>
      <xdr:col>5</xdr:col>
      <xdr:colOff>733425</xdr:colOff>
      <xdr:row>37</xdr:row>
      <xdr:rowOff>159657</xdr:rowOff>
    </xdr:to>
    <xdr:cxnSp macro="">
      <xdr:nvCxnSpPr>
        <xdr:cNvPr id="91" name="直線コネクタ 90">
          <a:extLst>
            <a:ext uri="{FF2B5EF4-FFF2-40B4-BE49-F238E27FC236}">
              <a16:creationId xmlns="" xmlns:a16="http://schemas.microsoft.com/office/drawing/2014/main" id="{00000000-0008-0000-0500-00005B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2" name="テキスト ボックス 91">
          <a:extLst>
            <a:ext uri="{FF2B5EF4-FFF2-40B4-BE49-F238E27FC236}">
              <a16:creationId xmlns="" xmlns:a16="http://schemas.microsoft.com/office/drawing/2014/main" id="{00000000-0008-0000-0500-00005C000000}"/>
            </a:ext>
          </a:extLst>
        </xdr:cNvPr>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93" name="直線コネクタ 92">
          <a:extLst>
            <a:ext uri="{FF2B5EF4-FFF2-40B4-BE49-F238E27FC236}">
              <a16:creationId xmlns="" xmlns:a16="http://schemas.microsoft.com/office/drawing/2014/main" id="{00000000-0008-0000-0500-00005D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94" name="テキスト ボックス 93">
          <a:extLst>
            <a:ext uri="{FF2B5EF4-FFF2-40B4-BE49-F238E27FC236}">
              <a16:creationId xmlns="" xmlns:a16="http://schemas.microsoft.com/office/drawing/2014/main" id="{00000000-0008-0000-0500-00005E000000}"/>
            </a:ext>
          </a:extLst>
        </xdr:cNvPr>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95" name="直線コネクタ 94">
          <a:extLst>
            <a:ext uri="{FF2B5EF4-FFF2-40B4-BE49-F238E27FC236}">
              <a16:creationId xmlns="" xmlns:a16="http://schemas.microsoft.com/office/drawing/2014/main" id="{00000000-0008-0000-0500-00005F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96" name="テキスト ボックス 95">
          <a:extLst>
            <a:ext uri="{FF2B5EF4-FFF2-40B4-BE49-F238E27FC236}">
              <a16:creationId xmlns="" xmlns:a16="http://schemas.microsoft.com/office/drawing/2014/main" id="{00000000-0008-0000-0500-000060000000}"/>
            </a:ext>
          </a:extLst>
        </xdr:cNvPr>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97" name="直線コネクタ 96">
          <a:extLst>
            <a:ext uri="{FF2B5EF4-FFF2-40B4-BE49-F238E27FC236}">
              <a16:creationId xmlns="" xmlns:a16="http://schemas.microsoft.com/office/drawing/2014/main" id="{00000000-0008-0000-0500-000061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98" name="テキスト ボックス 97">
          <a:extLst>
            <a:ext uri="{FF2B5EF4-FFF2-40B4-BE49-F238E27FC236}">
              <a16:creationId xmlns="" xmlns:a16="http://schemas.microsoft.com/office/drawing/2014/main" id="{00000000-0008-0000-0500-000062000000}"/>
            </a:ext>
          </a:extLst>
        </xdr:cNvPr>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99" name="直線コネクタ 98">
          <a:extLst>
            <a:ext uri="{FF2B5EF4-FFF2-40B4-BE49-F238E27FC236}">
              <a16:creationId xmlns="" xmlns:a16="http://schemas.microsoft.com/office/drawing/2014/main" id="{00000000-0008-0000-0500-000063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0" name="テキスト ボックス 99">
          <a:extLst>
            <a:ext uri="{FF2B5EF4-FFF2-40B4-BE49-F238E27FC236}">
              <a16:creationId xmlns="" xmlns:a16="http://schemas.microsoft.com/office/drawing/2014/main" id="{00000000-0008-0000-0500-000064000000}"/>
            </a:ext>
          </a:extLst>
        </xdr:cNvPr>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a:extLst>
            <a:ext uri="{FF2B5EF4-FFF2-40B4-BE49-F238E27FC236}">
              <a16:creationId xmlns=""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a:extLst>
            <a:ext uri="{FF2B5EF4-FFF2-40B4-BE49-F238E27FC236}">
              <a16:creationId xmlns="" xmlns:a16="http://schemas.microsoft.com/office/drawing/2014/main" id="{00000000-0008-0000-0500-000066000000}"/>
            </a:ext>
          </a:extLst>
        </xdr:cNvPr>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a:extLst>
            <a:ext uri="{FF2B5EF4-FFF2-40B4-BE49-F238E27FC236}">
              <a16:creationId xmlns=""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244631</xdr:rowOff>
    </xdr:from>
    <xdr:to>
      <xdr:col>4</xdr:col>
      <xdr:colOff>1117600</xdr:colOff>
      <xdr:row>38</xdr:row>
      <xdr:rowOff>33121</xdr:rowOff>
    </xdr:to>
    <xdr:cxnSp macro="">
      <xdr:nvCxnSpPr>
        <xdr:cNvPr id="104" name="直線コネクタ 103">
          <a:extLst>
            <a:ext uri="{FF2B5EF4-FFF2-40B4-BE49-F238E27FC236}">
              <a16:creationId xmlns="" xmlns:a16="http://schemas.microsoft.com/office/drawing/2014/main" id="{00000000-0008-0000-0500-000068000000}"/>
            </a:ext>
          </a:extLst>
        </xdr:cNvPr>
        <xdr:cNvCxnSpPr/>
      </xdr:nvCxnSpPr>
      <xdr:spPr bwMode="auto">
        <a:xfrm flipV="1">
          <a:off x="5651500" y="6169181"/>
          <a:ext cx="0" cy="13315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5198</xdr:rowOff>
    </xdr:from>
    <xdr:ext cx="762000" cy="259045"/>
    <xdr:sp macro="" textlink="">
      <xdr:nvSpPr>
        <xdr:cNvPr id="105" name="人口1人当たり決算額の推移最小値テキスト445">
          <a:extLst>
            <a:ext uri="{FF2B5EF4-FFF2-40B4-BE49-F238E27FC236}">
              <a16:creationId xmlns="" xmlns:a16="http://schemas.microsoft.com/office/drawing/2014/main" id="{00000000-0008-0000-0500-000069000000}"/>
            </a:ext>
          </a:extLst>
        </xdr:cNvPr>
        <xdr:cNvSpPr txBox="1"/>
      </xdr:nvSpPr>
      <xdr:spPr>
        <a:xfrm>
          <a:off x="5740400" y="7472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-19,876</a:t>
          </a:r>
          <a:endParaRPr kumimoji="1" lang="ja-JP" altLang="en-US" sz="1000" b="1">
            <a:latin typeface="ＭＳ Ｐゴシック"/>
          </a:endParaRPr>
        </a:p>
      </xdr:txBody>
    </xdr:sp>
    <xdr:clientData/>
  </xdr:oneCellAnchor>
  <xdr:twoCellAnchor>
    <xdr:from>
      <xdr:col>4</xdr:col>
      <xdr:colOff>1028700</xdr:colOff>
      <xdr:row>38</xdr:row>
      <xdr:rowOff>33121</xdr:rowOff>
    </xdr:from>
    <xdr:to>
      <xdr:col>5</xdr:col>
      <xdr:colOff>73025</xdr:colOff>
      <xdr:row>38</xdr:row>
      <xdr:rowOff>33121</xdr:rowOff>
    </xdr:to>
    <xdr:cxnSp macro="">
      <xdr:nvCxnSpPr>
        <xdr:cNvPr id="106" name="直線コネクタ 105">
          <a:extLst>
            <a:ext uri="{FF2B5EF4-FFF2-40B4-BE49-F238E27FC236}">
              <a16:creationId xmlns="" xmlns:a16="http://schemas.microsoft.com/office/drawing/2014/main" id="{00000000-0008-0000-0500-00006A000000}"/>
            </a:ext>
          </a:extLst>
        </xdr:cNvPr>
        <xdr:cNvCxnSpPr/>
      </xdr:nvCxnSpPr>
      <xdr:spPr bwMode="auto">
        <a:xfrm>
          <a:off x="5562600" y="75007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159558</xdr:rowOff>
    </xdr:from>
    <xdr:ext cx="762000" cy="259045"/>
    <xdr:sp macro="" textlink="">
      <xdr:nvSpPr>
        <xdr:cNvPr id="107" name="人口1人当たり決算額の推移最大値テキスト445">
          <a:extLst>
            <a:ext uri="{FF2B5EF4-FFF2-40B4-BE49-F238E27FC236}">
              <a16:creationId xmlns="" xmlns:a16="http://schemas.microsoft.com/office/drawing/2014/main" id="{00000000-0008-0000-0500-00006B000000}"/>
            </a:ext>
          </a:extLst>
        </xdr:cNvPr>
        <xdr:cNvSpPr txBox="1"/>
      </xdr:nvSpPr>
      <xdr:spPr>
        <a:xfrm>
          <a:off x="5740400" y="5912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102,444</a:t>
          </a:r>
          <a:endParaRPr kumimoji="1" lang="ja-JP" altLang="en-US" sz="1000" b="1">
            <a:latin typeface="ＭＳ Ｐゴシック"/>
          </a:endParaRPr>
        </a:p>
      </xdr:txBody>
    </xdr:sp>
    <xdr:clientData/>
  </xdr:oneCellAnchor>
  <xdr:twoCellAnchor>
    <xdr:from>
      <xdr:col>4</xdr:col>
      <xdr:colOff>1028700</xdr:colOff>
      <xdr:row>33</xdr:row>
      <xdr:rowOff>244631</xdr:rowOff>
    </xdr:from>
    <xdr:to>
      <xdr:col>5</xdr:col>
      <xdr:colOff>73025</xdr:colOff>
      <xdr:row>33</xdr:row>
      <xdr:rowOff>244631</xdr:rowOff>
    </xdr:to>
    <xdr:cxnSp macro="">
      <xdr:nvCxnSpPr>
        <xdr:cNvPr id="108" name="直線コネクタ 107">
          <a:extLst>
            <a:ext uri="{FF2B5EF4-FFF2-40B4-BE49-F238E27FC236}">
              <a16:creationId xmlns="" xmlns:a16="http://schemas.microsoft.com/office/drawing/2014/main" id="{00000000-0008-0000-0500-00006C000000}"/>
            </a:ext>
          </a:extLst>
        </xdr:cNvPr>
        <xdr:cNvCxnSpPr/>
      </xdr:nvCxnSpPr>
      <xdr:spPr bwMode="auto">
        <a:xfrm>
          <a:off x="5562600" y="61691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41428</xdr:rowOff>
    </xdr:from>
    <xdr:to>
      <xdr:col>4</xdr:col>
      <xdr:colOff>1117600</xdr:colOff>
      <xdr:row>36</xdr:row>
      <xdr:rowOff>84382</xdr:rowOff>
    </xdr:to>
    <xdr:cxnSp macro="">
      <xdr:nvCxnSpPr>
        <xdr:cNvPr id="109" name="直線コネクタ 108">
          <a:extLst>
            <a:ext uri="{FF2B5EF4-FFF2-40B4-BE49-F238E27FC236}">
              <a16:creationId xmlns="" xmlns:a16="http://schemas.microsoft.com/office/drawing/2014/main" id="{00000000-0008-0000-0500-00006D000000}"/>
            </a:ext>
          </a:extLst>
        </xdr:cNvPr>
        <xdr:cNvCxnSpPr/>
      </xdr:nvCxnSpPr>
      <xdr:spPr bwMode="auto">
        <a:xfrm>
          <a:off x="5003800" y="6994678"/>
          <a:ext cx="647700" cy="429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88002</xdr:rowOff>
    </xdr:from>
    <xdr:ext cx="762000" cy="259045"/>
    <xdr:sp macro="" textlink="">
      <xdr:nvSpPr>
        <xdr:cNvPr id="110" name="人口1人当たり決算額の推移平均値テキスト445">
          <a:extLst>
            <a:ext uri="{FF2B5EF4-FFF2-40B4-BE49-F238E27FC236}">
              <a16:creationId xmlns="" xmlns:a16="http://schemas.microsoft.com/office/drawing/2014/main" id="{00000000-0008-0000-0500-00006E000000}"/>
            </a:ext>
          </a:extLst>
        </xdr:cNvPr>
        <xdr:cNvSpPr txBox="1"/>
      </xdr:nvSpPr>
      <xdr:spPr>
        <a:xfrm>
          <a:off x="5740400" y="6698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34,934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242925</xdr:rowOff>
    </xdr:from>
    <xdr:to>
      <xdr:col>5</xdr:col>
      <xdr:colOff>34925</xdr:colOff>
      <xdr:row>36</xdr:row>
      <xdr:rowOff>1625</xdr:rowOff>
    </xdr:to>
    <xdr:sp macro="" textlink="">
      <xdr:nvSpPr>
        <xdr:cNvPr id="111" name="フローチャート : 判断 110">
          <a:extLst>
            <a:ext uri="{FF2B5EF4-FFF2-40B4-BE49-F238E27FC236}">
              <a16:creationId xmlns="" xmlns:a16="http://schemas.microsoft.com/office/drawing/2014/main" id="{00000000-0008-0000-0500-00006F000000}"/>
            </a:ext>
          </a:extLst>
        </xdr:cNvPr>
        <xdr:cNvSpPr/>
      </xdr:nvSpPr>
      <xdr:spPr bwMode="auto">
        <a:xfrm>
          <a:off x="5600700" y="6853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259066</xdr:rowOff>
    </xdr:from>
    <xdr:to>
      <xdr:col>4</xdr:col>
      <xdr:colOff>469900</xdr:colOff>
      <xdr:row>36</xdr:row>
      <xdr:rowOff>41428</xdr:rowOff>
    </xdr:to>
    <xdr:cxnSp macro="">
      <xdr:nvCxnSpPr>
        <xdr:cNvPr id="112" name="直線コネクタ 111">
          <a:extLst>
            <a:ext uri="{FF2B5EF4-FFF2-40B4-BE49-F238E27FC236}">
              <a16:creationId xmlns="" xmlns:a16="http://schemas.microsoft.com/office/drawing/2014/main" id="{00000000-0008-0000-0500-000070000000}"/>
            </a:ext>
          </a:extLst>
        </xdr:cNvPr>
        <xdr:cNvCxnSpPr/>
      </xdr:nvCxnSpPr>
      <xdr:spPr bwMode="auto">
        <a:xfrm>
          <a:off x="4305300" y="6869416"/>
          <a:ext cx="698500" cy="1252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224627</xdr:rowOff>
    </xdr:from>
    <xdr:to>
      <xdr:col>4</xdr:col>
      <xdr:colOff>520700</xdr:colOff>
      <xdr:row>35</xdr:row>
      <xdr:rowOff>326227</xdr:rowOff>
    </xdr:to>
    <xdr:sp macro="" textlink="">
      <xdr:nvSpPr>
        <xdr:cNvPr id="113" name="フローチャート : 判断 112">
          <a:extLst>
            <a:ext uri="{FF2B5EF4-FFF2-40B4-BE49-F238E27FC236}">
              <a16:creationId xmlns="" xmlns:a16="http://schemas.microsoft.com/office/drawing/2014/main" id="{00000000-0008-0000-0500-000071000000}"/>
            </a:ext>
          </a:extLst>
        </xdr:cNvPr>
        <xdr:cNvSpPr/>
      </xdr:nvSpPr>
      <xdr:spPr bwMode="auto">
        <a:xfrm>
          <a:off x="4953000" y="68349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336404</xdr:rowOff>
    </xdr:from>
    <xdr:ext cx="736600" cy="259045"/>
    <xdr:sp macro="" textlink="">
      <xdr:nvSpPr>
        <xdr:cNvPr id="114" name="テキスト ボックス 113">
          <a:extLst>
            <a:ext uri="{FF2B5EF4-FFF2-40B4-BE49-F238E27FC236}">
              <a16:creationId xmlns="" xmlns:a16="http://schemas.microsoft.com/office/drawing/2014/main" id="{00000000-0008-0000-0500-000072000000}"/>
            </a:ext>
          </a:extLst>
        </xdr:cNvPr>
        <xdr:cNvSpPr txBox="1"/>
      </xdr:nvSpPr>
      <xdr:spPr>
        <a:xfrm>
          <a:off x="4622800" y="6603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259066</xdr:rowOff>
    </xdr:from>
    <xdr:to>
      <xdr:col>3</xdr:col>
      <xdr:colOff>904875</xdr:colOff>
      <xdr:row>35</xdr:row>
      <xdr:rowOff>287793</xdr:rowOff>
    </xdr:to>
    <xdr:cxnSp macro="">
      <xdr:nvCxnSpPr>
        <xdr:cNvPr id="115" name="直線コネクタ 114">
          <a:extLst>
            <a:ext uri="{FF2B5EF4-FFF2-40B4-BE49-F238E27FC236}">
              <a16:creationId xmlns="" xmlns:a16="http://schemas.microsoft.com/office/drawing/2014/main" id="{00000000-0008-0000-0500-000073000000}"/>
            </a:ext>
          </a:extLst>
        </xdr:cNvPr>
        <xdr:cNvCxnSpPr/>
      </xdr:nvCxnSpPr>
      <xdr:spPr bwMode="auto">
        <a:xfrm flipV="1">
          <a:off x="3606800" y="6869416"/>
          <a:ext cx="698500" cy="287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192895</xdr:rowOff>
    </xdr:from>
    <xdr:to>
      <xdr:col>3</xdr:col>
      <xdr:colOff>955675</xdr:colOff>
      <xdr:row>35</xdr:row>
      <xdr:rowOff>294495</xdr:rowOff>
    </xdr:to>
    <xdr:sp macro="" textlink="">
      <xdr:nvSpPr>
        <xdr:cNvPr id="116" name="フローチャート : 判断 115">
          <a:extLst>
            <a:ext uri="{FF2B5EF4-FFF2-40B4-BE49-F238E27FC236}">
              <a16:creationId xmlns="" xmlns:a16="http://schemas.microsoft.com/office/drawing/2014/main" id="{00000000-0008-0000-0500-000074000000}"/>
            </a:ext>
          </a:extLst>
        </xdr:cNvPr>
        <xdr:cNvSpPr/>
      </xdr:nvSpPr>
      <xdr:spPr bwMode="auto">
        <a:xfrm>
          <a:off x="4254500" y="68032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304672</xdr:rowOff>
    </xdr:from>
    <xdr:ext cx="762000" cy="259045"/>
    <xdr:sp macro="" textlink="">
      <xdr:nvSpPr>
        <xdr:cNvPr id="117" name="テキスト ボックス 116">
          <a:extLst>
            <a:ext uri="{FF2B5EF4-FFF2-40B4-BE49-F238E27FC236}">
              <a16:creationId xmlns="" xmlns:a16="http://schemas.microsoft.com/office/drawing/2014/main" id="{00000000-0008-0000-0500-000075000000}"/>
            </a:ext>
          </a:extLst>
        </xdr:cNvPr>
        <xdr:cNvSpPr txBox="1"/>
      </xdr:nvSpPr>
      <xdr:spPr>
        <a:xfrm>
          <a:off x="3924300" y="6572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39,530</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268427</xdr:rowOff>
    </xdr:from>
    <xdr:to>
      <xdr:col>3</xdr:col>
      <xdr:colOff>206375</xdr:colOff>
      <xdr:row>35</xdr:row>
      <xdr:rowOff>287793</xdr:rowOff>
    </xdr:to>
    <xdr:cxnSp macro="">
      <xdr:nvCxnSpPr>
        <xdr:cNvPr id="118" name="直線コネクタ 117">
          <a:extLst>
            <a:ext uri="{FF2B5EF4-FFF2-40B4-BE49-F238E27FC236}">
              <a16:creationId xmlns="" xmlns:a16="http://schemas.microsoft.com/office/drawing/2014/main" id="{00000000-0008-0000-0500-000076000000}"/>
            </a:ext>
          </a:extLst>
        </xdr:cNvPr>
        <xdr:cNvCxnSpPr/>
      </xdr:nvCxnSpPr>
      <xdr:spPr bwMode="auto">
        <a:xfrm>
          <a:off x="2908300" y="6878777"/>
          <a:ext cx="698500" cy="193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155698</xdr:rowOff>
    </xdr:from>
    <xdr:to>
      <xdr:col>3</xdr:col>
      <xdr:colOff>257175</xdr:colOff>
      <xdr:row>35</xdr:row>
      <xdr:rowOff>257298</xdr:rowOff>
    </xdr:to>
    <xdr:sp macro="" textlink="">
      <xdr:nvSpPr>
        <xdr:cNvPr id="119" name="フローチャート : 判断 118">
          <a:extLst>
            <a:ext uri="{FF2B5EF4-FFF2-40B4-BE49-F238E27FC236}">
              <a16:creationId xmlns="" xmlns:a16="http://schemas.microsoft.com/office/drawing/2014/main" id="{00000000-0008-0000-0500-000077000000}"/>
            </a:ext>
          </a:extLst>
        </xdr:cNvPr>
        <xdr:cNvSpPr/>
      </xdr:nvSpPr>
      <xdr:spPr bwMode="auto">
        <a:xfrm>
          <a:off x="3556000" y="6766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267475</xdr:rowOff>
    </xdr:from>
    <xdr:ext cx="762000" cy="259045"/>
    <xdr:sp macro="" textlink="">
      <xdr:nvSpPr>
        <xdr:cNvPr id="120" name="テキスト ボックス 119">
          <a:extLst>
            <a:ext uri="{FF2B5EF4-FFF2-40B4-BE49-F238E27FC236}">
              <a16:creationId xmlns="" xmlns:a16="http://schemas.microsoft.com/office/drawing/2014/main" id="{00000000-0008-0000-0500-000078000000}"/>
            </a:ext>
          </a:extLst>
        </xdr:cNvPr>
        <xdr:cNvSpPr txBox="1"/>
      </xdr:nvSpPr>
      <xdr:spPr>
        <a:xfrm>
          <a:off x="3225800" y="653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42,947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99659</xdr:rowOff>
    </xdr:from>
    <xdr:to>
      <xdr:col>2</xdr:col>
      <xdr:colOff>692150</xdr:colOff>
      <xdr:row>35</xdr:row>
      <xdr:rowOff>201259</xdr:rowOff>
    </xdr:to>
    <xdr:sp macro="" textlink="">
      <xdr:nvSpPr>
        <xdr:cNvPr id="121" name="フローチャート : 判断 120">
          <a:extLst>
            <a:ext uri="{FF2B5EF4-FFF2-40B4-BE49-F238E27FC236}">
              <a16:creationId xmlns="" xmlns:a16="http://schemas.microsoft.com/office/drawing/2014/main" id="{00000000-0008-0000-0500-000079000000}"/>
            </a:ext>
          </a:extLst>
        </xdr:cNvPr>
        <xdr:cNvSpPr/>
      </xdr:nvSpPr>
      <xdr:spPr bwMode="auto">
        <a:xfrm>
          <a:off x="2857500" y="67100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211436</xdr:rowOff>
    </xdr:from>
    <xdr:ext cx="762000" cy="259045"/>
    <xdr:sp macro="" textlink="">
      <xdr:nvSpPr>
        <xdr:cNvPr id="122" name="テキスト ボックス 121">
          <a:extLst>
            <a:ext uri="{FF2B5EF4-FFF2-40B4-BE49-F238E27FC236}">
              <a16:creationId xmlns="" xmlns:a16="http://schemas.microsoft.com/office/drawing/2014/main" id="{00000000-0008-0000-0500-00007A000000}"/>
            </a:ext>
          </a:extLst>
        </xdr:cNvPr>
        <xdr:cNvSpPr txBox="1"/>
      </xdr:nvSpPr>
      <xdr:spPr>
        <a:xfrm>
          <a:off x="2527300" y="6478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48,095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a:extLst>
            <a:ext uri="{FF2B5EF4-FFF2-40B4-BE49-F238E27FC236}">
              <a16:creationId xmlns=""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a:extLst>
            <a:ext uri="{FF2B5EF4-FFF2-40B4-BE49-F238E27FC236}">
              <a16:creationId xmlns=""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a:extLst>
            <a:ext uri="{FF2B5EF4-FFF2-40B4-BE49-F238E27FC236}">
              <a16:creationId xmlns=""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a:extLst>
            <a:ext uri="{FF2B5EF4-FFF2-40B4-BE49-F238E27FC236}">
              <a16:creationId xmlns=""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a:extLst>
            <a:ext uri="{FF2B5EF4-FFF2-40B4-BE49-F238E27FC236}">
              <a16:creationId xmlns=""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36</xdr:row>
      <xdr:rowOff>33582</xdr:rowOff>
    </xdr:from>
    <xdr:to>
      <xdr:col>5</xdr:col>
      <xdr:colOff>34925</xdr:colOff>
      <xdr:row>36</xdr:row>
      <xdr:rowOff>135182</xdr:rowOff>
    </xdr:to>
    <xdr:sp macro="" textlink="">
      <xdr:nvSpPr>
        <xdr:cNvPr id="128" name="円/楕円 127">
          <a:extLst>
            <a:ext uri="{FF2B5EF4-FFF2-40B4-BE49-F238E27FC236}">
              <a16:creationId xmlns="" xmlns:a16="http://schemas.microsoft.com/office/drawing/2014/main" id="{00000000-0008-0000-0500-000080000000}"/>
            </a:ext>
          </a:extLst>
        </xdr:cNvPr>
        <xdr:cNvSpPr/>
      </xdr:nvSpPr>
      <xdr:spPr bwMode="auto">
        <a:xfrm>
          <a:off x="5600700" y="6986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5659</xdr:rowOff>
    </xdr:from>
    <xdr:ext cx="762000" cy="259045"/>
    <xdr:sp macro="" textlink="">
      <xdr:nvSpPr>
        <xdr:cNvPr id="129" name="人口1人当たり決算額の推移該当値テキスト445">
          <a:extLst>
            <a:ext uri="{FF2B5EF4-FFF2-40B4-BE49-F238E27FC236}">
              <a16:creationId xmlns="" xmlns:a16="http://schemas.microsoft.com/office/drawing/2014/main" id="{00000000-0008-0000-0500-000081000000}"/>
            </a:ext>
          </a:extLst>
        </xdr:cNvPr>
        <xdr:cNvSpPr txBox="1"/>
      </xdr:nvSpPr>
      <xdr:spPr>
        <a:xfrm>
          <a:off x="5740400" y="695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22,665</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333528</xdr:rowOff>
    </xdr:from>
    <xdr:to>
      <xdr:col>4</xdr:col>
      <xdr:colOff>520700</xdr:colOff>
      <xdr:row>36</xdr:row>
      <xdr:rowOff>92228</xdr:rowOff>
    </xdr:to>
    <xdr:sp macro="" textlink="">
      <xdr:nvSpPr>
        <xdr:cNvPr id="130" name="円/楕円 129">
          <a:extLst>
            <a:ext uri="{FF2B5EF4-FFF2-40B4-BE49-F238E27FC236}">
              <a16:creationId xmlns="" xmlns:a16="http://schemas.microsoft.com/office/drawing/2014/main" id="{00000000-0008-0000-0500-000082000000}"/>
            </a:ext>
          </a:extLst>
        </xdr:cNvPr>
        <xdr:cNvSpPr/>
      </xdr:nvSpPr>
      <xdr:spPr bwMode="auto">
        <a:xfrm>
          <a:off x="4953000" y="69438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77005</xdr:rowOff>
    </xdr:from>
    <xdr:ext cx="736600" cy="259045"/>
    <xdr:sp macro="" textlink="">
      <xdr:nvSpPr>
        <xdr:cNvPr id="131" name="テキスト ボックス 130">
          <a:extLst>
            <a:ext uri="{FF2B5EF4-FFF2-40B4-BE49-F238E27FC236}">
              <a16:creationId xmlns="" xmlns:a16="http://schemas.microsoft.com/office/drawing/2014/main" id="{00000000-0008-0000-0500-000083000000}"/>
            </a:ext>
          </a:extLst>
        </xdr:cNvPr>
        <xdr:cNvSpPr txBox="1"/>
      </xdr:nvSpPr>
      <xdr:spPr>
        <a:xfrm>
          <a:off x="4622800" y="7030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26,611</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208266</xdr:rowOff>
    </xdr:from>
    <xdr:to>
      <xdr:col>3</xdr:col>
      <xdr:colOff>955675</xdr:colOff>
      <xdr:row>35</xdr:row>
      <xdr:rowOff>309866</xdr:rowOff>
    </xdr:to>
    <xdr:sp macro="" textlink="">
      <xdr:nvSpPr>
        <xdr:cNvPr id="132" name="円/楕円 131">
          <a:extLst>
            <a:ext uri="{FF2B5EF4-FFF2-40B4-BE49-F238E27FC236}">
              <a16:creationId xmlns="" xmlns:a16="http://schemas.microsoft.com/office/drawing/2014/main" id="{00000000-0008-0000-0500-000084000000}"/>
            </a:ext>
          </a:extLst>
        </xdr:cNvPr>
        <xdr:cNvSpPr/>
      </xdr:nvSpPr>
      <xdr:spPr bwMode="auto">
        <a:xfrm>
          <a:off x="4254500" y="68186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294643</xdr:rowOff>
    </xdr:from>
    <xdr:ext cx="762000" cy="259045"/>
    <xdr:sp macro="" textlink="">
      <xdr:nvSpPr>
        <xdr:cNvPr id="133" name="テキスト ボックス 132">
          <a:extLst>
            <a:ext uri="{FF2B5EF4-FFF2-40B4-BE49-F238E27FC236}">
              <a16:creationId xmlns="" xmlns:a16="http://schemas.microsoft.com/office/drawing/2014/main" id="{00000000-0008-0000-0500-000085000000}"/>
            </a:ext>
          </a:extLst>
        </xdr:cNvPr>
        <xdr:cNvSpPr txBox="1"/>
      </xdr:nvSpPr>
      <xdr:spPr>
        <a:xfrm>
          <a:off x="3924300" y="6904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38,118</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236993</xdr:rowOff>
    </xdr:from>
    <xdr:to>
      <xdr:col>3</xdr:col>
      <xdr:colOff>257175</xdr:colOff>
      <xdr:row>35</xdr:row>
      <xdr:rowOff>338593</xdr:rowOff>
    </xdr:to>
    <xdr:sp macro="" textlink="">
      <xdr:nvSpPr>
        <xdr:cNvPr id="134" name="円/楕円 133">
          <a:extLst>
            <a:ext uri="{FF2B5EF4-FFF2-40B4-BE49-F238E27FC236}">
              <a16:creationId xmlns="" xmlns:a16="http://schemas.microsoft.com/office/drawing/2014/main" id="{00000000-0008-0000-0500-000086000000}"/>
            </a:ext>
          </a:extLst>
        </xdr:cNvPr>
        <xdr:cNvSpPr/>
      </xdr:nvSpPr>
      <xdr:spPr bwMode="auto">
        <a:xfrm>
          <a:off x="3556000" y="68473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323370</xdr:rowOff>
    </xdr:from>
    <xdr:ext cx="762000" cy="259045"/>
    <xdr:sp macro="" textlink="">
      <xdr:nvSpPr>
        <xdr:cNvPr id="135" name="テキスト ボックス 134">
          <a:extLst>
            <a:ext uri="{FF2B5EF4-FFF2-40B4-BE49-F238E27FC236}">
              <a16:creationId xmlns="" xmlns:a16="http://schemas.microsoft.com/office/drawing/2014/main" id="{00000000-0008-0000-0500-000087000000}"/>
            </a:ext>
          </a:extLst>
        </xdr:cNvPr>
        <xdr:cNvSpPr txBox="1"/>
      </xdr:nvSpPr>
      <xdr:spPr>
        <a:xfrm>
          <a:off x="3225800" y="693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35,479</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217627</xdr:rowOff>
    </xdr:from>
    <xdr:to>
      <xdr:col>2</xdr:col>
      <xdr:colOff>692150</xdr:colOff>
      <xdr:row>35</xdr:row>
      <xdr:rowOff>319227</xdr:rowOff>
    </xdr:to>
    <xdr:sp macro="" textlink="">
      <xdr:nvSpPr>
        <xdr:cNvPr id="136" name="円/楕円 135">
          <a:extLst>
            <a:ext uri="{FF2B5EF4-FFF2-40B4-BE49-F238E27FC236}">
              <a16:creationId xmlns="" xmlns:a16="http://schemas.microsoft.com/office/drawing/2014/main" id="{00000000-0008-0000-0500-000088000000}"/>
            </a:ext>
          </a:extLst>
        </xdr:cNvPr>
        <xdr:cNvSpPr/>
      </xdr:nvSpPr>
      <xdr:spPr bwMode="auto">
        <a:xfrm>
          <a:off x="2857500" y="68279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304004</xdr:rowOff>
    </xdr:from>
    <xdr:ext cx="762000" cy="259045"/>
    <xdr:sp macro="" textlink="">
      <xdr:nvSpPr>
        <xdr:cNvPr id="137" name="テキスト ボックス 136">
          <a:extLst>
            <a:ext uri="{FF2B5EF4-FFF2-40B4-BE49-F238E27FC236}">
              <a16:creationId xmlns="" xmlns:a16="http://schemas.microsoft.com/office/drawing/2014/main" id="{00000000-0008-0000-0500-000089000000}"/>
            </a:ext>
          </a:extLst>
        </xdr:cNvPr>
        <xdr:cNvSpPr txBox="1"/>
      </xdr:nvSpPr>
      <xdr:spPr>
        <a:xfrm>
          <a:off x="2527300" y="6914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37,258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三重県御浜町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a:extLst>
            <a:ext uri="{FF2B5EF4-FFF2-40B4-BE49-F238E27FC236}">
              <a16:creationId xmlns="" xmlns:a16="http://schemas.microsoft.com/office/drawing/2014/main" id="{00000000-0008-0000-0600-000009000000}"/>
            </a:ext>
          </a:extLst>
        </xdr:cNvPr>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 xmlns:a16="http://schemas.microsoft.com/office/drawing/2014/main" id="{00000000-0008-0000-06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9,113
9,070
88.13
5,510,665
5,164,021
274,864
3,232,483
4,494,111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9.7
19.0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a:extLst>
            <a:ext uri="{FF2B5EF4-FFF2-40B4-BE49-F238E27FC236}">
              <a16:creationId xmlns="" xmlns:a16="http://schemas.microsoft.com/office/drawing/2014/main" id="{00000000-0008-0000-0600-000011000000}"/>
            </a:ext>
          </a:extLst>
        </xdr:cNvPr>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a:extLst>
            <a:ext uri="{FF2B5EF4-FFF2-40B4-BE49-F238E27FC236}">
              <a16:creationId xmlns="" xmlns:a16="http://schemas.microsoft.com/office/drawing/2014/main" id="{00000000-0008-0000-0600-000012000000}"/>
            </a:ext>
          </a:extLst>
        </xdr:cNvPr>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a:extLst>
            <a:ext uri="{FF2B5EF4-FFF2-40B4-BE49-F238E27FC236}">
              <a16:creationId xmlns="" xmlns:a16="http://schemas.microsoft.com/office/drawing/2014/main" id="{00000000-0008-0000-0600-000013000000}"/>
            </a:ext>
          </a:extLst>
        </xdr:cNvPr>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a:extLst>
            <a:ext uri="{FF2B5EF4-FFF2-40B4-BE49-F238E27FC236}">
              <a16:creationId xmlns="" xmlns:a16="http://schemas.microsoft.com/office/drawing/2014/main" id="{00000000-0008-0000-0600-000014000000}"/>
            </a:ext>
          </a:extLst>
        </xdr:cNvPr>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a:extLst>
            <a:ext uri="{FF2B5EF4-FFF2-40B4-BE49-F238E27FC236}">
              <a16:creationId xmlns="" xmlns:a16="http://schemas.microsoft.com/office/drawing/2014/main" id="{00000000-0008-0000-0600-000015000000}"/>
            </a:ext>
          </a:extLst>
        </xdr:cNvPr>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a:extLst>
            <a:ext uri="{FF2B5EF4-FFF2-40B4-BE49-F238E27FC236}">
              <a16:creationId xmlns="" xmlns:a16="http://schemas.microsoft.com/office/drawing/2014/main" id="{00000000-0008-0000-0600-000016000000}"/>
            </a:ext>
          </a:extLst>
        </xdr:cNvPr>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a:extLst>
            <a:ext uri="{FF2B5EF4-FFF2-40B4-BE49-F238E27FC236}">
              <a16:creationId xmlns="" xmlns:a16="http://schemas.microsoft.com/office/drawing/2014/main" id="{00000000-0008-0000-0600-000017000000}"/>
            </a:ext>
          </a:extLst>
        </xdr:cNvPr>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a:extLst>
            <a:ext uri="{FF2B5EF4-FFF2-40B4-BE49-F238E27FC236}">
              <a16:creationId xmlns="" xmlns:a16="http://schemas.microsoft.com/office/drawing/2014/main" id="{00000000-0008-0000-0600-000018000000}"/>
            </a:ext>
          </a:extLst>
        </xdr:cNvPr>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a:extLst>
            <a:ext uri="{FF2B5EF4-FFF2-40B4-BE49-F238E27FC236}">
              <a16:creationId xmlns="" xmlns:a16="http://schemas.microsoft.com/office/drawing/2014/main" id="{00000000-0008-0000-0600-000019000000}"/>
            </a:ext>
          </a:extLst>
        </xdr:cNvPr>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a:extLst>
            <a:ext uri="{FF2B5EF4-FFF2-40B4-BE49-F238E27FC236}">
              <a16:creationId xmlns="" xmlns:a16="http://schemas.microsoft.com/office/drawing/2014/main" id="{00000000-0008-0000-0600-00001A000000}"/>
            </a:ext>
          </a:extLst>
        </xdr:cNvPr>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a:extLst>
            <a:ext uri="{FF2B5EF4-FFF2-40B4-BE49-F238E27FC236}">
              <a16:creationId xmlns="" xmlns:a16="http://schemas.microsoft.com/office/drawing/2014/main" id="{00000000-0008-0000-0600-00001B000000}"/>
            </a:ext>
          </a:extLst>
        </xdr:cNvPr>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a:extLst>
            <a:ext uri="{FF2B5EF4-FFF2-40B4-BE49-F238E27FC236}">
              <a16:creationId xmlns="" xmlns:a16="http://schemas.microsoft.com/office/drawing/2014/main" id="{00000000-0008-0000-0600-00001C000000}"/>
            </a:ext>
          </a:extLst>
        </xdr:cNvPr>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94/107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67,905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a:extLst>
            <a:ext uri="{FF2B5EF4-FFF2-40B4-BE49-F238E27FC236}">
              <a16:creationId xmlns=""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a:extLst>
            <a:ext uri="{FF2B5EF4-FFF2-40B4-BE49-F238E27FC236}">
              <a16:creationId xmlns=""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a:extLst>
            <a:ext uri="{FF2B5EF4-FFF2-40B4-BE49-F238E27FC236}">
              <a16:creationId xmlns=""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a:extLst>
            <a:ext uri="{FF2B5EF4-FFF2-40B4-BE49-F238E27FC236}">
              <a16:creationId xmlns=""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a:extLst>
            <a:ext uri="{FF2B5EF4-FFF2-40B4-BE49-F238E27FC236}">
              <a16:creationId xmlns=""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a:extLst>
            <a:ext uri="{FF2B5EF4-FFF2-40B4-BE49-F238E27FC236}">
              <a16:creationId xmlns=""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a:extLst>
            <a:ext uri="{FF2B5EF4-FFF2-40B4-BE49-F238E27FC236}">
              <a16:creationId xmlns=""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a:extLst>
            <a:ext uri="{FF2B5EF4-FFF2-40B4-BE49-F238E27FC236}">
              <a16:creationId xmlns=""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a:extLst>
            <a:ext uri="{FF2B5EF4-FFF2-40B4-BE49-F238E27FC236}">
              <a16:creationId xmlns=""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159977</xdr:rowOff>
    </xdr:from>
    <xdr:to>
      <xdr:col>6</xdr:col>
      <xdr:colOff>510540</xdr:colOff>
      <xdr:row>38</xdr:row>
      <xdr:rowOff>96334</xdr:rowOff>
    </xdr:to>
    <xdr:cxnSp macro="">
      <xdr:nvCxnSpPr>
        <xdr:cNvPr id="56" name="直線コネクタ 55">
          <a:extLst>
            <a:ext uri="{FF2B5EF4-FFF2-40B4-BE49-F238E27FC236}">
              <a16:creationId xmlns="" xmlns:a16="http://schemas.microsoft.com/office/drawing/2014/main" id="{00000000-0008-0000-0600-000038000000}"/>
            </a:ext>
          </a:extLst>
        </xdr:cNvPr>
        <xdr:cNvCxnSpPr/>
      </xdr:nvCxnSpPr>
      <xdr:spPr>
        <a:xfrm flipV="1">
          <a:off x="4633595" y="5303477"/>
          <a:ext cx="1270" cy="1307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100161</xdr:rowOff>
    </xdr:from>
    <xdr:ext cx="534377" cy="259045"/>
    <xdr:sp macro="" textlink="">
      <xdr:nvSpPr>
        <xdr:cNvPr id="57" name="人件費最小値テキスト">
          <a:extLst>
            <a:ext uri="{FF2B5EF4-FFF2-40B4-BE49-F238E27FC236}">
              <a16:creationId xmlns="" xmlns:a16="http://schemas.microsoft.com/office/drawing/2014/main" id="{00000000-0008-0000-0600-000039000000}"/>
            </a:ext>
          </a:extLst>
        </xdr:cNvPr>
        <xdr:cNvSpPr txBox="1"/>
      </xdr:nvSpPr>
      <xdr:spPr>
        <a:xfrm>
          <a:off x="4686300" y="661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65,691</a:t>
          </a:r>
          <a:endParaRPr kumimoji="1" lang="ja-JP" altLang="en-US" sz="1000" b="1">
            <a:latin typeface="ＭＳ Ｐゴシック"/>
          </a:endParaRPr>
        </a:p>
      </xdr:txBody>
    </xdr:sp>
    <xdr:clientData/>
  </xdr:oneCellAnchor>
  <xdr:twoCellAnchor>
    <xdr:from>
      <xdr:col>6</xdr:col>
      <xdr:colOff>422275</xdr:colOff>
      <xdr:row>38</xdr:row>
      <xdr:rowOff>96334</xdr:rowOff>
    </xdr:from>
    <xdr:to>
      <xdr:col>6</xdr:col>
      <xdr:colOff>600075</xdr:colOff>
      <xdr:row>38</xdr:row>
      <xdr:rowOff>96334</xdr:rowOff>
    </xdr:to>
    <xdr:cxnSp macro="">
      <xdr:nvCxnSpPr>
        <xdr:cNvPr id="58" name="直線コネクタ 57">
          <a:extLst>
            <a:ext uri="{FF2B5EF4-FFF2-40B4-BE49-F238E27FC236}">
              <a16:creationId xmlns="" xmlns:a16="http://schemas.microsoft.com/office/drawing/2014/main" id="{00000000-0008-0000-0600-00003A000000}"/>
            </a:ext>
          </a:extLst>
        </xdr:cNvPr>
        <xdr:cNvCxnSpPr/>
      </xdr:nvCxnSpPr>
      <xdr:spPr>
        <a:xfrm>
          <a:off x="4546600" y="6611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106654</xdr:rowOff>
    </xdr:from>
    <xdr:ext cx="599010" cy="259045"/>
    <xdr:sp macro="" textlink="">
      <xdr:nvSpPr>
        <xdr:cNvPr id="59" name="人件費最大値テキスト">
          <a:extLst>
            <a:ext uri="{FF2B5EF4-FFF2-40B4-BE49-F238E27FC236}">
              <a16:creationId xmlns="" xmlns:a16="http://schemas.microsoft.com/office/drawing/2014/main" id="{00000000-0008-0000-0600-00003B000000}"/>
            </a:ext>
          </a:extLst>
        </xdr:cNvPr>
        <xdr:cNvSpPr txBox="1"/>
      </xdr:nvSpPr>
      <xdr:spPr>
        <a:xfrm>
          <a:off x="4686300" y="5078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237,339</a:t>
          </a:r>
          <a:endParaRPr kumimoji="1" lang="ja-JP" altLang="en-US" sz="1000" b="1">
            <a:latin typeface="ＭＳ Ｐゴシック"/>
          </a:endParaRPr>
        </a:p>
      </xdr:txBody>
    </xdr:sp>
    <xdr:clientData/>
  </xdr:oneCellAnchor>
  <xdr:twoCellAnchor>
    <xdr:from>
      <xdr:col>6</xdr:col>
      <xdr:colOff>422275</xdr:colOff>
      <xdr:row>30</xdr:row>
      <xdr:rowOff>159977</xdr:rowOff>
    </xdr:from>
    <xdr:to>
      <xdr:col>6</xdr:col>
      <xdr:colOff>600075</xdr:colOff>
      <xdr:row>30</xdr:row>
      <xdr:rowOff>159977</xdr:rowOff>
    </xdr:to>
    <xdr:cxnSp macro="">
      <xdr:nvCxnSpPr>
        <xdr:cNvPr id="60" name="直線コネクタ 59">
          <a:extLst>
            <a:ext uri="{FF2B5EF4-FFF2-40B4-BE49-F238E27FC236}">
              <a16:creationId xmlns="" xmlns:a16="http://schemas.microsoft.com/office/drawing/2014/main" id="{00000000-0008-0000-0600-00003C000000}"/>
            </a:ext>
          </a:extLst>
        </xdr:cNvPr>
        <xdr:cNvCxnSpPr/>
      </xdr:nvCxnSpPr>
      <xdr:spPr>
        <a:xfrm>
          <a:off x="4546600" y="5303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58082</xdr:rowOff>
    </xdr:from>
    <xdr:to>
      <xdr:col>6</xdr:col>
      <xdr:colOff>511175</xdr:colOff>
      <xdr:row>37</xdr:row>
      <xdr:rowOff>81354</xdr:rowOff>
    </xdr:to>
    <xdr:cxnSp macro="">
      <xdr:nvCxnSpPr>
        <xdr:cNvPr id="61" name="直線コネクタ 60">
          <a:extLst>
            <a:ext uri="{FF2B5EF4-FFF2-40B4-BE49-F238E27FC236}">
              <a16:creationId xmlns="" xmlns:a16="http://schemas.microsoft.com/office/drawing/2014/main" id="{00000000-0008-0000-0600-00003D000000}"/>
            </a:ext>
          </a:extLst>
        </xdr:cNvPr>
        <xdr:cNvCxnSpPr/>
      </xdr:nvCxnSpPr>
      <xdr:spPr>
        <a:xfrm flipV="1">
          <a:off x="3797300" y="6401732"/>
          <a:ext cx="838200" cy="2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65295</xdr:rowOff>
    </xdr:from>
    <xdr:ext cx="599010" cy="259045"/>
    <xdr:sp macro="" textlink="">
      <xdr:nvSpPr>
        <xdr:cNvPr id="62" name="人件費平均値テキスト">
          <a:extLst>
            <a:ext uri="{FF2B5EF4-FFF2-40B4-BE49-F238E27FC236}">
              <a16:creationId xmlns="" xmlns:a16="http://schemas.microsoft.com/office/drawing/2014/main" id="{00000000-0008-0000-0600-00003E000000}"/>
            </a:ext>
          </a:extLst>
        </xdr:cNvPr>
        <xdr:cNvSpPr txBox="1"/>
      </xdr:nvSpPr>
      <xdr:spPr>
        <a:xfrm>
          <a:off x="4686300" y="58945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133,600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42418</xdr:rowOff>
    </xdr:from>
    <xdr:to>
      <xdr:col>6</xdr:col>
      <xdr:colOff>561975</xdr:colOff>
      <xdr:row>35</xdr:row>
      <xdr:rowOff>144018</xdr:rowOff>
    </xdr:to>
    <xdr:sp macro="" textlink="">
      <xdr:nvSpPr>
        <xdr:cNvPr id="63" name="フローチャート : 判断 62">
          <a:extLst>
            <a:ext uri="{FF2B5EF4-FFF2-40B4-BE49-F238E27FC236}">
              <a16:creationId xmlns="" xmlns:a16="http://schemas.microsoft.com/office/drawing/2014/main" id="{00000000-0008-0000-0600-00003F000000}"/>
            </a:ext>
          </a:extLst>
        </xdr:cNvPr>
        <xdr:cNvSpPr/>
      </xdr:nvSpPr>
      <xdr:spPr>
        <a:xfrm>
          <a:off x="45847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81354</xdr:rowOff>
    </xdr:from>
    <xdr:to>
      <xdr:col>5</xdr:col>
      <xdr:colOff>358775</xdr:colOff>
      <xdr:row>37</xdr:row>
      <xdr:rowOff>98057</xdr:rowOff>
    </xdr:to>
    <xdr:cxnSp macro="">
      <xdr:nvCxnSpPr>
        <xdr:cNvPr id="64" name="直線コネクタ 63">
          <a:extLst>
            <a:ext uri="{FF2B5EF4-FFF2-40B4-BE49-F238E27FC236}">
              <a16:creationId xmlns="" xmlns:a16="http://schemas.microsoft.com/office/drawing/2014/main" id="{00000000-0008-0000-0600-000040000000}"/>
            </a:ext>
          </a:extLst>
        </xdr:cNvPr>
        <xdr:cNvCxnSpPr/>
      </xdr:nvCxnSpPr>
      <xdr:spPr>
        <a:xfrm flipV="1">
          <a:off x="2908300" y="6425004"/>
          <a:ext cx="889000" cy="1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7496</xdr:rowOff>
    </xdr:from>
    <xdr:to>
      <xdr:col>5</xdr:col>
      <xdr:colOff>409575</xdr:colOff>
      <xdr:row>35</xdr:row>
      <xdr:rowOff>109096</xdr:rowOff>
    </xdr:to>
    <xdr:sp macro="" textlink="">
      <xdr:nvSpPr>
        <xdr:cNvPr id="65" name="フローチャート : 判断 64">
          <a:extLst>
            <a:ext uri="{FF2B5EF4-FFF2-40B4-BE49-F238E27FC236}">
              <a16:creationId xmlns="" xmlns:a16="http://schemas.microsoft.com/office/drawing/2014/main" id="{00000000-0008-0000-0600-000041000000}"/>
            </a:ext>
          </a:extLst>
        </xdr:cNvPr>
        <xdr:cNvSpPr/>
      </xdr:nvSpPr>
      <xdr:spPr>
        <a:xfrm>
          <a:off x="3746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33</xdr:row>
      <xdr:rowOff>125623</xdr:rowOff>
    </xdr:from>
    <xdr:ext cx="599010" cy="259045"/>
    <xdr:sp macro="" textlink="">
      <xdr:nvSpPr>
        <xdr:cNvPr id="66" name="テキスト ボックス 65">
          <a:extLst>
            <a:ext uri="{FF2B5EF4-FFF2-40B4-BE49-F238E27FC236}">
              <a16:creationId xmlns="" xmlns:a16="http://schemas.microsoft.com/office/drawing/2014/main" id="{00000000-0008-0000-0600-000042000000}"/>
            </a:ext>
          </a:extLst>
        </xdr:cNvPr>
        <xdr:cNvSpPr txBox="1"/>
      </xdr:nvSpPr>
      <xdr:spPr>
        <a:xfrm>
          <a:off x="3497794" y="578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138,183</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97691</xdr:rowOff>
    </xdr:from>
    <xdr:to>
      <xdr:col>4</xdr:col>
      <xdr:colOff>155575</xdr:colOff>
      <xdr:row>37</xdr:row>
      <xdr:rowOff>98057</xdr:rowOff>
    </xdr:to>
    <xdr:cxnSp macro="">
      <xdr:nvCxnSpPr>
        <xdr:cNvPr id="67" name="直線コネクタ 66">
          <a:extLst>
            <a:ext uri="{FF2B5EF4-FFF2-40B4-BE49-F238E27FC236}">
              <a16:creationId xmlns="" xmlns:a16="http://schemas.microsoft.com/office/drawing/2014/main" id="{00000000-0008-0000-0600-000043000000}"/>
            </a:ext>
          </a:extLst>
        </xdr:cNvPr>
        <xdr:cNvCxnSpPr/>
      </xdr:nvCxnSpPr>
      <xdr:spPr>
        <a:xfrm>
          <a:off x="2019300" y="6441341"/>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47424</xdr:rowOff>
    </xdr:from>
    <xdr:to>
      <xdr:col>4</xdr:col>
      <xdr:colOff>206375</xdr:colOff>
      <xdr:row>35</xdr:row>
      <xdr:rowOff>149024</xdr:rowOff>
    </xdr:to>
    <xdr:sp macro="" textlink="">
      <xdr:nvSpPr>
        <xdr:cNvPr id="68" name="フローチャート : 判断 67">
          <a:extLst>
            <a:ext uri="{FF2B5EF4-FFF2-40B4-BE49-F238E27FC236}">
              <a16:creationId xmlns="" xmlns:a16="http://schemas.microsoft.com/office/drawing/2014/main" id="{00000000-0008-0000-0600-000044000000}"/>
            </a:ext>
          </a:extLst>
        </xdr:cNvPr>
        <xdr:cNvSpPr/>
      </xdr:nvSpPr>
      <xdr:spPr>
        <a:xfrm>
          <a:off x="2857500" y="60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33</xdr:row>
      <xdr:rowOff>165551</xdr:rowOff>
    </xdr:from>
    <xdr:ext cx="599010" cy="259045"/>
    <xdr:sp macro="" textlink="">
      <xdr:nvSpPr>
        <xdr:cNvPr id="69" name="テキスト ボックス 68">
          <a:extLst>
            <a:ext uri="{FF2B5EF4-FFF2-40B4-BE49-F238E27FC236}">
              <a16:creationId xmlns="" xmlns:a16="http://schemas.microsoft.com/office/drawing/2014/main" id="{00000000-0008-0000-0600-000045000000}"/>
            </a:ext>
          </a:extLst>
        </xdr:cNvPr>
        <xdr:cNvSpPr txBox="1"/>
      </xdr:nvSpPr>
      <xdr:spPr>
        <a:xfrm>
          <a:off x="2608794" y="582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132,943</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88814</xdr:rowOff>
    </xdr:from>
    <xdr:to>
      <xdr:col>2</xdr:col>
      <xdr:colOff>638175</xdr:colOff>
      <xdr:row>37</xdr:row>
      <xdr:rowOff>97691</xdr:rowOff>
    </xdr:to>
    <xdr:cxnSp macro="">
      <xdr:nvCxnSpPr>
        <xdr:cNvPr id="70" name="直線コネクタ 69">
          <a:extLst>
            <a:ext uri="{FF2B5EF4-FFF2-40B4-BE49-F238E27FC236}">
              <a16:creationId xmlns="" xmlns:a16="http://schemas.microsoft.com/office/drawing/2014/main" id="{00000000-0008-0000-0600-000046000000}"/>
            </a:ext>
          </a:extLst>
        </xdr:cNvPr>
        <xdr:cNvCxnSpPr/>
      </xdr:nvCxnSpPr>
      <xdr:spPr>
        <a:xfrm>
          <a:off x="1130300" y="6432464"/>
          <a:ext cx="889000" cy="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39873</xdr:rowOff>
    </xdr:from>
    <xdr:to>
      <xdr:col>3</xdr:col>
      <xdr:colOff>3175</xdr:colOff>
      <xdr:row>35</xdr:row>
      <xdr:rowOff>141473</xdr:rowOff>
    </xdr:to>
    <xdr:sp macro="" textlink="">
      <xdr:nvSpPr>
        <xdr:cNvPr id="71" name="フローチャート : 判断 70">
          <a:extLst>
            <a:ext uri="{FF2B5EF4-FFF2-40B4-BE49-F238E27FC236}">
              <a16:creationId xmlns="" xmlns:a16="http://schemas.microsoft.com/office/drawing/2014/main" id="{00000000-0008-0000-0600-000047000000}"/>
            </a:ext>
          </a:extLst>
        </xdr:cNvPr>
        <xdr:cNvSpPr/>
      </xdr:nvSpPr>
      <xdr:spPr>
        <a:xfrm>
          <a:off x="1968500" y="604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33</xdr:row>
      <xdr:rowOff>158000</xdr:rowOff>
    </xdr:from>
    <xdr:ext cx="599010" cy="259045"/>
    <xdr:sp macro="" textlink="">
      <xdr:nvSpPr>
        <xdr:cNvPr id="72" name="テキスト ボックス 71">
          <a:extLst>
            <a:ext uri="{FF2B5EF4-FFF2-40B4-BE49-F238E27FC236}">
              <a16:creationId xmlns="" xmlns:a16="http://schemas.microsoft.com/office/drawing/2014/main" id="{00000000-0008-0000-0600-000048000000}"/>
            </a:ext>
          </a:extLst>
        </xdr:cNvPr>
        <xdr:cNvSpPr txBox="1"/>
      </xdr:nvSpPr>
      <xdr:spPr>
        <a:xfrm>
          <a:off x="1719794" y="5815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133,934</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23962</xdr:rowOff>
    </xdr:from>
    <xdr:to>
      <xdr:col>1</xdr:col>
      <xdr:colOff>485775</xdr:colOff>
      <xdr:row>35</xdr:row>
      <xdr:rowOff>125562</xdr:rowOff>
    </xdr:to>
    <xdr:sp macro="" textlink="">
      <xdr:nvSpPr>
        <xdr:cNvPr id="73" name="フローチャート : 判断 72">
          <a:extLst>
            <a:ext uri="{FF2B5EF4-FFF2-40B4-BE49-F238E27FC236}">
              <a16:creationId xmlns="" xmlns:a16="http://schemas.microsoft.com/office/drawing/2014/main" id="{00000000-0008-0000-0600-000049000000}"/>
            </a:ext>
          </a:extLst>
        </xdr:cNvPr>
        <xdr:cNvSpPr/>
      </xdr:nvSpPr>
      <xdr:spPr>
        <a:xfrm>
          <a:off x="1079500" y="602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33</xdr:row>
      <xdr:rowOff>142089</xdr:rowOff>
    </xdr:from>
    <xdr:ext cx="599010" cy="259045"/>
    <xdr:sp macro="" textlink="">
      <xdr:nvSpPr>
        <xdr:cNvPr id="74" name="テキスト ボックス 73">
          <a:extLst>
            <a:ext uri="{FF2B5EF4-FFF2-40B4-BE49-F238E27FC236}">
              <a16:creationId xmlns="" xmlns:a16="http://schemas.microsoft.com/office/drawing/2014/main" id="{00000000-0008-0000-0600-00004A000000}"/>
            </a:ext>
          </a:extLst>
        </xdr:cNvPr>
        <xdr:cNvSpPr txBox="1"/>
      </xdr:nvSpPr>
      <xdr:spPr>
        <a:xfrm>
          <a:off x="830794" y="5799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136,022</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7282</xdr:rowOff>
    </xdr:from>
    <xdr:to>
      <xdr:col>6</xdr:col>
      <xdr:colOff>561975</xdr:colOff>
      <xdr:row>37</xdr:row>
      <xdr:rowOff>108882</xdr:rowOff>
    </xdr:to>
    <xdr:sp macro="" textlink="">
      <xdr:nvSpPr>
        <xdr:cNvPr id="80" name="円/楕円 79">
          <a:extLst>
            <a:ext uri="{FF2B5EF4-FFF2-40B4-BE49-F238E27FC236}">
              <a16:creationId xmlns="" xmlns:a16="http://schemas.microsoft.com/office/drawing/2014/main" id="{00000000-0008-0000-0600-000050000000}"/>
            </a:ext>
          </a:extLst>
        </xdr:cNvPr>
        <xdr:cNvSpPr/>
      </xdr:nvSpPr>
      <xdr:spPr>
        <a:xfrm>
          <a:off x="4584700" y="635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157159</xdr:rowOff>
    </xdr:from>
    <xdr:ext cx="534377" cy="259045"/>
    <xdr:sp macro="" textlink="">
      <xdr:nvSpPr>
        <xdr:cNvPr id="81" name="人件費該当値テキスト">
          <a:extLst>
            <a:ext uri="{FF2B5EF4-FFF2-40B4-BE49-F238E27FC236}">
              <a16:creationId xmlns="" xmlns:a16="http://schemas.microsoft.com/office/drawing/2014/main" id="{00000000-0008-0000-0600-000051000000}"/>
            </a:ext>
          </a:extLst>
        </xdr:cNvPr>
        <xdr:cNvSpPr txBox="1"/>
      </xdr:nvSpPr>
      <xdr:spPr>
        <a:xfrm>
          <a:off x="4686300" y="632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93,211</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30554</xdr:rowOff>
    </xdr:from>
    <xdr:to>
      <xdr:col>5</xdr:col>
      <xdr:colOff>409575</xdr:colOff>
      <xdr:row>37</xdr:row>
      <xdr:rowOff>132154</xdr:rowOff>
    </xdr:to>
    <xdr:sp macro="" textlink="">
      <xdr:nvSpPr>
        <xdr:cNvPr id="82" name="円/楕円 81">
          <a:extLst>
            <a:ext uri="{FF2B5EF4-FFF2-40B4-BE49-F238E27FC236}">
              <a16:creationId xmlns="" xmlns:a16="http://schemas.microsoft.com/office/drawing/2014/main" id="{00000000-0008-0000-0600-000052000000}"/>
            </a:ext>
          </a:extLst>
        </xdr:cNvPr>
        <xdr:cNvSpPr/>
      </xdr:nvSpPr>
      <xdr:spPr>
        <a:xfrm>
          <a:off x="3746500" y="637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123281</xdr:rowOff>
    </xdr:from>
    <xdr:ext cx="534377" cy="259045"/>
    <xdr:sp macro="" textlink="">
      <xdr:nvSpPr>
        <xdr:cNvPr id="83" name="テキスト ボックス 82">
          <a:extLst>
            <a:ext uri="{FF2B5EF4-FFF2-40B4-BE49-F238E27FC236}">
              <a16:creationId xmlns="" xmlns:a16="http://schemas.microsoft.com/office/drawing/2014/main" id="{00000000-0008-0000-0600-000053000000}"/>
            </a:ext>
          </a:extLst>
        </xdr:cNvPr>
        <xdr:cNvSpPr txBox="1"/>
      </xdr:nvSpPr>
      <xdr:spPr>
        <a:xfrm>
          <a:off x="3530111" y="646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90,157</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47257</xdr:rowOff>
    </xdr:from>
    <xdr:to>
      <xdr:col>4</xdr:col>
      <xdr:colOff>206375</xdr:colOff>
      <xdr:row>37</xdr:row>
      <xdr:rowOff>148857</xdr:rowOff>
    </xdr:to>
    <xdr:sp macro="" textlink="">
      <xdr:nvSpPr>
        <xdr:cNvPr id="84" name="円/楕円 83">
          <a:extLst>
            <a:ext uri="{FF2B5EF4-FFF2-40B4-BE49-F238E27FC236}">
              <a16:creationId xmlns="" xmlns:a16="http://schemas.microsoft.com/office/drawing/2014/main" id="{00000000-0008-0000-0600-000054000000}"/>
            </a:ext>
          </a:extLst>
        </xdr:cNvPr>
        <xdr:cNvSpPr/>
      </xdr:nvSpPr>
      <xdr:spPr>
        <a:xfrm>
          <a:off x="2857500" y="639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139984</xdr:rowOff>
    </xdr:from>
    <xdr:ext cx="534377" cy="259045"/>
    <xdr:sp macro="" textlink="">
      <xdr:nvSpPr>
        <xdr:cNvPr id="85" name="テキスト ボックス 84">
          <a:extLst>
            <a:ext uri="{FF2B5EF4-FFF2-40B4-BE49-F238E27FC236}">
              <a16:creationId xmlns="" xmlns:a16="http://schemas.microsoft.com/office/drawing/2014/main" id="{00000000-0008-0000-0600-000055000000}"/>
            </a:ext>
          </a:extLst>
        </xdr:cNvPr>
        <xdr:cNvSpPr txBox="1"/>
      </xdr:nvSpPr>
      <xdr:spPr>
        <a:xfrm>
          <a:off x="2641111" y="648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87,965</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46891</xdr:rowOff>
    </xdr:from>
    <xdr:to>
      <xdr:col>3</xdr:col>
      <xdr:colOff>3175</xdr:colOff>
      <xdr:row>37</xdr:row>
      <xdr:rowOff>148491</xdr:rowOff>
    </xdr:to>
    <xdr:sp macro="" textlink="">
      <xdr:nvSpPr>
        <xdr:cNvPr id="86" name="円/楕円 85">
          <a:extLst>
            <a:ext uri="{FF2B5EF4-FFF2-40B4-BE49-F238E27FC236}">
              <a16:creationId xmlns="" xmlns:a16="http://schemas.microsoft.com/office/drawing/2014/main" id="{00000000-0008-0000-0600-000056000000}"/>
            </a:ext>
          </a:extLst>
        </xdr:cNvPr>
        <xdr:cNvSpPr/>
      </xdr:nvSpPr>
      <xdr:spPr>
        <a:xfrm>
          <a:off x="1968500" y="639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139618</xdr:rowOff>
    </xdr:from>
    <xdr:ext cx="534377" cy="259045"/>
    <xdr:sp macro="" textlink="">
      <xdr:nvSpPr>
        <xdr:cNvPr id="87" name="テキスト ボックス 86">
          <a:extLst>
            <a:ext uri="{FF2B5EF4-FFF2-40B4-BE49-F238E27FC236}">
              <a16:creationId xmlns="" xmlns:a16="http://schemas.microsoft.com/office/drawing/2014/main" id="{00000000-0008-0000-0600-000057000000}"/>
            </a:ext>
          </a:extLst>
        </xdr:cNvPr>
        <xdr:cNvSpPr txBox="1"/>
      </xdr:nvSpPr>
      <xdr:spPr>
        <a:xfrm>
          <a:off x="1752111" y="648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88,013</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38014</xdr:rowOff>
    </xdr:from>
    <xdr:to>
      <xdr:col>1</xdr:col>
      <xdr:colOff>485775</xdr:colOff>
      <xdr:row>37</xdr:row>
      <xdr:rowOff>139614</xdr:rowOff>
    </xdr:to>
    <xdr:sp macro="" textlink="">
      <xdr:nvSpPr>
        <xdr:cNvPr id="88" name="円/楕円 87">
          <a:extLst>
            <a:ext uri="{FF2B5EF4-FFF2-40B4-BE49-F238E27FC236}">
              <a16:creationId xmlns="" xmlns:a16="http://schemas.microsoft.com/office/drawing/2014/main" id="{00000000-0008-0000-0600-000058000000}"/>
            </a:ext>
          </a:extLst>
        </xdr:cNvPr>
        <xdr:cNvSpPr/>
      </xdr:nvSpPr>
      <xdr:spPr>
        <a:xfrm>
          <a:off x="1079500" y="638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130741</xdr:rowOff>
    </xdr:from>
    <xdr:ext cx="534377" cy="259045"/>
    <xdr:sp macro="" textlink="">
      <xdr:nvSpPr>
        <xdr:cNvPr id="89" name="テキスト ボックス 88">
          <a:extLst>
            <a:ext uri="{FF2B5EF4-FFF2-40B4-BE49-F238E27FC236}">
              <a16:creationId xmlns="" xmlns:a16="http://schemas.microsoft.com/office/drawing/2014/main" id="{00000000-0008-0000-0600-000059000000}"/>
            </a:ext>
          </a:extLst>
        </xdr:cNvPr>
        <xdr:cNvSpPr txBox="1"/>
      </xdr:nvSpPr>
      <xdr:spPr>
        <a:xfrm>
          <a:off x="863111" y="647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89,178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a:extLst>
            <a:ext uri="{FF2B5EF4-FFF2-40B4-BE49-F238E27FC236}">
              <a16:creationId xmlns=""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a:extLst>
            <a:ext uri="{FF2B5EF4-FFF2-40B4-BE49-F238E27FC236}">
              <a16:creationId xmlns=""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a:extLst>
            <a:ext uri="{FF2B5EF4-FFF2-40B4-BE49-F238E27FC236}">
              <a16:creationId xmlns=""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105/107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a:extLst>
            <a:ext uri="{FF2B5EF4-FFF2-40B4-BE49-F238E27FC236}">
              <a16:creationId xmlns=""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a:extLst>
            <a:ext uri="{FF2B5EF4-FFF2-40B4-BE49-F238E27FC236}">
              <a16:creationId xmlns=""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a:extLst>
            <a:ext uri="{FF2B5EF4-FFF2-40B4-BE49-F238E27FC236}">
              <a16:creationId xmlns=""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a:extLst>
            <a:ext uri="{FF2B5EF4-FFF2-40B4-BE49-F238E27FC236}">
              <a16:creationId xmlns=""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57,525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a:extLst>
            <a:ext uri="{FF2B5EF4-FFF2-40B4-BE49-F238E27FC236}">
              <a16:creationId xmlns=""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a:extLst>
            <a:ext uri="{FF2B5EF4-FFF2-40B4-BE49-F238E27FC236}">
              <a16:creationId xmlns=""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a:extLst>
            <a:ext uri="{FF2B5EF4-FFF2-40B4-BE49-F238E27FC236}">
              <a16:creationId xmlns=""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a:extLst>
            <a:ext uri="{FF2B5EF4-FFF2-40B4-BE49-F238E27FC236}">
              <a16:creationId xmlns=""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a:extLst>
            <a:ext uri="{FF2B5EF4-FFF2-40B4-BE49-F238E27FC236}">
              <a16:creationId xmlns=""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a:extLst>
            <a:ext uri="{FF2B5EF4-FFF2-40B4-BE49-F238E27FC236}">
              <a16:creationId xmlns=""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a:extLst>
            <a:ext uri="{FF2B5EF4-FFF2-40B4-BE49-F238E27FC236}">
              <a16:creationId xmlns=""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a:extLst>
            <a:ext uri="{FF2B5EF4-FFF2-40B4-BE49-F238E27FC236}">
              <a16:creationId xmlns=""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a:extLst>
            <a:ext uri="{FF2B5EF4-FFF2-40B4-BE49-F238E27FC236}">
              <a16:creationId xmlns=""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a:extLst>
            <a:ext uri="{FF2B5EF4-FFF2-40B4-BE49-F238E27FC236}">
              <a16:creationId xmlns=""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a:extLst>
            <a:ext uri="{FF2B5EF4-FFF2-40B4-BE49-F238E27FC236}">
              <a16:creationId xmlns=""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a:extLst>
            <a:ext uri="{FF2B5EF4-FFF2-40B4-BE49-F238E27FC236}">
              <a16:creationId xmlns=""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70373</xdr:rowOff>
    </xdr:from>
    <xdr:to>
      <xdr:col>6</xdr:col>
      <xdr:colOff>510540</xdr:colOff>
      <xdr:row>58</xdr:row>
      <xdr:rowOff>150147</xdr:rowOff>
    </xdr:to>
    <xdr:cxnSp macro="">
      <xdr:nvCxnSpPr>
        <xdr:cNvPr id="114" name="直線コネクタ 113">
          <a:extLst>
            <a:ext uri="{FF2B5EF4-FFF2-40B4-BE49-F238E27FC236}">
              <a16:creationId xmlns="" xmlns:a16="http://schemas.microsoft.com/office/drawing/2014/main" id="{00000000-0008-0000-0600-000072000000}"/>
            </a:ext>
          </a:extLst>
        </xdr:cNvPr>
        <xdr:cNvCxnSpPr/>
      </xdr:nvCxnSpPr>
      <xdr:spPr>
        <a:xfrm flipV="1">
          <a:off x="4633595" y="8642873"/>
          <a:ext cx="1270" cy="1451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153974</xdr:rowOff>
    </xdr:from>
    <xdr:ext cx="534377" cy="259045"/>
    <xdr:sp macro="" textlink="">
      <xdr:nvSpPr>
        <xdr:cNvPr id="115" name="物件費最小値テキスト">
          <a:extLst>
            <a:ext uri="{FF2B5EF4-FFF2-40B4-BE49-F238E27FC236}">
              <a16:creationId xmlns="" xmlns:a16="http://schemas.microsoft.com/office/drawing/2014/main" id="{00000000-0008-0000-0600-000073000000}"/>
            </a:ext>
          </a:extLst>
        </xdr:cNvPr>
        <xdr:cNvSpPr txBox="1"/>
      </xdr:nvSpPr>
      <xdr:spPr>
        <a:xfrm>
          <a:off x="4686300" y="1009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58,629</a:t>
          </a:r>
          <a:endParaRPr kumimoji="1" lang="ja-JP" altLang="en-US" sz="1000" b="1">
            <a:latin typeface="ＭＳ Ｐゴシック"/>
          </a:endParaRPr>
        </a:p>
      </xdr:txBody>
    </xdr:sp>
    <xdr:clientData/>
  </xdr:oneCellAnchor>
  <xdr:twoCellAnchor>
    <xdr:from>
      <xdr:col>6</xdr:col>
      <xdr:colOff>422275</xdr:colOff>
      <xdr:row>58</xdr:row>
      <xdr:rowOff>150147</xdr:rowOff>
    </xdr:from>
    <xdr:to>
      <xdr:col>6</xdr:col>
      <xdr:colOff>600075</xdr:colOff>
      <xdr:row>58</xdr:row>
      <xdr:rowOff>150147</xdr:rowOff>
    </xdr:to>
    <xdr:cxnSp macro="">
      <xdr:nvCxnSpPr>
        <xdr:cNvPr id="116" name="直線コネクタ 115">
          <a:extLst>
            <a:ext uri="{FF2B5EF4-FFF2-40B4-BE49-F238E27FC236}">
              <a16:creationId xmlns="" xmlns:a16="http://schemas.microsoft.com/office/drawing/2014/main" id="{00000000-0008-0000-0600-000074000000}"/>
            </a:ext>
          </a:extLst>
        </xdr:cNvPr>
        <xdr:cNvCxnSpPr/>
      </xdr:nvCxnSpPr>
      <xdr:spPr>
        <a:xfrm>
          <a:off x="4546600" y="10094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17050</xdr:rowOff>
    </xdr:from>
    <xdr:ext cx="599010" cy="259045"/>
    <xdr:sp macro="" textlink="">
      <xdr:nvSpPr>
        <xdr:cNvPr id="117" name="物件費最大値テキスト">
          <a:extLst>
            <a:ext uri="{FF2B5EF4-FFF2-40B4-BE49-F238E27FC236}">
              <a16:creationId xmlns="" xmlns:a16="http://schemas.microsoft.com/office/drawing/2014/main" id="{00000000-0008-0000-0600-000075000000}"/>
            </a:ext>
          </a:extLst>
        </xdr:cNvPr>
        <xdr:cNvSpPr txBox="1"/>
      </xdr:nvSpPr>
      <xdr:spPr>
        <a:xfrm>
          <a:off x="4686300" y="841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249,098</a:t>
          </a:r>
          <a:endParaRPr kumimoji="1" lang="ja-JP" altLang="en-US" sz="1000" b="1">
            <a:latin typeface="ＭＳ Ｐゴシック"/>
          </a:endParaRPr>
        </a:p>
      </xdr:txBody>
    </xdr:sp>
    <xdr:clientData/>
  </xdr:oneCellAnchor>
  <xdr:twoCellAnchor>
    <xdr:from>
      <xdr:col>6</xdr:col>
      <xdr:colOff>422275</xdr:colOff>
      <xdr:row>50</xdr:row>
      <xdr:rowOff>70373</xdr:rowOff>
    </xdr:from>
    <xdr:to>
      <xdr:col>6</xdr:col>
      <xdr:colOff>600075</xdr:colOff>
      <xdr:row>50</xdr:row>
      <xdr:rowOff>70373</xdr:rowOff>
    </xdr:to>
    <xdr:cxnSp macro="">
      <xdr:nvCxnSpPr>
        <xdr:cNvPr id="118" name="直線コネクタ 117">
          <a:extLst>
            <a:ext uri="{FF2B5EF4-FFF2-40B4-BE49-F238E27FC236}">
              <a16:creationId xmlns="" xmlns:a16="http://schemas.microsoft.com/office/drawing/2014/main" id="{00000000-0008-0000-0600-000076000000}"/>
            </a:ext>
          </a:extLst>
        </xdr:cNvPr>
        <xdr:cNvCxnSpPr/>
      </xdr:nvCxnSpPr>
      <xdr:spPr>
        <a:xfrm>
          <a:off x="4546600" y="8642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104663</xdr:rowOff>
    </xdr:from>
    <xdr:to>
      <xdr:col>6</xdr:col>
      <xdr:colOff>511175</xdr:colOff>
      <xdr:row>58</xdr:row>
      <xdr:rowOff>110668</xdr:rowOff>
    </xdr:to>
    <xdr:cxnSp macro="">
      <xdr:nvCxnSpPr>
        <xdr:cNvPr id="119" name="直線コネクタ 118">
          <a:extLst>
            <a:ext uri="{FF2B5EF4-FFF2-40B4-BE49-F238E27FC236}">
              <a16:creationId xmlns="" xmlns:a16="http://schemas.microsoft.com/office/drawing/2014/main" id="{00000000-0008-0000-0600-000077000000}"/>
            </a:ext>
          </a:extLst>
        </xdr:cNvPr>
        <xdr:cNvCxnSpPr/>
      </xdr:nvCxnSpPr>
      <xdr:spPr>
        <a:xfrm flipV="1">
          <a:off x="3797300" y="10048763"/>
          <a:ext cx="838200" cy="6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140985</xdr:rowOff>
    </xdr:from>
    <xdr:ext cx="599010" cy="259045"/>
    <xdr:sp macro="" textlink="">
      <xdr:nvSpPr>
        <xdr:cNvPr id="120" name="物件費平均値テキスト">
          <a:extLst>
            <a:ext uri="{FF2B5EF4-FFF2-40B4-BE49-F238E27FC236}">
              <a16:creationId xmlns="" xmlns:a16="http://schemas.microsoft.com/office/drawing/2014/main" id="{00000000-0008-0000-0600-000078000000}"/>
            </a:ext>
          </a:extLst>
        </xdr:cNvPr>
        <xdr:cNvSpPr txBox="1"/>
      </xdr:nvSpPr>
      <xdr:spPr>
        <a:xfrm>
          <a:off x="4686300" y="9399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123,667</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118108</xdr:rowOff>
    </xdr:from>
    <xdr:to>
      <xdr:col>6</xdr:col>
      <xdr:colOff>561975</xdr:colOff>
      <xdr:row>56</xdr:row>
      <xdr:rowOff>48258</xdr:rowOff>
    </xdr:to>
    <xdr:sp macro="" textlink="">
      <xdr:nvSpPr>
        <xdr:cNvPr id="121" name="フローチャート : 判断 120">
          <a:extLst>
            <a:ext uri="{FF2B5EF4-FFF2-40B4-BE49-F238E27FC236}">
              <a16:creationId xmlns="" xmlns:a16="http://schemas.microsoft.com/office/drawing/2014/main" id="{00000000-0008-0000-0600-000079000000}"/>
            </a:ext>
          </a:extLst>
        </xdr:cNvPr>
        <xdr:cNvSpPr/>
      </xdr:nvSpPr>
      <xdr:spPr>
        <a:xfrm>
          <a:off x="4584700" y="954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101532</xdr:rowOff>
    </xdr:from>
    <xdr:to>
      <xdr:col>5</xdr:col>
      <xdr:colOff>358775</xdr:colOff>
      <xdr:row>58</xdr:row>
      <xdr:rowOff>110668</xdr:rowOff>
    </xdr:to>
    <xdr:cxnSp macro="">
      <xdr:nvCxnSpPr>
        <xdr:cNvPr id="122" name="直線コネクタ 121">
          <a:extLst>
            <a:ext uri="{FF2B5EF4-FFF2-40B4-BE49-F238E27FC236}">
              <a16:creationId xmlns="" xmlns:a16="http://schemas.microsoft.com/office/drawing/2014/main" id="{00000000-0008-0000-0600-00007A000000}"/>
            </a:ext>
          </a:extLst>
        </xdr:cNvPr>
        <xdr:cNvCxnSpPr/>
      </xdr:nvCxnSpPr>
      <xdr:spPr>
        <a:xfrm>
          <a:off x="2908300" y="10045632"/>
          <a:ext cx="889000" cy="9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131900</xdr:rowOff>
    </xdr:from>
    <xdr:to>
      <xdr:col>5</xdr:col>
      <xdr:colOff>409575</xdr:colOff>
      <xdr:row>56</xdr:row>
      <xdr:rowOff>62050</xdr:rowOff>
    </xdr:to>
    <xdr:sp macro="" textlink="">
      <xdr:nvSpPr>
        <xdr:cNvPr id="123" name="フローチャート : 判断 122">
          <a:extLst>
            <a:ext uri="{FF2B5EF4-FFF2-40B4-BE49-F238E27FC236}">
              <a16:creationId xmlns="" xmlns:a16="http://schemas.microsoft.com/office/drawing/2014/main" id="{00000000-0008-0000-0600-00007B000000}"/>
            </a:ext>
          </a:extLst>
        </xdr:cNvPr>
        <xdr:cNvSpPr/>
      </xdr:nvSpPr>
      <xdr:spPr>
        <a:xfrm>
          <a:off x="3746500" y="956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78577</xdr:rowOff>
    </xdr:from>
    <xdr:ext cx="599010" cy="259045"/>
    <xdr:sp macro="" textlink="">
      <xdr:nvSpPr>
        <xdr:cNvPr id="124" name="テキスト ボックス 123">
          <a:extLst>
            <a:ext uri="{FF2B5EF4-FFF2-40B4-BE49-F238E27FC236}">
              <a16:creationId xmlns="" xmlns:a16="http://schemas.microsoft.com/office/drawing/2014/main" id="{00000000-0008-0000-0600-00007C000000}"/>
            </a:ext>
          </a:extLst>
        </xdr:cNvPr>
        <xdr:cNvSpPr txBox="1"/>
      </xdr:nvSpPr>
      <xdr:spPr>
        <a:xfrm>
          <a:off x="3497794" y="933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121,857</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101532</xdr:rowOff>
    </xdr:from>
    <xdr:to>
      <xdr:col>4</xdr:col>
      <xdr:colOff>155575</xdr:colOff>
      <xdr:row>59</xdr:row>
      <xdr:rowOff>35504</xdr:rowOff>
    </xdr:to>
    <xdr:cxnSp macro="">
      <xdr:nvCxnSpPr>
        <xdr:cNvPr id="125" name="直線コネクタ 124">
          <a:extLst>
            <a:ext uri="{FF2B5EF4-FFF2-40B4-BE49-F238E27FC236}">
              <a16:creationId xmlns="" xmlns:a16="http://schemas.microsoft.com/office/drawing/2014/main" id="{00000000-0008-0000-0600-00007D000000}"/>
            </a:ext>
          </a:extLst>
        </xdr:cNvPr>
        <xdr:cNvCxnSpPr/>
      </xdr:nvCxnSpPr>
      <xdr:spPr>
        <a:xfrm flipV="1">
          <a:off x="2019300" y="10045632"/>
          <a:ext cx="889000" cy="10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19139</xdr:rowOff>
    </xdr:from>
    <xdr:to>
      <xdr:col>4</xdr:col>
      <xdr:colOff>206375</xdr:colOff>
      <xdr:row>56</xdr:row>
      <xdr:rowOff>120739</xdr:rowOff>
    </xdr:to>
    <xdr:sp macro="" textlink="">
      <xdr:nvSpPr>
        <xdr:cNvPr id="126" name="フローチャート : 判断 125">
          <a:extLst>
            <a:ext uri="{FF2B5EF4-FFF2-40B4-BE49-F238E27FC236}">
              <a16:creationId xmlns="" xmlns:a16="http://schemas.microsoft.com/office/drawing/2014/main" id="{00000000-0008-0000-0600-00007E000000}"/>
            </a:ext>
          </a:extLst>
        </xdr:cNvPr>
        <xdr:cNvSpPr/>
      </xdr:nvSpPr>
      <xdr:spPr>
        <a:xfrm>
          <a:off x="2857500" y="962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137266</xdr:rowOff>
    </xdr:from>
    <xdr:ext cx="599010" cy="259045"/>
    <xdr:sp macro="" textlink="">
      <xdr:nvSpPr>
        <xdr:cNvPr id="127" name="テキスト ボックス 126">
          <a:extLst>
            <a:ext uri="{FF2B5EF4-FFF2-40B4-BE49-F238E27FC236}">
              <a16:creationId xmlns="" xmlns:a16="http://schemas.microsoft.com/office/drawing/2014/main" id="{00000000-0008-0000-0600-00007F000000}"/>
            </a:ext>
          </a:extLst>
        </xdr:cNvPr>
        <xdr:cNvSpPr txBox="1"/>
      </xdr:nvSpPr>
      <xdr:spPr>
        <a:xfrm>
          <a:off x="2608794" y="9395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114,155</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133322</xdr:rowOff>
    </xdr:from>
    <xdr:to>
      <xdr:col>2</xdr:col>
      <xdr:colOff>638175</xdr:colOff>
      <xdr:row>59</xdr:row>
      <xdr:rowOff>35504</xdr:rowOff>
    </xdr:to>
    <xdr:cxnSp macro="">
      <xdr:nvCxnSpPr>
        <xdr:cNvPr id="128" name="直線コネクタ 127">
          <a:extLst>
            <a:ext uri="{FF2B5EF4-FFF2-40B4-BE49-F238E27FC236}">
              <a16:creationId xmlns="" xmlns:a16="http://schemas.microsoft.com/office/drawing/2014/main" id="{00000000-0008-0000-0600-000080000000}"/>
            </a:ext>
          </a:extLst>
        </xdr:cNvPr>
        <xdr:cNvCxnSpPr/>
      </xdr:nvCxnSpPr>
      <xdr:spPr>
        <a:xfrm>
          <a:off x="1130300" y="10077422"/>
          <a:ext cx="889000" cy="7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83048</xdr:rowOff>
    </xdr:from>
    <xdr:to>
      <xdr:col>3</xdr:col>
      <xdr:colOff>3175</xdr:colOff>
      <xdr:row>57</xdr:row>
      <xdr:rowOff>13198</xdr:rowOff>
    </xdr:to>
    <xdr:sp macro="" textlink="">
      <xdr:nvSpPr>
        <xdr:cNvPr id="129" name="フローチャート : 判断 128">
          <a:extLst>
            <a:ext uri="{FF2B5EF4-FFF2-40B4-BE49-F238E27FC236}">
              <a16:creationId xmlns="" xmlns:a16="http://schemas.microsoft.com/office/drawing/2014/main" id="{00000000-0008-0000-0600-000081000000}"/>
            </a:ext>
          </a:extLst>
        </xdr:cNvPr>
        <xdr:cNvSpPr/>
      </xdr:nvSpPr>
      <xdr:spPr>
        <a:xfrm>
          <a:off x="1968500" y="9684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29725</xdr:rowOff>
    </xdr:from>
    <xdr:ext cx="599010" cy="259045"/>
    <xdr:sp macro="" textlink="">
      <xdr:nvSpPr>
        <xdr:cNvPr id="130" name="テキスト ボックス 129">
          <a:extLst>
            <a:ext uri="{FF2B5EF4-FFF2-40B4-BE49-F238E27FC236}">
              <a16:creationId xmlns="" xmlns:a16="http://schemas.microsoft.com/office/drawing/2014/main" id="{00000000-0008-0000-0600-000082000000}"/>
            </a:ext>
          </a:extLst>
        </xdr:cNvPr>
        <xdr:cNvSpPr txBox="1"/>
      </xdr:nvSpPr>
      <xdr:spPr>
        <a:xfrm>
          <a:off x="1719794" y="9459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105,768</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82743</xdr:rowOff>
    </xdr:from>
    <xdr:to>
      <xdr:col>1</xdr:col>
      <xdr:colOff>485775</xdr:colOff>
      <xdr:row>57</xdr:row>
      <xdr:rowOff>12893</xdr:rowOff>
    </xdr:to>
    <xdr:sp macro="" textlink="">
      <xdr:nvSpPr>
        <xdr:cNvPr id="131" name="フローチャート : 判断 130">
          <a:extLst>
            <a:ext uri="{FF2B5EF4-FFF2-40B4-BE49-F238E27FC236}">
              <a16:creationId xmlns="" xmlns:a16="http://schemas.microsoft.com/office/drawing/2014/main" id="{00000000-0008-0000-0600-000083000000}"/>
            </a:ext>
          </a:extLst>
        </xdr:cNvPr>
        <xdr:cNvSpPr/>
      </xdr:nvSpPr>
      <xdr:spPr>
        <a:xfrm>
          <a:off x="1079500" y="9683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29420</xdr:rowOff>
    </xdr:from>
    <xdr:ext cx="599010" cy="259045"/>
    <xdr:sp macro="" textlink="">
      <xdr:nvSpPr>
        <xdr:cNvPr id="132" name="テキスト ボックス 131">
          <a:extLst>
            <a:ext uri="{FF2B5EF4-FFF2-40B4-BE49-F238E27FC236}">
              <a16:creationId xmlns="" xmlns:a16="http://schemas.microsoft.com/office/drawing/2014/main" id="{00000000-0008-0000-0600-000084000000}"/>
            </a:ext>
          </a:extLst>
        </xdr:cNvPr>
        <xdr:cNvSpPr txBox="1"/>
      </xdr:nvSpPr>
      <xdr:spPr>
        <a:xfrm>
          <a:off x="830794" y="9459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105,808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a:extLst>
            <a:ext uri="{FF2B5EF4-FFF2-40B4-BE49-F238E27FC236}">
              <a16:creationId xmlns=""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a:extLst>
            <a:ext uri="{FF2B5EF4-FFF2-40B4-BE49-F238E27FC236}">
              <a16:creationId xmlns=""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a:extLst>
            <a:ext uri="{FF2B5EF4-FFF2-40B4-BE49-F238E27FC236}">
              <a16:creationId xmlns=""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a:extLst>
            <a:ext uri="{FF2B5EF4-FFF2-40B4-BE49-F238E27FC236}">
              <a16:creationId xmlns=""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a:extLst>
            <a:ext uri="{FF2B5EF4-FFF2-40B4-BE49-F238E27FC236}">
              <a16:creationId xmlns=""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53863</xdr:rowOff>
    </xdr:from>
    <xdr:to>
      <xdr:col>6</xdr:col>
      <xdr:colOff>561975</xdr:colOff>
      <xdr:row>58</xdr:row>
      <xdr:rowOff>155463</xdr:rowOff>
    </xdr:to>
    <xdr:sp macro="" textlink="">
      <xdr:nvSpPr>
        <xdr:cNvPr id="138" name="円/楕円 137">
          <a:extLst>
            <a:ext uri="{FF2B5EF4-FFF2-40B4-BE49-F238E27FC236}">
              <a16:creationId xmlns="" xmlns:a16="http://schemas.microsoft.com/office/drawing/2014/main" id="{00000000-0008-0000-0600-00008A000000}"/>
            </a:ext>
          </a:extLst>
        </xdr:cNvPr>
        <xdr:cNvSpPr/>
      </xdr:nvSpPr>
      <xdr:spPr>
        <a:xfrm>
          <a:off x="4584700" y="999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140240</xdr:rowOff>
    </xdr:from>
    <xdr:ext cx="534377" cy="259045"/>
    <xdr:sp macro="" textlink="">
      <xdr:nvSpPr>
        <xdr:cNvPr id="139" name="物件費該当値テキスト">
          <a:extLst>
            <a:ext uri="{FF2B5EF4-FFF2-40B4-BE49-F238E27FC236}">
              <a16:creationId xmlns="" xmlns:a16="http://schemas.microsoft.com/office/drawing/2014/main" id="{00000000-0008-0000-0600-00008B000000}"/>
            </a:ext>
          </a:extLst>
        </xdr:cNvPr>
        <xdr:cNvSpPr txBox="1"/>
      </xdr:nvSpPr>
      <xdr:spPr>
        <a:xfrm>
          <a:off x="4686300" y="991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64,598</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59868</xdr:rowOff>
    </xdr:from>
    <xdr:to>
      <xdr:col>5</xdr:col>
      <xdr:colOff>409575</xdr:colOff>
      <xdr:row>58</xdr:row>
      <xdr:rowOff>161468</xdr:rowOff>
    </xdr:to>
    <xdr:sp macro="" textlink="">
      <xdr:nvSpPr>
        <xdr:cNvPr id="140" name="円/楕円 139">
          <a:extLst>
            <a:ext uri="{FF2B5EF4-FFF2-40B4-BE49-F238E27FC236}">
              <a16:creationId xmlns="" xmlns:a16="http://schemas.microsoft.com/office/drawing/2014/main" id="{00000000-0008-0000-0600-00008C000000}"/>
            </a:ext>
          </a:extLst>
        </xdr:cNvPr>
        <xdr:cNvSpPr/>
      </xdr:nvSpPr>
      <xdr:spPr>
        <a:xfrm>
          <a:off x="3746500" y="1000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152595</xdr:rowOff>
    </xdr:from>
    <xdr:ext cx="534377" cy="259045"/>
    <xdr:sp macro="" textlink="">
      <xdr:nvSpPr>
        <xdr:cNvPr id="141" name="テキスト ボックス 140">
          <a:extLst>
            <a:ext uri="{FF2B5EF4-FFF2-40B4-BE49-F238E27FC236}">
              <a16:creationId xmlns="" xmlns:a16="http://schemas.microsoft.com/office/drawing/2014/main" id="{00000000-0008-0000-0600-00008D000000}"/>
            </a:ext>
          </a:extLst>
        </xdr:cNvPr>
        <xdr:cNvSpPr txBox="1"/>
      </xdr:nvSpPr>
      <xdr:spPr>
        <a:xfrm>
          <a:off x="3530111" y="1009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63,810</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50732</xdr:rowOff>
    </xdr:from>
    <xdr:to>
      <xdr:col>4</xdr:col>
      <xdr:colOff>206375</xdr:colOff>
      <xdr:row>58</xdr:row>
      <xdr:rowOff>152332</xdr:rowOff>
    </xdr:to>
    <xdr:sp macro="" textlink="">
      <xdr:nvSpPr>
        <xdr:cNvPr id="142" name="円/楕円 141">
          <a:extLst>
            <a:ext uri="{FF2B5EF4-FFF2-40B4-BE49-F238E27FC236}">
              <a16:creationId xmlns="" xmlns:a16="http://schemas.microsoft.com/office/drawing/2014/main" id="{00000000-0008-0000-0600-00008E000000}"/>
            </a:ext>
          </a:extLst>
        </xdr:cNvPr>
        <xdr:cNvSpPr/>
      </xdr:nvSpPr>
      <xdr:spPr>
        <a:xfrm>
          <a:off x="2857500" y="999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143459</xdr:rowOff>
    </xdr:from>
    <xdr:ext cx="534377" cy="259045"/>
    <xdr:sp macro="" textlink="">
      <xdr:nvSpPr>
        <xdr:cNvPr id="143" name="テキスト ボックス 142">
          <a:extLst>
            <a:ext uri="{FF2B5EF4-FFF2-40B4-BE49-F238E27FC236}">
              <a16:creationId xmlns="" xmlns:a16="http://schemas.microsoft.com/office/drawing/2014/main" id="{00000000-0008-0000-0600-00008F000000}"/>
            </a:ext>
          </a:extLst>
        </xdr:cNvPr>
        <xdr:cNvSpPr txBox="1"/>
      </xdr:nvSpPr>
      <xdr:spPr>
        <a:xfrm>
          <a:off x="2641111" y="10087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65,009</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156154</xdr:rowOff>
    </xdr:from>
    <xdr:to>
      <xdr:col>3</xdr:col>
      <xdr:colOff>3175</xdr:colOff>
      <xdr:row>59</xdr:row>
      <xdr:rowOff>86304</xdr:rowOff>
    </xdr:to>
    <xdr:sp macro="" textlink="">
      <xdr:nvSpPr>
        <xdr:cNvPr id="144" name="円/楕円 143">
          <a:extLst>
            <a:ext uri="{FF2B5EF4-FFF2-40B4-BE49-F238E27FC236}">
              <a16:creationId xmlns="" xmlns:a16="http://schemas.microsoft.com/office/drawing/2014/main" id="{00000000-0008-0000-0600-000090000000}"/>
            </a:ext>
          </a:extLst>
        </xdr:cNvPr>
        <xdr:cNvSpPr/>
      </xdr:nvSpPr>
      <xdr:spPr>
        <a:xfrm>
          <a:off x="1968500" y="1010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77431</xdr:rowOff>
    </xdr:from>
    <xdr:ext cx="534377" cy="259045"/>
    <xdr:sp macro="" textlink="">
      <xdr:nvSpPr>
        <xdr:cNvPr id="145" name="テキスト ボックス 144">
          <a:extLst>
            <a:ext uri="{FF2B5EF4-FFF2-40B4-BE49-F238E27FC236}">
              <a16:creationId xmlns="" xmlns:a16="http://schemas.microsoft.com/office/drawing/2014/main" id="{00000000-0008-0000-0600-000091000000}"/>
            </a:ext>
          </a:extLst>
        </xdr:cNvPr>
        <xdr:cNvSpPr txBox="1"/>
      </xdr:nvSpPr>
      <xdr:spPr>
        <a:xfrm>
          <a:off x="1752111" y="1019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51,174</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82522</xdr:rowOff>
    </xdr:from>
    <xdr:to>
      <xdr:col>1</xdr:col>
      <xdr:colOff>485775</xdr:colOff>
      <xdr:row>59</xdr:row>
      <xdr:rowOff>12672</xdr:rowOff>
    </xdr:to>
    <xdr:sp macro="" textlink="">
      <xdr:nvSpPr>
        <xdr:cNvPr id="146" name="円/楕円 145">
          <a:extLst>
            <a:ext uri="{FF2B5EF4-FFF2-40B4-BE49-F238E27FC236}">
              <a16:creationId xmlns="" xmlns:a16="http://schemas.microsoft.com/office/drawing/2014/main" id="{00000000-0008-0000-0600-000092000000}"/>
            </a:ext>
          </a:extLst>
        </xdr:cNvPr>
        <xdr:cNvSpPr/>
      </xdr:nvSpPr>
      <xdr:spPr>
        <a:xfrm>
          <a:off x="1079500" y="1002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3799</xdr:rowOff>
    </xdr:from>
    <xdr:ext cx="534377" cy="259045"/>
    <xdr:sp macro="" textlink="">
      <xdr:nvSpPr>
        <xdr:cNvPr id="147" name="テキスト ボックス 146">
          <a:extLst>
            <a:ext uri="{FF2B5EF4-FFF2-40B4-BE49-F238E27FC236}">
              <a16:creationId xmlns="" xmlns:a16="http://schemas.microsoft.com/office/drawing/2014/main" id="{00000000-0008-0000-0600-000093000000}"/>
            </a:ext>
          </a:extLst>
        </xdr:cNvPr>
        <xdr:cNvSpPr txBox="1"/>
      </xdr:nvSpPr>
      <xdr:spPr>
        <a:xfrm>
          <a:off x="863111" y="1011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60,837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a:extLst>
            <a:ext uri="{FF2B5EF4-FFF2-40B4-BE49-F238E27FC236}">
              <a16:creationId xmlns=""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a:extLst>
            <a:ext uri="{FF2B5EF4-FFF2-40B4-BE49-F238E27FC236}">
              <a16:creationId xmlns=""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a:extLst>
            <a:ext uri="{FF2B5EF4-FFF2-40B4-BE49-F238E27FC236}">
              <a16:creationId xmlns=""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92/107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a:extLst>
            <a:ext uri="{FF2B5EF4-FFF2-40B4-BE49-F238E27FC236}">
              <a16:creationId xmlns=""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a:extLst>
            <a:ext uri="{FF2B5EF4-FFF2-40B4-BE49-F238E27FC236}">
              <a16:creationId xmlns=""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a:extLst>
            <a:ext uri="{FF2B5EF4-FFF2-40B4-BE49-F238E27FC236}">
              <a16:creationId xmlns=""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a:extLst>
            <a:ext uri="{FF2B5EF4-FFF2-40B4-BE49-F238E27FC236}">
              <a16:creationId xmlns=""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a:extLst>
            <a:ext uri="{FF2B5EF4-FFF2-40B4-BE49-F238E27FC236}">
              <a16:creationId xmlns=""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a:extLst>
            <a:ext uri="{FF2B5EF4-FFF2-40B4-BE49-F238E27FC236}">
              <a16:creationId xmlns=""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a:extLst>
            <a:ext uri="{FF2B5EF4-FFF2-40B4-BE49-F238E27FC236}">
              <a16:creationId xmlns=""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a:extLst>
            <a:ext uri="{FF2B5EF4-FFF2-40B4-BE49-F238E27FC236}">
              <a16:creationId xmlns=""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a:extLst>
            <a:ext uri="{FF2B5EF4-FFF2-40B4-BE49-F238E27FC236}">
              <a16:creationId xmlns=""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a:extLst>
            <a:ext uri="{FF2B5EF4-FFF2-40B4-BE49-F238E27FC236}">
              <a16:creationId xmlns=""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1" name="テキスト ボックス 160">
          <a:extLst>
            <a:ext uri="{FF2B5EF4-FFF2-40B4-BE49-F238E27FC236}">
              <a16:creationId xmlns=""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a:extLst>
            <a:ext uri="{FF2B5EF4-FFF2-40B4-BE49-F238E27FC236}">
              <a16:creationId xmlns=""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3" name="テキスト ボックス 162">
          <a:extLst>
            <a:ext uri="{FF2B5EF4-FFF2-40B4-BE49-F238E27FC236}">
              <a16:creationId xmlns=""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a:extLst>
            <a:ext uri="{FF2B5EF4-FFF2-40B4-BE49-F238E27FC236}">
              <a16:creationId xmlns=""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5" name="テキスト ボックス 164">
          <a:extLst>
            <a:ext uri="{FF2B5EF4-FFF2-40B4-BE49-F238E27FC236}">
              <a16:creationId xmlns=""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a:extLst>
            <a:ext uri="{FF2B5EF4-FFF2-40B4-BE49-F238E27FC236}">
              <a16:creationId xmlns=""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7" name="テキスト ボックス 166">
          <a:extLst>
            <a:ext uri="{FF2B5EF4-FFF2-40B4-BE49-F238E27FC236}">
              <a16:creationId xmlns=""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a:extLst>
            <a:ext uri="{FF2B5EF4-FFF2-40B4-BE49-F238E27FC236}">
              <a16:creationId xmlns=""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a:extLst>
            <a:ext uri="{FF2B5EF4-FFF2-40B4-BE49-F238E27FC236}">
              <a16:creationId xmlns=""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a:extLst>
            <a:ext uri="{FF2B5EF4-FFF2-40B4-BE49-F238E27FC236}">
              <a16:creationId xmlns=""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69</xdr:row>
      <xdr:rowOff>127470</xdr:rowOff>
    </xdr:from>
    <xdr:to>
      <xdr:col>6</xdr:col>
      <xdr:colOff>510540</xdr:colOff>
      <xdr:row>79</xdr:row>
      <xdr:rowOff>39115</xdr:rowOff>
    </xdr:to>
    <xdr:cxnSp macro="">
      <xdr:nvCxnSpPr>
        <xdr:cNvPr id="171" name="直線コネクタ 170">
          <a:extLst>
            <a:ext uri="{FF2B5EF4-FFF2-40B4-BE49-F238E27FC236}">
              <a16:creationId xmlns="" xmlns:a16="http://schemas.microsoft.com/office/drawing/2014/main" id="{00000000-0008-0000-0600-0000AB000000}"/>
            </a:ext>
          </a:extLst>
        </xdr:cNvPr>
        <xdr:cNvCxnSpPr/>
      </xdr:nvCxnSpPr>
      <xdr:spPr>
        <a:xfrm flipV="1">
          <a:off x="4633595" y="11957520"/>
          <a:ext cx="1270" cy="1626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42942</xdr:rowOff>
    </xdr:from>
    <xdr:ext cx="378565" cy="259045"/>
    <xdr:sp macro="" textlink="">
      <xdr:nvSpPr>
        <xdr:cNvPr id="172" name="維持補修費最小値テキスト">
          <a:extLst>
            <a:ext uri="{FF2B5EF4-FFF2-40B4-BE49-F238E27FC236}">
              <a16:creationId xmlns="" xmlns:a16="http://schemas.microsoft.com/office/drawing/2014/main" id="{00000000-0008-0000-0600-0000AC000000}"/>
            </a:ext>
          </a:extLst>
        </xdr:cNvPr>
        <xdr:cNvSpPr txBox="1"/>
      </xdr:nvSpPr>
      <xdr:spPr>
        <a:xfrm>
          <a:off x="4686300" y="13587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a:t>
          </a:r>
          <a:endParaRPr kumimoji="1" lang="ja-JP" altLang="en-US" sz="1000" b="1">
            <a:latin typeface="ＭＳ Ｐゴシック"/>
          </a:endParaRPr>
        </a:p>
      </xdr:txBody>
    </xdr:sp>
    <xdr:clientData/>
  </xdr:oneCellAnchor>
  <xdr:twoCellAnchor>
    <xdr:from>
      <xdr:col>6</xdr:col>
      <xdr:colOff>422275</xdr:colOff>
      <xdr:row>79</xdr:row>
      <xdr:rowOff>39115</xdr:rowOff>
    </xdr:from>
    <xdr:to>
      <xdr:col>6</xdr:col>
      <xdr:colOff>600075</xdr:colOff>
      <xdr:row>79</xdr:row>
      <xdr:rowOff>39115</xdr:rowOff>
    </xdr:to>
    <xdr:cxnSp macro="">
      <xdr:nvCxnSpPr>
        <xdr:cNvPr id="173" name="直線コネクタ 172">
          <a:extLst>
            <a:ext uri="{FF2B5EF4-FFF2-40B4-BE49-F238E27FC236}">
              <a16:creationId xmlns="" xmlns:a16="http://schemas.microsoft.com/office/drawing/2014/main" id="{00000000-0008-0000-0600-0000AD000000}"/>
            </a:ext>
          </a:extLst>
        </xdr:cNvPr>
        <xdr:cNvCxnSpPr/>
      </xdr:nvCxnSpPr>
      <xdr:spPr>
        <a:xfrm>
          <a:off x="4546600" y="1358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74147</xdr:rowOff>
    </xdr:from>
    <xdr:ext cx="534377" cy="259045"/>
    <xdr:sp macro="" textlink="">
      <xdr:nvSpPr>
        <xdr:cNvPr id="174" name="維持補修費最大値テキスト">
          <a:extLst>
            <a:ext uri="{FF2B5EF4-FFF2-40B4-BE49-F238E27FC236}">
              <a16:creationId xmlns="" xmlns:a16="http://schemas.microsoft.com/office/drawing/2014/main" id="{00000000-0008-0000-0600-0000AE000000}"/>
            </a:ext>
          </a:extLst>
        </xdr:cNvPr>
        <xdr:cNvSpPr txBox="1"/>
      </xdr:nvSpPr>
      <xdr:spPr>
        <a:xfrm>
          <a:off x="4686300" y="1173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42,821</a:t>
          </a:r>
          <a:endParaRPr kumimoji="1" lang="ja-JP" altLang="en-US" sz="1000" b="1">
            <a:latin typeface="ＭＳ Ｐゴシック"/>
          </a:endParaRPr>
        </a:p>
      </xdr:txBody>
    </xdr:sp>
    <xdr:clientData/>
  </xdr:oneCellAnchor>
  <xdr:twoCellAnchor>
    <xdr:from>
      <xdr:col>6</xdr:col>
      <xdr:colOff>422275</xdr:colOff>
      <xdr:row>69</xdr:row>
      <xdr:rowOff>127470</xdr:rowOff>
    </xdr:from>
    <xdr:to>
      <xdr:col>6</xdr:col>
      <xdr:colOff>600075</xdr:colOff>
      <xdr:row>69</xdr:row>
      <xdr:rowOff>127470</xdr:rowOff>
    </xdr:to>
    <xdr:cxnSp macro="">
      <xdr:nvCxnSpPr>
        <xdr:cNvPr id="175" name="直線コネクタ 174">
          <a:extLst>
            <a:ext uri="{FF2B5EF4-FFF2-40B4-BE49-F238E27FC236}">
              <a16:creationId xmlns="" xmlns:a16="http://schemas.microsoft.com/office/drawing/2014/main" id="{00000000-0008-0000-0600-0000AF000000}"/>
            </a:ext>
          </a:extLst>
        </xdr:cNvPr>
        <xdr:cNvCxnSpPr/>
      </xdr:nvCxnSpPr>
      <xdr:spPr>
        <a:xfrm>
          <a:off x="4546600" y="11957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87464</xdr:rowOff>
    </xdr:from>
    <xdr:to>
      <xdr:col>6</xdr:col>
      <xdr:colOff>511175</xdr:colOff>
      <xdr:row>78</xdr:row>
      <xdr:rowOff>153645</xdr:rowOff>
    </xdr:to>
    <xdr:cxnSp macro="">
      <xdr:nvCxnSpPr>
        <xdr:cNvPr id="176" name="直線コネクタ 175">
          <a:extLst>
            <a:ext uri="{FF2B5EF4-FFF2-40B4-BE49-F238E27FC236}">
              <a16:creationId xmlns="" xmlns:a16="http://schemas.microsoft.com/office/drawing/2014/main" id="{00000000-0008-0000-0600-0000B0000000}"/>
            </a:ext>
          </a:extLst>
        </xdr:cNvPr>
        <xdr:cNvCxnSpPr/>
      </xdr:nvCxnSpPr>
      <xdr:spPr>
        <a:xfrm flipV="1">
          <a:off x="3797300" y="13460564"/>
          <a:ext cx="838200" cy="6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151210</xdr:rowOff>
    </xdr:from>
    <xdr:ext cx="534377" cy="259045"/>
    <xdr:sp macro="" textlink="">
      <xdr:nvSpPr>
        <xdr:cNvPr id="177" name="維持補修費平均値テキスト">
          <a:extLst>
            <a:ext uri="{FF2B5EF4-FFF2-40B4-BE49-F238E27FC236}">
              <a16:creationId xmlns="" xmlns:a16="http://schemas.microsoft.com/office/drawing/2014/main" id="{00000000-0008-0000-0600-0000B1000000}"/>
            </a:ext>
          </a:extLst>
        </xdr:cNvPr>
        <xdr:cNvSpPr txBox="1"/>
      </xdr:nvSpPr>
      <xdr:spPr>
        <a:xfrm>
          <a:off x="4686300" y="12838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128333</xdr:rowOff>
    </xdr:from>
    <xdr:to>
      <xdr:col>6</xdr:col>
      <xdr:colOff>561975</xdr:colOff>
      <xdr:row>76</xdr:row>
      <xdr:rowOff>58483</xdr:rowOff>
    </xdr:to>
    <xdr:sp macro="" textlink="">
      <xdr:nvSpPr>
        <xdr:cNvPr id="178" name="フローチャート : 判断 177">
          <a:extLst>
            <a:ext uri="{FF2B5EF4-FFF2-40B4-BE49-F238E27FC236}">
              <a16:creationId xmlns="" xmlns:a16="http://schemas.microsoft.com/office/drawing/2014/main" id="{00000000-0008-0000-0600-0000B2000000}"/>
            </a:ext>
          </a:extLst>
        </xdr:cNvPr>
        <xdr:cNvSpPr/>
      </xdr:nvSpPr>
      <xdr:spPr>
        <a:xfrm>
          <a:off x="4584700" y="1298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153645</xdr:rowOff>
    </xdr:from>
    <xdr:to>
      <xdr:col>5</xdr:col>
      <xdr:colOff>358775</xdr:colOff>
      <xdr:row>78</xdr:row>
      <xdr:rowOff>157226</xdr:rowOff>
    </xdr:to>
    <xdr:cxnSp macro="">
      <xdr:nvCxnSpPr>
        <xdr:cNvPr id="179" name="直線コネクタ 178">
          <a:extLst>
            <a:ext uri="{FF2B5EF4-FFF2-40B4-BE49-F238E27FC236}">
              <a16:creationId xmlns="" xmlns:a16="http://schemas.microsoft.com/office/drawing/2014/main" id="{00000000-0008-0000-0600-0000B3000000}"/>
            </a:ext>
          </a:extLst>
        </xdr:cNvPr>
        <xdr:cNvCxnSpPr/>
      </xdr:nvCxnSpPr>
      <xdr:spPr>
        <a:xfrm flipV="1">
          <a:off x="2908300" y="13526745"/>
          <a:ext cx="8890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59449</xdr:rowOff>
    </xdr:from>
    <xdr:to>
      <xdr:col>5</xdr:col>
      <xdr:colOff>409575</xdr:colOff>
      <xdr:row>75</xdr:row>
      <xdr:rowOff>161049</xdr:rowOff>
    </xdr:to>
    <xdr:sp macro="" textlink="">
      <xdr:nvSpPr>
        <xdr:cNvPr id="180" name="フローチャート : 判断 179">
          <a:extLst>
            <a:ext uri="{FF2B5EF4-FFF2-40B4-BE49-F238E27FC236}">
              <a16:creationId xmlns="" xmlns:a16="http://schemas.microsoft.com/office/drawing/2014/main" id="{00000000-0008-0000-0600-0000B4000000}"/>
            </a:ext>
          </a:extLst>
        </xdr:cNvPr>
        <xdr:cNvSpPr/>
      </xdr:nvSpPr>
      <xdr:spPr>
        <a:xfrm>
          <a:off x="3746500" y="129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74</xdr:row>
      <xdr:rowOff>6126</xdr:rowOff>
    </xdr:from>
    <xdr:ext cx="534377" cy="259045"/>
    <xdr:sp macro="" textlink="">
      <xdr:nvSpPr>
        <xdr:cNvPr id="181" name="テキスト ボックス 180">
          <a:extLst>
            <a:ext uri="{FF2B5EF4-FFF2-40B4-BE49-F238E27FC236}">
              <a16:creationId xmlns="" xmlns:a16="http://schemas.microsoft.com/office/drawing/2014/main" id="{00000000-0008-0000-0600-0000B5000000}"/>
            </a:ext>
          </a:extLst>
        </xdr:cNvPr>
        <xdr:cNvSpPr txBox="1"/>
      </xdr:nvSpPr>
      <xdr:spPr>
        <a:xfrm>
          <a:off x="3530111" y="1269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16,273</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86513</xdr:rowOff>
    </xdr:from>
    <xdr:to>
      <xdr:col>4</xdr:col>
      <xdr:colOff>155575</xdr:colOff>
      <xdr:row>78</xdr:row>
      <xdr:rowOff>157226</xdr:rowOff>
    </xdr:to>
    <xdr:cxnSp macro="">
      <xdr:nvCxnSpPr>
        <xdr:cNvPr id="182" name="直線コネクタ 181">
          <a:extLst>
            <a:ext uri="{FF2B5EF4-FFF2-40B4-BE49-F238E27FC236}">
              <a16:creationId xmlns="" xmlns:a16="http://schemas.microsoft.com/office/drawing/2014/main" id="{00000000-0008-0000-0600-0000B6000000}"/>
            </a:ext>
          </a:extLst>
        </xdr:cNvPr>
        <xdr:cNvCxnSpPr/>
      </xdr:nvCxnSpPr>
      <xdr:spPr>
        <a:xfrm>
          <a:off x="2019300" y="13459613"/>
          <a:ext cx="889000" cy="70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139306</xdr:rowOff>
    </xdr:from>
    <xdr:to>
      <xdr:col>4</xdr:col>
      <xdr:colOff>206375</xdr:colOff>
      <xdr:row>76</xdr:row>
      <xdr:rowOff>69456</xdr:rowOff>
    </xdr:to>
    <xdr:sp macro="" textlink="">
      <xdr:nvSpPr>
        <xdr:cNvPr id="183" name="フローチャート : 判断 182">
          <a:extLst>
            <a:ext uri="{FF2B5EF4-FFF2-40B4-BE49-F238E27FC236}">
              <a16:creationId xmlns="" xmlns:a16="http://schemas.microsoft.com/office/drawing/2014/main" id="{00000000-0008-0000-0600-0000B7000000}"/>
            </a:ext>
          </a:extLst>
        </xdr:cNvPr>
        <xdr:cNvSpPr/>
      </xdr:nvSpPr>
      <xdr:spPr>
        <a:xfrm>
          <a:off x="2857500" y="129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74</xdr:row>
      <xdr:rowOff>85983</xdr:rowOff>
    </xdr:from>
    <xdr:ext cx="534377" cy="259045"/>
    <xdr:sp macro="" textlink="">
      <xdr:nvSpPr>
        <xdr:cNvPr id="184" name="テキスト ボックス 183">
          <a:extLst>
            <a:ext uri="{FF2B5EF4-FFF2-40B4-BE49-F238E27FC236}">
              <a16:creationId xmlns="" xmlns:a16="http://schemas.microsoft.com/office/drawing/2014/main" id="{00000000-0008-0000-0600-0000B8000000}"/>
            </a:ext>
          </a:extLst>
        </xdr:cNvPr>
        <xdr:cNvSpPr txBox="1"/>
      </xdr:nvSpPr>
      <xdr:spPr>
        <a:xfrm>
          <a:off x="2641111" y="1277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14,177</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32601</xdr:rowOff>
    </xdr:from>
    <xdr:to>
      <xdr:col>2</xdr:col>
      <xdr:colOff>638175</xdr:colOff>
      <xdr:row>78</xdr:row>
      <xdr:rowOff>86513</xdr:rowOff>
    </xdr:to>
    <xdr:cxnSp macro="">
      <xdr:nvCxnSpPr>
        <xdr:cNvPr id="185" name="直線コネクタ 184">
          <a:extLst>
            <a:ext uri="{FF2B5EF4-FFF2-40B4-BE49-F238E27FC236}">
              <a16:creationId xmlns="" xmlns:a16="http://schemas.microsoft.com/office/drawing/2014/main" id="{00000000-0008-0000-0600-0000B9000000}"/>
            </a:ext>
          </a:extLst>
        </xdr:cNvPr>
        <xdr:cNvCxnSpPr/>
      </xdr:nvCxnSpPr>
      <xdr:spPr>
        <a:xfrm>
          <a:off x="1130300" y="13405701"/>
          <a:ext cx="889000" cy="5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162928</xdr:rowOff>
    </xdr:from>
    <xdr:to>
      <xdr:col>3</xdr:col>
      <xdr:colOff>3175</xdr:colOff>
      <xdr:row>76</xdr:row>
      <xdr:rowOff>93078</xdr:rowOff>
    </xdr:to>
    <xdr:sp macro="" textlink="">
      <xdr:nvSpPr>
        <xdr:cNvPr id="186" name="フローチャート : 判断 185">
          <a:extLst>
            <a:ext uri="{FF2B5EF4-FFF2-40B4-BE49-F238E27FC236}">
              <a16:creationId xmlns="" xmlns:a16="http://schemas.microsoft.com/office/drawing/2014/main" id="{00000000-0008-0000-0600-0000BA000000}"/>
            </a:ext>
          </a:extLst>
        </xdr:cNvPr>
        <xdr:cNvSpPr/>
      </xdr:nvSpPr>
      <xdr:spPr>
        <a:xfrm>
          <a:off x="1968500" y="1302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74</xdr:row>
      <xdr:rowOff>109605</xdr:rowOff>
    </xdr:from>
    <xdr:ext cx="534377" cy="259045"/>
    <xdr:sp macro="" textlink="">
      <xdr:nvSpPr>
        <xdr:cNvPr id="187" name="テキスト ボックス 186">
          <a:extLst>
            <a:ext uri="{FF2B5EF4-FFF2-40B4-BE49-F238E27FC236}">
              <a16:creationId xmlns="" xmlns:a16="http://schemas.microsoft.com/office/drawing/2014/main" id="{00000000-0008-0000-0600-0000BB000000}"/>
            </a:ext>
          </a:extLst>
        </xdr:cNvPr>
        <xdr:cNvSpPr txBox="1"/>
      </xdr:nvSpPr>
      <xdr:spPr>
        <a:xfrm>
          <a:off x="1752111" y="1279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13,557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39218</xdr:rowOff>
    </xdr:from>
    <xdr:to>
      <xdr:col>1</xdr:col>
      <xdr:colOff>485775</xdr:colOff>
      <xdr:row>76</xdr:row>
      <xdr:rowOff>140818</xdr:rowOff>
    </xdr:to>
    <xdr:sp macro="" textlink="">
      <xdr:nvSpPr>
        <xdr:cNvPr id="188" name="フローチャート : 判断 187">
          <a:extLst>
            <a:ext uri="{FF2B5EF4-FFF2-40B4-BE49-F238E27FC236}">
              <a16:creationId xmlns="" xmlns:a16="http://schemas.microsoft.com/office/drawing/2014/main" id="{00000000-0008-0000-0600-0000BC000000}"/>
            </a:ext>
          </a:extLst>
        </xdr:cNvPr>
        <xdr:cNvSpPr/>
      </xdr:nvSpPr>
      <xdr:spPr>
        <a:xfrm>
          <a:off x="1079500" y="1306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74</xdr:row>
      <xdr:rowOff>157345</xdr:rowOff>
    </xdr:from>
    <xdr:ext cx="534377" cy="259045"/>
    <xdr:sp macro="" textlink="">
      <xdr:nvSpPr>
        <xdr:cNvPr id="189" name="テキスト ボックス 188">
          <a:extLst>
            <a:ext uri="{FF2B5EF4-FFF2-40B4-BE49-F238E27FC236}">
              <a16:creationId xmlns="" xmlns:a16="http://schemas.microsoft.com/office/drawing/2014/main" id="{00000000-0008-0000-0600-0000BD000000}"/>
            </a:ext>
          </a:extLst>
        </xdr:cNvPr>
        <xdr:cNvSpPr txBox="1"/>
      </xdr:nvSpPr>
      <xdr:spPr>
        <a:xfrm>
          <a:off x="863111" y="1284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12,304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a:extLst>
            <a:ext uri="{FF2B5EF4-FFF2-40B4-BE49-F238E27FC236}">
              <a16:creationId xmlns=""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a:extLst>
            <a:ext uri="{FF2B5EF4-FFF2-40B4-BE49-F238E27FC236}">
              <a16:creationId xmlns=""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a:extLst>
            <a:ext uri="{FF2B5EF4-FFF2-40B4-BE49-F238E27FC236}">
              <a16:creationId xmlns=""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a:extLst>
            <a:ext uri="{FF2B5EF4-FFF2-40B4-BE49-F238E27FC236}">
              <a16:creationId xmlns=""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a:extLst>
            <a:ext uri="{FF2B5EF4-FFF2-40B4-BE49-F238E27FC236}">
              <a16:creationId xmlns=""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36664</xdr:rowOff>
    </xdr:from>
    <xdr:to>
      <xdr:col>6</xdr:col>
      <xdr:colOff>561975</xdr:colOff>
      <xdr:row>78</xdr:row>
      <xdr:rowOff>138264</xdr:rowOff>
    </xdr:to>
    <xdr:sp macro="" textlink="">
      <xdr:nvSpPr>
        <xdr:cNvPr id="195" name="円/楕円 194">
          <a:extLst>
            <a:ext uri="{FF2B5EF4-FFF2-40B4-BE49-F238E27FC236}">
              <a16:creationId xmlns="" xmlns:a16="http://schemas.microsoft.com/office/drawing/2014/main" id="{00000000-0008-0000-0600-0000C3000000}"/>
            </a:ext>
          </a:extLst>
        </xdr:cNvPr>
        <xdr:cNvSpPr/>
      </xdr:nvSpPr>
      <xdr:spPr>
        <a:xfrm>
          <a:off x="4584700" y="1340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123041</xdr:rowOff>
    </xdr:from>
    <xdr:ext cx="469744" cy="259045"/>
    <xdr:sp macro="" textlink="">
      <xdr:nvSpPr>
        <xdr:cNvPr id="196" name="維持補修費該当値テキスト">
          <a:extLst>
            <a:ext uri="{FF2B5EF4-FFF2-40B4-BE49-F238E27FC236}">
              <a16:creationId xmlns="" xmlns:a16="http://schemas.microsoft.com/office/drawing/2014/main" id="{00000000-0008-0000-0600-0000C4000000}"/>
            </a:ext>
          </a:extLst>
        </xdr:cNvPr>
        <xdr:cNvSpPr txBox="1"/>
      </xdr:nvSpPr>
      <xdr:spPr>
        <a:xfrm>
          <a:off x="4686300" y="1332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3,371</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102845</xdr:rowOff>
    </xdr:from>
    <xdr:to>
      <xdr:col>5</xdr:col>
      <xdr:colOff>409575</xdr:colOff>
      <xdr:row>79</xdr:row>
      <xdr:rowOff>32995</xdr:rowOff>
    </xdr:to>
    <xdr:sp macro="" textlink="">
      <xdr:nvSpPr>
        <xdr:cNvPr id="197" name="円/楕円 196">
          <a:extLst>
            <a:ext uri="{FF2B5EF4-FFF2-40B4-BE49-F238E27FC236}">
              <a16:creationId xmlns="" xmlns:a16="http://schemas.microsoft.com/office/drawing/2014/main" id="{00000000-0008-0000-0600-0000C5000000}"/>
            </a:ext>
          </a:extLst>
        </xdr:cNvPr>
        <xdr:cNvSpPr/>
      </xdr:nvSpPr>
      <xdr:spPr>
        <a:xfrm>
          <a:off x="3746500" y="1347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24122</xdr:rowOff>
    </xdr:from>
    <xdr:ext cx="469744" cy="259045"/>
    <xdr:sp macro="" textlink="">
      <xdr:nvSpPr>
        <xdr:cNvPr id="198" name="テキスト ボックス 197">
          <a:extLst>
            <a:ext uri="{FF2B5EF4-FFF2-40B4-BE49-F238E27FC236}">
              <a16:creationId xmlns="" xmlns:a16="http://schemas.microsoft.com/office/drawing/2014/main" id="{00000000-0008-0000-0600-0000C6000000}"/>
            </a:ext>
          </a:extLst>
        </xdr:cNvPr>
        <xdr:cNvSpPr txBox="1"/>
      </xdr:nvSpPr>
      <xdr:spPr>
        <a:xfrm>
          <a:off x="3562427" y="13568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1,634</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106426</xdr:rowOff>
    </xdr:from>
    <xdr:to>
      <xdr:col>4</xdr:col>
      <xdr:colOff>206375</xdr:colOff>
      <xdr:row>79</xdr:row>
      <xdr:rowOff>36576</xdr:rowOff>
    </xdr:to>
    <xdr:sp macro="" textlink="">
      <xdr:nvSpPr>
        <xdr:cNvPr id="199" name="円/楕円 198">
          <a:extLst>
            <a:ext uri="{FF2B5EF4-FFF2-40B4-BE49-F238E27FC236}">
              <a16:creationId xmlns="" xmlns:a16="http://schemas.microsoft.com/office/drawing/2014/main" id="{00000000-0008-0000-0600-0000C7000000}"/>
            </a:ext>
          </a:extLst>
        </xdr:cNvPr>
        <xdr:cNvSpPr/>
      </xdr:nvSpPr>
      <xdr:spPr>
        <a:xfrm>
          <a:off x="2857500" y="1347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27703</xdr:rowOff>
    </xdr:from>
    <xdr:ext cx="469744" cy="259045"/>
    <xdr:sp macro="" textlink="">
      <xdr:nvSpPr>
        <xdr:cNvPr id="200" name="テキスト ボックス 199">
          <a:extLst>
            <a:ext uri="{FF2B5EF4-FFF2-40B4-BE49-F238E27FC236}">
              <a16:creationId xmlns="" xmlns:a16="http://schemas.microsoft.com/office/drawing/2014/main" id="{00000000-0008-0000-0600-0000C8000000}"/>
            </a:ext>
          </a:extLst>
        </xdr:cNvPr>
        <xdr:cNvSpPr txBox="1"/>
      </xdr:nvSpPr>
      <xdr:spPr>
        <a:xfrm>
          <a:off x="2673427" y="1357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1,540</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35713</xdr:rowOff>
    </xdr:from>
    <xdr:to>
      <xdr:col>3</xdr:col>
      <xdr:colOff>3175</xdr:colOff>
      <xdr:row>78</xdr:row>
      <xdr:rowOff>137313</xdr:rowOff>
    </xdr:to>
    <xdr:sp macro="" textlink="">
      <xdr:nvSpPr>
        <xdr:cNvPr id="201" name="円/楕円 200">
          <a:extLst>
            <a:ext uri="{FF2B5EF4-FFF2-40B4-BE49-F238E27FC236}">
              <a16:creationId xmlns="" xmlns:a16="http://schemas.microsoft.com/office/drawing/2014/main" id="{00000000-0008-0000-0600-0000C9000000}"/>
            </a:ext>
          </a:extLst>
        </xdr:cNvPr>
        <xdr:cNvSpPr/>
      </xdr:nvSpPr>
      <xdr:spPr>
        <a:xfrm>
          <a:off x="1968500" y="1340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128440</xdr:rowOff>
    </xdr:from>
    <xdr:ext cx="469744" cy="259045"/>
    <xdr:sp macro="" textlink="">
      <xdr:nvSpPr>
        <xdr:cNvPr id="202" name="テキスト ボックス 201">
          <a:extLst>
            <a:ext uri="{FF2B5EF4-FFF2-40B4-BE49-F238E27FC236}">
              <a16:creationId xmlns="" xmlns:a16="http://schemas.microsoft.com/office/drawing/2014/main" id="{00000000-0008-0000-0600-0000CA000000}"/>
            </a:ext>
          </a:extLst>
        </xdr:cNvPr>
        <xdr:cNvSpPr txBox="1"/>
      </xdr:nvSpPr>
      <xdr:spPr>
        <a:xfrm>
          <a:off x="1784427" y="13501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3,396</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153251</xdr:rowOff>
    </xdr:from>
    <xdr:to>
      <xdr:col>1</xdr:col>
      <xdr:colOff>485775</xdr:colOff>
      <xdr:row>78</xdr:row>
      <xdr:rowOff>83401</xdr:rowOff>
    </xdr:to>
    <xdr:sp macro="" textlink="">
      <xdr:nvSpPr>
        <xdr:cNvPr id="203" name="円/楕円 202">
          <a:extLst>
            <a:ext uri="{FF2B5EF4-FFF2-40B4-BE49-F238E27FC236}">
              <a16:creationId xmlns="" xmlns:a16="http://schemas.microsoft.com/office/drawing/2014/main" id="{00000000-0008-0000-0600-0000CB000000}"/>
            </a:ext>
          </a:extLst>
        </xdr:cNvPr>
        <xdr:cNvSpPr/>
      </xdr:nvSpPr>
      <xdr:spPr>
        <a:xfrm>
          <a:off x="1079500" y="1335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74528</xdr:rowOff>
    </xdr:from>
    <xdr:ext cx="469744" cy="259045"/>
    <xdr:sp macro="" textlink="">
      <xdr:nvSpPr>
        <xdr:cNvPr id="204" name="テキスト ボックス 203">
          <a:extLst>
            <a:ext uri="{FF2B5EF4-FFF2-40B4-BE49-F238E27FC236}">
              <a16:creationId xmlns="" xmlns:a16="http://schemas.microsoft.com/office/drawing/2014/main" id="{00000000-0008-0000-0600-0000CC000000}"/>
            </a:ext>
          </a:extLst>
        </xdr:cNvPr>
        <xdr:cNvSpPr txBox="1"/>
      </xdr:nvSpPr>
      <xdr:spPr>
        <a:xfrm>
          <a:off x="895427" y="13447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a:extLst>
            <a:ext uri="{FF2B5EF4-FFF2-40B4-BE49-F238E27FC236}">
              <a16:creationId xmlns=""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a:extLst>
            <a:ext uri="{FF2B5EF4-FFF2-40B4-BE49-F238E27FC236}">
              <a16:creationId xmlns=""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a:extLst>
            <a:ext uri="{FF2B5EF4-FFF2-40B4-BE49-F238E27FC236}">
              <a16:creationId xmlns=""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72/107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a:extLst>
            <a:ext uri="{FF2B5EF4-FFF2-40B4-BE49-F238E27FC236}">
              <a16:creationId xmlns=""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a:extLst>
            <a:ext uri="{FF2B5EF4-FFF2-40B4-BE49-F238E27FC236}">
              <a16:creationId xmlns=""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a:extLst>
            <a:ext uri="{FF2B5EF4-FFF2-40B4-BE49-F238E27FC236}">
              <a16:creationId xmlns=""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a:extLst>
            <a:ext uri="{FF2B5EF4-FFF2-40B4-BE49-F238E27FC236}">
              <a16:creationId xmlns=""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73,019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a:extLst>
            <a:ext uri="{FF2B5EF4-FFF2-40B4-BE49-F238E27FC236}">
              <a16:creationId xmlns=""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a:extLst>
            <a:ext uri="{FF2B5EF4-FFF2-40B4-BE49-F238E27FC236}">
              <a16:creationId xmlns=""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a:extLst>
            <a:ext uri="{FF2B5EF4-FFF2-40B4-BE49-F238E27FC236}">
              <a16:creationId xmlns=""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a:extLst>
            <a:ext uri="{FF2B5EF4-FFF2-40B4-BE49-F238E27FC236}">
              <a16:creationId xmlns=""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a:extLst>
            <a:ext uri="{FF2B5EF4-FFF2-40B4-BE49-F238E27FC236}">
              <a16:creationId xmlns=""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a:extLst>
            <a:ext uri="{FF2B5EF4-FFF2-40B4-BE49-F238E27FC236}">
              <a16:creationId xmlns=""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a:extLst>
            <a:ext uri="{FF2B5EF4-FFF2-40B4-BE49-F238E27FC236}">
              <a16:creationId xmlns=""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a:extLst>
            <a:ext uri="{FF2B5EF4-FFF2-40B4-BE49-F238E27FC236}">
              <a16:creationId xmlns=""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a:extLst>
            <a:ext uri="{FF2B5EF4-FFF2-40B4-BE49-F238E27FC236}">
              <a16:creationId xmlns=""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a:extLst>
            <a:ext uri="{FF2B5EF4-FFF2-40B4-BE49-F238E27FC236}">
              <a16:creationId xmlns="" xmlns:a16="http://schemas.microsoft.com/office/drawing/2014/main" id="{00000000-0008-0000-06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a:extLst>
            <a:ext uri="{FF2B5EF4-FFF2-40B4-BE49-F238E27FC236}">
              <a16:creationId xmlns=""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a:extLst>
            <a:ext uri="{FF2B5EF4-FFF2-40B4-BE49-F238E27FC236}">
              <a16:creationId xmlns=""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a:extLst>
            <a:ext uri="{FF2B5EF4-FFF2-40B4-BE49-F238E27FC236}">
              <a16:creationId xmlns=""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a:extLst>
            <a:ext uri="{FF2B5EF4-FFF2-40B4-BE49-F238E27FC236}">
              <a16:creationId xmlns=""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144444</xdr:rowOff>
    </xdr:from>
    <xdr:to>
      <xdr:col>6</xdr:col>
      <xdr:colOff>510540</xdr:colOff>
      <xdr:row>99</xdr:row>
      <xdr:rowOff>69748</xdr:rowOff>
    </xdr:to>
    <xdr:cxnSp macro="">
      <xdr:nvCxnSpPr>
        <xdr:cNvPr id="229" name="直線コネクタ 228">
          <a:extLst>
            <a:ext uri="{FF2B5EF4-FFF2-40B4-BE49-F238E27FC236}">
              <a16:creationId xmlns="" xmlns:a16="http://schemas.microsoft.com/office/drawing/2014/main" id="{00000000-0008-0000-0600-0000E5000000}"/>
            </a:ext>
          </a:extLst>
        </xdr:cNvPr>
        <xdr:cNvCxnSpPr/>
      </xdr:nvCxnSpPr>
      <xdr:spPr>
        <a:xfrm flipV="1">
          <a:off x="4633595" y="15574944"/>
          <a:ext cx="1270" cy="146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73575</xdr:rowOff>
    </xdr:from>
    <xdr:ext cx="534377" cy="259045"/>
    <xdr:sp macro="" textlink="">
      <xdr:nvSpPr>
        <xdr:cNvPr id="230" name="扶助費最小値テキスト">
          <a:extLst>
            <a:ext uri="{FF2B5EF4-FFF2-40B4-BE49-F238E27FC236}">
              <a16:creationId xmlns="" xmlns:a16="http://schemas.microsoft.com/office/drawing/2014/main" id="{00000000-0008-0000-0600-0000E6000000}"/>
            </a:ext>
          </a:extLst>
        </xdr:cNvPr>
        <xdr:cNvSpPr txBox="1"/>
      </xdr:nvSpPr>
      <xdr:spPr>
        <a:xfrm>
          <a:off x="4686300" y="1704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38,672</a:t>
          </a:r>
          <a:endParaRPr kumimoji="1" lang="ja-JP" altLang="en-US" sz="1000" b="1">
            <a:latin typeface="ＭＳ Ｐゴシック"/>
          </a:endParaRPr>
        </a:p>
      </xdr:txBody>
    </xdr:sp>
    <xdr:clientData/>
  </xdr:oneCellAnchor>
  <xdr:twoCellAnchor>
    <xdr:from>
      <xdr:col>6</xdr:col>
      <xdr:colOff>422275</xdr:colOff>
      <xdr:row>99</xdr:row>
      <xdr:rowOff>69748</xdr:rowOff>
    </xdr:from>
    <xdr:to>
      <xdr:col>6</xdr:col>
      <xdr:colOff>600075</xdr:colOff>
      <xdr:row>99</xdr:row>
      <xdr:rowOff>69748</xdr:rowOff>
    </xdr:to>
    <xdr:cxnSp macro="">
      <xdr:nvCxnSpPr>
        <xdr:cNvPr id="231" name="直線コネクタ 230">
          <a:extLst>
            <a:ext uri="{FF2B5EF4-FFF2-40B4-BE49-F238E27FC236}">
              <a16:creationId xmlns="" xmlns:a16="http://schemas.microsoft.com/office/drawing/2014/main" id="{00000000-0008-0000-0600-0000E7000000}"/>
            </a:ext>
          </a:extLst>
        </xdr:cNvPr>
        <xdr:cNvCxnSpPr/>
      </xdr:nvCxnSpPr>
      <xdr:spPr>
        <a:xfrm>
          <a:off x="4546600" y="17043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91121</xdr:rowOff>
    </xdr:from>
    <xdr:ext cx="599010" cy="259045"/>
    <xdr:sp macro="" textlink="">
      <xdr:nvSpPr>
        <xdr:cNvPr id="232" name="扶助費最大値テキスト">
          <a:extLst>
            <a:ext uri="{FF2B5EF4-FFF2-40B4-BE49-F238E27FC236}">
              <a16:creationId xmlns="" xmlns:a16="http://schemas.microsoft.com/office/drawing/2014/main" id="{00000000-0008-0000-0600-0000E8000000}"/>
            </a:ext>
          </a:extLst>
        </xdr:cNvPr>
        <xdr:cNvSpPr txBox="1"/>
      </xdr:nvSpPr>
      <xdr:spPr>
        <a:xfrm>
          <a:off x="4686300" y="15350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115,751</a:t>
          </a:r>
          <a:endParaRPr kumimoji="1" lang="ja-JP" altLang="en-US" sz="1000" b="1">
            <a:latin typeface="ＭＳ Ｐゴシック"/>
          </a:endParaRPr>
        </a:p>
      </xdr:txBody>
    </xdr:sp>
    <xdr:clientData/>
  </xdr:oneCellAnchor>
  <xdr:twoCellAnchor>
    <xdr:from>
      <xdr:col>6</xdr:col>
      <xdr:colOff>422275</xdr:colOff>
      <xdr:row>90</xdr:row>
      <xdr:rowOff>144444</xdr:rowOff>
    </xdr:from>
    <xdr:to>
      <xdr:col>6</xdr:col>
      <xdr:colOff>600075</xdr:colOff>
      <xdr:row>90</xdr:row>
      <xdr:rowOff>144444</xdr:rowOff>
    </xdr:to>
    <xdr:cxnSp macro="">
      <xdr:nvCxnSpPr>
        <xdr:cNvPr id="233" name="直線コネクタ 232">
          <a:extLst>
            <a:ext uri="{FF2B5EF4-FFF2-40B4-BE49-F238E27FC236}">
              <a16:creationId xmlns="" xmlns:a16="http://schemas.microsoft.com/office/drawing/2014/main" id="{00000000-0008-0000-0600-0000E9000000}"/>
            </a:ext>
          </a:extLst>
        </xdr:cNvPr>
        <xdr:cNvCxnSpPr/>
      </xdr:nvCxnSpPr>
      <xdr:spPr>
        <a:xfrm>
          <a:off x="4546600" y="15574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68814</xdr:rowOff>
    </xdr:from>
    <xdr:to>
      <xdr:col>6</xdr:col>
      <xdr:colOff>511175</xdr:colOff>
      <xdr:row>97</xdr:row>
      <xdr:rowOff>119717</xdr:rowOff>
    </xdr:to>
    <xdr:cxnSp macro="">
      <xdr:nvCxnSpPr>
        <xdr:cNvPr id="234" name="直線コネクタ 233">
          <a:extLst>
            <a:ext uri="{FF2B5EF4-FFF2-40B4-BE49-F238E27FC236}">
              <a16:creationId xmlns="" xmlns:a16="http://schemas.microsoft.com/office/drawing/2014/main" id="{00000000-0008-0000-0600-0000EA000000}"/>
            </a:ext>
          </a:extLst>
        </xdr:cNvPr>
        <xdr:cNvCxnSpPr/>
      </xdr:nvCxnSpPr>
      <xdr:spPr>
        <a:xfrm>
          <a:off x="3797300" y="16699464"/>
          <a:ext cx="838200" cy="50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55694</xdr:rowOff>
    </xdr:from>
    <xdr:ext cx="534377" cy="259045"/>
    <xdr:sp macro="" textlink="">
      <xdr:nvSpPr>
        <xdr:cNvPr id="235" name="扶助費平均値テキスト">
          <a:extLst>
            <a:ext uri="{FF2B5EF4-FFF2-40B4-BE49-F238E27FC236}">
              <a16:creationId xmlns="" xmlns:a16="http://schemas.microsoft.com/office/drawing/2014/main" id="{00000000-0008-0000-0600-0000EB000000}"/>
            </a:ext>
          </a:extLst>
        </xdr:cNvPr>
        <xdr:cNvSpPr txBox="1"/>
      </xdr:nvSpPr>
      <xdr:spPr>
        <a:xfrm>
          <a:off x="4686300" y="16343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64,944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32817</xdr:rowOff>
    </xdr:from>
    <xdr:to>
      <xdr:col>6</xdr:col>
      <xdr:colOff>561975</xdr:colOff>
      <xdr:row>96</xdr:row>
      <xdr:rowOff>134417</xdr:rowOff>
    </xdr:to>
    <xdr:sp macro="" textlink="">
      <xdr:nvSpPr>
        <xdr:cNvPr id="236" name="フローチャート : 判断 235">
          <a:extLst>
            <a:ext uri="{FF2B5EF4-FFF2-40B4-BE49-F238E27FC236}">
              <a16:creationId xmlns="" xmlns:a16="http://schemas.microsoft.com/office/drawing/2014/main" id="{00000000-0008-0000-0600-0000EC000000}"/>
            </a:ext>
          </a:extLst>
        </xdr:cNvPr>
        <xdr:cNvSpPr/>
      </xdr:nvSpPr>
      <xdr:spPr>
        <a:xfrm>
          <a:off x="4584700" y="16492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68814</xdr:rowOff>
    </xdr:from>
    <xdr:to>
      <xdr:col>5</xdr:col>
      <xdr:colOff>358775</xdr:colOff>
      <xdr:row>98</xdr:row>
      <xdr:rowOff>9950</xdr:rowOff>
    </xdr:to>
    <xdr:cxnSp macro="">
      <xdr:nvCxnSpPr>
        <xdr:cNvPr id="237" name="直線コネクタ 236">
          <a:extLst>
            <a:ext uri="{FF2B5EF4-FFF2-40B4-BE49-F238E27FC236}">
              <a16:creationId xmlns="" xmlns:a16="http://schemas.microsoft.com/office/drawing/2014/main" id="{00000000-0008-0000-0600-0000ED000000}"/>
            </a:ext>
          </a:extLst>
        </xdr:cNvPr>
        <xdr:cNvCxnSpPr/>
      </xdr:nvCxnSpPr>
      <xdr:spPr>
        <a:xfrm flipV="1">
          <a:off x="2908300" y="16699464"/>
          <a:ext cx="889000" cy="112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64497</xdr:rowOff>
    </xdr:from>
    <xdr:to>
      <xdr:col>5</xdr:col>
      <xdr:colOff>409575</xdr:colOff>
      <xdr:row>96</xdr:row>
      <xdr:rowOff>166097</xdr:rowOff>
    </xdr:to>
    <xdr:sp macro="" textlink="">
      <xdr:nvSpPr>
        <xdr:cNvPr id="238" name="フローチャート : 判断 237">
          <a:extLst>
            <a:ext uri="{FF2B5EF4-FFF2-40B4-BE49-F238E27FC236}">
              <a16:creationId xmlns="" xmlns:a16="http://schemas.microsoft.com/office/drawing/2014/main" id="{00000000-0008-0000-0600-0000EE000000}"/>
            </a:ext>
          </a:extLst>
        </xdr:cNvPr>
        <xdr:cNvSpPr/>
      </xdr:nvSpPr>
      <xdr:spPr>
        <a:xfrm>
          <a:off x="3746500" y="1652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11174</xdr:rowOff>
    </xdr:from>
    <xdr:ext cx="534377" cy="259045"/>
    <xdr:sp macro="" textlink="">
      <xdr:nvSpPr>
        <xdr:cNvPr id="239" name="テキスト ボックス 238">
          <a:extLst>
            <a:ext uri="{FF2B5EF4-FFF2-40B4-BE49-F238E27FC236}">
              <a16:creationId xmlns="" xmlns:a16="http://schemas.microsoft.com/office/drawing/2014/main" id="{00000000-0008-0000-0600-0000EF000000}"/>
            </a:ext>
          </a:extLst>
        </xdr:cNvPr>
        <xdr:cNvSpPr txBox="1"/>
      </xdr:nvSpPr>
      <xdr:spPr>
        <a:xfrm>
          <a:off x="3530111" y="1629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63,281</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9950</xdr:rowOff>
    </xdr:from>
    <xdr:to>
      <xdr:col>4</xdr:col>
      <xdr:colOff>155575</xdr:colOff>
      <xdr:row>98</xdr:row>
      <xdr:rowOff>50088</xdr:rowOff>
    </xdr:to>
    <xdr:cxnSp macro="">
      <xdr:nvCxnSpPr>
        <xdr:cNvPr id="240" name="直線コネクタ 239">
          <a:extLst>
            <a:ext uri="{FF2B5EF4-FFF2-40B4-BE49-F238E27FC236}">
              <a16:creationId xmlns="" xmlns:a16="http://schemas.microsoft.com/office/drawing/2014/main" id="{00000000-0008-0000-0600-0000F0000000}"/>
            </a:ext>
          </a:extLst>
        </xdr:cNvPr>
        <xdr:cNvCxnSpPr/>
      </xdr:nvCxnSpPr>
      <xdr:spPr>
        <a:xfrm flipV="1">
          <a:off x="2019300" y="16812050"/>
          <a:ext cx="889000" cy="40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23292</xdr:rowOff>
    </xdr:from>
    <xdr:to>
      <xdr:col>4</xdr:col>
      <xdr:colOff>206375</xdr:colOff>
      <xdr:row>97</xdr:row>
      <xdr:rowOff>124892</xdr:rowOff>
    </xdr:to>
    <xdr:sp macro="" textlink="">
      <xdr:nvSpPr>
        <xdr:cNvPr id="241" name="フローチャート : 判断 240">
          <a:extLst>
            <a:ext uri="{FF2B5EF4-FFF2-40B4-BE49-F238E27FC236}">
              <a16:creationId xmlns="" xmlns:a16="http://schemas.microsoft.com/office/drawing/2014/main" id="{00000000-0008-0000-0600-0000F1000000}"/>
            </a:ext>
          </a:extLst>
        </xdr:cNvPr>
        <xdr:cNvSpPr/>
      </xdr:nvSpPr>
      <xdr:spPr>
        <a:xfrm>
          <a:off x="2857500" y="1665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141419</xdr:rowOff>
    </xdr:from>
    <xdr:ext cx="534377" cy="259045"/>
    <xdr:sp macro="" textlink="">
      <xdr:nvSpPr>
        <xdr:cNvPr id="242" name="テキスト ボックス 241">
          <a:extLst>
            <a:ext uri="{FF2B5EF4-FFF2-40B4-BE49-F238E27FC236}">
              <a16:creationId xmlns="" xmlns:a16="http://schemas.microsoft.com/office/drawing/2014/main" id="{00000000-0008-0000-0600-0000F2000000}"/>
            </a:ext>
          </a:extLst>
        </xdr:cNvPr>
        <xdr:cNvSpPr txBox="1"/>
      </xdr:nvSpPr>
      <xdr:spPr>
        <a:xfrm>
          <a:off x="2641111" y="1642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56,444</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50088</xdr:rowOff>
    </xdr:from>
    <xdr:to>
      <xdr:col>2</xdr:col>
      <xdr:colOff>638175</xdr:colOff>
      <xdr:row>98</xdr:row>
      <xdr:rowOff>72797</xdr:rowOff>
    </xdr:to>
    <xdr:cxnSp macro="">
      <xdr:nvCxnSpPr>
        <xdr:cNvPr id="243" name="直線コネクタ 242">
          <a:extLst>
            <a:ext uri="{FF2B5EF4-FFF2-40B4-BE49-F238E27FC236}">
              <a16:creationId xmlns="" xmlns:a16="http://schemas.microsoft.com/office/drawing/2014/main" id="{00000000-0008-0000-0600-0000F3000000}"/>
            </a:ext>
          </a:extLst>
        </xdr:cNvPr>
        <xdr:cNvCxnSpPr/>
      </xdr:nvCxnSpPr>
      <xdr:spPr>
        <a:xfrm flipV="1">
          <a:off x="1130300" y="16852188"/>
          <a:ext cx="889000" cy="2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19805</xdr:rowOff>
    </xdr:from>
    <xdr:to>
      <xdr:col>3</xdr:col>
      <xdr:colOff>3175</xdr:colOff>
      <xdr:row>97</xdr:row>
      <xdr:rowOff>121405</xdr:rowOff>
    </xdr:to>
    <xdr:sp macro="" textlink="">
      <xdr:nvSpPr>
        <xdr:cNvPr id="244" name="フローチャート : 判断 243">
          <a:extLst>
            <a:ext uri="{FF2B5EF4-FFF2-40B4-BE49-F238E27FC236}">
              <a16:creationId xmlns="" xmlns:a16="http://schemas.microsoft.com/office/drawing/2014/main" id="{00000000-0008-0000-0600-0000F4000000}"/>
            </a:ext>
          </a:extLst>
        </xdr:cNvPr>
        <xdr:cNvSpPr/>
      </xdr:nvSpPr>
      <xdr:spPr>
        <a:xfrm>
          <a:off x="1968500" y="1665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137932</xdr:rowOff>
    </xdr:from>
    <xdr:ext cx="534377" cy="259045"/>
    <xdr:sp macro="" textlink="">
      <xdr:nvSpPr>
        <xdr:cNvPr id="245" name="テキスト ボックス 244">
          <a:extLst>
            <a:ext uri="{FF2B5EF4-FFF2-40B4-BE49-F238E27FC236}">
              <a16:creationId xmlns="" xmlns:a16="http://schemas.microsoft.com/office/drawing/2014/main" id="{00000000-0008-0000-0600-0000F5000000}"/>
            </a:ext>
          </a:extLst>
        </xdr:cNvPr>
        <xdr:cNvSpPr txBox="1"/>
      </xdr:nvSpPr>
      <xdr:spPr>
        <a:xfrm>
          <a:off x="1752111" y="1642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56,627</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85034</xdr:rowOff>
    </xdr:from>
    <xdr:to>
      <xdr:col>1</xdr:col>
      <xdr:colOff>485775</xdr:colOff>
      <xdr:row>98</xdr:row>
      <xdr:rowOff>15184</xdr:rowOff>
    </xdr:to>
    <xdr:sp macro="" textlink="">
      <xdr:nvSpPr>
        <xdr:cNvPr id="246" name="フローチャート : 判断 245">
          <a:extLst>
            <a:ext uri="{FF2B5EF4-FFF2-40B4-BE49-F238E27FC236}">
              <a16:creationId xmlns="" xmlns:a16="http://schemas.microsoft.com/office/drawing/2014/main" id="{00000000-0008-0000-0600-0000F6000000}"/>
            </a:ext>
          </a:extLst>
        </xdr:cNvPr>
        <xdr:cNvSpPr/>
      </xdr:nvSpPr>
      <xdr:spPr>
        <a:xfrm>
          <a:off x="1079500" y="1671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31711</xdr:rowOff>
    </xdr:from>
    <xdr:ext cx="534377" cy="259045"/>
    <xdr:sp macro="" textlink="">
      <xdr:nvSpPr>
        <xdr:cNvPr id="247" name="テキスト ボックス 246">
          <a:extLst>
            <a:ext uri="{FF2B5EF4-FFF2-40B4-BE49-F238E27FC236}">
              <a16:creationId xmlns="" xmlns:a16="http://schemas.microsoft.com/office/drawing/2014/main" id="{00000000-0008-0000-0600-0000F7000000}"/>
            </a:ext>
          </a:extLst>
        </xdr:cNvPr>
        <xdr:cNvSpPr txBox="1"/>
      </xdr:nvSpPr>
      <xdr:spPr>
        <a:xfrm>
          <a:off x="863111" y="1649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53,203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a:extLst>
            <a:ext uri="{FF2B5EF4-FFF2-40B4-BE49-F238E27FC236}">
              <a16:creationId xmlns=""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a:extLst>
            <a:ext uri="{FF2B5EF4-FFF2-40B4-BE49-F238E27FC236}">
              <a16:creationId xmlns=""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a:extLst>
            <a:ext uri="{FF2B5EF4-FFF2-40B4-BE49-F238E27FC236}">
              <a16:creationId xmlns=""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a:extLst>
            <a:ext uri="{FF2B5EF4-FFF2-40B4-BE49-F238E27FC236}">
              <a16:creationId xmlns=""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a:extLst>
            <a:ext uri="{FF2B5EF4-FFF2-40B4-BE49-F238E27FC236}">
              <a16:creationId xmlns=""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68917</xdr:rowOff>
    </xdr:from>
    <xdr:to>
      <xdr:col>6</xdr:col>
      <xdr:colOff>561975</xdr:colOff>
      <xdr:row>97</xdr:row>
      <xdr:rowOff>170517</xdr:rowOff>
    </xdr:to>
    <xdr:sp macro="" textlink="">
      <xdr:nvSpPr>
        <xdr:cNvPr id="253" name="円/楕円 252">
          <a:extLst>
            <a:ext uri="{FF2B5EF4-FFF2-40B4-BE49-F238E27FC236}">
              <a16:creationId xmlns="" xmlns:a16="http://schemas.microsoft.com/office/drawing/2014/main" id="{00000000-0008-0000-0600-0000FD000000}"/>
            </a:ext>
          </a:extLst>
        </xdr:cNvPr>
        <xdr:cNvSpPr/>
      </xdr:nvSpPr>
      <xdr:spPr>
        <a:xfrm>
          <a:off x="4584700" y="1669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47344</xdr:rowOff>
    </xdr:from>
    <xdr:ext cx="534377" cy="259045"/>
    <xdr:sp macro="" textlink="">
      <xdr:nvSpPr>
        <xdr:cNvPr id="254" name="扶助費該当値テキスト">
          <a:extLst>
            <a:ext uri="{FF2B5EF4-FFF2-40B4-BE49-F238E27FC236}">
              <a16:creationId xmlns="" xmlns:a16="http://schemas.microsoft.com/office/drawing/2014/main" id="{00000000-0008-0000-0600-0000FE000000}"/>
            </a:ext>
          </a:extLst>
        </xdr:cNvPr>
        <xdr:cNvSpPr txBox="1"/>
      </xdr:nvSpPr>
      <xdr:spPr>
        <a:xfrm>
          <a:off x="4686300" y="1667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54,049</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18014</xdr:rowOff>
    </xdr:from>
    <xdr:to>
      <xdr:col>5</xdr:col>
      <xdr:colOff>409575</xdr:colOff>
      <xdr:row>97</xdr:row>
      <xdr:rowOff>119614</xdr:rowOff>
    </xdr:to>
    <xdr:sp macro="" textlink="">
      <xdr:nvSpPr>
        <xdr:cNvPr id="255" name="円/楕円 254">
          <a:extLst>
            <a:ext uri="{FF2B5EF4-FFF2-40B4-BE49-F238E27FC236}">
              <a16:creationId xmlns="" xmlns:a16="http://schemas.microsoft.com/office/drawing/2014/main" id="{00000000-0008-0000-0600-0000FF000000}"/>
            </a:ext>
          </a:extLst>
        </xdr:cNvPr>
        <xdr:cNvSpPr/>
      </xdr:nvSpPr>
      <xdr:spPr>
        <a:xfrm>
          <a:off x="3746500" y="1664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110741</xdr:rowOff>
    </xdr:from>
    <xdr:ext cx="534377" cy="259045"/>
    <xdr:sp macro="" textlink="">
      <xdr:nvSpPr>
        <xdr:cNvPr id="256" name="テキスト ボックス 255">
          <a:extLst>
            <a:ext uri="{FF2B5EF4-FFF2-40B4-BE49-F238E27FC236}">
              <a16:creationId xmlns="" xmlns:a16="http://schemas.microsoft.com/office/drawing/2014/main" id="{00000000-0008-0000-0600-000000010000}"/>
            </a:ext>
          </a:extLst>
        </xdr:cNvPr>
        <xdr:cNvSpPr txBox="1"/>
      </xdr:nvSpPr>
      <xdr:spPr>
        <a:xfrm>
          <a:off x="3530111" y="1674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56,721</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130600</xdr:rowOff>
    </xdr:from>
    <xdr:to>
      <xdr:col>4</xdr:col>
      <xdr:colOff>206375</xdr:colOff>
      <xdr:row>98</xdr:row>
      <xdr:rowOff>60750</xdr:rowOff>
    </xdr:to>
    <xdr:sp macro="" textlink="">
      <xdr:nvSpPr>
        <xdr:cNvPr id="257" name="円/楕円 256">
          <a:extLst>
            <a:ext uri="{FF2B5EF4-FFF2-40B4-BE49-F238E27FC236}">
              <a16:creationId xmlns="" xmlns:a16="http://schemas.microsoft.com/office/drawing/2014/main" id="{00000000-0008-0000-0600-000001010000}"/>
            </a:ext>
          </a:extLst>
        </xdr:cNvPr>
        <xdr:cNvSpPr/>
      </xdr:nvSpPr>
      <xdr:spPr>
        <a:xfrm>
          <a:off x="2857500" y="1676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51877</xdr:rowOff>
    </xdr:from>
    <xdr:ext cx="534377" cy="259045"/>
    <xdr:sp macro="" textlink="">
      <xdr:nvSpPr>
        <xdr:cNvPr id="258" name="テキスト ボックス 257">
          <a:extLst>
            <a:ext uri="{FF2B5EF4-FFF2-40B4-BE49-F238E27FC236}">
              <a16:creationId xmlns="" xmlns:a16="http://schemas.microsoft.com/office/drawing/2014/main" id="{00000000-0008-0000-0600-000002010000}"/>
            </a:ext>
          </a:extLst>
        </xdr:cNvPr>
        <xdr:cNvSpPr txBox="1"/>
      </xdr:nvSpPr>
      <xdr:spPr>
        <a:xfrm>
          <a:off x="2641111" y="1685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50,811</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170738</xdr:rowOff>
    </xdr:from>
    <xdr:to>
      <xdr:col>3</xdr:col>
      <xdr:colOff>3175</xdr:colOff>
      <xdr:row>98</xdr:row>
      <xdr:rowOff>100888</xdr:rowOff>
    </xdr:to>
    <xdr:sp macro="" textlink="">
      <xdr:nvSpPr>
        <xdr:cNvPr id="259" name="円/楕円 258">
          <a:extLst>
            <a:ext uri="{FF2B5EF4-FFF2-40B4-BE49-F238E27FC236}">
              <a16:creationId xmlns="" xmlns:a16="http://schemas.microsoft.com/office/drawing/2014/main" id="{00000000-0008-0000-0600-000003010000}"/>
            </a:ext>
          </a:extLst>
        </xdr:cNvPr>
        <xdr:cNvSpPr/>
      </xdr:nvSpPr>
      <xdr:spPr>
        <a:xfrm>
          <a:off x="1968500" y="1680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92015</xdr:rowOff>
    </xdr:from>
    <xdr:ext cx="534377" cy="259045"/>
    <xdr:sp macro="" textlink="">
      <xdr:nvSpPr>
        <xdr:cNvPr id="260" name="テキスト ボックス 259">
          <a:extLst>
            <a:ext uri="{FF2B5EF4-FFF2-40B4-BE49-F238E27FC236}">
              <a16:creationId xmlns="" xmlns:a16="http://schemas.microsoft.com/office/drawing/2014/main" id="{00000000-0008-0000-0600-000004010000}"/>
            </a:ext>
          </a:extLst>
        </xdr:cNvPr>
        <xdr:cNvSpPr txBox="1"/>
      </xdr:nvSpPr>
      <xdr:spPr>
        <a:xfrm>
          <a:off x="1752111" y="1689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48,704</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21997</xdr:rowOff>
    </xdr:from>
    <xdr:to>
      <xdr:col>1</xdr:col>
      <xdr:colOff>485775</xdr:colOff>
      <xdr:row>98</xdr:row>
      <xdr:rowOff>123597</xdr:rowOff>
    </xdr:to>
    <xdr:sp macro="" textlink="">
      <xdr:nvSpPr>
        <xdr:cNvPr id="261" name="円/楕円 260">
          <a:extLst>
            <a:ext uri="{FF2B5EF4-FFF2-40B4-BE49-F238E27FC236}">
              <a16:creationId xmlns="" xmlns:a16="http://schemas.microsoft.com/office/drawing/2014/main" id="{00000000-0008-0000-0600-000005010000}"/>
            </a:ext>
          </a:extLst>
        </xdr:cNvPr>
        <xdr:cNvSpPr/>
      </xdr:nvSpPr>
      <xdr:spPr>
        <a:xfrm>
          <a:off x="1079500" y="1682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114724</xdr:rowOff>
    </xdr:from>
    <xdr:ext cx="534377" cy="259045"/>
    <xdr:sp macro="" textlink="">
      <xdr:nvSpPr>
        <xdr:cNvPr id="262" name="テキスト ボックス 261">
          <a:extLst>
            <a:ext uri="{FF2B5EF4-FFF2-40B4-BE49-F238E27FC236}">
              <a16:creationId xmlns="" xmlns:a16="http://schemas.microsoft.com/office/drawing/2014/main" id="{00000000-0008-0000-0600-000006010000}"/>
            </a:ext>
          </a:extLst>
        </xdr:cNvPr>
        <xdr:cNvSpPr txBox="1"/>
      </xdr:nvSpPr>
      <xdr:spPr>
        <a:xfrm>
          <a:off x="863111" y="16916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47,512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a:extLst>
            <a:ext uri="{FF2B5EF4-FFF2-40B4-BE49-F238E27FC236}">
              <a16:creationId xmlns=""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a:extLst>
            <a:ext uri="{FF2B5EF4-FFF2-40B4-BE49-F238E27FC236}">
              <a16:creationId xmlns=""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a:extLst>
            <a:ext uri="{FF2B5EF4-FFF2-40B4-BE49-F238E27FC236}">
              <a16:creationId xmlns=""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31/107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a:extLst>
            <a:ext uri="{FF2B5EF4-FFF2-40B4-BE49-F238E27FC236}">
              <a16:creationId xmlns=""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a:extLst>
            <a:ext uri="{FF2B5EF4-FFF2-40B4-BE49-F238E27FC236}">
              <a16:creationId xmlns=""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a:extLst>
            <a:ext uri="{FF2B5EF4-FFF2-40B4-BE49-F238E27FC236}">
              <a16:creationId xmlns=""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a:extLst>
            <a:ext uri="{FF2B5EF4-FFF2-40B4-BE49-F238E27FC236}">
              <a16:creationId xmlns=""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49,476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a:extLst>
            <a:ext uri="{FF2B5EF4-FFF2-40B4-BE49-F238E27FC236}">
              <a16:creationId xmlns=""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a:extLst>
            <a:ext uri="{FF2B5EF4-FFF2-40B4-BE49-F238E27FC236}">
              <a16:creationId xmlns=""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a:extLst>
            <a:ext uri="{FF2B5EF4-FFF2-40B4-BE49-F238E27FC236}">
              <a16:creationId xmlns=""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3" name="直線コネクタ 272">
          <a:extLst>
            <a:ext uri="{FF2B5EF4-FFF2-40B4-BE49-F238E27FC236}">
              <a16:creationId xmlns=""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4" name="テキスト ボックス 273">
          <a:extLst>
            <a:ext uri="{FF2B5EF4-FFF2-40B4-BE49-F238E27FC236}">
              <a16:creationId xmlns="" xmlns:a16="http://schemas.microsoft.com/office/drawing/2014/main" id="{00000000-0008-0000-06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5" name="直線コネクタ 274">
          <a:extLst>
            <a:ext uri="{FF2B5EF4-FFF2-40B4-BE49-F238E27FC236}">
              <a16:creationId xmlns=""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144434</xdr:rowOff>
    </xdr:from>
    <xdr:ext cx="595419" cy="259045"/>
    <xdr:sp macro="" textlink="">
      <xdr:nvSpPr>
        <xdr:cNvPr id="276" name="テキスト ボックス 275">
          <a:extLst>
            <a:ext uri="{FF2B5EF4-FFF2-40B4-BE49-F238E27FC236}">
              <a16:creationId xmlns="" xmlns:a16="http://schemas.microsoft.com/office/drawing/2014/main" id="{00000000-0008-0000-0600-000014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7" name="直線コネクタ 276">
          <a:extLst>
            <a:ext uri="{FF2B5EF4-FFF2-40B4-BE49-F238E27FC236}">
              <a16:creationId xmlns=""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78" name="テキスト ボックス 277">
          <a:extLst>
            <a:ext uri="{FF2B5EF4-FFF2-40B4-BE49-F238E27FC236}">
              <a16:creationId xmlns="" xmlns:a16="http://schemas.microsoft.com/office/drawing/2014/main" id="{00000000-0008-0000-0600-000016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9" name="直線コネクタ 278">
          <a:extLst>
            <a:ext uri="{FF2B5EF4-FFF2-40B4-BE49-F238E27FC236}">
              <a16:creationId xmlns=""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80" name="テキスト ボックス 279">
          <a:extLst>
            <a:ext uri="{FF2B5EF4-FFF2-40B4-BE49-F238E27FC236}">
              <a16:creationId xmlns="" xmlns:a16="http://schemas.microsoft.com/office/drawing/2014/main" id="{00000000-0008-0000-0600-000018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1" name="直線コネクタ 280">
          <a:extLst>
            <a:ext uri="{FF2B5EF4-FFF2-40B4-BE49-F238E27FC236}">
              <a16:creationId xmlns=""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2" name="テキスト ボックス 281">
          <a:extLst>
            <a:ext uri="{FF2B5EF4-FFF2-40B4-BE49-F238E27FC236}">
              <a16:creationId xmlns="" xmlns:a16="http://schemas.microsoft.com/office/drawing/2014/main" id="{00000000-0008-0000-0600-00001A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3" name="直線コネクタ 282">
          <a:extLst>
            <a:ext uri="{FF2B5EF4-FFF2-40B4-BE49-F238E27FC236}">
              <a16:creationId xmlns=""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4" name="テキスト ボックス 283">
          <a:extLst>
            <a:ext uri="{FF2B5EF4-FFF2-40B4-BE49-F238E27FC236}">
              <a16:creationId xmlns="" xmlns:a16="http://schemas.microsoft.com/office/drawing/2014/main" id="{00000000-0008-0000-06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a:extLst>
            <a:ext uri="{FF2B5EF4-FFF2-40B4-BE49-F238E27FC236}">
              <a16:creationId xmlns=""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6" name="テキスト ボックス 285">
          <a:extLst>
            <a:ext uri="{FF2B5EF4-FFF2-40B4-BE49-F238E27FC236}">
              <a16:creationId xmlns=""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補助費等グラフ枠">
          <a:extLst>
            <a:ext uri="{FF2B5EF4-FFF2-40B4-BE49-F238E27FC236}">
              <a16:creationId xmlns=""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66006</xdr:rowOff>
    </xdr:from>
    <xdr:to>
      <xdr:col>15</xdr:col>
      <xdr:colOff>180340</xdr:colOff>
      <xdr:row>38</xdr:row>
      <xdr:rowOff>70996</xdr:rowOff>
    </xdr:to>
    <xdr:cxnSp macro="">
      <xdr:nvCxnSpPr>
        <xdr:cNvPr id="288" name="直線コネクタ 287">
          <a:extLst>
            <a:ext uri="{FF2B5EF4-FFF2-40B4-BE49-F238E27FC236}">
              <a16:creationId xmlns="" xmlns:a16="http://schemas.microsoft.com/office/drawing/2014/main" id="{00000000-0008-0000-0600-000020010000}"/>
            </a:ext>
          </a:extLst>
        </xdr:cNvPr>
        <xdr:cNvCxnSpPr/>
      </xdr:nvCxnSpPr>
      <xdr:spPr>
        <a:xfrm flipV="1">
          <a:off x="10475595" y="5209506"/>
          <a:ext cx="1270" cy="1376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74823</xdr:rowOff>
    </xdr:from>
    <xdr:ext cx="534377" cy="259045"/>
    <xdr:sp macro="" textlink="">
      <xdr:nvSpPr>
        <xdr:cNvPr id="289" name="補助費等最小値テキスト">
          <a:extLst>
            <a:ext uri="{FF2B5EF4-FFF2-40B4-BE49-F238E27FC236}">
              <a16:creationId xmlns="" xmlns:a16="http://schemas.microsoft.com/office/drawing/2014/main" id="{00000000-0008-0000-0600-000021010000}"/>
            </a:ext>
          </a:extLst>
        </xdr:cNvPr>
        <xdr:cNvSpPr txBox="1"/>
      </xdr:nvSpPr>
      <xdr:spPr>
        <a:xfrm>
          <a:off x="10528300" y="658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61,038</a:t>
          </a:r>
          <a:endParaRPr kumimoji="1" lang="ja-JP" altLang="en-US" sz="1000" b="1">
            <a:latin typeface="ＭＳ Ｐゴシック"/>
          </a:endParaRPr>
        </a:p>
      </xdr:txBody>
    </xdr:sp>
    <xdr:clientData/>
  </xdr:oneCellAnchor>
  <xdr:twoCellAnchor>
    <xdr:from>
      <xdr:col>15</xdr:col>
      <xdr:colOff>92075</xdr:colOff>
      <xdr:row>38</xdr:row>
      <xdr:rowOff>70996</xdr:rowOff>
    </xdr:from>
    <xdr:to>
      <xdr:col>15</xdr:col>
      <xdr:colOff>269875</xdr:colOff>
      <xdr:row>38</xdr:row>
      <xdr:rowOff>70996</xdr:rowOff>
    </xdr:to>
    <xdr:cxnSp macro="">
      <xdr:nvCxnSpPr>
        <xdr:cNvPr id="290" name="直線コネクタ 289">
          <a:extLst>
            <a:ext uri="{FF2B5EF4-FFF2-40B4-BE49-F238E27FC236}">
              <a16:creationId xmlns="" xmlns:a16="http://schemas.microsoft.com/office/drawing/2014/main" id="{00000000-0008-0000-0600-000022010000}"/>
            </a:ext>
          </a:extLst>
        </xdr:cNvPr>
        <xdr:cNvCxnSpPr/>
      </xdr:nvCxnSpPr>
      <xdr:spPr>
        <a:xfrm>
          <a:off x="10388600" y="6586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12683</xdr:rowOff>
    </xdr:from>
    <xdr:ext cx="599010" cy="259045"/>
    <xdr:sp macro="" textlink="">
      <xdr:nvSpPr>
        <xdr:cNvPr id="291" name="補助費等最大値テキスト">
          <a:extLst>
            <a:ext uri="{FF2B5EF4-FFF2-40B4-BE49-F238E27FC236}">
              <a16:creationId xmlns="" xmlns:a16="http://schemas.microsoft.com/office/drawing/2014/main" id="{00000000-0008-0000-0600-000023010000}"/>
            </a:ext>
          </a:extLst>
        </xdr:cNvPr>
        <xdr:cNvSpPr txBox="1"/>
      </xdr:nvSpPr>
      <xdr:spPr>
        <a:xfrm>
          <a:off x="10528300" y="4984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482,566</a:t>
          </a:r>
          <a:endParaRPr kumimoji="1" lang="ja-JP" altLang="en-US" sz="1000" b="1">
            <a:latin typeface="ＭＳ Ｐゴシック"/>
          </a:endParaRPr>
        </a:p>
      </xdr:txBody>
    </xdr:sp>
    <xdr:clientData/>
  </xdr:oneCellAnchor>
  <xdr:twoCellAnchor>
    <xdr:from>
      <xdr:col>15</xdr:col>
      <xdr:colOff>92075</xdr:colOff>
      <xdr:row>30</xdr:row>
      <xdr:rowOff>66006</xdr:rowOff>
    </xdr:from>
    <xdr:to>
      <xdr:col>15</xdr:col>
      <xdr:colOff>269875</xdr:colOff>
      <xdr:row>30</xdr:row>
      <xdr:rowOff>66006</xdr:rowOff>
    </xdr:to>
    <xdr:cxnSp macro="">
      <xdr:nvCxnSpPr>
        <xdr:cNvPr id="292" name="直線コネクタ 291">
          <a:extLst>
            <a:ext uri="{FF2B5EF4-FFF2-40B4-BE49-F238E27FC236}">
              <a16:creationId xmlns="" xmlns:a16="http://schemas.microsoft.com/office/drawing/2014/main" id="{00000000-0008-0000-0600-000024010000}"/>
            </a:ext>
          </a:extLst>
        </xdr:cNvPr>
        <xdr:cNvCxnSpPr/>
      </xdr:nvCxnSpPr>
      <xdr:spPr>
        <a:xfrm>
          <a:off x="10388600" y="5209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92638</xdr:rowOff>
    </xdr:from>
    <xdr:to>
      <xdr:col>15</xdr:col>
      <xdr:colOff>180975</xdr:colOff>
      <xdr:row>37</xdr:row>
      <xdr:rowOff>168912</xdr:rowOff>
    </xdr:to>
    <xdr:cxnSp macro="">
      <xdr:nvCxnSpPr>
        <xdr:cNvPr id="293" name="直線コネクタ 292">
          <a:extLst>
            <a:ext uri="{FF2B5EF4-FFF2-40B4-BE49-F238E27FC236}">
              <a16:creationId xmlns="" xmlns:a16="http://schemas.microsoft.com/office/drawing/2014/main" id="{00000000-0008-0000-0600-000025010000}"/>
            </a:ext>
          </a:extLst>
        </xdr:cNvPr>
        <xdr:cNvCxnSpPr/>
      </xdr:nvCxnSpPr>
      <xdr:spPr>
        <a:xfrm flipV="1">
          <a:off x="9639300" y="6264838"/>
          <a:ext cx="838200" cy="24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95507</xdr:rowOff>
    </xdr:from>
    <xdr:ext cx="599010" cy="259045"/>
    <xdr:sp macro="" textlink="">
      <xdr:nvSpPr>
        <xdr:cNvPr id="294" name="補助費等平均値テキスト">
          <a:extLst>
            <a:ext uri="{FF2B5EF4-FFF2-40B4-BE49-F238E27FC236}">
              <a16:creationId xmlns="" xmlns:a16="http://schemas.microsoft.com/office/drawing/2014/main" id="{00000000-0008-0000-0600-000026010000}"/>
            </a:ext>
          </a:extLst>
        </xdr:cNvPr>
        <xdr:cNvSpPr txBox="1"/>
      </xdr:nvSpPr>
      <xdr:spPr>
        <a:xfrm>
          <a:off x="10528300" y="6267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136,371</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117080</xdr:rowOff>
    </xdr:from>
    <xdr:to>
      <xdr:col>15</xdr:col>
      <xdr:colOff>231775</xdr:colOff>
      <xdr:row>37</xdr:row>
      <xdr:rowOff>47230</xdr:rowOff>
    </xdr:to>
    <xdr:sp macro="" textlink="">
      <xdr:nvSpPr>
        <xdr:cNvPr id="295" name="フローチャート : 判断 294">
          <a:extLst>
            <a:ext uri="{FF2B5EF4-FFF2-40B4-BE49-F238E27FC236}">
              <a16:creationId xmlns="" xmlns:a16="http://schemas.microsoft.com/office/drawing/2014/main" id="{00000000-0008-0000-0600-000027010000}"/>
            </a:ext>
          </a:extLst>
        </xdr:cNvPr>
        <xdr:cNvSpPr/>
      </xdr:nvSpPr>
      <xdr:spPr>
        <a:xfrm>
          <a:off x="10426700" y="6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168912</xdr:rowOff>
    </xdr:from>
    <xdr:to>
      <xdr:col>14</xdr:col>
      <xdr:colOff>28575</xdr:colOff>
      <xdr:row>38</xdr:row>
      <xdr:rowOff>1051</xdr:rowOff>
    </xdr:to>
    <xdr:cxnSp macro="">
      <xdr:nvCxnSpPr>
        <xdr:cNvPr id="296" name="直線コネクタ 295">
          <a:extLst>
            <a:ext uri="{FF2B5EF4-FFF2-40B4-BE49-F238E27FC236}">
              <a16:creationId xmlns="" xmlns:a16="http://schemas.microsoft.com/office/drawing/2014/main" id="{00000000-0008-0000-0600-000028010000}"/>
            </a:ext>
          </a:extLst>
        </xdr:cNvPr>
        <xdr:cNvCxnSpPr/>
      </xdr:nvCxnSpPr>
      <xdr:spPr>
        <a:xfrm flipV="1">
          <a:off x="8750300" y="6512562"/>
          <a:ext cx="889000" cy="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151791</xdr:rowOff>
    </xdr:from>
    <xdr:to>
      <xdr:col>14</xdr:col>
      <xdr:colOff>79375</xdr:colOff>
      <xdr:row>37</xdr:row>
      <xdr:rowOff>81941</xdr:rowOff>
    </xdr:to>
    <xdr:sp macro="" textlink="">
      <xdr:nvSpPr>
        <xdr:cNvPr id="297" name="フローチャート : 判断 296">
          <a:extLst>
            <a:ext uri="{FF2B5EF4-FFF2-40B4-BE49-F238E27FC236}">
              <a16:creationId xmlns="" xmlns:a16="http://schemas.microsoft.com/office/drawing/2014/main" id="{00000000-0008-0000-0600-000029010000}"/>
            </a:ext>
          </a:extLst>
        </xdr:cNvPr>
        <xdr:cNvSpPr/>
      </xdr:nvSpPr>
      <xdr:spPr>
        <a:xfrm>
          <a:off x="9588500" y="6323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35</xdr:row>
      <xdr:rowOff>98468</xdr:rowOff>
    </xdr:from>
    <xdr:ext cx="599010" cy="259045"/>
    <xdr:sp macro="" textlink="">
      <xdr:nvSpPr>
        <xdr:cNvPr id="298" name="テキスト ボックス 297">
          <a:extLst>
            <a:ext uri="{FF2B5EF4-FFF2-40B4-BE49-F238E27FC236}">
              <a16:creationId xmlns="" xmlns:a16="http://schemas.microsoft.com/office/drawing/2014/main" id="{00000000-0008-0000-0600-00002A010000}"/>
            </a:ext>
          </a:extLst>
        </xdr:cNvPr>
        <xdr:cNvSpPr txBox="1"/>
      </xdr:nvSpPr>
      <xdr:spPr>
        <a:xfrm>
          <a:off x="9339794" y="609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125,742</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172</xdr:rowOff>
    </xdr:from>
    <xdr:to>
      <xdr:col>12</xdr:col>
      <xdr:colOff>511175</xdr:colOff>
      <xdr:row>38</xdr:row>
      <xdr:rowOff>1051</xdr:rowOff>
    </xdr:to>
    <xdr:cxnSp macro="">
      <xdr:nvCxnSpPr>
        <xdr:cNvPr id="299" name="直線コネクタ 298">
          <a:extLst>
            <a:ext uri="{FF2B5EF4-FFF2-40B4-BE49-F238E27FC236}">
              <a16:creationId xmlns="" xmlns:a16="http://schemas.microsoft.com/office/drawing/2014/main" id="{00000000-0008-0000-0600-00002B010000}"/>
            </a:ext>
          </a:extLst>
        </xdr:cNvPr>
        <xdr:cNvCxnSpPr/>
      </xdr:nvCxnSpPr>
      <xdr:spPr>
        <a:xfrm>
          <a:off x="7861300" y="6515272"/>
          <a:ext cx="889000" cy="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21858</xdr:rowOff>
    </xdr:from>
    <xdr:to>
      <xdr:col>12</xdr:col>
      <xdr:colOff>561975</xdr:colOff>
      <xdr:row>37</xdr:row>
      <xdr:rowOff>123458</xdr:rowOff>
    </xdr:to>
    <xdr:sp macro="" textlink="">
      <xdr:nvSpPr>
        <xdr:cNvPr id="300" name="フローチャート : 判断 299">
          <a:extLst>
            <a:ext uri="{FF2B5EF4-FFF2-40B4-BE49-F238E27FC236}">
              <a16:creationId xmlns="" xmlns:a16="http://schemas.microsoft.com/office/drawing/2014/main" id="{00000000-0008-0000-0600-00002C010000}"/>
            </a:ext>
          </a:extLst>
        </xdr:cNvPr>
        <xdr:cNvSpPr/>
      </xdr:nvSpPr>
      <xdr:spPr>
        <a:xfrm>
          <a:off x="8699500" y="63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35</xdr:row>
      <xdr:rowOff>139985</xdr:rowOff>
    </xdr:from>
    <xdr:ext cx="599010" cy="259045"/>
    <xdr:sp macro="" textlink="">
      <xdr:nvSpPr>
        <xdr:cNvPr id="301" name="テキスト ボックス 300">
          <a:extLst>
            <a:ext uri="{FF2B5EF4-FFF2-40B4-BE49-F238E27FC236}">
              <a16:creationId xmlns="" xmlns:a16="http://schemas.microsoft.com/office/drawing/2014/main" id="{00000000-0008-0000-0600-00002D010000}"/>
            </a:ext>
          </a:extLst>
        </xdr:cNvPr>
        <xdr:cNvSpPr txBox="1"/>
      </xdr:nvSpPr>
      <xdr:spPr>
        <a:xfrm>
          <a:off x="8450794" y="6140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113,029</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172</xdr:rowOff>
    </xdr:from>
    <xdr:to>
      <xdr:col>11</xdr:col>
      <xdr:colOff>307975</xdr:colOff>
      <xdr:row>38</xdr:row>
      <xdr:rowOff>19959</xdr:rowOff>
    </xdr:to>
    <xdr:cxnSp macro="">
      <xdr:nvCxnSpPr>
        <xdr:cNvPr id="302" name="直線コネクタ 301">
          <a:extLst>
            <a:ext uri="{FF2B5EF4-FFF2-40B4-BE49-F238E27FC236}">
              <a16:creationId xmlns="" xmlns:a16="http://schemas.microsoft.com/office/drawing/2014/main" id="{00000000-0008-0000-0600-00002E010000}"/>
            </a:ext>
          </a:extLst>
        </xdr:cNvPr>
        <xdr:cNvCxnSpPr/>
      </xdr:nvCxnSpPr>
      <xdr:spPr>
        <a:xfrm flipV="1">
          <a:off x="6972300" y="6515272"/>
          <a:ext cx="889000" cy="1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44094</xdr:rowOff>
    </xdr:from>
    <xdr:to>
      <xdr:col>11</xdr:col>
      <xdr:colOff>358775</xdr:colOff>
      <xdr:row>37</xdr:row>
      <xdr:rowOff>145694</xdr:rowOff>
    </xdr:to>
    <xdr:sp macro="" textlink="">
      <xdr:nvSpPr>
        <xdr:cNvPr id="303" name="フローチャート : 判断 302">
          <a:extLst>
            <a:ext uri="{FF2B5EF4-FFF2-40B4-BE49-F238E27FC236}">
              <a16:creationId xmlns="" xmlns:a16="http://schemas.microsoft.com/office/drawing/2014/main" id="{00000000-0008-0000-0600-00002F010000}"/>
            </a:ext>
          </a:extLst>
        </xdr:cNvPr>
        <xdr:cNvSpPr/>
      </xdr:nvSpPr>
      <xdr:spPr>
        <a:xfrm>
          <a:off x="7810500" y="638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162221</xdr:rowOff>
    </xdr:from>
    <xdr:ext cx="599010" cy="259045"/>
    <xdr:sp macro="" textlink="">
      <xdr:nvSpPr>
        <xdr:cNvPr id="304" name="テキスト ボックス 303">
          <a:extLst>
            <a:ext uri="{FF2B5EF4-FFF2-40B4-BE49-F238E27FC236}">
              <a16:creationId xmlns="" xmlns:a16="http://schemas.microsoft.com/office/drawing/2014/main" id="{00000000-0008-0000-0600-000030010000}"/>
            </a:ext>
          </a:extLst>
        </xdr:cNvPr>
        <xdr:cNvSpPr txBox="1"/>
      </xdr:nvSpPr>
      <xdr:spPr>
        <a:xfrm>
          <a:off x="7561794" y="616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106,220</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47190</xdr:rowOff>
    </xdr:from>
    <xdr:to>
      <xdr:col>10</xdr:col>
      <xdr:colOff>155575</xdr:colOff>
      <xdr:row>37</xdr:row>
      <xdr:rowOff>148790</xdr:rowOff>
    </xdr:to>
    <xdr:sp macro="" textlink="">
      <xdr:nvSpPr>
        <xdr:cNvPr id="305" name="フローチャート : 判断 304">
          <a:extLst>
            <a:ext uri="{FF2B5EF4-FFF2-40B4-BE49-F238E27FC236}">
              <a16:creationId xmlns="" xmlns:a16="http://schemas.microsoft.com/office/drawing/2014/main" id="{00000000-0008-0000-0600-000031010000}"/>
            </a:ext>
          </a:extLst>
        </xdr:cNvPr>
        <xdr:cNvSpPr/>
      </xdr:nvSpPr>
      <xdr:spPr>
        <a:xfrm>
          <a:off x="6921500" y="639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165317</xdr:rowOff>
    </xdr:from>
    <xdr:ext cx="599010" cy="259045"/>
    <xdr:sp macro="" textlink="">
      <xdr:nvSpPr>
        <xdr:cNvPr id="306" name="テキスト ボックス 305">
          <a:extLst>
            <a:ext uri="{FF2B5EF4-FFF2-40B4-BE49-F238E27FC236}">
              <a16:creationId xmlns="" xmlns:a16="http://schemas.microsoft.com/office/drawing/2014/main" id="{00000000-0008-0000-0600-000032010000}"/>
            </a:ext>
          </a:extLst>
        </xdr:cNvPr>
        <xdr:cNvSpPr txBox="1"/>
      </xdr:nvSpPr>
      <xdr:spPr>
        <a:xfrm>
          <a:off x="6672794" y="6166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105,272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a:extLst>
            <a:ext uri="{FF2B5EF4-FFF2-40B4-BE49-F238E27FC236}">
              <a16:creationId xmlns=""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a:extLst>
            <a:ext uri="{FF2B5EF4-FFF2-40B4-BE49-F238E27FC236}">
              <a16:creationId xmlns=""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a:extLst>
            <a:ext uri="{FF2B5EF4-FFF2-40B4-BE49-F238E27FC236}">
              <a16:creationId xmlns=""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a:extLst>
            <a:ext uri="{FF2B5EF4-FFF2-40B4-BE49-F238E27FC236}">
              <a16:creationId xmlns=""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a:extLst>
            <a:ext uri="{FF2B5EF4-FFF2-40B4-BE49-F238E27FC236}">
              <a16:creationId xmlns=""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41838</xdr:rowOff>
    </xdr:from>
    <xdr:to>
      <xdr:col>15</xdr:col>
      <xdr:colOff>231775</xdr:colOff>
      <xdr:row>36</xdr:row>
      <xdr:rowOff>143438</xdr:rowOff>
    </xdr:to>
    <xdr:sp macro="" textlink="">
      <xdr:nvSpPr>
        <xdr:cNvPr id="312" name="円/楕円 311">
          <a:extLst>
            <a:ext uri="{FF2B5EF4-FFF2-40B4-BE49-F238E27FC236}">
              <a16:creationId xmlns="" xmlns:a16="http://schemas.microsoft.com/office/drawing/2014/main" id="{00000000-0008-0000-0600-000038010000}"/>
            </a:ext>
          </a:extLst>
        </xdr:cNvPr>
        <xdr:cNvSpPr/>
      </xdr:nvSpPr>
      <xdr:spPr>
        <a:xfrm>
          <a:off x="10426700" y="62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64715</xdr:rowOff>
    </xdr:from>
    <xdr:ext cx="599010" cy="259045"/>
    <xdr:sp macro="" textlink="">
      <xdr:nvSpPr>
        <xdr:cNvPr id="313" name="補助費等該当値テキスト">
          <a:extLst>
            <a:ext uri="{FF2B5EF4-FFF2-40B4-BE49-F238E27FC236}">
              <a16:creationId xmlns="" xmlns:a16="http://schemas.microsoft.com/office/drawing/2014/main" id="{00000000-0008-0000-0600-000039010000}"/>
            </a:ext>
          </a:extLst>
        </xdr:cNvPr>
        <xdr:cNvSpPr txBox="1"/>
      </xdr:nvSpPr>
      <xdr:spPr>
        <a:xfrm>
          <a:off x="10528300" y="6065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159,411</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118112</xdr:rowOff>
    </xdr:from>
    <xdr:to>
      <xdr:col>14</xdr:col>
      <xdr:colOff>79375</xdr:colOff>
      <xdr:row>38</xdr:row>
      <xdr:rowOff>48262</xdr:rowOff>
    </xdr:to>
    <xdr:sp macro="" textlink="">
      <xdr:nvSpPr>
        <xdr:cNvPr id="314" name="円/楕円 313">
          <a:extLst>
            <a:ext uri="{FF2B5EF4-FFF2-40B4-BE49-F238E27FC236}">
              <a16:creationId xmlns="" xmlns:a16="http://schemas.microsoft.com/office/drawing/2014/main" id="{00000000-0008-0000-0600-00003A010000}"/>
            </a:ext>
          </a:extLst>
        </xdr:cNvPr>
        <xdr:cNvSpPr/>
      </xdr:nvSpPr>
      <xdr:spPr>
        <a:xfrm>
          <a:off x="9588500" y="646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39389</xdr:rowOff>
    </xdr:from>
    <xdr:ext cx="534377" cy="259045"/>
    <xdr:sp macro="" textlink="">
      <xdr:nvSpPr>
        <xdr:cNvPr id="315" name="テキスト ボックス 314">
          <a:extLst>
            <a:ext uri="{FF2B5EF4-FFF2-40B4-BE49-F238E27FC236}">
              <a16:creationId xmlns="" xmlns:a16="http://schemas.microsoft.com/office/drawing/2014/main" id="{00000000-0008-0000-0600-00003B010000}"/>
            </a:ext>
          </a:extLst>
        </xdr:cNvPr>
        <xdr:cNvSpPr txBox="1"/>
      </xdr:nvSpPr>
      <xdr:spPr>
        <a:xfrm>
          <a:off x="9372111" y="655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83,555</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121701</xdr:rowOff>
    </xdr:from>
    <xdr:to>
      <xdr:col>12</xdr:col>
      <xdr:colOff>561975</xdr:colOff>
      <xdr:row>38</xdr:row>
      <xdr:rowOff>51851</xdr:rowOff>
    </xdr:to>
    <xdr:sp macro="" textlink="">
      <xdr:nvSpPr>
        <xdr:cNvPr id="316" name="円/楕円 315">
          <a:extLst>
            <a:ext uri="{FF2B5EF4-FFF2-40B4-BE49-F238E27FC236}">
              <a16:creationId xmlns="" xmlns:a16="http://schemas.microsoft.com/office/drawing/2014/main" id="{00000000-0008-0000-0600-00003C010000}"/>
            </a:ext>
          </a:extLst>
        </xdr:cNvPr>
        <xdr:cNvSpPr/>
      </xdr:nvSpPr>
      <xdr:spPr>
        <a:xfrm>
          <a:off x="8699500" y="646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42978</xdr:rowOff>
    </xdr:from>
    <xdr:ext cx="534377" cy="259045"/>
    <xdr:sp macro="" textlink="">
      <xdr:nvSpPr>
        <xdr:cNvPr id="317" name="テキスト ボックス 316">
          <a:extLst>
            <a:ext uri="{FF2B5EF4-FFF2-40B4-BE49-F238E27FC236}">
              <a16:creationId xmlns="" xmlns:a16="http://schemas.microsoft.com/office/drawing/2014/main" id="{00000000-0008-0000-0600-00003D010000}"/>
            </a:ext>
          </a:extLst>
        </xdr:cNvPr>
        <xdr:cNvSpPr txBox="1"/>
      </xdr:nvSpPr>
      <xdr:spPr>
        <a:xfrm>
          <a:off x="8483111" y="655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82,456</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120822</xdr:rowOff>
    </xdr:from>
    <xdr:to>
      <xdr:col>11</xdr:col>
      <xdr:colOff>358775</xdr:colOff>
      <xdr:row>38</xdr:row>
      <xdr:rowOff>50972</xdr:rowOff>
    </xdr:to>
    <xdr:sp macro="" textlink="">
      <xdr:nvSpPr>
        <xdr:cNvPr id="318" name="円/楕円 317">
          <a:extLst>
            <a:ext uri="{FF2B5EF4-FFF2-40B4-BE49-F238E27FC236}">
              <a16:creationId xmlns="" xmlns:a16="http://schemas.microsoft.com/office/drawing/2014/main" id="{00000000-0008-0000-0600-00003E010000}"/>
            </a:ext>
          </a:extLst>
        </xdr:cNvPr>
        <xdr:cNvSpPr/>
      </xdr:nvSpPr>
      <xdr:spPr>
        <a:xfrm>
          <a:off x="7810500" y="646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42099</xdr:rowOff>
    </xdr:from>
    <xdr:ext cx="534377" cy="259045"/>
    <xdr:sp macro="" textlink="">
      <xdr:nvSpPr>
        <xdr:cNvPr id="319" name="テキスト ボックス 318">
          <a:extLst>
            <a:ext uri="{FF2B5EF4-FFF2-40B4-BE49-F238E27FC236}">
              <a16:creationId xmlns="" xmlns:a16="http://schemas.microsoft.com/office/drawing/2014/main" id="{00000000-0008-0000-0600-00003F010000}"/>
            </a:ext>
          </a:extLst>
        </xdr:cNvPr>
        <xdr:cNvSpPr txBox="1"/>
      </xdr:nvSpPr>
      <xdr:spPr>
        <a:xfrm>
          <a:off x="7594111" y="655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82,725</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140609</xdr:rowOff>
    </xdr:from>
    <xdr:to>
      <xdr:col>10</xdr:col>
      <xdr:colOff>155575</xdr:colOff>
      <xdr:row>38</xdr:row>
      <xdr:rowOff>70759</xdr:rowOff>
    </xdr:to>
    <xdr:sp macro="" textlink="">
      <xdr:nvSpPr>
        <xdr:cNvPr id="320" name="円/楕円 319">
          <a:extLst>
            <a:ext uri="{FF2B5EF4-FFF2-40B4-BE49-F238E27FC236}">
              <a16:creationId xmlns="" xmlns:a16="http://schemas.microsoft.com/office/drawing/2014/main" id="{00000000-0008-0000-0600-000040010000}"/>
            </a:ext>
          </a:extLst>
        </xdr:cNvPr>
        <xdr:cNvSpPr/>
      </xdr:nvSpPr>
      <xdr:spPr>
        <a:xfrm>
          <a:off x="6921500" y="648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61886</xdr:rowOff>
    </xdr:from>
    <xdr:ext cx="534377" cy="259045"/>
    <xdr:sp macro="" textlink="">
      <xdr:nvSpPr>
        <xdr:cNvPr id="321" name="テキスト ボックス 320">
          <a:extLst>
            <a:ext uri="{FF2B5EF4-FFF2-40B4-BE49-F238E27FC236}">
              <a16:creationId xmlns="" xmlns:a16="http://schemas.microsoft.com/office/drawing/2014/main" id="{00000000-0008-0000-0600-000041010000}"/>
            </a:ext>
          </a:extLst>
        </xdr:cNvPr>
        <xdr:cNvSpPr txBox="1"/>
      </xdr:nvSpPr>
      <xdr:spPr>
        <a:xfrm>
          <a:off x="6705111" y="657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76,666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a:extLst>
            <a:ext uri="{FF2B5EF4-FFF2-40B4-BE49-F238E27FC236}">
              <a16:creationId xmlns=""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a:extLst>
            <a:ext uri="{FF2B5EF4-FFF2-40B4-BE49-F238E27FC236}">
              <a16:creationId xmlns=""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a:extLst>
            <a:ext uri="{FF2B5EF4-FFF2-40B4-BE49-F238E27FC236}">
              <a16:creationId xmlns=""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97/107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a:extLst>
            <a:ext uri="{FF2B5EF4-FFF2-40B4-BE49-F238E27FC236}">
              <a16:creationId xmlns=""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a:extLst>
            <a:ext uri="{FF2B5EF4-FFF2-40B4-BE49-F238E27FC236}">
              <a16:creationId xmlns=""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a:extLst>
            <a:ext uri="{FF2B5EF4-FFF2-40B4-BE49-F238E27FC236}">
              <a16:creationId xmlns=""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a:extLst>
            <a:ext uri="{FF2B5EF4-FFF2-40B4-BE49-F238E27FC236}">
              <a16:creationId xmlns=""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53,237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a:extLst>
            <a:ext uri="{FF2B5EF4-FFF2-40B4-BE49-F238E27FC236}">
              <a16:creationId xmlns=""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a:extLst>
            <a:ext uri="{FF2B5EF4-FFF2-40B4-BE49-F238E27FC236}">
              <a16:creationId xmlns=""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a:extLst>
            <a:ext uri="{FF2B5EF4-FFF2-40B4-BE49-F238E27FC236}">
              <a16:creationId xmlns=""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2" name="直線コネクタ 331">
          <a:extLst>
            <a:ext uri="{FF2B5EF4-FFF2-40B4-BE49-F238E27FC236}">
              <a16:creationId xmlns="" xmlns:a16="http://schemas.microsoft.com/office/drawing/2014/main" id="{00000000-0008-0000-06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3" name="テキスト ボックス 332">
          <a:extLst>
            <a:ext uri="{FF2B5EF4-FFF2-40B4-BE49-F238E27FC236}">
              <a16:creationId xmlns="" xmlns:a16="http://schemas.microsoft.com/office/drawing/2014/main" id="{00000000-0008-0000-06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4" name="直線コネクタ 333">
          <a:extLst>
            <a:ext uri="{FF2B5EF4-FFF2-40B4-BE49-F238E27FC236}">
              <a16:creationId xmlns="" xmlns:a16="http://schemas.microsoft.com/office/drawing/2014/main" id="{00000000-0008-0000-06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5" name="テキスト ボックス 334">
          <a:extLst>
            <a:ext uri="{FF2B5EF4-FFF2-40B4-BE49-F238E27FC236}">
              <a16:creationId xmlns="" xmlns:a16="http://schemas.microsoft.com/office/drawing/2014/main" id="{00000000-0008-0000-0600-00004F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6" name="直線コネクタ 335">
          <a:extLst>
            <a:ext uri="{FF2B5EF4-FFF2-40B4-BE49-F238E27FC236}">
              <a16:creationId xmlns="" xmlns:a16="http://schemas.microsoft.com/office/drawing/2014/main" id="{00000000-0008-0000-06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7" name="テキスト ボックス 336">
          <a:extLst>
            <a:ext uri="{FF2B5EF4-FFF2-40B4-BE49-F238E27FC236}">
              <a16:creationId xmlns="" xmlns:a16="http://schemas.microsoft.com/office/drawing/2014/main" id="{00000000-0008-0000-0600-000051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8" name="直線コネクタ 337">
          <a:extLst>
            <a:ext uri="{FF2B5EF4-FFF2-40B4-BE49-F238E27FC236}">
              <a16:creationId xmlns="" xmlns:a16="http://schemas.microsoft.com/office/drawing/2014/main" id="{00000000-0008-0000-06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9" name="テキスト ボックス 338">
          <a:extLst>
            <a:ext uri="{FF2B5EF4-FFF2-40B4-BE49-F238E27FC236}">
              <a16:creationId xmlns="" xmlns:a16="http://schemas.microsoft.com/office/drawing/2014/main" id="{00000000-0008-0000-0600-000053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0" name="直線コネクタ 339">
          <a:extLst>
            <a:ext uri="{FF2B5EF4-FFF2-40B4-BE49-F238E27FC236}">
              <a16:creationId xmlns="" xmlns:a16="http://schemas.microsoft.com/office/drawing/2014/main" id="{00000000-0008-0000-06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1" name="テキスト ボックス 340">
          <a:extLst>
            <a:ext uri="{FF2B5EF4-FFF2-40B4-BE49-F238E27FC236}">
              <a16:creationId xmlns="" xmlns:a16="http://schemas.microsoft.com/office/drawing/2014/main" id="{00000000-0008-0000-06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2" name="直線コネクタ 341">
          <a:extLst>
            <a:ext uri="{FF2B5EF4-FFF2-40B4-BE49-F238E27FC236}">
              <a16:creationId xmlns="" xmlns:a16="http://schemas.microsoft.com/office/drawing/2014/main" id="{00000000-0008-0000-06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3" name="テキスト ボックス 342">
          <a:extLst>
            <a:ext uri="{FF2B5EF4-FFF2-40B4-BE49-F238E27FC236}">
              <a16:creationId xmlns="" xmlns:a16="http://schemas.microsoft.com/office/drawing/2014/main" id="{00000000-0008-0000-06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a:extLst>
            <a:ext uri="{FF2B5EF4-FFF2-40B4-BE49-F238E27FC236}">
              <a16:creationId xmlns=""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a:extLst>
            <a:ext uri="{FF2B5EF4-FFF2-40B4-BE49-F238E27FC236}">
              <a16:creationId xmlns=""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a:extLst>
            <a:ext uri="{FF2B5EF4-FFF2-40B4-BE49-F238E27FC236}">
              <a16:creationId xmlns=""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49</xdr:row>
      <xdr:rowOff>155121</xdr:rowOff>
    </xdr:from>
    <xdr:to>
      <xdr:col>15</xdr:col>
      <xdr:colOff>180340</xdr:colOff>
      <xdr:row>59</xdr:row>
      <xdr:rowOff>2638</xdr:rowOff>
    </xdr:to>
    <xdr:cxnSp macro="">
      <xdr:nvCxnSpPr>
        <xdr:cNvPr id="347" name="直線コネクタ 346">
          <a:extLst>
            <a:ext uri="{FF2B5EF4-FFF2-40B4-BE49-F238E27FC236}">
              <a16:creationId xmlns="" xmlns:a16="http://schemas.microsoft.com/office/drawing/2014/main" id="{00000000-0008-0000-0600-00005B010000}"/>
            </a:ext>
          </a:extLst>
        </xdr:cNvPr>
        <xdr:cNvCxnSpPr/>
      </xdr:nvCxnSpPr>
      <xdr:spPr>
        <a:xfrm flipV="1">
          <a:off x="10475595" y="8556171"/>
          <a:ext cx="1270" cy="1562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6465</xdr:rowOff>
    </xdr:from>
    <xdr:ext cx="534377" cy="259045"/>
    <xdr:sp macro="" textlink="">
      <xdr:nvSpPr>
        <xdr:cNvPr id="348" name="普通建設事業費最小値テキスト">
          <a:extLst>
            <a:ext uri="{FF2B5EF4-FFF2-40B4-BE49-F238E27FC236}">
              <a16:creationId xmlns="" xmlns:a16="http://schemas.microsoft.com/office/drawing/2014/main" id="{00000000-0008-0000-0600-00005C010000}"/>
            </a:ext>
          </a:extLst>
        </xdr:cNvPr>
        <xdr:cNvSpPr txBox="1"/>
      </xdr:nvSpPr>
      <xdr:spPr>
        <a:xfrm>
          <a:off x="10528300" y="10122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29,470</a:t>
          </a:r>
          <a:endParaRPr kumimoji="1" lang="ja-JP" altLang="en-US" sz="1000" b="1">
            <a:latin typeface="ＭＳ Ｐゴシック"/>
          </a:endParaRPr>
        </a:p>
      </xdr:txBody>
    </xdr:sp>
    <xdr:clientData/>
  </xdr:oneCellAnchor>
  <xdr:twoCellAnchor>
    <xdr:from>
      <xdr:col>15</xdr:col>
      <xdr:colOff>92075</xdr:colOff>
      <xdr:row>59</xdr:row>
      <xdr:rowOff>2638</xdr:rowOff>
    </xdr:from>
    <xdr:to>
      <xdr:col>15</xdr:col>
      <xdr:colOff>269875</xdr:colOff>
      <xdr:row>59</xdr:row>
      <xdr:rowOff>2638</xdr:rowOff>
    </xdr:to>
    <xdr:cxnSp macro="">
      <xdr:nvCxnSpPr>
        <xdr:cNvPr id="349" name="直線コネクタ 348">
          <a:extLst>
            <a:ext uri="{FF2B5EF4-FFF2-40B4-BE49-F238E27FC236}">
              <a16:creationId xmlns="" xmlns:a16="http://schemas.microsoft.com/office/drawing/2014/main" id="{00000000-0008-0000-0600-00005D010000}"/>
            </a:ext>
          </a:extLst>
        </xdr:cNvPr>
        <xdr:cNvCxnSpPr/>
      </xdr:nvCxnSpPr>
      <xdr:spPr>
        <a:xfrm>
          <a:off x="10388600" y="1011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101798</xdr:rowOff>
    </xdr:from>
    <xdr:ext cx="599010" cy="259045"/>
    <xdr:sp macro="" textlink="">
      <xdr:nvSpPr>
        <xdr:cNvPr id="350" name="普通建設事業費最大値テキスト">
          <a:extLst>
            <a:ext uri="{FF2B5EF4-FFF2-40B4-BE49-F238E27FC236}">
              <a16:creationId xmlns="" xmlns:a16="http://schemas.microsoft.com/office/drawing/2014/main" id="{00000000-0008-0000-0600-00005E010000}"/>
            </a:ext>
          </a:extLst>
        </xdr:cNvPr>
        <xdr:cNvSpPr txBox="1"/>
      </xdr:nvSpPr>
      <xdr:spPr>
        <a:xfrm>
          <a:off x="10528300" y="8331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507,778</a:t>
          </a:r>
          <a:endParaRPr kumimoji="1" lang="ja-JP" altLang="en-US" sz="1000" b="1">
            <a:latin typeface="ＭＳ Ｐゴシック"/>
          </a:endParaRPr>
        </a:p>
      </xdr:txBody>
    </xdr:sp>
    <xdr:clientData/>
  </xdr:oneCellAnchor>
  <xdr:twoCellAnchor>
    <xdr:from>
      <xdr:col>15</xdr:col>
      <xdr:colOff>92075</xdr:colOff>
      <xdr:row>49</xdr:row>
      <xdr:rowOff>155121</xdr:rowOff>
    </xdr:from>
    <xdr:to>
      <xdr:col>15</xdr:col>
      <xdr:colOff>269875</xdr:colOff>
      <xdr:row>49</xdr:row>
      <xdr:rowOff>155121</xdr:rowOff>
    </xdr:to>
    <xdr:cxnSp macro="">
      <xdr:nvCxnSpPr>
        <xdr:cNvPr id="351" name="直線コネクタ 350">
          <a:extLst>
            <a:ext uri="{FF2B5EF4-FFF2-40B4-BE49-F238E27FC236}">
              <a16:creationId xmlns="" xmlns:a16="http://schemas.microsoft.com/office/drawing/2014/main" id="{00000000-0008-0000-0600-00005F010000}"/>
            </a:ext>
          </a:extLst>
        </xdr:cNvPr>
        <xdr:cNvCxnSpPr/>
      </xdr:nvCxnSpPr>
      <xdr:spPr>
        <a:xfrm>
          <a:off x="10388600" y="8556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122542</xdr:rowOff>
    </xdr:from>
    <xdr:to>
      <xdr:col>15</xdr:col>
      <xdr:colOff>180975</xdr:colOff>
      <xdr:row>58</xdr:row>
      <xdr:rowOff>40883</xdr:rowOff>
    </xdr:to>
    <xdr:cxnSp macro="">
      <xdr:nvCxnSpPr>
        <xdr:cNvPr id="352" name="直線コネクタ 351">
          <a:extLst>
            <a:ext uri="{FF2B5EF4-FFF2-40B4-BE49-F238E27FC236}">
              <a16:creationId xmlns="" xmlns:a16="http://schemas.microsoft.com/office/drawing/2014/main" id="{00000000-0008-0000-0600-000060010000}"/>
            </a:ext>
          </a:extLst>
        </xdr:cNvPr>
        <xdr:cNvCxnSpPr/>
      </xdr:nvCxnSpPr>
      <xdr:spPr>
        <a:xfrm>
          <a:off x="9639300" y="9895192"/>
          <a:ext cx="838200" cy="8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55629</xdr:rowOff>
    </xdr:from>
    <xdr:ext cx="599010" cy="259045"/>
    <xdr:sp macro="" textlink="">
      <xdr:nvSpPr>
        <xdr:cNvPr id="353" name="普通建設事業費平均値テキスト">
          <a:extLst>
            <a:ext uri="{FF2B5EF4-FFF2-40B4-BE49-F238E27FC236}">
              <a16:creationId xmlns="" xmlns:a16="http://schemas.microsoft.com/office/drawing/2014/main" id="{00000000-0008-0000-0600-000061010000}"/>
            </a:ext>
          </a:extLst>
        </xdr:cNvPr>
        <xdr:cNvSpPr txBox="1"/>
      </xdr:nvSpPr>
      <xdr:spPr>
        <a:xfrm>
          <a:off x="10528300" y="9485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162,193</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32752</xdr:rowOff>
    </xdr:from>
    <xdr:to>
      <xdr:col>15</xdr:col>
      <xdr:colOff>231775</xdr:colOff>
      <xdr:row>56</xdr:row>
      <xdr:rowOff>134352</xdr:rowOff>
    </xdr:to>
    <xdr:sp macro="" textlink="">
      <xdr:nvSpPr>
        <xdr:cNvPr id="354" name="フローチャート : 判断 353">
          <a:extLst>
            <a:ext uri="{FF2B5EF4-FFF2-40B4-BE49-F238E27FC236}">
              <a16:creationId xmlns="" xmlns:a16="http://schemas.microsoft.com/office/drawing/2014/main" id="{00000000-0008-0000-0600-000062010000}"/>
            </a:ext>
          </a:extLst>
        </xdr:cNvPr>
        <xdr:cNvSpPr/>
      </xdr:nvSpPr>
      <xdr:spPr>
        <a:xfrm>
          <a:off x="10426700" y="963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114701</xdr:rowOff>
    </xdr:from>
    <xdr:to>
      <xdr:col>14</xdr:col>
      <xdr:colOff>28575</xdr:colOff>
      <xdr:row>57</xdr:row>
      <xdr:rowOff>122542</xdr:rowOff>
    </xdr:to>
    <xdr:cxnSp macro="">
      <xdr:nvCxnSpPr>
        <xdr:cNvPr id="355" name="直線コネクタ 354">
          <a:extLst>
            <a:ext uri="{FF2B5EF4-FFF2-40B4-BE49-F238E27FC236}">
              <a16:creationId xmlns="" xmlns:a16="http://schemas.microsoft.com/office/drawing/2014/main" id="{00000000-0008-0000-0600-000063010000}"/>
            </a:ext>
          </a:extLst>
        </xdr:cNvPr>
        <xdr:cNvCxnSpPr/>
      </xdr:nvCxnSpPr>
      <xdr:spPr>
        <a:xfrm>
          <a:off x="8750300" y="9887351"/>
          <a:ext cx="889000" cy="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160174</xdr:rowOff>
    </xdr:from>
    <xdr:to>
      <xdr:col>14</xdr:col>
      <xdr:colOff>79375</xdr:colOff>
      <xdr:row>56</xdr:row>
      <xdr:rowOff>90324</xdr:rowOff>
    </xdr:to>
    <xdr:sp macro="" textlink="">
      <xdr:nvSpPr>
        <xdr:cNvPr id="356" name="フローチャート : 判断 355">
          <a:extLst>
            <a:ext uri="{FF2B5EF4-FFF2-40B4-BE49-F238E27FC236}">
              <a16:creationId xmlns="" xmlns:a16="http://schemas.microsoft.com/office/drawing/2014/main" id="{00000000-0008-0000-0600-000064010000}"/>
            </a:ext>
          </a:extLst>
        </xdr:cNvPr>
        <xdr:cNvSpPr/>
      </xdr:nvSpPr>
      <xdr:spPr>
        <a:xfrm>
          <a:off x="9588500" y="958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54</xdr:row>
      <xdr:rowOff>106851</xdr:rowOff>
    </xdr:from>
    <xdr:ext cx="599010" cy="259045"/>
    <xdr:sp macro="" textlink="">
      <xdr:nvSpPr>
        <xdr:cNvPr id="357" name="テキスト ボックス 356">
          <a:extLst>
            <a:ext uri="{FF2B5EF4-FFF2-40B4-BE49-F238E27FC236}">
              <a16:creationId xmlns="" xmlns:a16="http://schemas.microsoft.com/office/drawing/2014/main" id="{00000000-0008-0000-0600-000065010000}"/>
            </a:ext>
          </a:extLst>
        </xdr:cNvPr>
        <xdr:cNvSpPr txBox="1"/>
      </xdr:nvSpPr>
      <xdr:spPr>
        <a:xfrm>
          <a:off x="9339794" y="9365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175,675</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114701</xdr:rowOff>
    </xdr:from>
    <xdr:to>
      <xdr:col>12</xdr:col>
      <xdr:colOff>511175</xdr:colOff>
      <xdr:row>58</xdr:row>
      <xdr:rowOff>9646</xdr:rowOff>
    </xdr:to>
    <xdr:cxnSp macro="">
      <xdr:nvCxnSpPr>
        <xdr:cNvPr id="358" name="直線コネクタ 357">
          <a:extLst>
            <a:ext uri="{FF2B5EF4-FFF2-40B4-BE49-F238E27FC236}">
              <a16:creationId xmlns="" xmlns:a16="http://schemas.microsoft.com/office/drawing/2014/main" id="{00000000-0008-0000-0600-000066010000}"/>
            </a:ext>
          </a:extLst>
        </xdr:cNvPr>
        <xdr:cNvCxnSpPr/>
      </xdr:nvCxnSpPr>
      <xdr:spPr>
        <a:xfrm flipV="1">
          <a:off x="7861300" y="9887351"/>
          <a:ext cx="889000" cy="6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163727</xdr:rowOff>
    </xdr:from>
    <xdr:to>
      <xdr:col>12</xdr:col>
      <xdr:colOff>561975</xdr:colOff>
      <xdr:row>56</xdr:row>
      <xdr:rowOff>93877</xdr:rowOff>
    </xdr:to>
    <xdr:sp macro="" textlink="">
      <xdr:nvSpPr>
        <xdr:cNvPr id="359" name="フローチャート : 判断 358">
          <a:extLst>
            <a:ext uri="{FF2B5EF4-FFF2-40B4-BE49-F238E27FC236}">
              <a16:creationId xmlns="" xmlns:a16="http://schemas.microsoft.com/office/drawing/2014/main" id="{00000000-0008-0000-0600-000067010000}"/>
            </a:ext>
          </a:extLst>
        </xdr:cNvPr>
        <xdr:cNvSpPr/>
      </xdr:nvSpPr>
      <xdr:spPr>
        <a:xfrm>
          <a:off x="8699500" y="9593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110404</xdr:rowOff>
    </xdr:from>
    <xdr:ext cx="599010" cy="259045"/>
    <xdr:sp macro="" textlink="">
      <xdr:nvSpPr>
        <xdr:cNvPr id="360" name="テキスト ボックス 359">
          <a:extLst>
            <a:ext uri="{FF2B5EF4-FFF2-40B4-BE49-F238E27FC236}">
              <a16:creationId xmlns="" xmlns:a16="http://schemas.microsoft.com/office/drawing/2014/main" id="{00000000-0008-0000-0600-000068010000}"/>
            </a:ext>
          </a:extLst>
        </xdr:cNvPr>
        <xdr:cNvSpPr txBox="1"/>
      </xdr:nvSpPr>
      <xdr:spPr>
        <a:xfrm>
          <a:off x="8450794" y="9368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174,587</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9646</xdr:rowOff>
    </xdr:from>
    <xdr:to>
      <xdr:col>11</xdr:col>
      <xdr:colOff>307975</xdr:colOff>
      <xdr:row>58</xdr:row>
      <xdr:rowOff>46209</xdr:rowOff>
    </xdr:to>
    <xdr:cxnSp macro="">
      <xdr:nvCxnSpPr>
        <xdr:cNvPr id="361" name="直線コネクタ 360">
          <a:extLst>
            <a:ext uri="{FF2B5EF4-FFF2-40B4-BE49-F238E27FC236}">
              <a16:creationId xmlns="" xmlns:a16="http://schemas.microsoft.com/office/drawing/2014/main" id="{00000000-0008-0000-0600-000069010000}"/>
            </a:ext>
          </a:extLst>
        </xdr:cNvPr>
        <xdr:cNvCxnSpPr/>
      </xdr:nvCxnSpPr>
      <xdr:spPr>
        <a:xfrm flipV="1">
          <a:off x="6972300" y="9953746"/>
          <a:ext cx="889000" cy="36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83541</xdr:rowOff>
    </xdr:from>
    <xdr:to>
      <xdr:col>11</xdr:col>
      <xdr:colOff>358775</xdr:colOff>
      <xdr:row>57</xdr:row>
      <xdr:rowOff>13691</xdr:rowOff>
    </xdr:to>
    <xdr:sp macro="" textlink="">
      <xdr:nvSpPr>
        <xdr:cNvPr id="362" name="フローチャート : 判断 361">
          <a:extLst>
            <a:ext uri="{FF2B5EF4-FFF2-40B4-BE49-F238E27FC236}">
              <a16:creationId xmlns="" xmlns:a16="http://schemas.microsoft.com/office/drawing/2014/main" id="{00000000-0008-0000-0600-00006A010000}"/>
            </a:ext>
          </a:extLst>
        </xdr:cNvPr>
        <xdr:cNvSpPr/>
      </xdr:nvSpPr>
      <xdr:spPr>
        <a:xfrm>
          <a:off x="7810500" y="968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55</xdr:row>
      <xdr:rowOff>30218</xdr:rowOff>
    </xdr:from>
    <xdr:ext cx="599010" cy="259045"/>
    <xdr:sp macro="" textlink="">
      <xdr:nvSpPr>
        <xdr:cNvPr id="363" name="テキスト ボックス 362">
          <a:extLst>
            <a:ext uri="{FF2B5EF4-FFF2-40B4-BE49-F238E27FC236}">
              <a16:creationId xmlns="" xmlns:a16="http://schemas.microsoft.com/office/drawing/2014/main" id="{00000000-0008-0000-0600-00006B010000}"/>
            </a:ext>
          </a:extLst>
        </xdr:cNvPr>
        <xdr:cNvSpPr txBox="1"/>
      </xdr:nvSpPr>
      <xdr:spPr>
        <a:xfrm>
          <a:off x="7561794" y="9459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146,641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85177</xdr:rowOff>
    </xdr:from>
    <xdr:to>
      <xdr:col>10</xdr:col>
      <xdr:colOff>155575</xdr:colOff>
      <xdr:row>57</xdr:row>
      <xdr:rowOff>15327</xdr:rowOff>
    </xdr:to>
    <xdr:sp macro="" textlink="">
      <xdr:nvSpPr>
        <xdr:cNvPr id="364" name="フローチャート : 判断 363">
          <a:extLst>
            <a:ext uri="{FF2B5EF4-FFF2-40B4-BE49-F238E27FC236}">
              <a16:creationId xmlns="" xmlns:a16="http://schemas.microsoft.com/office/drawing/2014/main" id="{00000000-0008-0000-0600-00006C010000}"/>
            </a:ext>
          </a:extLst>
        </xdr:cNvPr>
        <xdr:cNvSpPr/>
      </xdr:nvSpPr>
      <xdr:spPr>
        <a:xfrm>
          <a:off x="6921500" y="9686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55</xdr:row>
      <xdr:rowOff>31854</xdr:rowOff>
    </xdr:from>
    <xdr:ext cx="599010" cy="259045"/>
    <xdr:sp macro="" textlink="">
      <xdr:nvSpPr>
        <xdr:cNvPr id="365" name="テキスト ボックス 364">
          <a:extLst>
            <a:ext uri="{FF2B5EF4-FFF2-40B4-BE49-F238E27FC236}">
              <a16:creationId xmlns="" xmlns:a16="http://schemas.microsoft.com/office/drawing/2014/main" id="{00000000-0008-0000-0600-00006D010000}"/>
            </a:ext>
          </a:extLst>
        </xdr:cNvPr>
        <xdr:cNvSpPr txBox="1"/>
      </xdr:nvSpPr>
      <xdr:spPr>
        <a:xfrm>
          <a:off x="6672794" y="9461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146,140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a:extLst>
            <a:ext uri="{FF2B5EF4-FFF2-40B4-BE49-F238E27FC236}">
              <a16:creationId xmlns=""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a:extLst>
            <a:ext uri="{FF2B5EF4-FFF2-40B4-BE49-F238E27FC236}">
              <a16:creationId xmlns=""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a:extLst>
            <a:ext uri="{FF2B5EF4-FFF2-40B4-BE49-F238E27FC236}">
              <a16:creationId xmlns=""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a:extLst>
            <a:ext uri="{FF2B5EF4-FFF2-40B4-BE49-F238E27FC236}">
              <a16:creationId xmlns=""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a:extLst>
            <a:ext uri="{FF2B5EF4-FFF2-40B4-BE49-F238E27FC236}">
              <a16:creationId xmlns=""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161533</xdr:rowOff>
    </xdr:from>
    <xdr:to>
      <xdr:col>15</xdr:col>
      <xdr:colOff>231775</xdr:colOff>
      <xdr:row>58</xdr:row>
      <xdr:rowOff>91683</xdr:rowOff>
    </xdr:to>
    <xdr:sp macro="" textlink="">
      <xdr:nvSpPr>
        <xdr:cNvPr id="371" name="円/楕円 370">
          <a:extLst>
            <a:ext uri="{FF2B5EF4-FFF2-40B4-BE49-F238E27FC236}">
              <a16:creationId xmlns="" xmlns:a16="http://schemas.microsoft.com/office/drawing/2014/main" id="{00000000-0008-0000-0600-000073010000}"/>
            </a:ext>
          </a:extLst>
        </xdr:cNvPr>
        <xdr:cNvSpPr/>
      </xdr:nvSpPr>
      <xdr:spPr>
        <a:xfrm>
          <a:off x="10426700" y="993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139960</xdr:rowOff>
    </xdr:from>
    <xdr:ext cx="534377" cy="259045"/>
    <xdr:sp macro="" textlink="">
      <xdr:nvSpPr>
        <xdr:cNvPr id="372" name="普通建設事業費該当値テキスト">
          <a:extLst>
            <a:ext uri="{FF2B5EF4-FFF2-40B4-BE49-F238E27FC236}">
              <a16:creationId xmlns="" xmlns:a16="http://schemas.microsoft.com/office/drawing/2014/main" id="{00000000-0008-0000-0600-000074010000}"/>
            </a:ext>
          </a:extLst>
        </xdr:cNvPr>
        <xdr:cNvSpPr txBox="1"/>
      </xdr:nvSpPr>
      <xdr:spPr>
        <a:xfrm>
          <a:off x="10528300" y="991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70,259</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71742</xdr:rowOff>
    </xdr:from>
    <xdr:to>
      <xdr:col>14</xdr:col>
      <xdr:colOff>79375</xdr:colOff>
      <xdr:row>58</xdr:row>
      <xdr:rowOff>1892</xdr:rowOff>
    </xdr:to>
    <xdr:sp macro="" textlink="">
      <xdr:nvSpPr>
        <xdr:cNvPr id="373" name="円/楕円 372">
          <a:extLst>
            <a:ext uri="{FF2B5EF4-FFF2-40B4-BE49-F238E27FC236}">
              <a16:creationId xmlns="" xmlns:a16="http://schemas.microsoft.com/office/drawing/2014/main" id="{00000000-0008-0000-0600-000075010000}"/>
            </a:ext>
          </a:extLst>
        </xdr:cNvPr>
        <xdr:cNvSpPr/>
      </xdr:nvSpPr>
      <xdr:spPr>
        <a:xfrm>
          <a:off x="9588500" y="984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164469</xdr:rowOff>
    </xdr:from>
    <xdr:ext cx="534377" cy="259045"/>
    <xdr:sp macro="" textlink="">
      <xdr:nvSpPr>
        <xdr:cNvPr id="374" name="テキスト ボックス 373">
          <a:extLst>
            <a:ext uri="{FF2B5EF4-FFF2-40B4-BE49-F238E27FC236}">
              <a16:creationId xmlns="" xmlns:a16="http://schemas.microsoft.com/office/drawing/2014/main" id="{00000000-0008-0000-0600-000076010000}"/>
            </a:ext>
          </a:extLst>
        </xdr:cNvPr>
        <xdr:cNvSpPr txBox="1"/>
      </xdr:nvSpPr>
      <xdr:spPr>
        <a:xfrm>
          <a:off x="9372111" y="993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97,754</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63901</xdr:rowOff>
    </xdr:from>
    <xdr:to>
      <xdr:col>12</xdr:col>
      <xdr:colOff>561975</xdr:colOff>
      <xdr:row>57</xdr:row>
      <xdr:rowOff>165501</xdr:rowOff>
    </xdr:to>
    <xdr:sp macro="" textlink="">
      <xdr:nvSpPr>
        <xdr:cNvPr id="375" name="円/楕円 374">
          <a:extLst>
            <a:ext uri="{FF2B5EF4-FFF2-40B4-BE49-F238E27FC236}">
              <a16:creationId xmlns="" xmlns:a16="http://schemas.microsoft.com/office/drawing/2014/main" id="{00000000-0008-0000-0600-000077010000}"/>
            </a:ext>
          </a:extLst>
        </xdr:cNvPr>
        <xdr:cNvSpPr/>
      </xdr:nvSpPr>
      <xdr:spPr>
        <a:xfrm>
          <a:off x="8699500" y="983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156628</xdr:rowOff>
    </xdr:from>
    <xdr:ext cx="599010" cy="259045"/>
    <xdr:sp macro="" textlink="">
      <xdr:nvSpPr>
        <xdr:cNvPr id="376" name="テキスト ボックス 375">
          <a:extLst>
            <a:ext uri="{FF2B5EF4-FFF2-40B4-BE49-F238E27FC236}">
              <a16:creationId xmlns="" xmlns:a16="http://schemas.microsoft.com/office/drawing/2014/main" id="{00000000-0008-0000-0600-000078010000}"/>
            </a:ext>
          </a:extLst>
        </xdr:cNvPr>
        <xdr:cNvSpPr txBox="1"/>
      </xdr:nvSpPr>
      <xdr:spPr>
        <a:xfrm>
          <a:off x="8450794" y="992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100,155</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130296</xdr:rowOff>
    </xdr:from>
    <xdr:to>
      <xdr:col>11</xdr:col>
      <xdr:colOff>358775</xdr:colOff>
      <xdr:row>58</xdr:row>
      <xdr:rowOff>60446</xdr:rowOff>
    </xdr:to>
    <xdr:sp macro="" textlink="">
      <xdr:nvSpPr>
        <xdr:cNvPr id="377" name="円/楕円 376">
          <a:extLst>
            <a:ext uri="{FF2B5EF4-FFF2-40B4-BE49-F238E27FC236}">
              <a16:creationId xmlns="" xmlns:a16="http://schemas.microsoft.com/office/drawing/2014/main" id="{00000000-0008-0000-0600-000079010000}"/>
            </a:ext>
          </a:extLst>
        </xdr:cNvPr>
        <xdr:cNvSpPr/>
      </xdr:nvSpPr>
      <xdr:spPr>
        <a:xfrm>
          <a:off x="7810500" y="990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51573</xdr:rowOff>
    </xdr:from>
    <xdr:ext cx="534377" cy="259045"/>
    <xdr:sp macro="" textlink="">
      <xdr:nvSpPr>
        <xdr:cNvPr id="378" name="テキスト ボックス 377">
          <a:extLst>
            <a:ext uri="{FF2B5EF4-FFF2-40B4-BE49-F238E27FC236}">
              <a16:creationId xmlns="" xmlns:a16="http://schemas.microsoft.com/office/drawing/2014/main" id="{00000000-0008-0000-0600-00007A010000}"/>
            </a:ext>
          </a:extLst>
        </xdr:cNvPr>
        <xdr:cNvSpPr txBox="1"/>
      </xdr:nvSpPr>
      <xdr:spPr>
        <a:xfrm>
          <a:off x="7594111" y="9995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79,824</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166859</xdr:rowOff>
    </xdr:from>
    <xdr:to>
      <xdr:col>10</xdr:col>
      <xdr:colOff>155575</xdr:colOff>
      <xdr:row>58</xdr:row>
      <xdr:rowOff>97009</xdr:rowOff>
    </xdr:to>
    <xdr:sp macro="" textlink="">
      <xdr:nvSpPr>
        <xdr:cNvPr id="379" name="円/楕円 378">
          <a:extLst>
            <a:ext uri="{FF2B5EF4-FFF2-40B4-BE49-F238E27FC236}">
              <a16:creationId xmlns="" xmlns:a16="http://schemas.microsoft.com/office/drawing/2014/main" id="{00000000-0008-0000-0600-00007B010000}"/>
            </a:ext>
          </a:extLst>
        </xdr:cNvPr>
        <xdr:cNvSpPr/>
      </xdr:nvSpPr>
      <xdr:spPr>
        <a:xfrm>
          <a:off x="6921500" y="993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88136</xdr:rowOff>
    </xdr:from>
    <xdr:ext cx="534377" cy="259045"/>
    <xdr:sp macro="" textlink="">
      <xdr:nvSpPr>
        <xdr:cNvPr id="380" name="テキスト ボックス 379">
          <a:extLst>
            <a:ext uri="{FF2B5EF4-FFF2-40B4-BE49-F238E27FC236}">
              <a16:creationId xmlns="" xmlns:a16="http://schemas.microsoft.com/office/drawing/2014/main" id="{00000000-0008-0000-0600-00007C010000}"/>
            </a:ext>
          </a:extLst>
        </xdr:cNvPr>
        <xdr:cNvSpPr txBox="1"/>
      </xdr:nvSpPr>
      <xdr:spPr>
        <a:xfrm>
          <a:off x="6705111" y="10032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68,628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a:extLst>
            <a:ext uri="{FF2B5EF4-FFF2-40B4-BE49-F238E27FC236}">
              <a16:creationId xmlns=""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a:extLst>
            <a:ext uri="{FF2B5EF4-FFF2-40B4-BE49-F238E27FC236}">
              <a16:creationId xmlns=""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a:extLst>
            <a:ext uri="{FF2B5EF4-FFF2-40B4-BE49-F238E27FC236}">
              <a16:creationId xmlns=""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84/107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a:extLst>
            <a:ext uri="{FF2B5EF4-FFF2-40B4-BE49-F238E27FC236}">
              <a16:creationId xmlns=""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a:extLst>
            <a:ext uri="{FF2B5EF4-FFF2-40B4-BE49-F238E27FC236}">
              <a16:creationId xmlns=""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a:extLst>
            <a:ext uri="{FF2B5EF4-FFF2-40B4-BE49-F238E27FC236}">
              <a16:creationId xmlns=""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a:extLst>
            <a:ext uri="{FF2B5EF4-FFF2-40B4-BE49-F238E27FC236}">
              <a16:creationId xmlns=""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30,556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a:extLst>
            <a:ext uri="{FF2B5EF4-FFF2-40B4-BE49-F238E27FC236}">
              <a16:creationId xmlns=""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a:extLst>
            <a:ext uri="{FF2B5EF4-FFF2-40B4-BE49-F238E27FC236}">
              <a16:creationId xmlns=""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a:extLst>
            <a:ext uri="{FF2B5EF4-FFF2-40B4-BE49-F238E27FC236}">
              <a16:creationId xmlns=""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a:extLst>
            <a:ext uri="{FF2B5EF4-FFF2-40B4-BE49-F238E27FC236}">
              <a16:creationId xmlns="" xmlns:a16="http://schemas.microsoft.com/office/drawing/2014/main" id="{00000000-0008-0000-06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a:extLst>
            <a:ext uri="{FF2B5EF4-FFF2-40B4-BE49-F238E27FC236}">
              <a16:creationId xmlns="" xmlns:a16="http://schemas.microsoft.com/office/drawing/2014/main" id="{00000000-0008-0000-06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a:extLst>
            <a:ext uri="{FF2B5EF4-FFF2-40B4-BE49-F238E27FC236}">
              <a16:creationId xmlns="" xmlns:a16="http://schemas.microsoft.com/office/drawing/2014/main" id="{00000000-0008-0000-06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4" name="テキスト ボックス 393">
          <a:extLst>
            <a:ext uri="{FF2B5EF4-FFF2-40B4-BE49-F238E27FC236}">
              <a16:creationId xmlns="" xmlns:a16="http://schemas.microsoft.com/office/drawing/2014/main" id="{00000000-0008-0000-0600-00008A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a:extLst>
            <a:ext uri="{FF2B5EF4-FFF2-40B4-BE49-F238E27FC236}">
              <a16:creationId xmlns="" xmlns:a16="http://schemas.microsoft.com/office/drawing/2014/main" id="{00000000-0008-0000-06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a:extLst>
            <a:ext uri="{FF2B5EF4-FFF2-40B4-BE49-F238E27FC236}">
              <a16:creationId xmlns="" xmlns:a16="http://schemas.microsoft.com/office/drawing/2014/main" id="{00000000-0008-0000-0600-00008C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a:extLst>
            <a:ext uri="{FF2B5EF4-FFF2-40B4-BE49-F238E27FC236}">
              <a16:creationId xmlns="" xmlns:a16="http://schemas.microsoft.com/office/drawing/2014/main" id="{00000000-0008-0000-06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a:extLst>
            <a:ext uri="{FF2B5EF4-FFF2-40B4-BE49-F238E27FC236}">
              <a16:creationId xmlns="" xmlns:a16="http://schemas.microsoft.com/office/drawing/2014/main" id="{00000000-0008-0000-0600-00008E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a:extLst>
            <a:ext uri="{FF2B5EF4-FFF2-40B4-BE49-F238E27FC236}">
              <a16:creationId xmlns="" xmlns:a16="http://schemas.microsoft.com/office/drawing/2014/main" id="{00000000-0008-0000-06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a:extLst>
            <a:ext uri="{FF2B5EF4-FFF2-40B4-BE49-F238E27FC236}">
              <a16:creationId xmlns="" xmlns:a16="http://schemas.microsoft.com/office/drawing/2014/main" id="{00000000-0008-0000-0600-000090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a:extLst>
            <a:ext uri="{FF2B5EF4-FFF2-40B4-BE49-F238E27FC236}">
              <a16:creationId xmlns=""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a:extLst>
            <a:ext uri="{FF2B5EF4-FFF2-40B4-BE49-F238E27FC236}">
              <a16:creationId xmlns=""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a:extLst>
            <a:ext uri="{FF2B5EF4-FFF2-40B4-BE49-F238E27FC236}">
              <a16:creationId xmlns=""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46698</xdr:rowOff>
    </xdr:from>
    <xdr:to>
      <xdr:col>15</xdr:col>
      <xdr:colOff>180340</xdr:colOff>
      <xdr:row>79</xdr:row>
      <xdr:rowOff>44450</xdr:rowOff>
    </xdr:to>
    <xdr:cxnSp macro="">
      <xdr:nvCxnSpPr>
        <xdr:cNvPr id="404" name="直線コネクタ 403">
          <a:extLst>
            <a:ext uri="{FF2B5EF4-FFF2-40B4-BE49-F238E27FC236}">
              <a16:creationId xmlns="" xmlns:a16="http://schemas.microsoft.com/office/drawing/2014/main" id="{00000000-0008-0000-0600-000094010000}"/>
            </a:ext>
          </a:extLst>
        </xdr:cNvPr>
        <xdr:cNvCxnSpPr/>
      </xdr:nvCxnSpPr>
      <xdr:spPr>
        <a:xfrm flipV="1">
          <a:off x="10475595" y="12048198"/>
          <a:ext cx="1270" cy="1540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5" name="普通建設事業費 （ うち新規整備　）最小値テキスト">
          <a:extLst>
            <a:ext uri="{FF2B5EF4-FFF2-40B4-BE49-F238E27FC236}">
              <a16:creationId xmlns="" xmlns:a16="http://schemas.microsoft.com/office/drawing/2014/main" id="{00000000-0008-0000-0600-000095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6" name="直線コネクタ 405">
          <a:extLst>
            <a:ext uri="{FF2B5EF4-FFF2-40B4-BE49-F238E27FC236}">
              <a16:creationId xmlns="" xmlns:a16="http://schemas.microsoft.com/office/drawing/2014/main" id="{00000000-0008-0000-0600-000096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164825</xdr:rowOff>
    </xdr:from>
    <xdr:ext cx="599010" cy="259045"/>
    <xdr:sp macro="" textlink="">
      <xdr:nvSpPr>
        <xdr:cNvPr id="407" name="普通建設事業費 （ うち新規整備　）最大値テキスト">
          <a:extLst>
            <a:ext uri="{FF2B5EF4-FFF2-40B4-BE49-F238E27FC236}">
              <a16:creationId xmlns="" xmlns:a16="http://schemas.microsoft.com/office/drawing/2014/main" id="{00000000-0008-0000-0600-000097010000}"/>
            </a:ext>
          </a:extLst>
        </xdr:cNvPr>
        <xdr:cNvSpPr txBox="1"/>
      </xdr:nvSpPr>
      <xdr:spPr>
        <a:xfrm>
          <a:off x="10528300" y="11823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404,410</a:t>
          </a:r>
          <a:endParaRPr kumimoji="1" lang="ja-JP" altLang="en-US" sz="1000" b="1">
            <a:latin typeface="ＭＳ Ｐゴシック"/>
          </a:endParaRPr>
        </a:p>
      </xdr:txBody>
    </xdr:sp>
    <xdr:clientData/>
  </xdr:oneCellAnchor>
  <xdr:twoCellAnchor>
    <xdr:from>
      <xdr:col>15</xdr:col>
      <xdr:colOff>92075</xdr:colOff>
      <xdr:row>70</xdr:row>
      <xdr:rowOff>46698</xdr:rowOff>
    </xdr:from>
    <xdr:to>
      <xdr:col>15</xdr:col>
      <xdr:colOff>269875</xdr:colOff>
      <xdr:row>70</xdr:row>
      <xdr:rowOff>46698</xdr:rowOff>
    </xdr:to>
    <xdr:cxnSp macro="">
      <xdr:nvCxnSpPr>
        <xdr:cNvPr id="408" name="直線コネクタ 407">
          <a:extLst>
            <a:ext uri="{FF2B5EF4-FFF2-40B4-BE49-F238E27FC236}">
              <a16:creationId xmlns="" xmlns:a16="http://schemas.microsoft.com/office/drawing/2014/main" id="{00000000-0008-0000-0600-000098010000}"/>
            </a:ext>
          </a:extLst>
        </xdr:cNvPr>
        <xdr:cNvCxnSpPr/>
      </xdr:nvCxnSpPr>
      <xdr:spPr>
        <a:xfrm>
          <a:off x="10388600" y="12048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145297</xdr:rowOff>
    </xdr:from>
    <xdr:to>
      <xdr:col>15</xdr:col>
      <xdr:colOff>180975</xdr:colOff>
      <xdr:row>79</xdr:row>
      <xdr:rowOff>44450</xdr:rowOff>
    </xdr:to>
    <xdr:cxnSp macro="">
      <xdr:nvCxnSpPr>
        <xdr:cNvPr id="409" name="直線コネクタ 408">
          <a:extLst>
            <a:ext uri="{FF2B5EF4-FFF2-40B4-BE49-F238E27FC236}">
              <a16:creationId xmlns="" xmlns:a16="http://schemas.microsoft.com/office/drawing/2014/main" id="{00000000-0008-0000-0600-000099010000}"/>
            </a:ext>
          </a:extLst>
        </xdr:cNvPr>
        <xdr:cNvCxnSpPr/>
      </xdr:nvCxnSpPr>
      <xdr:spPr>
        <a:xfrm flipV="1">
          <a:off x="9639300" y="13518397"/>
          <a:ext cx="838200" cy="70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90456</xdr:rowOff>
    </xdr:from>
    <xdr:ext cx="534377" cy="259045"/>
    <xdr:sp macro="" textlink="">
      <xdr:nvSpPr>
        <xdr:cNvPr id="410" name="普通建設事業費 （ うち新規整備　）平均値テキスト">
          <a:extLst>
            <a:ext uri="{FF2B5EF4-FFF2-40B4-BE49-F238E27FC236}">
              <a16:creationId xmlns="" xmlns:a16="http://schemas.microsoft.com/office/drawing/2014/main" id="{00000000-0008-0000-0600-00009A010000}"/>
            </a:ext>
          </a:extLst>
        </xdr:cNvPr>
        <xdr:cNvSpPr txBox="1"/>
      </xdr:nvSpPr>
      <xdr:spPr>
        <a:xfrm>
          <a:off x="10528300" y="13120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70,596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67579</xdr:rowOff>
    </xdr:from>
    <xdr:to>
      <xdr:col>15</xdr:col>
      <xdr:colOff>231775</xdr:colOff>
      <xdr:row>77</xdr:row>
      <xdr:rowOff>169179</xdr:rowOff>
    </xdr:to>
    <xdr:sp macro="" textlink="">
      <xdr:nvSpPr>
        <xdr:cNvPr id="411" name="フローチャート : 判断 410">
          <a:extLst>
            <a:ext uri="{FF2B5EF4-FFF2-40B4-BE49-F238E27FC236}">
              <a16:creationId xmlns="" xmlns:a16="http://schemas.microsoft.com/office/drawing/2014/main" id="{00000000-0008-0000-0600-00009B010000}"/>
            </a:ext>
          </a:extLst>
        </xdr:cNvPr>
        <xdr:cNvSpPr/>
      </xdr:nvSpPr>
      <xdr:spPr>
        <a:xfrm>
          <a:off x="10426700" y="1326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55918</xdr:rowOff>
    </xdr:from>
    <xdr:to>
      <xdr:col>14</xdr:col>
      <xdr:colOff>79375</xdr:colOff>
      <xdr:row>77</xdr:row>
      <xdr:rowOff>157518</xdr:rowOff>
    </xdr:to>
    <xdr:sp macro="" textlink="">
      <xdr:nvSpPr>
        <xdr:cNvPr id="412" name="フローチャート : 判断 411">
          <a:extLst>
            <a:ext uri="{FF2B5EF4-FFF2-40B4-BE49-F238E27FC236}">
              <a16:creationId xmlns="" xmlns:a16="http://schemas.microsoft.com/office/drawing/2014/main" id="{00000000-0008-0000-0600-00009C010000}"/>
            </a:ext>
          </a:extLst>
        </xdr:cNvPr>
        <xdr:cNvSpPr/>
      </xdr:nvSpPr>
      <xdr:spPr>
        <a:xfrm>
          <a:off x="9588500" y="1325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2595</xdr:rowOff>
    </xdr:from>
    <xdr:ext cx="534377" cy="259045"/>
    <xdr:sp macro="" textlink="">
      <xdr:nvSpPr>
        <xdr:cNvPr id="413" name="テキスト ボックス 412">
          <a:extLst>
            <a:ext uri="{FF2B5EF4-FFF2-40B4-BE49-F238E27FC236}">
              <a16:creationId xmlns="" xmlns:a16="http://schemas.microsoft.com/office/drawing/2014/main" id="{00000000-0008-0000-0600-00009D010000}"/>
            </a:ext>
          </a:extLst>
        </xdr:cNvPr>
        <xdr:cNvSpPr txBox="1"/>
      </xdr:nvSpPr>
      <xdr:spPr>
        <a:xfrm>
          <a:off x="9372111" y="13032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73,657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a:extLst>
            <a:ext uri="{FF2B5EF4-FFF2-40B4-BE49-F238E27FC236}">
              <a16:creationId xmlns=""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a:extLst>
            <a:ext uri="{FF2B5EF4-FFF2-40B4-BE49-F238E27FC236}">
              <a16:creationId xmlns=""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a:extLst>
            <a:ext uri="{FF2B5EF4-FFF2-40B4-BE49-F238E27FC236}">
              <a16:creationId xmlns=""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a:extLst>
            <a:ext uri="{FF2B5EF4-FFF2-40B4-BE49-F238E27FC236}">
              <a16:creationId xmlns=""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a:extLst>
            <a:ext uri="{FF2B5EF4-FFF2-40B4-BE49-F238E27FC236}">
              <a16:creationId xmlns=""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94497</xdr:rowOff>
    </xdr:from>
    <xdr:to>
      <xdr:col>15</xdr:col>
      <xdr:colOff>231775</xdr:colOff>
      <xdr:row>79</xdr:row>
      <xdr:rowOff>24647</xdr:rowOff>
    </xdr:to>
    <xdr:sp macro="" textlink="">
      <xdr:nvSpPr>
        <xdr:cNvPr id="419" name="円/楕円 418">
          <a:extLst>
            <a:ext uri="{FF2B5EF4-FFF2-40B4-BE49-F238E27FC236}">
              <a16:creationId xmlns="" xmlns:a16="http://schemas.microsoft.com/office/drawing/2014/main" id="{00000000-0008-0000-0600-0000A3010000}"/>
            </a:ext>
          </a:extLst>
        </xdr:cNvPr>
        <xdr:cNvSpPr/>
      </xdr:nvSpPr>
      <xdr:spPr>
        <a:xfrm>
          <a:off x="10426700" y="1346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9424</xdr:rowOff>
    </xdr:from>
    <xdr:ext cx="534377" cy="259045"/>
    <xdr:sp macro="" textlink="">
      <xdr:nvSpPr>
        <xdr:cNvPr id="420" name="普通建設事業費 （ うち新規整備　）該当値テキスト">
          <a:extLst>
            <a:ext uri="{FF2B5EF4-FFF2-40B4-BE49-F238E27FC236}">
              <a16:creationId xmlns="" xmlns:a16="http://schemas.microsoft.com/office/drawing/2014/main" id="{00000000-0008-0000-0600-0000A4010000}"/>
            </a:ext>
          </a:extLst>
        </xdr:cNvPr>
        <xdr:cNvSpPr txBox="1"/>
      </xdr:nvSpPr>
      <xdr:spPr>
        <a:xfrm>
          <a:off x="10528300" y="1338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18,531</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165100</xdr:rowOff>
    </xdr:from>
    <xdr:to>
      <xdr:col>14</xdr:col>
      <xdr:colOff>79375</xdr:colOff>
      <xdr:row>79</xdr:row>
      <xdr:rowOff>95250</xdr:rowOff>
    </xdr:to>
    <xdr:sp macro="" textlink="">
      <xdr:nvSpPr>
        <xdr:cNvPr id="421" name="円/楕円 420">
          <a:extLst>
            <a:ext uri="{FF2B5EF4-FFF2-40B4-BE49-F238E27FC236}">
              <a16:creationId xmlns="" xmlns:a16="http://schemas.microsoft.com/office/drawing/2014/main" id="{00000000-0008-0000-0600-0000A5010000}"/>
            </a:ext>
          </a:extLst>
        </xdr:cNvPr>
        <xdr:cNvSpPr/>
      </xdr:nvSpPr>
      <xdr:spPr>
        <a:xfrm>
          <a:off x="9588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79</xdr:row>
      <xdr:rowOff>86377</xdr:rowOff>
    </xdr:from>
    <xdr:ext cx="249299" cy="259045"/>
    <xdr:sp macro="" textlink="">
      <xdr:nvSpPr>
        <xdr:cNvPr id="422" name="テキスト ボックス 421">
          <a:extLst>
            <a:ext uri="{FF2B5EF4-FFF2-40B4-BE49-F238E27FC236}">
              <a16:creationId xmlns="" xmlns:a16="http://schemas.microsoft.com/office/drawing/2014/main" id="{00000000-0008-0000-0600-0000A6010000}"/>
            </a:ext>
          </a:extLst>
        </xdr:cNvPr>
        <xdr:cNvSpPr txBox="1"/>
      </xdr:nvSpPr>
      <xdr:spPr>
        <a:xfrm>
          <a:off x="9514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3" name="正方形/長方形 422">
          <a:extLst>
            <a:ext uri="{FF2B5EF4-FFF2-40B4-BE49-F238E27FC236}">
              <a16:creationId xmlns="" xmlns:a16="http://schemas.microsoft.com/office/drawing/2014/main" id="{00000000-0008-0000-0600-0000A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4" name="正方形/長方形 423">
          <a:extLst>
            <a:ext uri="{FF2B5EF4-FFF2-40B4-BE49-F238E27FC236}">
              <a16:creationId xmlns="" xmlns:a16="http://schemas.microsoft.com/office/drawing/2014/main" id="{00000000-0008-0000-0600-0000A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5" name="正方形/長方形 424">
          <a:extLst>
            <a:ext uri="{FF2B5EF4-FFF2-40B4-BE49-F238E27FC236}">
              <a16:creationId xmlns="" xmlns:a16="http://schemas.microsoft.com/office/drawing/2014/main" id="{00000000-0008-0000-0600-0000A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54/107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6" name="正方形/長方形 425">
          <a:extLst>
            <a:ext uri="{FF2B5EF4-FFF2-40B4-BE49-F238E27FC236}">
              <a16:creationId xmlns="" xmlns:a16="http://schemas.microsoft.com/office/drawing/2014/main" id="{00000000-0008-0000-0600-0000A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7" name="正方形/長方形 426">
          <a:extLst>
            <a:ext uri="{FF2B5EF4-FFF2-40B4-BE49-F238E27FC236}">
              <a16:creationId xmlns="" xmlns:a16="http://schemas.microsoft.com/office/drawing/2014/main" id="{00000000-0008-0000-0600-0000A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8" name="正方形/長方形 427">
          <a:extLst>
            <a:ext uri="{FF2B5EF4-FFF2-40B4-BE49-F238E27FC236}">
              <a16:creationId xmlns="" xmlns:a16="http://schemas.microsoft.com/office/drawing/2014/main" id="{00000000-0008-0000-0600-0000A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9" name="正方形/長方形 428">
          <a:extLst>
            <a:ext uri="{FF2B5EF4-FFF2-40B4-BE49-F238E27FC236}">
              <a16:creationId xmlns="" xmlns:a16="http://schemas.microsoft.com/office/drawing/2014/main" id="{00000000-0008-0000-0600-0000A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15,083</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0" name="正方形/長方形 429">
          <a:extLst>
            <a:ext uri="{FF2B5EF4-FFF2-40B4-BE49-F238E27FC236}">
              <a16:creationId xmlns="" xmlns:a16="http://schemas.microsoft.com/office/drawing/2014/main" id="{00000000-0008-0000-06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1" name="テキスト ボックス 430">
          <a:extLst>
            <a:ext uri="{FF2B5EF4-FFF2-40B4-BE49-F238E27FC236}">
              <a16:creationId xmlns="" xmlns:a16="http://schemas.microsoft.com/office/drawing/2014/main" id="{00000000-0008-0000-06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2" name="直線コネクタ 431">
          <a:extLst>
            <a:ext uri="{FF2B5EF4-FFF2-40B4-BE49-F238E27FC236}">
              <a16:creationId xmlns="" xmlns:a16="http://schemas.microsoft.com/office/drawing/2014/main" id="{00000000-0008-0000-06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3" name="直線コネクタ 432">
          <a:extLst>
            <a:ext uri="{FF2B5EF4-FFF2-40B4-BE49-F238E27FC236}">
              <a16:creationId xmlns="" xmlns:a16="http://schemas.microsoft.com/office/drawing/2014/main" id="{00000000-0008-0000-0600-0000B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4" name="テキスト ボックス 433">
          <a:extLst>
            <a:ext uri="{FF2B5EF4-FFF2-40B4-BE49-F238E27FC236}">
              <a16:creationId xmlns="" xmlns:a16="http://schemas.microsoft.com/office/drawing/2014/main" id="{00000000-0008-0000-0600-0000B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5" name="直線コネクタ 434">
          <a:extLst>
            <a:ext uri="{FF2B5EF4-FFF2-40B4-BE49-F238E27FC236}">
              <a16:creationId xmlns="" xmlns:a16="http://schemas.microsoft.com/office/drawing/2014/main" id="{00000000-0008-0000-0600-0000B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36" name="テキスト ボックス 435">
          <a:extLst>
            <a:ext uri="{FF2B5EF4-FFF2-40B4-BE49-F238E27FC236}">
              <a16:creationId xmlns="" xmlns:a16="http://schemas.microsoft.com/office/drawing/2014/main" id="{00000000-0008-0000-0600-0000B4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7" name="直線コネクタ 436">
          <a:extLst>
            <a:ext uri="{FF2B5EF4-FFF2-40B4-BE49-F238E27FC236}">
              <a16:creationId xmlns="" xmlns:a16="http://schemas.microsoft.com/office/drawing/2014/main" id="{00000000-0008-0000-0600-0000B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38" name="テキスト ボックス 437">
          <a:extLst>
            <a:ext uri="{FF2B5EF4-FFF2-40B4-BE49-F238E27FC236}">
              <a16:creationId xmlns="" xmlns:a16="http://schemas.microsoft.com/office/drawing/2014/main" id="{00000000-0008-0000-0600-0000B6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9" name="直線コネクタ 438">
          <a:extLst>
            <a:ext uri="{FF2B5EF4-FFF2-40B4-BE49-F238E27FC236}">
              <a16:creationId xmlns="" xmlns:a16="http://schemas.microsoft.com/office/drawing/2014/main" id="{00000000-0008-0000-0600-0000B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0" name="テキスト ボックス 439">
          <a:extLst>
            <a:ext uri="{FF2B5EF4-FFF2-40B4-BE49-F238E27FC236}">
              <a16:creationId xmlns="" xmlns:a16="http://schemas.microsoft.com/office/drawing/2014/main" id="{00000000-0008-0000-0600-0000B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1" name="直線コネクタ 440">
          <a:extLst>
            <a:ext uri="{FF2B5EF4-FFF2-40B4-BE49-F238E27FC236}">
              <a16:creationId xmlns="" xmlns:a16="http://schemas.microsoft.com/office/drawing/2014/main" id="{00000000-0008-0000-0600-0000B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2" name="テキスト ボックス 441">
          <a:extLst>
            <a:ext uri="{FF2B5EF4-FFF2-40B4-BE49-F238E27FC236}">
              <a16:creationId xmlns="" xmlns:a16="http://schemas.microsoft.com/office/drawing/2014/main" id="{00000000-0008-0000-0600-0000B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3" name="直線コネクタ 442">
          <a:extLst>
            <a:ext uri="{FF2B5EF4-FFF2-40B4-BE49-F238E27FC236}">
              <a16:creationId xmlns="" xmlns:a16="http://schemas.microsoft.com/office/drawing/2014/main" id="{00000000-0008-0000-06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4" name="テキスト ボックス 443">
          <a:extLst>
            <a:ext uri="{FF2B5EF4-FFF2-40B4-BE49-F238E27FC236}">
              <a16:creationId xmlns="" xmlns:a16="http://schemas.microsoft.com/office/drawing/2014/main" id="{00000000-0008-0000-0600-0000B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5" name="普通建設事業費 （ うち更新整備　）グラフ枠">
          <a:extLst>
            <a:ext uri="{FF2B5EF4-FFF2-40B4-BE49-F238E27FC236}">
              <a16:creationId xmlns="" xmlns:a16="http://schemas.microsoft.com/office/drawing/2014/main" id="{00000000-0008-0000-06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115911</xdr:rowOff>
    </xdr:from>
    <xdr:to>
      <xdr:col>15</xdr:col>
      <xdr:colOff>180340</xdr:colOff>
      <xdr:row>99</xdr:row>
      <xdr:rowOff>19472</xdr:rowOff>
    </xdr:to>
    <xdr:cxnSp macro="">
      <xdr:nvCxnSpPr>
        <xdr:cNvPr id="446" name="直線コネクタ 445">
          <a:extLst>
            <a:ext uri="{FF2B5EF4-FFF2-40B4-BE49-F238E27FC236}">
              <a16:creationId xmlns="" xmlns:a16="http://schemas.microsoft.com/office/drawing/2014/main" id="{00000000-0008-0000-0600-0000BE010000}"/>
            </a:ext>
          </a:extLst>
        </xdr:cNvPr>
        <xdr:cNvCxnSpPr/>
      </xdr:nvCxnSpPr>
      <xdr:spPr>
        <a:xfrm flipV="1">
          <a:off x="10475595" y="15717861"/>
          <a:ext cx="1270" cy="1275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23299</xdr:rowOff>
    </xdr:from>
    <xdr:ext cx="469744" cy="259045"/>
    <xdr:sp macro="" textlink="">
      <xdr:nvSpPr>
        <xdr:cNvPr id="447" name="普通建設事業費 （ うち更新整備　）最小値テキスト">
          <a:extLst>
            <a:ext uri="{FF2B5EF4-FFF2-40B4-BE49-F238E27FC236}">
              <a16:creationId xmlns="" xmlns:a16="http://schemas.microsoft.com/office/drawing/2014/main" id="{00000000-0008-0000-0600-0000BF010000}"/>
            </a:ext>
          </a:extLst>
        </xdr:cNvPr>
        <xdr:cNvSpPr txBox="1"/>
      </xdr:nvSpPr>
      <xdr:spPr>
        <a:xfrm>
          <a:off x="10528300" y="16996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6,556</a:t>
          </a:r>
          <a:endParaRPr kumimoji="1" lang="ja-JP" altLang="en-US" sz="1000" b="1">
            <a:latin typeface="ＭＳ Ｐゴシック"/>
          </a:endParaRPr>
        </a:p>
      </xdr:txBody>
    </xdr:sp>
    <xdr:clientData/>
  </xdr:oneCellAnchor>
  <xdr:twoCellAnchor>
    <xdr:from>
      <xdr:col>15</xdr:col>
      <xdr:colOff>92075</xdr:colOff>
      <xdr:row>99</xdr:row>
      <xdr:rowOff>19472</xdr:rowOff>
    </xdr:from>
    <xdr:to>
      <xdr:col>15</xdr:col>
      <xdr:colOff>269875</xdr:colOff>
      <xdr:row>99</xdr:row>
      <xdr:rowOff>19472</xdr:rowOff>
    </xdr:to>
    <xdr:cxnSp macro="">
      <xdr:nvCxnSpPr>
        <xdr:cNvPr id="448" name="直線コネクタ 447">
          <a:extLst>
            <a:ext uri="{FF2B5EF4-FFF2-40B4-BE49-F238E27FC236}">
              <a16:creationId xmlns="" xmlns:a16="http://schemas.microsoft.com/office/drawing/2014/main" id="{00000000-0008-0000-0600-0000C0010000}"/>
            </a:ext>
          </a:extLst>
        </xdr:cNvPr>
        <xdr:cNvCxnSpPr/>
      </xdr:nvCxnSpPr>
      <xdr:spPr>
        <a:xfrm>
          <a:off x="10388600" y="169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62588</xdr:rowOff>
    </xdr:from>
    <xdr:ext cx="599010" cy="259045"/>
    <xdr:sp macro="" textlink="">
      <xdr:nvSpPr>
        <xdr:cNvPr id="449" name="普通建設事業費 （ うち更新整備　）最大値テキスト">
          <a:extLst>
            <a:ext uri="{FF2B5EF4-FFF2-40B4-BE49-F238E27FC236}">
              <a16:creationId xmlns="" xmlns:a16="http://schemas.microsoft.com/office/drawing/2014/main" id="{00000000-0008-0000-0600-0000C1010000}"/>
            </a:ext>
          </a:extLst>
        </xdr:cNvPr>
        <xdr:cNvSpPr txBox="1"/>
      </xdr:nvSpPr>
      <xdr:spPr>
        <a:xfrm>
          <a:off x="10528300" y="15493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341,244</a:t>
          </a:r>
          <a:endParaRPr kumimoji="1" lang="ja-JP" altLang="en-US" sz="1000" b="1">
            <a:latin typeface="ＭＳ Ｐゴシック"/>
          </a:endParaRPr>
        </a:p>
      </xdr:txBody>
    </xdr:sp>
    <xdr:clientData/>
  </xdr:oneCellAnchor>
  <xdr:twoCellAnchor>
    <xdr:from>
      <xdr:col>15</xdr:col>
      <xdr:colOff>92075</xdr:colOff>
      <xdr:row>91</xdr:row>
      <xdr:rowOff>115911</xdr:rowOff>
    </xdr:from>
    <xdr:to>
      <xdr:col>15</xdr:col>
      <xdr:colOff>269875</xdr:colOff>
      <xdr:row>91</xdr:row>
      <xdr:rowOff>115911</xdr:rowOff>
    </xdr:to>
    <xdr:cxnSp macro="">
      <xdr:nvCxnSpPr>
        <xdr:cNvPr id="450" name="直線コネクタ 449">
          <a:extLst>
            <a:ext uri="{FF2B5EF4-FFF2-40B4-BE49-F238E27FC236}">
              <a16:creationId xmlns="" xmlns:a16="http://schemas.microsoft.com/office/drawing/2014/main" id="{00000000-0008-0000-0600-0000C2010000}"/>
            </a:ext>
          </a:extLst>
        </xdr:cNvPr>
        <xdr:cNvCxnSpPr/>
      </xdr:nvCxnSpPr>
      <xdr:spPr>
        <a:xfrm>
          <a:off x="10388600" y="1571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63081</xdr:rowOff>
    </xdr:from>
    <xdr:to>
      <xdr:col>15</xdr:col>
      <xdr:colOff>180975</xdr:colOff>
      <xdr:row>98</xdr:row>
      <xdr:rowOff>33599</xdr:rowOff>
    </xdr:to>
    <xdr:cxnSp macro="">
      <xdr:nvCxnSpPr>
        <xdr:cNvPr id="451" name="直線コネクタ 450">
          <a:extLst>
            <a:ext uri="{FF2B5EF4-FFF2-40B4-BE49-F238E27FC236}">
              <a16:creationId xmlns="" xmlns:a16="http://schemas.microsoft.com/office/drawing/2014/main" id="{00000000-0008-0000-0600-0000C3010000}"/>
            </a:ext>
          </a:extLst>
        </xdr:cNvPr>
        <xdr:cNvCxnSpPr/>
      </xdr:nvCxnSpPr>
      <xdr:spPr>
        <a:xfrm>
          <a:off x="9639300" y="16693731"/>
          <a:ext cx="838200" cy="141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103509</xdr:rowOff>
    </xdr:from>
    <xdr:ext cx="534377" cy="259045"/>
    <xdr:sp macro="" textlink="">
      <xdr:nvSpPr>
        <xdr:cNvPr id="452" name="普通建設事業費 （ うち更新整備　）平均値テキスト">
          <a:extLst>
            <a:ext uri="{FF2B5EF4-FFF2-40B4-BE49-F238E27FC236}">
              <a16:creationId xmlns="" xmlns:a16="http://schemas.microsoft.com/office/drawing/2014/main" id="{00000000-0008-0000-0600-0000C4010000}"/>
            </a:ext>
          </a:extLst>
        </xdr:cNvPr>
        <xdr:cNvSpPr txBox="1"/>
      </xdr:nvSpPr>
      <xdr:spPr>
        <a:xfrm>
          <a:off x="10528300" y="16562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67,170</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80632</xdr:rowOff>
    </xdr:from>
    <xdr:to>
      <xdr:col>15</xdr:col>
      <xdr:colOff>231775</xdr:colOff>
      <xdr:row>98</xdr:row>
      <xdr:rowOff>10782</xdr:rowOff>
    </xdr:to>
    <xdr:sp macro="" textlink="">
      <xdr:nvSpPr>
        <xdr:cNvPr id="453" name="フローチャート : 判断 452">
          <a:extLst>
            <a:ext uri="{FF2B5EF4-FFF2-40B4-BE49-F238E27FC236}">
              <a16:creationId xmlns="" xmlns:a16="http://schemas.microsoft.com/office/drawing/2014/main" id="{00000000-0008-0000-0600-0000C5010000}"/>
            </a:ext>
          </a:extLst>
        </xdr:cNvPr>
        <xdr:cNvSpPr/>
      </xdr:nvSpPr>
      <xdr:spPr>
        <a:xfrm>
          <a:off x="10426700" y="1671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52240</xdr:rowOff>
    </xdr:from>
    <xdr:to>
      <xdr:col>14</xdr:col>
      <xdr:colOff>79375</xdr:colOff>
      <xdr:row>97</xdr:row>
      <xdr:rowOff>153840</xdr:rowOff>
    </xdr:to>
    <xdr:sp macro="" textlink="">
      <xdr:nvSpPr>
        <xdr:cNvPr id="454" name="フローチャート : 判断 453">
          <a:extLst>
            <a:ext uri="{FF2B5EF4-FFF2-40B4-BE49-F238E27FC236}">
              <a16:creationId xmlns="" xmlns:a16="http://schemas.microsoft.com/office/drawing/2014/main" id="{00000000-0008-0000-0600-0000C6010000}"/>
            </a:ext>
          </a:extLst>
        </xdr:cNvPr>
        <xdr:cNvSpPr/>
      </xdr:nvSpPr>
      <xdr:spPr>
        <a:xfrm>
          <a:off x="9588500" y="1668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144967</xdr:rowOff>
    </xdr:from>
    <xdr:ext cx="534377" cy="259045"/>
    <xdr:sp macro="" textlink="">
      <xdr:nvSpPr>
        <xdr:cNvPr id="455" name="テキスト ボックス 454">
          <a:extLst>
            <a:ext uri="{FF2B5EF4-FFF2-40B4-BE49-F238E27FC236}">
              <a16:creationId xmlns="" xmlns:a16="http://schemas.microsoft.com/office/drawing/2014/main" id="{00000000-0008-0000-0600-0000C7010000}"/>
            </a:ext>
          </a:extLst>
        </xdr:cNvPr>
        <xdr:cNvSpPr txBox="1"/>
      </xdr:nvSpPr>
      <xdr:spPr>
        <a:xfrm>
          <a:off x="9372111" y="167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74,622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6" name="テキスト ボックス 455">
          <a:extLst>
            <a:ext uri="{FF2B5EF4-FFF2-40B4-BE49-F238E27FC236}">
              <a16:creationId xmlns="" xmlns:a16="http://schemas.microsoft.com/office/drawing/2014/main" id="{00000000-0008-0000-0600-0000C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7" name="テキスト ボックス 456">
          <a:extLst>
            <a:ext uri="{FF2B5EF4-FFF2-40B4-BE49-F238E27FC236}">
              <a16:creationId xmlns="" xmlns:a16="http://schemas.microsoft.com/office/drawing/2014/main" id="{00000000-0008-0000-0600-0000C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8" name="テキスト ボックス 457">
          <a:extLst>
            <a:ext uri="{FF2B5EF4-FFF2-40B4-BE49-F238E27FC236}">
              <a16:creationId xmlns="" xmlns:a16="http://schemas.microsoft.com/office/drawing/2014/main" id="{00000000-0008-0000-0600-0000C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9" name="テキスト ボックス 458">
          <a:extLst>
            <a:ext uri="{FF2B5EF4-FFF2-40B4-BE49-F238E27FC236}">
              <a16:creationId xmlns="" xmlns:a16="http://schemas.microsoft.com/office/drawing/2014/main" id="{00000000-0008-0000-0600-0000C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0" name="テキスト ボックス 459">
          <a:extLst>
            <a:ext uri="{FF2B5EF4-FFF2-40B4-BE49-F238E27FC236}">
              <a16:creationId xmlns="" xmlns:a16="http://schemas.microsoft.com/office/drawing/2014/main" id="{00000000-0008-0000-0600-0000C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154249</xdr:rowOff>
    </xdr:from>
    <xdr:to>
      <xdr:col>15</xdr:col>
      <xdr:colOff>231775</xdr:colOff>
      <xdr:row>98</xdr:row>
      <xdr:rowOff>84399</xdr:rowOff>
    </xdr:to>
    <xdr:sp macro="" textlink="">
      <xdr:nvSpPr>
        <xdr:cNvPr id="461" name="円/楕円 460">
          <a:extLst>
            <a:ext uri="{FF2B5EF4-FFF2-40B4-BE49-F238E27FC236}">
              <a16:creationId xmlns="" xmlns:a16="http://schemas.microsoft.com/office/drawing/2014/main" id="{00000000-0008-0000-0600-0000CD010000}"/>
            </a:ext>
          </a:extLst>
        </xdr:cNvPr>
        <xdr:cNvSpPr/>
      </xdr:nvSpPr>
      <xdr:spPr>
        <a:xfrm>
          <a:off x="10426700" y="1678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132676</xdr:rowOff>
    </xdr:from>
    <xdr:ext cx="534377" cy="259045"/>
    <xdr:sp macro="" textlink="">
      <xdr:nvSpPr>
        <xdr:cNvPr id="462" name="普通建設事業費 （ うち更新整備　）該当値テキスト">
          <a:extLst>
            <a:ext uri="{FF2B5EF4-FFF2-40B4-BE49-F238E27FC236}">
              <a16:creationId xmlns="" xmlns:a16="http://schemas.microsoft.com/office/drawing/2014/main" id="{00000000-0008-0000-0600-0000CE010000}"/>
            </a:ext>
          </a:extLst>
        </xdr:cNvPr>
        <xdr:cNvSpPr txBox="1"/>
      </xdr:nvSpPr>
      <xdr:spPr>
        <a:xfrm>
          <a:off x="10528300" y="16763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47,848</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12281</xdr:rowOff>
    </xdr:from>
    <xdr:to>
      <xdr:col>14</xdr:col>
      <xdr:colOff>79375</xdr:colOff>
      <xdr:row>97</xdr:row>
      <xdr:rowOff>113881</xdr:rowOff>
    </xdr:to>
    <xdr:sp macro="" textlink="">
      <xdr:nvSpPr>
        <xdr:cNvPr id="463" name="円/楕円 462">
          <a:extLst>
            <a:ext uri="{FF2B5EF4-FFF2-40B4-BE49-F238E27FC236}">
              <a16:creationId xmlns="" xmlns:a16="http://schemas.microsoft.com/office/drawing/2014/main" id="{00000000-0008-0000-0600-0000CF010000}"/>
            </a:ext>
          </a:extLst>
        </xdr:cNvPr>
        <xdr:cNvSpPr/>
      </xdr:nvSpPr>
      <xdr:spPr>
        <a:xfrm>
          <a:off x="9588500" y="1664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130408</xdr:rowOff>
    </xdr:from>
    <xdr:ext cx="534377" cy="259045"/>
    <xdr:sp macro="" textlink="">
      <xdr:nvSpPr>
        <xdr:cNvPr id="464" name="テキスト ボックス 463">
          <a:extLst>
            <a:ext uri="{FF2B5EF4-FFF2-40B4-BE49-F238E27FC236}">
              <a16:creationId xmlns="" xmlns:a16="http://schemas.microsoft.com/office/drawing/2014/main" id="{00000000-0008-0000-0600-0000D0010000}"/>
            </a:ext>
          </a:extLst>
        </xdr:cNvPr>
        <xdr:cNvSpPr txBox="1"/>
      </xdr:nvSpPr>
      <xdr:spPr>
        <a:xfrm>
          <a:off x="9372111" y="1641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85,110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5" name="正方形/長方形 464">
          <a:extLst>
            <a:ext uri="{FF2B5EF4-FFF2-40B4-BE49-F238E27FC236}">
              <a16:creationId xmlns="" xmlns:a16="http://schemas.microsoft.com/office/drawing/2014/main" id="{00000000-0008-0000-0600-0000D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6" name="正方形/長方形 465">
          <a:extLst>
            <a:ext uri="{FF2B5EF4-FFF2-40B4-BE49-F238E27FC236}">
              <a16:creationId xmlns="" xmlns:a16="http://schemas.microsoft.com/office/drawing/2014/main" id="{00000000-0008-0000-0600-0000D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7" name="正方形/長方形 466">
          <a:extLst>
            <a:ext uri="{FF2B5EF4-FFF2-40B4-BE49-F238E27FC236}">
              <a16:creationId xmlns="" xmlns:a16="http://schemas.microsoft.com/office/drawing/2014/main" id="{00000000-0008-0000-0600-0000D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49/107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8" name="正方形/長方形 467">
          <a:extLst>
            <a:ext uri="{FF2B5EF4-FFF2-40B4-BE49-F238E27FC236}">
              <a16:creationId xmlns="" xmlns:a16="http://schemas.microsoft.com/office/drawing/2014/main" id="{00000000-0008-0000-0600-0000D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9" name="正方形/長方形 468">
          <a:extLst>
            <a:ext uri="{FF2B5EF4-FFF2-40B4-BE49-F238E27FC236}">
              <a16:creationId xmlns="" xmlns:a16="http://schemas.microsoft.com/office/drawing/2014/main" id="{00000000-0008-0000-0600-0000D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0" name="正方形/長方形 469">
          <a:extLst>
            <a:ext uri="{FF2B5EF4-FFF2-40B4-BE49-F238E27FC236}">
              <a16:creationId xmlns="" xmlns:a16="http://schemas.microsoft.com/office/drawing/2014/main" id="{00000000-0008-0000-0600-0000D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1" name="正方形/長方形 470">
          <a:extLst>
            <a:ext uri="{FF2B5EF4-FFF2-40B4-BE49-F238E27FC236}">
              <a16:creationId xmlns="" xmlns:a16="http://schemas.microsoft.com/office/drawing/2014/main" id="{00000000-0008-0000-0600-0000D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2,003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2" name="正方形/長方形 471">
          <a:extLst>
            <a:ext uri="{FF2B5EF4-FFF2-40B4-BE49-F238E27FC236}">
              <a16:creationId xmlns="" xmlns:a16="http://schemas.microsoft.com/office/drawing/2014/main" id="{00000000-0008-0000-0600-0000D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3" name="テキスト ボックス 472">
          <a:extLst>
            <a:ext uri="{FF2B5EF4-FFF2-40B4-BE49-F238E27FC236}">
              <a16:creationId xmlns="" xmlns:a16="http://schemas.microsoft.com/office/drawing/2014/main" id="{00000000-0008-0000-0600-0000D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4" name="直線コネクタ 473">
          <a:extLst>
            <a:ext uri="{FF2B5EF4-FFF2-40B4-BE49-F238E27FC236}">
              <a16:creationId xmlns="" xmlns:a16="http://schemas.microsoft.com/office/drawing/2014/main" id="{00000000-0008-0000-0600-0000D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5" name="直線コネクタ 474">
          <a:extLst>
            <a:ext uri="{FF2B5EF4-FFF2-40B4-BE49-F238E27FC236}">
              <a16:creationId xmlns="" xmlns:a16="http://schemas.microsoft.com/office/drawing/2014/main" id="{00000000-0008-0000-0600-0000D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6" name="テキスト ボックス 475">
          <a:extLst>
            <a:ext uri="{FF2B5EF4-FFF2-40B4-BE49-F238E27FC236}">
              <a16:creationId xmlns="" xmlns:a16="http://schemas.microsoft.com/office/drawing/2014/main" id="{00000000-0008-0000-0600-0000D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7" name="直線コネクタ 476">
          <a:extLst>
            <a:ext uri="{FF2B5EF4-FFF2-40B4-BE49-F238E27FC236}">
              <a16:creationId xmlns="" xmlns:a16="http://schemas.microsoft.com/office/drawing/2014/main" id="{00000000-0008-0000-0600-0000D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78" name="テキスト ボックス 477">
          <a:extLst>
            <a:ext uri="{FF2B5EF4-FFF2-40B4-BE49-F238E27FC236}">
              <a16:creationId xmlns="" xmlns:a16="http://schemas.microsoft.com/office/drawing/2014/main" id="{00000000-0008-0000-0600-0000DE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9" name="直線コネクタ 478">
          <a:extLst>
            <a:ext uri="{FF2B5EF4-FFF2-40B4-BE49-F238E27FC236}">
              <a16:creationId xmlns="" xmlns:a16="http://schemas.microsoft.com/office/drawing/2014/main" id="{00000000-0008-0000-0600-0000D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0" name="テキスト ボックス 479">
          <a:extLst>
            <a:ext uri="{FF2B5EF4-FFF2-40B4-BE49-F238E27FC236}">
              <a16:creationId xmlns="" xmlns:a16="http://schemas.microsoft.com/office/drawing/2014/main" id="{00000000-0008-0000-0600-0000E0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1" name="直線コネクタ 480">
          <a:extLst>
            <a:ext uri="{FF2B5EF4-FFF2-40B4-BE49-F238E27FC236}">
              <a16:creationId xmlns="" xmlns:a16="http://schemas.microsoft.com/office/drawing/2014/main" id="{00000000-0008-0000-0600-0000E1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2" name="テキスト ボックス 481">
          <a:extLst>
            <a:ext uri="{FF2B5EF4-FFF2-40B4-BE49-F238E27FC236}">
              <a16:creationId xmlns="" xmlns:a16="http://schemas.microsoft.com/office/drawing/2014/main" id="{00000000-0008-0000-0600-0000E2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3" name="直線コネクタ 482">
          <a:extLst>
            <a:ext uri="{FF2B5EF4-FFF2-40B4-BE49-F238E27FC236}">
              <a16:creationId xmlns="" xmlns:a16="http://schemas.microsoft.com/office/drawing/2014/main" id="{00000000-0008-0000-0600-0000E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4" name="テキスト ボックス 483">
          <a:extLst>
            <a:ext uri="{FF2B5EF4-FFF2-40B4-BE49-F238E27FC236}">
              <a16:creationId xmlns="" xmlns:a16="http://schemas.microsoft.com/office/drawing/2014/main" id="{00000000-0008-0000-0600-0000E4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5" name="災害復旧事業費グラフ枠">
          <a:extLst>
            <a:ext uri="{FF2B5EF4-FFF2-40B4-BE49-F238E27FC236}">
              <a16:creationId xmlns="" xmlns:a16="http://schemas.microsoft.com/office/drawing/2014/main" id="{00000000-0008-0000-0600-0000E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8401</xdr:rowOff>
    </xdr:from>
    <xdr:to>
      <xdr:col>23</xdr:col>
      <xdr:colOff>516889</xdr:colOff>
      <xdr:row>38</xdr:row>
      <xdr:rowOff>139700</xdr:rowOff>
    </xdr:to>
    <xdr:cxnSp macro="">
      <xdr:nvCxnSpPr>
        <xdr:cNvPr id="486" name="直線コネクタ 485">
          <a:extLst>
            <a:ext uri="{FF2B5EF4-FFF2-40B4-BE49-F238E27FC236}">
              <a16:creationId xmlns="" xmlns:a16="http://schemas.microsoft.com/office/drawing/2014/main" id="{00000000-0008-0000-0600-0000E6010000}"/>
            </a:ext>
          </a:extLst>
        </xdr:cNvPr>
        <xdr:cNvCxnSpPr/>
      </xdr:nvCxnSpPr>
      <xdr:spPr>
        <a:xfrm flipV="1">
          <a:off x="16317595" y="5494801"/>
          <a:ext cx="1269" cy="115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144739</xdr:rowOff>
    </xdr:from>
    <xdr:ext cx="249299" cy="259045"/>
    <xdr:sp macro="" textlink="">
      <xdr:nvSpPr>
        <xdr:cNvPr id="487" name="災害復旧事業費最小値テキスト">
          <a:extLst>
            <a:ext uri="{FF2B5EF4-FFF2-40B4-BE49-F238E27FC236}">
              <a16:creationId xmlns="" xmlns:a16="http://schemas.microsoft.com/office/drawing/2014/main" id="{00000000-0008-0000-0600-0000E7010000}"/>
            </a:ext>
          </a:extLst>
        </xdr:cNvPr>
        <xdr:cNvSpPr txBox="1"/>
      </xdr:nvSpPr>
      <xdr:spPr>
        <a:xfrm>
          <a:off x="16370300" y="66598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8" name="直線コネクタ 487">
          <a:extLst>
            <a:ext uri="{FF2B5EF4-FFF2-40B4-BE49-F238E27FC236}">
              <a16:creationId xmlns="" xmlns:a16="http://schemas.microsoft.com/office/drawing/2014/main" id="{00000000-0008-0000-0600-0000E8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126528</xdr:rowOff>
    </xdr:from>
    <xdr:ext cx="599010" cy="259045"/>
    <xdr:sp macro="" textlink="">
      <xdr:nvSpPr>
        <xdr:cNvPr id="489" name="災害復旧事業費最大値テキスト">
          <a:extLst>
            <a:ext uri="{FF2B5EF4-FFF2-40B4-BE49-F238E27FC236}">
              <a16:creationId xmlns="" xmlns:a16="http://schemas.microsoft.com/office/drawing/2014/main" id="{00000000-0008-0000-0600-0000E9010000}"/>
            </a:ext>
          </a:extLst>
        </xdr:cNvPr>
        <xdr:cNvSpPr txBox="1"/>
      </xdr:nvSpPr>
      <xdr:spPr>
        <a:xfrm>
          <a:off x="16370300" y="5270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253,718</a:t>
          </a:r>
          <a:endParaRPr kumimoji="1" lang="ja-JP" altLang="en-US" sz="1000" b="1">
            <a:latin typeface="ＭＳ Ｐゴシック"/>
          </a:endParaRPr>
        </a:p>
      </xdr:txBody>
    </xdr:sp>
    <xdr:clientData/>
  </xdr:oneCellAnchor>
  <xdr:twoCellAnchor>
    <xdr:from>
      <xdr:col>23</xdr:col>
      <xdr:colOff>428625</xdr:colOff>
      <xdr:row>32</xdr:row>
      <xdr:rowOff>8401</xdr:rowOff>
    </xdr:from>
    <xdr:to>
      <xdr:col>23</xdr:col>
      <xdr:colOff>606425</xdr:colOff>
      <xdr:row>32</xdr:row>
      <xdr:rowOff>8401</xdr:rowOff>
    </xdr:to>
    <xdr:cxnSp macro="">
      <xdr:nvCxnSpPr>
        <xdr:cNvPr id="490" name="直線コネクタ 489">
          <a:extLst>
            <a:ext uri="{FF2B5EF4-FFF2-40B4-BE49-F238E27FC236}">
              <a16:creationId xmlns="" xmlns:a16="http://schemas.microsoft.com/office/drawing/2014/main" id="{00000000-0008-0000-0600-0000EA010000}"/>
            </a:ext>
          </a:extLst>
        </xdr:cNvPr>
        <xdr:cNvCxnSpPr/>
      </xdr:nvCxnSpPr>
      <xdr:spPr>
        <a:xfrm>
          <a:off x="16230600" y="5494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116291</xdr:rowOff>
    </xdr:from>
    <xdr:to>
      <xdr:col>23</xdr:col>
      <xdr:colOff>517525</xdr:colOff>
      <xdr:row>38</xdr:row>
      <xdr:rowOff>128746</xdr:rowOff>
    </xdr:to>
    <xdr:cxnSp macro="">
      <xdr:nvCxnSpPr>
        <xdr:cNvPr id="491" name="直線コネクタ 490">
          <a:extLst>
            <a:ext uri="{FF2B5EF4-FFF2-40B4-BE49-F238E27FC236}">
              <a16:creationId xmlns="" xmlns:a16="http://schemas.microsoft.com/office/drawing/2014/main" id="{00000000-0008-0000-0600-0000EB010000}"/>
            </a:ext>
          </a:extLst>
        </xdr:cNvPr>
        <xdr:cNvCxnSpPr/>
      </xdr:nvCxnSpPr>
      <xdr:spPr>
        <a:xfrm>
          <a:off x="15481300" y="6631391"/>
          <a:ext cx="838200" cy="1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62189</xdr:rowOff>
    </xdr:from>
    <xdr:ext cx="534377" cy="259045"/>
    <xdr:sp macro="" textlink="">
      <xdr:nvSpPr>
        <xdr:cNvPr id="492" name="災害復旧事業費平均値テキスト">
          <a:extLst>
            <a:ext uri="{FF2B5EF4-FFF2-40B4-BE49-F238E27FC236}">
              <a16:creationId xmlns="" xmlns:a16="http://schemas.microsoft.com/office/drawing/2014/main" id="{00000000-0008-0000-0600-0000EC010000}"/>
            </a:ext>
          </a:extLst>
        </xdr:cNvPr>
        <xdr:cNvSpPr txBox="1"/>
      </xdr:nvSpPr>
      <xdr:spPr>
        <a:xfrm>
          <a:off x="16370300" y="6405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39312</xdr:rowOff>
    </xdr:from>
    <xdr:to>
      <xdr:col>23</xdr:col>
      <xdr:colOff>568325</xdr:colOff>
      <xdr:row>38</xdr:row>
      <xdr:rowOff>140912</xdr:rowOff>
    </xdr:to>
    <xdr:sp macro="" textlink="">
      <xdr:nvSpPr>
        <xdr:cNvPr id="493" name="フローチャート : 判断 492">
          <a:extLst>
            <a:ext uri="{FF2B5EF4-FFF2-40B4-BE49-F238E27FC236}">
              <a16:creationId xmlns="" xmlns:a16="http://schemas.microsoft.com/office/drawing/2014/main" id="{00000000-0008-0000-0600-0000ED010000}"/>
            </a:ext>
          </a:extLst>
        </xdr:cNvPr>
        <xdr:cNvSpPr/>
      </xdr:nvSpPr>
      <xdr:spPr>
        <a:xfrm>
          <a:off x="16268700" y="65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139549</xdr:rowOff>
    </xdr:from>
    <xdr:to>
      <xdr:col>22</xdr:col>
      <xdr:colOff>365125</xdr:colOff>
      <xdr:row>38</xdr:row>
      <xdr:rowOff>116291</xdr:rowOff>
    </xdr:to>
    <xdr:cxnSp macro="">
      <xdr:nvCxnSpPr>
        <xdr:cNvPr id="494" name="直線コネクタ 493">
          <a:extLst>
            <a:ext uri="{FF2B5EF4-FFF2-40B4-BE49-F238E27FC236}">
              <a16:creationId xmlns="" xmlns:a16="http://schemas.microsoft.com/office/drawing/2014/main" id="{00000000-0008-0000-0600-0000EE010000}"/>
            </a:ext>
          </a:extLst>
        </xdr:cNvPr>
        <xdr:cNvCxnSpPr/>
      </xdr:nvCxnSpPr>
      <xdr:spPr>
        <a:xfrm>
          <a:off x="14592300" y="6483199"/>
          <a:ext cx="889000" cy="14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59310</xdr:rowOff>
    </xdr:from>
    <xdr:to>
      <xdr:col>22</xdr:col>
      <xdr:colOff>415925</xdr:colOff>
      <xdr:row>38</xdr:row>
      <xdr:rowOff>160910</xdr:rowOff>
    </xdr:to>
    <xdr:sp macro="" textlink="">
      <xdr:nvSpPr>
        <xdr:cNvPr id="495" name="フローチャート : 判断 494">
          <a:extLst>
            <a:ext uri="{FF2B5EF4-FFF2-40B4-BE49-F238E27FC236}">
              <a16:creationId xmlns="" xmlns:a16="http://schemas.microsoft.com/office/drawing/2014/main" id="{00000000-0008-0000-0600-0000EF010000}"/>
            </a:ext>
          </a:extLst>
        </xdr:cNvPr>
        <xdr:cNvSpPr/>
      </xdr:nvSpPr>
      <xdr:spPr>
        <a:xfrm>
          <a:off x="15430500" y="65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5987</xdr:rowOff>
    </xdr:from>
    <xdr:ext cx="469744" cy="259045"/>
    <xdr:sp macro="" textlink="">
      <xdr:nvSpPr>
        <xdr:cNvPr id="496" name="テキスト ボックス 495">
          <a:extLst>
            <a:ext uri="{FF2B5EF4-FFF2-40B4-BE49-F238E27FC236}">
              <a16:creationId xmlns="" xmlns:a16="http://schemas.microsoft.com/office/drawing/2014/main" id="{00000000-0008-0000-0600-0000F0010000}"/>
            </a:ext>
          </a:extLst>
        </xdr:cNvPr>
        <xdr:cNvSpPr txBox="1"/>
      </xdr:nvSpPr>
      <xdr:spPr>
        <a:xfrm>
          <a:off x="15246427" y="634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157636</xdr:rowOff>
    </xdr:from>
    <xdr:to>
      <xdr:col>21</xdr:col>
      <xdr:colOff>161925</xdr:colOff>
      <xdr:row>37</xdr:row>
      <xdr:rowOff>139549</xdr:rowOff>
    </xdr:to>
    <xdr:cxnSp macro="">
      <xdr:nvCxnSpPr>
        <xdr:cNvPr id="497" name="直線コネクタ 496">
          <a:extLst>
            <a:ext uri="{FF2B5EF4-FFF2-40B4-BE49-F238E27FC236}">
              <a16:creationId xmlns="" xmlns:a16="http://schemas.microsoft.com/office/drawing/2014/main" id="{00000000-0008-0000-0600-0000F1010000}"/>
            </a:ext>
          </a:extLst>
        </xdr:cNvPr>
        <xdr:cNvCxnSpPr/>
      </xdr:nvCxnSpPr>
      <xdr:spPr>
        <a:xfrm>
          <a:off x="13703300" y="6329836"/>
          <a:ext cx="889000" cy="15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54670</xdr:rowOff>
    </xdr:from>
    <xdr:to>
      <xdr:col>21</xdr:col>
      <xdr:colOff>212725</xdr:colOff>
      <xdr:row>38</xdr:row>
      <xdr:rowOff>156270</xdr:rowOff>
    </xdr:to>
    <xdr:sp macro="" textlink="">
      <xdr:nvSpPr>
        <xdr:cNvPr id="498" name="フローチャート : 判断 497">
          <a:extLst>
            <a:ext uri="{FF2B5EF4-FFF2-40B4-BE49-F238E27FC236}">
              <a16:creationId xmlns="" xmlns:a16="http://schemas.microsoft.com/office/drawing/2014/main" id="{00000000-0008-0000-0600-0000F2010000}"/>
            </a:ext>
          </a:extLst>
        </xdr:cNvPr>
        <xdr:cNvSpPr/>
      </xdr:nvSpPr>
      <xdr:spPr>
        <a:xfrm>
          <a:off x="14541500" y="656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147397</xdr:rowOff>
    </xdr:from>
    <xdr:ext cx="469744" cy="259045"/>
    <xdr:sp macro="" textlink="">
      <xdr:nvSpPr>
        <xdr:cNvPr id="499" name="テキスト ボックス 498">
          <a:extLst>
            <a:ext uri="{FF2B5EF4-FFF2-40B4-BE49-F238E27FC236}">
              <a16:creationId xmlns="" xmlns:a16="http://schemas.microsoft.com/office/drawing/2014/main" id="{00000000-0008-0000-0600-0000F3010000}"/>
            </a:ext>
          </a:extLst>
        </xdr:cNvPr>
        <xdr:cNvSpPr txBox="1"/>
      </xdr:nvSpPr>
      <xdr:spPr>
        <a:xfrm>
          <a:off x="14357427" y="666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157636</xdr:rowOff>
    </xdr:from>
    <xdr:to>
      <xdr:col>19</xdr:col>
      <xdr:colOff>644525</xdr:colOff>
      <xdr:row>37</xdr:row>
      <xdr:rowOff>137752</xdr:rowOff>
    </xdr:to>
    <xdr:cxnSp macro="">
      <xdr:nvCxnSpPr>
        <xdr:cNvPr id="500" name="直線コネクタ 499">
          <a:extLst>
            <a:ext uri="{FF2B5EF4-FFF2-40B4-BE49-F238E27FC236}">
              <a16:creationId xmlns="" xmlns:a16="http://schemas.microsoft.com/office/drawing/2014/main" id="{00000000-0008-0000-0600-0000F4010000}"/>
            </a:ext>
          </a:extLst>
        </xdr:cNvPr>
        <xdr:cNvCxnSpPr/>
      </xdr:nvCxnSpPr>
      <xdr:spPr>
        <a:xfrm flipV="1">
          <a:off x="12814300" y="6329836"/>
          <a:ext cx="889000" cy="151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37520</xdr:rowOff>
    </xdr:from>
    <xdr:to>
      <xdr:col>20</xdr:col>
      <xdr:colOff>9525</xdr:colOff>
      <xdr:row>38</xdr:row>
      <xdr:rowOff>139120</xdr:rowOff>
    </xdr:to>
    <xdr:sp macro="" textlink="">
      <xdr:nvSpPr>
        <xdr:cNvPr id="501" name="フローチャート : 判断 500">
          <a:extLst>
            <a:ext uri="{FF2B5EF4-FFF2-40B4-BE49-F238E27FC236}">
              <a16:creationId xmlns="" xmlns:a16="http://schemas.microsoft.com/office/drawing/2014/main" id="{00000000-0008-0000-0600-0000F5010000}"/>
            </a:ext>
          </a:extLst>
        </xdr:cNvPr>
        <xdr:cNvSpPr/>
      </xdr:nvSpPr>
      <xdr:spPr>
        <a:xfrm>
          <a:off x="13652500" y="655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130247</xdr:rowOff>
    </xdr:from>
    <xdr:ext cx="534377" cy="259045"/>
    <xdr:sp macro="" textlink="">
      <xdr:nvSpPr>
        <xdr:cNvPr id="502" name="テキスト ボックス 501">
          <a:extLst>
            <a:ext uri="{FF2B5EF4-FFF2-40B4-BE49-F238E27FC236}">
              <a16:creationId xmlns="" xmlns:a16="http://schemas.microsoft.com/office/drawing/2014/main" id="{00000000-0008-0000-0600-0000F6010000}"/>
            </a:ext>
          </a:extLst>
        </xdr:cNvPr>
        <xdr:cNvSpPr txBox="1"/>
      </xdr:nvSpPr>
      <xdr:spPr>
        <a:xfrm>
          <a:off x="13436111" y="664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48232</xdr:rowOff>
    </xdr:from>
    <xdr:to>
      <xdr:col>18</xdr:col>
      <xdr:colOff>492125</xdr:colOff>
      <xdr:row>38</xdr:row>
      <xdr:rowOff>149832</xdr:rowOff>
    </xdr:to>
    <xdr:sp macro="" textlink="">
      <xdr:nvSpPr>
        <xdr:cNvPr id="503" name="フローチャート : 判断 502">
          <a:extLst>
            <a:ext uri="{FF2B5EF4-FFF2-40B4-BE49-F238E27FC236}">
              <a16:creationId xmlns="" xmlns:a16="http://schemas.microsoft.com/office/drawing/2014/main" id="{00000000-0008-0000-0600-0000F7010000}"/>
            </a:ext>
          </a:extLst>
        </xdr:cNvPr>
        <xdr:cNvSpPr/>
      </xdr:nvSpPr>
      <xdr:spPr>
        <a:xfrm>
          <a:off x="12763500" y="6563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140959</xdr:rowOff>
    </xdr:from>
    <xdr:ext cx="469744" cy="259045"/>
    <xdr:sp macro="" textlink="">
      <xdr:nvSpPr>
        <xdr:cNvPr id="504" name="テキスト ボックス 503">
          <a:extLst>
            <a:ext uri="{FF2B5EF4-FFF2-40B4-BE49-F238E27FC236}">
              <a16:creationId xmlns="" xmlns:a16="http://schemas.microsoft.com/office/drawing/2014/main" id="{00000000-0008-0000-0600-0000F8010000}"/>
            </a:ext>
          </a:extLst>
        </xdr:cNvPr>
        <xdr:cNvSpPr txBox="1"/>
      </xdr:nvSpPr>
      <xdr:spPr>
        <a:xfrm>
          <a:off x="12579427" y="665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8,895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5" name="テキスト ボックス 504">
          <a:extLst>
            <a:ext uri="{FF2B5EF4-FFF2-40B4-BE49-F238E27FC236}">
              <a16:creationId xmlns="" xmlns:a16="http://schemas.microsoft.com/office/drawing/2014/main" id="{00000000-0008-0000-0600-0000F901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6" name="テキスト ボックス 505">
          <a:extLst>
            <a:ext uri="{FF2B5EF4-FFF2-40B4-BE49-F238E27FC236}">
              <a16:creationId xmlns="" xmlns:a16="http://schemas.microsoft.com/office/drawing/2014/main" id="{00000000-0008-0000-0600-0000FA01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7" name="テキスト ボックス 506">
          <a:extLst>
            <a:ext uri="{FF2B5EF4-FFF2-40B4-BE49-F238E27FC236}">
              <a16:creationId xmlns="" xmlns:a16="http://schemas.microsoft.com/office/drawing/2014/main" id="{00000000-0008-0000-0600-0000FB01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8" name="テキスト ボックス 507">
          <a:extLst>
            <a:ext uri="{FF2B5EF4-FFF2-40B4-BE49-F238E27FC236}">
              <a16:creationId xmlns="" xmlns:a16="http://schemas.microsoft.com/office/drawing/2014/main" id="{00000000-0008-0000-0600-0000FC01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9" name="テキスト ボックス 508">
          <a:extLst>
            <a:ext uri="{FF2B5EF4-FFF2-40B4-BE49-F238E27FC236}">
              <a16:creationId xmlns="" xmlns:a16="http://schemas.microsoft.com/office/drawing/2014/main" id="{00000000-0008-0000-0600-0000FD01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77946</xdr:rowOff>
    </xdr:from>
    <xdr:to>
      <xdr:col>23</xdr:col>
      <xdr:colOff>568325</xdr:colOff>
      <xdr:row>39</xdr:row>
      <xdr:rowOff>8096</xdr:rowOff>
    </xdr:to>
    <xdr:sp macro="" textlink="">
      <xdr:nvSpPr>
        <xdr:cNvPr id="510" name="円/楕円 509">
          <a:extLst>
            <a:ext uri="{FF2B5EF4-FFF2-40B4-BE49-F238E27FC236}">
              <a16:creationId xmlns="" xmlns:a16="http://schemas.microsoft.com/office/drawing/2014/main" id="{00000000-0008-0000-0600-0000FE010000}"/>
            </a:ext>
          </a:extLst>
        </xdr:cNvPr>
        <xdr:cNvSpPr/>
      </xdr:nvSpPr>
      <xdr:spPr>
        <a:xfrm>
          <a:off x="16268700" y="659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17740</xdr:rowOff>
    </xdr:from>
    <xdr:ext cx="469744" cy="259045"/>
    <xdr:sp macro="" textlink="">
      <xdr:nvSpPr>
        <xdr:cNvPr id="511" name="災害復旧事業費該当値テキスト">
          <a:extLst>
            <a:ext uri="{FF2B5EF4-FFF2-40B4-BE49-F238E27FC236}">
              <a16:creationId xmlns="" xmlns:a16="http://schemas.microsoft.com/office/drawing/2014/main" id="{00000000-0008-0000-0600-0000FF010000}"/>
            </a:ext>
          </a:extLst>
        </xdr:cNvPr>
        <xdr:cNvSpPr txBox="1"/>
      </xdr:nvSpPr>
      <xdr:spPr>
        <a:xfrm>
          <a:off x="16370300" y="653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2,396</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65491</xdr:rowOff>
    </xdr:from>
    <xdr:to>
      <xdr:col>22</xdr:col>
      <xdr:colOff>415925</xdr:colOff>
      <xdr:row>38</xdr:row>
      <xdr:rowOff>167091</xdr:rowOff>
    </xdr:to>
    <xdr:sp macro="" textlink="">
      <xdr:nvSpPr>
        <xdr:cNvPr id="512" name="円/楕円 511">
          <a:extLst>
            <a:ext uri="{FF2B5EF4-FFF2-40B4-BE49-F238E27FC236}">
              <a16:creationId xmlns="" xmlns:a16="http://schemas.microsoft.com/office/drawing/2014/main" id="{00000000-0008-0000-0600-000000020000}"/>
            </a:ext>
          </a:extLst>
        </xdr:cNvPr>
        <xdr:cNvSpPr/>
      </xdr:nvSpPr>
      <xdr:spPr>
        <a:xfrm>
          <a:off x="15430500" y="658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158218</xdr:rowOff>
    </xdr:from>
    <xdr:ext cx="469744" cy="259045"/>
    <xdr:sp macro="" textlink="">
      <xdr:nvSpPr>
        <xdr:cNvPr id="513" name="テキスト ボックス 512">
          <a:extLst>
            <a:ext uri="{FF2B5EF4-FFF2-40B4-BE49-F238E27FC236}">
              <a16:creationId xmlns="" xmlns:a16="http://schemas.microsoft.com/office/drawing/2014/main" id="{00000000-0008-0000-0600-000001020000}"/>
            </a:ext>
          </a:extLst>
        </xdr:cNvPr>
        <xdr:cNvSpPr txBox="1"/>
      </xdr:nvSpPr>
      <xdr:spPr>
        <a:xfrm>
          <a:off x="15246427" y="6673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5,120</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88749</xdr:rowOff>
    </xdr:from>
    <xdr:to>
      <xdr:col>21</xdr:col>
      <xdr:colOff>212725</xdr:colOff>
      <xdr:row>38</xdr:row>
      <xdr:rowOff>18900</xdr:rowOff>
    </xdr:to>
    <xdr:sp macro="" textlink="">
      <xdr:nvSpPr>
        <xdr:cNvPr id="514" name="円/楕円 513">
          <a:extLst>
            <a:ext uri="{FF2B5EF4-FFF2-40B4-BE49-F238E27FC236}">
              <a16:creationId xmlns="" xmlns:a16="http://schemas.microsoft.com/office/drawing/2014/main" id="{00000000-0008-0000-0600-000002020000}"/>
            </a:ext>
          </a:extLst>
        </xdr:cNvPr>
        <xdr:cNvSpPr/>
      </xdr:nvSpPr>
      <xdr:spPr>
        <a:xfrm>
          <a:off x="14541500" y="643239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35426</xdr:rowOff>
    </xdr:from>
    <xdr:ext cx="534377" cy="259045"/>
    <xdr:sp macro="" textlink="">
      <xdr:nvSpPr>
        <xdr:cNvPr id="515" name="テキスト ボックス 514">
          <a:extLst>
            <a:ext uri="{FF2B5EF4-FFF2-40B4-BE49-F238E27FC236}">
              <a16:creationId xmlns="" xmlns:a16="http://schemas.microsoft.com/office/drawing/2014/main" id="{00000000-0008-0000-0600-000003020000}"/>
            </a:ext>
          </a:extLst>
        </xdr:cNvPr>
        <xdr:cNvSpPr txBox="1"/>
      </xdr:nvSpPr>
      <xdr:spPr>
        <a:xfrm>
          <a:off x="14325111" y="620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37,533</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106836</xdr:rowOff>
    </xdr:from>
    <xdr:to>
      <xdr:col>20</xdr:col>
      <xdr:colOff>9525</xdr:colOff>
      <xdr:row>37</xdr:row>
      <xdr:rowOff>36986</xdr:rowOff>
    </xdr:to>
    <xdr:sp macro="" textlink="">
      <xdr:nvSpPr>
        <xdr:cNvPr id="516" name="円/楕円 515">
          <a:extLst>
            <a:ext uri="{FF2B5EF4-FFF2-40B4-BE49-F238E27FC236}">
              <a16:creationId xmlns="" xmlns:a16="http://schemas.microsoft.com/office/drawing/2014/main" id="{00000000-0008-0000-0600-000004020000}"/>
            </a:ext>
          </a:extLst>
        </xdr:cNvPr>
        <xdr:cNvSpPr/>
      </xdr:nvSpPr>
      <xdr:spPr>
        <a:xfrm>
          <a:off x="13652500" y="627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53513</xdr:rowOff>
    </xdr:from>
    <xdr:ext cx="534377" cy="259045"/>
    <xdr:sp macro="" textlink="">
      <xdr:nvSpPr>
        <xdr:cNvPr id="517" name="テキスト ボックス 516">
          <a:extLst>
            <a:ext uri="{FF2B5EF4-FFF2-40B4-BE49-F238E27FC236}">
              <a16:creationId xmlns="" xmlns:a16="http://schemas.microsoft.com/office/drawing/2014/main" id="{00000000-0008-0000-0600-000005020000}"/>
            </a:ext>
          </a:extLst>
        </xdr:cNvPr>
        <xdr:cNvSpPr txBox="1"/>
      </xdr:nvSpPr>
      <xdr:spPr>
        <a:xfrm>
          <a:off x="13436111" y="6054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71,077</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86952</xdr:rowOff>
    </xdr:from>
    <xdr:to>
      <xdr:col>18</xdr:col>
      <xdr:colOff>492125</xdr:colOff>
      <xdr:row>38</xdr:row>
      <xdr:rowOff>17103</xdr:rowOff>
    </xdr:to>
    <xdr:sp macro="" textlink="">
      <xdr:nvSpPr>
        <xdr:cNvPr id="518" name="円/楕円 517">
          <a:extLst>
            <a:ext uri="{FF2B5EF4-FFF2-40B4-BE49-F238E27FC236}">
              <a16:creationId xmlns="" xmlns:a16="http://schemas.microsoft.com/office/drawing/2014/main" id="{00000000-0008-0000-0600-000006020000}"/>
            </a:ext>
          </a:extLst>
        </xdr:cNvPr>
        <xdr:cNvSpPr/>
      </xdr:nvSpPr>
      <xdr:spPr>
        <a:xfrm>
          <a:off x="12763500" y="643060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33629</xdr:rowOff>
    </xdr:from>
    <xdr:ext cx="534377" cy="259045"/>
    <xdr:sp macro="" textlink="">
      <xdr:nvSpPr>
        <xdr:cNvPr id="519" name="テキスト ボックス 518">
          <a:extLst>
            <a:ext uri="{FF2B5EF4-FFF2-40B4-BE49-F238E27FC236}">
              <a16:creationId xmlns="" xmlns:a16="http://schemas.microsoft.com/office/drawing/2014/main" id="{00000000-0008-0000-0600-000007020000}"/>
            </a:ext>
          </a:extLst>
        </xdr:cNvPr>
        <xdr:cNvSpPr txBox="1"/>
      </xdr:nvSpPr>
      <xdr:spPr>
        <a:xfrm>
          <a:off x="12547111" y="620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37,926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0" name="正方形/長方形 519">
          <a:extLst>
            <a:ext uri="{FF2B5EF4-FFF2-40B4-BE49-F238E27FC236}">
              <a16:creationId xmlns="" xmlns:a16="http://schemas.microsoft.com/office/drawing/2014/main" id="{00000000-0008-0000-0600-00000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1" name="正方形/長方形 520">
          <a:extLst>
            <a:ext uri="{FF2B5EF4-FFF2-40B4-BE49-F238E27FC236}">
              <a16:creationId xmlns="" xmlns:a16="http://schemas.microsoft.com/office/drawing/2014/main" id="{00000000-0008-0000-0600-00000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2" name="正方形/長方形 521">
          <a:extLst>
            <a:ext uri="{FF2B5EF4-FFF2-40B4-BE49-F238E27FC236}">
              <a16:creationId xmlns="" xmlns:a16="http://schemas.microsoft.com/office/drawing/2014/main" id="{00000000-0008-0000-0600-00000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2/107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3" name="正方形/長方形 522">
          <a:extLst>
            <a:ext uri="{FF2B5EF4-FFF2-40B4-BE49-F238E27FC236}">
              <a16:creationId xmlns="" xmlns:a16="http://schemas.microsoft.com/office/drawing/2014/main" id="{00000000-0008-0000-0600-00000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4" name="正方形/長方形 523">
          <a:extLst>
            <a:ext uri="{FF2B5EF4-FFF2-40B4-BE49-F238E27FC236}">
              <a16:creationId xmlns="" xmlns:a16="http://schemas.microsoft.com/office/drawing/2014/main" id="{00000000-0008-0000-0600-00000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5" name="正方形/長方形 524">
          <a:extLst>
            <a:ext uri="{FF2B5EF4-FFF2-40B4-BE49-F238E27FC236}">
              <a16:creationId xmlns="" xmlns:a16="http://schemas.microsoft.com/office/drawing/2014/main" id="{00000000-0008-0000-0600-00000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6" name="正方形/長方形 525">
          <a:extLst>
            <a:ext uri="{FF2B5EF4-FFF2-40B4-BE49-F238E27FC236}">
              <a16:creationId xmlns="" xmlns:a16="http://schemas.microsoft.com/office/drawing/2014/main" id="{00000000-0008-0000-0600-00000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7" name="正方形/長方形 526">
          <a:extLst>
            <a:ext uri="{FF2B5EF4-FFF2-40B4-BE49-F238E27FC236}">
              <a16:creationId xmlns="" xmlns:a16="http://schemas.microsoft.com/office/drawing/2014/main" id="{00000000-0008-0000-0600-00000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8" name="テキスト ボックス 527">
          <a:extLst>
            <a:ext uri="{FF2B5EF4-FFF2-40B4-BE49-F238E27FC236}">
              <a16:creationId xmlns="" xmlns:a16="http://schemas.microsoft.com/office/drawing/2014/main" id="{00000000-0008-0000-0600-00001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9" name="直線コネクタ 528">
          <a:extLst>
            <a:ext uri="{FF2B5EF4-FFF2-40B4-BE49-F238E27FC236}">
              <a16:creationId xmlns="" xmlns:a16="http://schemas.microsoft.com/office/drawing/2014/main" id="{00000000-0008-0000-0600-00001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30" name="直線コネクタ 529">
          <a:extLst>
            <a:ext uri="{FF2B5EF4-FFF2-40B4-BE49-F238E27FC236}">
              <a16:creationId xmlns="" xmlns:a16="http://schemas.microsoft.com/office/drawing/2014/main" id="{00000000-0008-0000-0600-00001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31" name="テキスト ボックス 530">
          <a:extLst>
            <a:ext uri="{FF2B5EF4-FFF2-40B4-BE49-F238E27FC236}">
              <a16:creationId xmlns="" xmlns:a16="http://schemas.microsoft.com/office/drawing/2014/main" id="{00000000-0008-0000-0600-000013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32" name="直線コネクタ 531">
          <a:extLst>
            <a:ext uri="{FF2B5EF4-FFF2-40B4-BE49-F238E27FC236}">
              <a16:creationId xmlns="" xmlns:a16="http://schemas.microsoft.com/office/drawing/2014/main" id="{00000000-0008-0000-0600-00001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55</xdr:row>
      <xdr:rowOff>54627</xdr:rowOff>
    </xdr:from>
    <xdr:ext cx="467179" cy="259045"/>
    <xdr:sp macro="" textlink="">
      <xdr:nvSpPr>
        <xdr:cNvPr id="533" name="テキスト ボックス 532">
          <a:extLst>
            <a:ext uri="{FF2B5EF4-FFF2-40B4-BE49-F238E27FC236}">
              <a16:creationId xmlns="" xmlns:a16="http://schemas.microsoft.com/office/drawing/2014/main" id="{00000000-0008-0000-0600-000015020000}"/>
            </a:ext>
          </a:extLst>
        </xdr:cNvPr>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4" name="直線コネクタ 533">
          <a:extLst>
            <a:ext uri="{FF2B5EF4-FFF2-40B4-BE49-F238E27FC236}">
              <a16:creationId xmlns="" xmlns:a16="http://schemas.microsoft.com/office/drawing/2014/main" id="{00000000-0008-0000-0600-00001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111777</xdr:rowOff>
    </xdr:from>
    <xdr:ext cx="467179" cy="259045"/>
    <xdr:sp macro="" textlink="">
      <xdr:nvSpPr>
        <xdr:cNvPr id="535" name="テキスト ボックス 534">
          <a:extLst>
            <a:ext uri="{FF2B5EF4-FFF2-40B4-BE49-F238E27FC236}">
              <a16:creationId xmlns="" xmlns:a16="http://schemas.microsoft.com/office/drawing/2014/main" id="{00000000-0008-0000-0600-000017020000}"/>
            </a:ext>
          </a:extLst>
        </xdr:cNvPr>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6" name="直線コネクタ 535">
          <a:extLst>
            <a:ext uri="{FF2B5EF4-FFF2-40B4-BE49-F238E27FC236}">
              <a16:creationId xmlns="" xmlns:a16="http://schemas.microsoft.com/office/drawing/2014/main" id="{00000000-0008-0000-0600-00001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168927</xdr:rowOff>
    </xdr:from>
    <xdr:ext cx="467179" cy="259045"/>
    <xdr:sp macro="" textlink="">
      <xdr:nvSpPr>
        <xdr:cNvPr id="537" name="テキスト ボックス 536">
          <a:extLst>
            <a:ext uri="{FF2B5EF4-FFF2-40B4-BE49-F238E27FC236}">
              <a16:creationId xmlns="" xmlns:a16="http://schemas.microsoft.com/office/drawing/2014/main" id="{00000000-0008-0000-0600-000019020000}"/>
            </a:ext>
          </a:extLst>
        </xdr:cNvPr>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8" name="直線コネクタ 537">
          <a:extLst>
            <a:ext uri="{FF2B5EF4-FFF2-40B4-BE49-F238E27FC236}">
              <a16:creationId xmlns="" xmlns:a16="http://schemas.microsoft.com/office/drawing/2014/main" id="{00000000-0008-0000-0600-00001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39" name="テキスト ボックス 538">
          <a:extLst>
            <a:ext uri="{FF2B5EF4-FFF2-40B4-BE49-F238E27FC236}">
              <a16:creationId xmlns="" xmlns:a16="http://schemas.microsoft.com/office/drawing/2014/main" id="{00000000-0008-0000-0600-00001B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0" name="失業対策事業費グラフ枠">
          <a:extLst>
            <a:ext uri="{FF2B5EF4-FFF2-40B4-BE49-F238E27FC236}">
              <a16:creationId xmlns="" xmlns:a16="http://schemas.microsoft.com/office/drawing/2014/main" id="{00000000-0008-0000-0600-00001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157073</xdr:rowOff>
    </xdr:from>
    <xdr:to>
      <xdr:col>23</xdr:col>
      <xdr:colOff>516889</xdr:colOff>
      <xdr:row>58</xdr:row>
      <xdr:rowOff>139700</xdr:rowOff>
    </xdr:to>
    <xdr:cxnSp macro="">
      <xdr:nvCxnSpPr>
        <xdr:cNvPr id="541" name="直線コネクタ 540">
          <a:extLst>
            <a:ext uri="{FF2B5EF4-FFF2-40B4-BE49-F238E27FC236}">
              <a16:creationId xmlns="" xmlns:a16="http://schemas.microsoft.com/office/drawing/2014/main" id="{00000000-0008-0000-0600-00001D020000}"/>
            </a:ext>
          </a:extLst>
        </xdr:cNvPr>
        <xdr:cNvCxnSpPr/>
      </xdr:nvCxnSpPr>
      <xdr:spPr>
        <a:xfrm flipV="1">
          <a:off x="16317595" y="8901023"/>
          <a:ext cx="1269" cy="1182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12819</xdr:rowOff>
    </xdr:from>
    <xdr:ext cx="249299" cy="259045"/>
    <xdr:sp macro="" textlink="">
      <xdr:nvSpPr>
        <xdr:cNvPr id="542" name="失業対策事業費最小値テキスト">
          <a:extLst>
            <a:ext uri="{FF2B5EF4-FFF2-40B4-BE49-F238E27FC236}">
              <a16:creationId xmlns="" xmlns:a16="http://schemas.microsoft.com/office/drawing/2014/main" id="{00000000-0008-0000-0600-00001E020000}"/>
            </a:ext>
          </a:extLst>
        </xdr:cNvPr>
        <xdr:cNvSpPr txBox="1"/>
      </xdr:nvSpPr>
      <xdr:spPr>
        <a:xfrm>
          <a:off x="16370300" y="10128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3" name="直線コネクタ 542">
          <a:extLst>
            <a:ext uri="{FF2B5EF4-FFF2-40B4-BE49-F238E27FC236}">
              <a16:creationId xmlns="" xmlns:a16="http://schemas.microsoft.com/office/drawing/2014/main" id="{00000000-0008-0000-0600-00001F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103750</xdr:rowOff>
    </xdr:from>
    <xdr:ext cx="469744" cy="259045"/>
    <xdr:sp macro="" textlink="">
      <xdr:nvSpPr>
        <xdr:cNvPr id="544" name="失業対策事業費最大値テキスト">
          <a:extLst>
            <a:ext uri="{FF2B5EF4-FFF2-40B4-BE49-F238E27FC236}">
              <a16:creationId xmlns="" xmlns:a16="http://schemas.microsoft.com/office/drawing/2014/main" id="{00000000-0008-0000-0600-000020020000}"/>
            </a:ext>
          </a:extLst>
        </xdr:cNvPr>
        <xdr:cNvSpPr txBox="1"/>
      </xdr:nvSpPr>
      <xdr:spPr>
        <a:xfrm>
          <a:off x="16370300" y="8676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2,587</a:t>
          </a:r>
          <a:endParaRPr kumimoji="1" lang="ja-JP" altLang="en-US" sz="1000" b="1">
            <a:latin typeface="ＭＳ Ｐゴシック"/>
          </a:endParaRPr>
        </a:p>
      </xdr:txBody>
    </xdr:sp>
    <xdr:clientData/>
  </xdr:oneCellAnchor>
  <xdr:twoCellAnchor>
    <xdr:from>
      <xdr:col>23</xdr:col>
      <xdr:colOff>428625</xdr:colOff>
      <xdr:row>51</xdr:row>
      <xdr:rowOff>157073</xdr:rowOff>
    </xdr:from>
    <xdr:to>
      <xdr:col>23</xdr:col>
      <xdr:colOff>606425</xdr:colOff>
      <xdr:row>51</xdr:row>
      <xdr:rowOff>157073</xdr:rowOff>
    </xdr:to>
    <xdr:cxnSp macro="">
      <xdr:nvCxnSpPr>
        <xdr:cNvPr id="545" name="直線コネクタ 544">
          <a:extLst>
            <a:ext uri="{FF2B5EF4-FFF2-40B4-BE49-F238E27FC236}">
              <a16:creationId xmlns="" xmlns:a16="http://schemas.microsoft.com/office/drawing/2014/main" id="{00000000-0008-0000-0600-000021020000}"/>
            </a:ext>
          </a:extLst>
        </xdr:cNvPr>
        <xdr:cNvCxnSpPr/>
      </xdr:nvCxnSpPr>
      <xdr:spPr>
        <a:xfrm>
          <a:off x="16230600" y="8901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6" name="直線コネクタ 545">
          <a:extLst>
            <a:ext uri="{FF2B5EF4-FFF2-40B4-BE49-F238E27FC236}">
              <a16:creationId xmlns="" xmlns:a16="http://schemas.microsoft.com/office/drawing/2014/main" id="{00000000-0008-0000-0600-000022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101719</xdr:rowOff>
    </xdr:from>
    <xdr:ext cx="313932" cy="259045"/>
    <xdr:sp macro="" textlink="">
      <xdr:nvSpPr>
        <xdr:cNvPr id="547" name="失業対策事業費平均値テキスト">
          <a:extLst>
            <a:ext uri="{FF2B5EF4-FFF2-40B4-BE49-F238E27FC236}">
              <a16:creationId xmlns="" xmlns:a16="http://schemas.microsoft.com/office/drawing/2014/main" id="{00000000-0008-0000-0600-000023020000}"/>
            </a:ext>
          </a:extLst>
        </xdr:cNvPr>
        <xdr:cNvSpPr txBox="1"/>
      </xdr:nvSpPr>
      <xdr:spPr>
        <a:xfrm>
          <a:off x="16370300" y="98743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78842</xdr:rowOff>
    </xdr:from>
    <xdr:to>
      <xdr:col>23</xdr:col>
      <xdr:colOff>568325</xdr:colOff>
      <xdr:row>59</xdr:row>
      <xdr:rowOff>8992</xdr:rowOff>
    </xdr:to>
    <xdr:sp macro="" textlink="">
      <xdr:nvSpPr>
        <xdr:cNvPr id="548" name="フローチャート : 判断 547">
          <a:extLst>
            <a:ext uri="{FF2B5EF4-FFF2-40B4-BE49-F238E27FC236}">
              <a16:creationId xmlns="" xmlns:a16="http://schemas.microsoft.com/office/drawing/2014/main" id="{00000000-0008-0000-0600-000024020000}"/>
            </a:ext>
          </a:extLst>
        </xdr:cNvPr>
        <xdr:cNvSpPr/>
      </xdr:nvSpPr>
      <xdr:spPr>
        <a:xfrm>
          <a:off x="16268700" y="10022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49" name="直線コネクタ 548">
          <a:extLst>
            <a:ext uri="{FF2B5EF4-FFF2-40B4-BE49-F238E27FC236}">
              <a16:creationId xmlns="" xmlns:a16="http://schemas.microsoft.com/office/drawing/2014/main" id="{00000000-0008-0000-0600-000025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77470</xdr:rowOff>
    </xdr:from>
    <xdr:to>
      <xdr:col>22</xdr:col>
      <xdr:colOff>415925</xdr:colOff>
      <xdr:row>59</xdr:row>
      <xdr:rowOff>7620</xdr:rowOff>
    </xdr:to>
    <xdr:sp macro="" textlink="">
      <xdr:nvSpPr>
        <xdr:cNvPr id="550" name="フローチャート : 判断 549">
          <a:extLst>
            <a:ext uri="{FF2B5EF4-FFF2-40B4-BE49-F238E27FC236}">
              <a16:creationId xmlns="" xmlns:a16="http://schemas.microsoft.com/office/drawing/2014/main" id="{00000000-0008-0000-0600-000026020000}"/>
            </a:ext>
          </a:extLst>
        </xdr:cNvPr>
        <xdr:cNvSpPr/>
      </xdr:nvSpPr>
      <xdr:spPr>
        <a:xfrm>
          <a:off x="15430500" y="1002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57</xdr:row>
      <xdr:rowOff>24147</xdr:rowOff>
    </xdr:from>
    <xdr:ext cx="313932" cy="259045"/>
    <xdr:sp macro="" textlink="">
      <xdr:nvSpPr>
        <xdr:cNvPr id="551" name="テキスト ボックス 550">
          <a:extLst>
            <a:ext uri="{FF2B5EF4-FFF2-40B4-BE49-F238E27FC236}">
              <a16:creationId xmlns="" xmlns:a16="http://schemas.microsoft.com/office/drawing/2014/main" id="{00000000-0008-0000-0600-000027020000}"/>
            </a:ext>
          </a:extLst>
        </xdr:cNvPr>
        <xdr:cNvSpPr txBox="1"/>
      </xdr:nvSpPr>
      <xdr:spPr>
        <a:xfrm>
          <a:off x="15324333" y="97967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52" name="直線コネクタ 551">
          <a:extLst>
            <a:ext uri="{FF2B5EF4-FFF2-40B4-BE49-F238E27FC236}">
              <a16:creationId xmlns="" xmlns:a16="http://schemas.microsoft.com/office/drawing/2014/main" id="{00000000-0008-0000-0600-000028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61011</xdr:rowOff>
    </xdr:from>
    <xdr:to>
      <xdr:col>21</xdr:col>
      <xdr:colOff>212725</xdr:colOff>
      <xdr:row>58</xdr:row>
      <xdr:rowOff>162611</xdr:rowOff>
    </xdr:to>
    <xdr:sp macro="" textlink="">
      <xdr:nvSpPr>
        <xdr:cNvPr id="553" name="フローチャート : 判断 552">
          <a:extLst>
            <a:ext uri="{FF2B5EF4-FFF2-40B4-BE49-F238E27FC236}">
              <a16:creationId xmlns="" xmlns:a16="http://schemas.microsoft.com/office/drawing/2014/main" id="{00000000-0008-0000-0600-000029020000}"/>
            </a:ext>
          </a:extLst>
        </xdr:cNvPr>
        <xdr:cNvSpPr/>
      </xdr:nvSpPr>
      <xdr:spPr>
        <a:xfrm>
          <a:off x="14541500" y="1000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57</xdr:row>
      <xdr:rowOff>7688</xdr:rowOff>
    </xdr:from>
    <xdr:ext cx="313932" cy="259045"/>
    <xdr:sp macro="" textlink="">
      <xdr:nvSpPr>
        <xdr:cNvPr id="554" name="テキスト ボックス 553">
          <a:extLst>
            <a:ext uri="{FF2B5EF4-FFF2-40B4-BE49-F238E27FC236}">
              <a16:creationId xmlns="" xmlns:a16="http://schemas.microsoft.com/office/drawing/2014/main" id="{00000000-0008-0000-0600-00002A020000}"/>
            </a:ext>
          </a:extLst>
        </xdr:cNvPr>
        <xdr:cNvSpPr txBox="1"/>
      </xdr:nvSpPr>
      <xdr:spPr>
        <a:xfrm>
          <a:off x="14435333" y="97803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5" name="直線コネクタ 554">
          <a:extLst>
            <a:ext uri="{FF2B5EF4-FFF2-40B4-BE49-F238E27FC236}">
              <a16:creationId xmlns="" xmlns:a16="http://schemas.microsoft.com/office/drawing/2014/main" id="{00000000-0008-0000-0600-00002B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67869</xdr:rowOff>
    </xdr:from>
    <xdr:to>
      <xdr:col>20</xdr:col>
      <xdr:colOff>9525</xdr:colOff>
      <xdr:row>58</xdr:row>
      <xdr:rowOff>169469</xdr:rowOff>
    </xdr:to>
    <xdr:sp macro="" textlink="">
      <xdr:nvSpPr>
        <xdr:cNvPr id="556" name="フローチャート : 判断 555">
          <a:extLst>
            <a:ext uri="{FF2B5EF4-FFF2-40B4-BE49-F238E27FC236}">
              <a16:creationId xmlns="" xmlns:a16="http://schemas.microsoft.com/office/drawing/2014/main" id="{00000000-0008-0000-0600-00002C020000}"/>
            </a:ext>
          </a:extLst>
        </xdr:cNvPr>
        <xdr:cNvSpPr/>
      </xdr:nvSpPr>
      <xdr:spPr>
        <a:xfrm>
          <a:off x="13652500" y="10011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57</xdr:row>
      <xdr:rowOff>14546</xdr:rowOff>
    </xdr:from>
    <xdr:ext cx="313932" cy="259045"/>
    <xdr:sp macro="" textlink="">
      <xdr:nvSpPr>
        <xdr:cNvPr id="557" name="テキスト ボックス 556">
          <a:extLst>
            <a:ext uri="{FF2B5EF4-FFF2-40B4-BE49-F238E27FC236}">
              <a16:creationId xmlns="" xmlns:a16="http://schemas.microsoft.com/office/drawing/2014/main" id="{00000000-0008-0000-0600-00002D020000}"/>
            </a:ext>
          </a:extLst>
        </xdr:cNvPr>
        <xdr:cNvSpPr txBox="1"/>
      </xdr:nvSpPr>
      <xdr:spPr>
        <a:xfrm>
          <a:off x="13546333" y="97871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18948</xdr:rowOff>
    </xdr:from>
    <xdr:to>
      <xdr:col>18</xdr:col>
      <xdr:colOff>492125</xdr:colOff>
      <xdr:row>58</xdr:row>
      <xdr:rowOff>120548</xdr:rowOff>
    </xdr:to>
    <xdr:sp macro="" textlink="">
      <xdr:nvSpPr>
        <xdr:cNvPr id="558" name="フローチャート : 判断 557">
          <a:extLst>
            <a:ext uri="{FF2B5EF4-FFF2-40B4-BE49-F238E27FC236}">
              <a16:creationId xmlns="" xmlns:a16="http://schemas.microsoft.com/office/drawing/2014/main" id="{00000000-0008-0000-0600-00002E020000}"/>
            </a:ext>
          </a:extLst>
        </xdr:cNvPr>
        <xdr:cNvSpPr/>
      </xdr:nvSpPr>
      <xdr:spPr>
        <a:xfrm>
          <a:off x="12763500" y="99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56</xdr:row>
      <xdr:rowOff>137075</xdr:rowOff>
    </xdr:from>
    <xdr:ext cx="378565" cy="259045"/>
    <xdr:sp macro="" textlink="">
      <xdr:nvSpPr>
        <xdr:cNvPr id="559" name="テキスト ボックス 558">
          <a:extLst>
            <a:ext uri="{FF2B5EF4-FFF2-40B4-BE49-F238E27FC236}">
              <a16:creationId xmlns="" xmlns:a16="http://schemas.microsoft.com/office/drawing/2014/main" id="{00000000-0008-0000-0600-00002F020000}"/>
            </a:ext>
          </a:extLst>
        </xdr:cNvPr>
        <xdr:cNvSpPr txBox="1"/>
      </xdr:nvSpPr>
      <xdr:spPr>
        <a:xfrm>
          <a:off x="12625017" y="9738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0" name="テキスト ボックス 559">
          <a:extLst>
            <a:ext uri="{FF2B5EF4-FFF2-40B4-BE49-F238E27FC236}">
              <a16:creationId xmlns="" xmlns:a16="http://schemas.microsoft.com/office/drawing/2014/main" id="{00000000-0008-0000-0600-00003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1" name="テキスト ボックス 560">
          <a:extLst>
            <a:ext uri="{FF2B5EF4-FFF2-40B4-BE49-F238E27FC236}">
              <a16:creationId xmlns="" xmlns:a16="http://schemas.microsoft.com/office/drawing/2014/main" id="{00000000-0008-0000-0600-00003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2" name="テキスト ボックス 561">
          <a:extLst>
            <a:ext uri="{FF2B5EF4-FFF2-40B4-BE49-F238E27FC236}">
              <a16:creationId xmlns="" xmlns:a16="http://schemas.microsoft.com/office/drawing/2014/main" id="{00000000-0008-0000-0600-00003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3" name="テキスト ボックス 562">
          <a:extLst>
            <a:ext uri="{FF2B5EF4-FFF2-40B4-BE49-F238E27FC236}">
              <a16:creationId xmlns="" xmlns:a16="http://schemas.microsoft.com/office/drawing/2014/main" id="{00000000-0008-0000-0600-00003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4" name="テキスト ボックス 563">
          <a:extLst>
            <a:ext uri="{FF2B5EF4-FFF2-40B4-BE49-F238E27FC236}">
              <a16:creationId xmlns="" xmlns:a16="http://schemas.microsoft.com/office/drawing/2014/main" id="{00000000-0008-0000-0600-00003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5" name="円/楕円 564">
          <a:extLst>
            <a:ext uri="{FF2B5EF4-FFF2-40B4-BE49-F238E27FC236}">
              <a16:creationId xmlns="" xmlns:a16="http://schemas.microsoft.com/office/drawing/2014/main" id="{00000000-0008-0000-0600-000035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57269</xdr:rowOff>
    </xdr:from>
    <xdr:ext cx="249299" cy="259045"/>
    <xdr:sp macro="" textlink="">
      <xdr:nvSpPr>
        <xdr:cNvPr id="566" name="失業対策事業費該当値テキスト">
          <a:extLst>
            <a:ext uri="{FF2B5EF4-FFF2-40B4-BE49-F238E27FC236}">
              <a16:creationId xmlns="" xmlns:a16="http://schemas.microsoft.com/office/drawing/2014/main" id="{00000000-0008-0000-0600-000036020000}"/>
            </a:ext>
          </a:extLst>
        </xdr:cNvPr>
        <xdr:cNvSpPr txBox="1"/>
      </xdr:nvSpPr>
      <xdr:spPr>
        <a:xfrm>
          <a:off x="16370300" y="10001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7" name="円/楕円 566">
          <a:extLst>
            <a:ext uri="{FF2B5EF4-FFF2-40B4-BE49-F238E27FC236}">
              <a16:creationId xmlns="" xmlns:a16="http://schemas.microsoft.com/office/drawing/2014/main" id="{00000000-0008-0000-0600-000037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68" name="テキスト ボックス 567">
          <a:extLst>
            <a:ext uri="{FF2B5EF4-FFF2-40B4-BE49-F238E27FC236}">
              <a16:creationId xmlns="" xmlns:a16="http://schemas.microsoft.com/office/drawing/2014/main" id="{00000000-0008-0000-0600-000038020000}"/>
            </a:ext>
          </a:extLst>
        </xdr:cNvPr>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69" name="円/楕円 568">
          <a:extLst>
            <a:ext uri="{FF2B5EF4-FFF2-40B4-BE49-F238E27FC236}">
              <a16:creationId xmlns="" xmlns:a16="http://schemas.microsoft.com/office/drawing/2014/main" id="{00000000-0008-0000-0600-000039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70" name="テキスト ボックス 569">
          <a:extLst>
            <a:ext uri="{FF2B5EF4-FFF2-40B4-BE49-F238E27FC236}">
              <a16:creationId xmlns="" xmlns:a16="http://schemas.microsoft.com/office/drawing/2014/main" id="{00000000-0008-0000-0600-00003A020000}"/>
            </a:ext>
          </a:extLst>
        </xdr:cNvPr>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71" name="円/楕円 570">
          <a:extLst>
            <a:ext uri="{FF2B5EF4-FFF2-40B4-BE49-F238E27FC236}">
              <a16:creationId xmlns="" xmlns:a16="http://schemas.microsoft.com/office/drawing/2014/main" id="{00000000-0008-0000-0600-00003B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72" name="テキスト ボックス 571">
          <a:extLst>
            <a:ext uri="{FF2B5EF4-FFF2-40B4-BE49-F238E27FC236}">
              <a16:creationId xmlns="" xmlns:a16="http://schemas.microsoft.com/office/drawing/2014/main" id="{00000000-0008-0000-0600-00003C020000}"/>
            </a:ext>
          </a:extLst>
        </xdr:cNvPr>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3" name="円/楕円 572">
          <a:extLst>
            <a:ext uri="{FF2B5EF4-FFF2-40B4-BE49-F238E27FC236}">
              <a16:creationId xmlns="" xmlns:a16="http://schemas.microsoft.com/office/drawing/2014/main" id="{00000000-0008-0000-0600-00003D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4" name="テキスト ボックス 573">
          <a:extLst>
            <a:ext uri="{FF2B5EF4-FFF2-40B4-BE49-F238E27FC236}">
              <a16:creationId xmlns="" xmlns:a16="http://schemas.microsoft.com/office/drawing/2014/main" id="{00000000-0008-0000-0600-00003E020000}"/>
            </a:ext>
          </a:extLst>
        </xdr:cNvPr>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5" name="正方形/長方形 574">
          <a:extLst>
            <a:ext uri="{FF2B5EF4-FFF2-40B4-BE49-F238E27FC236}">
              <a16:creationId xmlns="" xmlns:a16="http://schemas.microsoft.com/office/drawing/2014/main" id="{00000000-0008-0000-0600-00003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6" name="正方形/長方形 575">
          <a:extLst>
            <a:ext uri="{FF2B5EF4-FFF2-40B4-BE49-F238E27FC236}">
              <a16:creationId xmlns="" xmlns:a16="http://schemas.microsoft.com/office/drawing/2014/main" id="{00000000-0008-0000-0600-00004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7" name="正方形/長方形 576">
          <a:extLst>
            <a:ext uri="{FF2B5EF4-FFF2-40B4-BE49-F238E27FC236}">
              <a16:creationId xmlns="" xmlns:a16="http://schemas.microsoft.com/office/drawing/2014/main" id="{00000000-0008-0000-0600-00004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95/107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8" name="正方形/長方形 577">
          <a:extLst>
            <a:ext uri="{FF2B5EF4-FFF2-40B4-BE49-F238E27FC236}">
              <a16:creationId xmlns="" xmlns:a16="http://schemas.microsoft.com/office/drawing/2014/main" id="{00000000-0008-0000-0600-00004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9" name="正方形/長方形 578">
          <a:extLst>
            <a:ext uri="{FF2B5EF4-FFF2-40B4-BE49-F238E27FC236}">
              <a16:creationId xmlns="" xmlns:a16="http://schemas.microsoft.com/office/drawing/2014/main" id="{00000000-0008-0000-0600-00004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0" name="正方形/長方形 579">
          <a:extLst>
            <a:ext uri="{FF2B5EF4-FFF2-40B4-BE49-F238E27FC236}">
              <a16:creationId xmlns="" xmlns:a16="http://schemas.microsoft.com/office/drawing/2014/main" id="{00000000-0008-0000-0600-00004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1" name="正方形/長方形 580">
          <a:extLst>
            <a:ext uri="{FF2B5EF4-FFF2-40B4-BE49-F238E27FC236}">
              <a16:creationId xmlns="" xmlns:a16="http://schemas.microsoft.com/office/drawing/2014/main" id="{00000000-0008-0000-0600-00004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39,901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2" name="正方形/長方形 581">
          <a:extLst>
            <a:ext uri="{FF2B5EF4-FFF2-40B4-BE49-F238E27FC236}">
              <a16:creationId xmlns="" xmlns:a16="http://schemas.microsoft.com/office/drawing/2014/main" id="{00000000-0008-0000-0600-00004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3" name="テキスト ボックス 582">
          <a:extLst>
            <a:ext uri="{FF2B5EF4-FFF2-40B4-BE49-F238E27FC236}">
              <a16:creationId xmlns="" xmlns:a16="http://schemas.microsoft.com/office/drawing/2014/main" id="{00000000-0008-0000-0600-00004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4" name="直線コネクタ 583">
          <a:extLst>
            <a:ext uri="{FF2B5EF4-FFF2-40B4-BE49-F238E27FC236}">
              <a16:creationId xmlns="" xmlns:a16="http://schemas.microsoft.com/office/drawing/2014/main" id="{00000000-0008-0000-0600-00004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585" name="直線コネクタ 584">
          <a:extLst>
            <a:ext uri="{FF2B5EF4-FFF2-40B4-BE49-F238E27FC236}">
              <a16:creationId xmlns="" xmlns:a16="http://schemas.microsoft.com/office/drawing/2014/main" id="{00000000-0008-0000-0600-00004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586" name="テキスト ボックス 585">
          <a:extLst>
            <a:ext uri="{FF2B5EF4-FFF2-40B4-BE49-F238E27FC236}">
              <a16:creationId xmlns="" xmlns:a16="http://schemas.microsoft.com/office/drawing/2014/main" id="{00000000-0008-0000-0600-00004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87" name="直線コネクタ 586">
          <a:extLst>
            <a:ext uri="{FF2B5EF4-FFF2-40B4-BE49-F238E27FC236}">
              <a16:creationId xmlns="" xmlns:a16="http://schemas.microsoft.com/office/drawing/2014/main" id="{00000000-0008-0000-0600-00004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588" name="テキスト ボックス 587">
          <a:extLst>
            <a:ext uri="{FF2B5EF4-FFF2-40B4-BE49-F238E27FC236}">
              <a16:creationId xmlns="" xmlns:a16="http://schemas.microsoft.com/office/drawing/2014/main" id="{00000000-0008-0000-0600-00004C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89" name="直線コネクタ 588">
          <a:extLst>
            <a:ext uri="{FF2B5EF4-FFF2-40B4-BE49-F238E27FC236}">
              <a16:creationId xmlns="" xmlns:a16="http://schemas.microsoft.com/office/drawing/2014/main" id="{00000000-0008-0000-0600-00004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590" name="テキスト ボックス 589">
          <a:extLst>
            <a:ext uri="{FF2B5EF4-FFF2-40B4-BE49-F238E27FC236}">
              <a16:creationId xmlns="" xmlns:a16="http://schemas.microsoft.com/office/drawing/2014/main" id="{00000000-0008-0000-0600-00004E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91" name="直線コネクタ 590">
          <a:extLst>
            <a:ext uri="{FF2B5EF4-FFF2-40B4-BE49-F238E27FC236}">
              <a16:creationId xmlns="" xmlns:a16="http://schemas.microsoft.com/office/drawing/2014/main" id="{00000000-0008-0000-0600-00004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592" name="テキスト ボックス 591">
          <a:extLst>
            <a:ext uri="{FF2B5EF4-FFF2-40B4-BE49-F238E27FC236}">
              <a16:creationId xmlns="" xmlns:a16="http://schemas.microsoft.com/office/drawing/2014/main" id="{00000000-0008-0000-0600-000050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3" name="直線コネクタ 592">
          <a:extLst>
            <a:ext uri="{FF2B5EF4-FFF2-40B4-BE49-F238E27FC236}">
              <a16:creationId xmlns="" xmlns:a16="http://schemas.microsoft.com/office/drawing/2014/main" id="{00000000-0008-0000-0600-00005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4" name="テキスト ボックス 593">
          <a:extLst>
            <a:ext uri="{FF2B5EF4-FFF2-40B4-BE49-F238E27FC236}">
              <a16:creationId xmlns="" xmlns:a16="http://schemas.microsoft.com/office/drawing/2014/main" id="{00000000-0008-0000-0600-00005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5" name="公債費グラフ枠">
          <a:extLst>
            <a:ext uri="{FF2B5EF4-FFF2-40B4-BE49-F238E27FC236}">
              <a16:creationId xmlns="" xmlns:a16="http://schemas.microsoft.com/office/drawing/2014/main" id="{00000000-0008-0000-0600-00005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63453</xdr:rowOff>
    </xdr:from>
    <xdr:to>
      <xdr:col>23</xdr:col>
      <xdr:colOff>516889</xdr:colOff>
      <xdr:row>78</xdr:row>
      <xdr:rowOff>130542</xdr:rowOff>
    </xdr:to>
    <xdr:cxnSp macro="">
      <xdr:nvCxnSpPr>
        <xdr:cNvPr id="596" name="直線コネクタ 595">
          <a:extLst>
            <a:ext uri="{FF2B5EF4-FFF2-40B4-BE49-F238E27FC236}">
              <a16:creationId xmlns="" xmlns:a16="http://schemas.microsoft.com/office/drawing/2014/main" id="{00000000-0008-0000-0600-000054020000}"/>
            </a:ext>
          </a:extLst>
        </xdr:cNvPr>
        <xdr:cNvCxnSpPr/>
      </xdr:nvCxnSpPr>
      <xdr:spPr>
        <a:xfrm flipV="1">
          <a:off x="16317595" y="12236403"/>
          <a:ext cx="1269" cy="1267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134369</xdr:rowOff>
    </xdr:from>
    <xdr:ext cx="469744" cy="259045"/>
    <xdr:sp macro="" textlink="">
      <xdr:nvSpPr>
        <xdr:cNvPr id="597" name="公債費最小値テキスト">
          <a:extLst>
            <a:ext uri="{FF2B5EF4-FFF2-40B4-BE49-F238E27FC236}">
              <a16:creationId xmlns="" xmlns:a16="http://schemas.microsoft.com/office/drawing/2014/main" id="{00000000-0008-0000-0600-000055020000}"/>
            </a:ext>
          </a:extLst>
        </xdr:cNvPr>
        <xdr:cNvSpPr txBox="1"/>
      </xdr:nvSpPr>
      <xdr:spPr>
        <a:xfrm>
          <a:off x="16370300" y="1350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2,003</a:t>
          </a:r>
          <a:endParaRPr kumimoji="1" lang="ja-JP" altLang="en-US" sz="1000" b="1">
            <a:latin typeface="ＭＳ Ｐゴシック"/>
          </a:endParaRPr>
        </a:p>
      </xdr:txBody>
    </xdr:sp>
    <xdr:clientData/>
  </xdr:oneCellAnchor>
  <xdr:twoCellAnchor>
    <xdr:from>
      <xdr:col>23</xdr:col>
      <xdr:colOff>428625</xdr:colOff>
      <xdr:row>78</xdr:row>
      <xdr:rowOff>130542</xdr:rowOff>
    </xdr:from>
    <xdr:to>
      <xdr:col>23</xdr:col>
      <xdr:colOff>606425</xdr:colOff>
      <xdr:row>78</xdr:row>
      <xdr:rowOff>130542</xdr:rowOff>
    </xdr:to>
    <xdr:cxnSp macro="">
      <xdr:nvCxnSpPr>
        <xdr:cNvPr id="598" name="直線コネクタ 597">
          <a:extLst>
            <a:ext uri="{FF2B5EF4-FFF2-40B4-BE49-F238E27FC236}">
              <a16:creationId xmlns="" xmlns:a16="http://schemas.microsoft.com/office/drawing/2014/main" id="{00000000-0008-0000-0600-000056020000}"/>
            </a:ext>
          </a:extLst>
        </xdr:cNvPr>
        <xdr:cNvCxnSpPr/>
      </xdr:nvCxnSpPr>
      <xdr:spPr>
        <a:xfrm>
          <a:off x="16230600" y="13503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10130</xdr:rowOff>
    </xdr:from>
    <xdr:ext cx="599010" cy="259045"/>
    <xdr:sp macro="" textlink="">
      <xdr:nvSpPr>
        <xdr:cNvPr id="599" name="公債費最大値テキスト">
          <a:extLst>
            <a:ext uri="{FF2B5EF4-FFF2-40B4-BE49-F238E27FC236}">
              <a16:creationId xmlns="" xmlns:a16="http://schemas.microsoft.com/office/drawing/2014/main" id="{00000000-0008-0000-0600-000057020000}"/>
            </a:ext>
          </a:extLst>
        </xdr:cNvPr>
        <xdr:cNvSpPr txBox="1"/>
      </xdr:nvSpPr>
      <xdr:spPr>
        <a:xfrm>
          <a:off x="16370300" y="1201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279,177</a:t>
          </a:r>
          <a:endParaRPr kumimoji="1" lang="ja-JP" altLang="en-US" sz="1000" b="1">
            <a:latin typeface="ＭＳ Ｐゴシック"/>
          </a:endParaRPr>
        </a:p>
      </xdr:txBody>
    </xdr:sp>
    <xdr:clientData/>
  </xdr:oneCellAnchor>
  <xdr:twoCellAnchor>
    <xdr:from>
      <xdr:col>23</xdr:col>
      <xdr:colOff>428625</xdr:colOff>
      <xdr:row>71</xdr:row>
      <xdr:rowOff>63453</xdr:rowOff>
    </xdr:from>
    <xdr:to>
      <xdr:col>23</xdr:col>
      <xdr:colOff>606425</xdr:colOff>
      <xdr:row>71</xdr:row>
      <xdr:rowOff>63453</xdr:rowOff>
    </xdr:to>
    <xdr:cxnSp macro="">
      <xdr:nvCxnSpPr>
        <xdr:cNvPr id="600" name="直線コネクタ 599">
          <a:extLst>
            <a:ext uri="{FF2B5EF4-FFF2-40B4-BE49-F238E27FC236}">
              <a16:creationId xmlns="" xmlns:a16="http://schemas.microsoft.com/office/drawing/2014/main" id="{00000000-0008-0000-0600-000058020000}"/>
            </a:ext>
          </a:extLst>
        </xdr:cNvPr>
        <xdr:cNvCxnSpPr/>
      </xdr:nvCxnSpPr>
      <xdr:spPr>
        <a:xfrm>
          <a:off x="16230600" y="1223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83369</xdr:rowOff>
    </xdr:from>
    <xdr:to>
      <xdr:col>23</xdr:col>
      <xdr:colOff>517525</xdr:colOff>
      <xdr:row>77</xdr:row>
      <xdr:rowOff>89430</xdr:rowOff>
    </xdr:to>
    <xdr:cxnSp macro="">
      <xdr:nvCxnSpPr>
        <xdr:cNvPr id="601" name="直線コネクタ 600">
          <a:extLst>
            <a:ext uri="{FF2B5EF4-FFF2-40B4-BE49-F238E27FC236}">
              <a16:creationId xmlns="" xmlns:a16="http://schemas.microsoft.com/office/drawing/2014/main" id="{00000000-0008-0000-0600-000059020000}"/>
            </a:ext>
          </a:extLst>
        </xdr:cNvPr>
        <xdr:cNvCxnSpPr/>
      </xdr:nvCxnSpPr>
      <xdr:spPr>
        <a:xfrm flipV="1">
          <a:off x="15481300" y="13285019"/>
          <a:ext cx="838200" cy="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145326</xdr:rowOff>
    </xdr:from>
    <xdr:ext cx="599010" cy="259045"/>
    <xdr:sp macro="" textlink="">
      <xdr:nvSpPr>
        <xdr:cNvPr id="602" name="公債費平均値テキスト">
          <a:extLst>
            <a:ext uri="{FF2B5EF4-FFF2-40B4-BE49-F238E27FC236}">
              <a16:creationId xmlns="" xmlns:a16="http://schemas.microsoft.com/office/drawing/2014/main" id="{00000000-0008-0000-0600-00005A020000}"/>
            </a:ext>
          </a:extLst>
        </xdr:cNvPr>
        <xdr:cNvSpPr txBox="1"/>
      </xdr:nvSpPr>
      <xdr:spPr>
        <a:xfrm>
          <a:off x="16370300" y="12832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105,162</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122449</xdr:rowOff>
    </xdr:from>
    <xdr:to>
      <xdr:col>23</xdr:col>
      <xdr:colOff>568325</xdr:colOff>
      <xdr:row>76</xdr:row>
      <xdr:rowOff>52598</xdr:rowOff>
    </xdr:to>
    <xdr:sp macro="" textlink="">
      <xdr:nvSpPr>
        <xdr:cNvPr id="603" name="フローチャート : 判断 602">
          <a:extLst>
            <a:ext uri="{FF2B5EF4-FFF2-40B4-BE49-F238E27FC236}">
              <a16:creationId xmlns="" xmlns:a16="http://schemas.microsoft.com/office/drawing/2014/main" id="{00000000-0008-0000-0600-00005B020000}"/>
            </a:ext>
          </a:extLst>
        </xdr:cNvPr>
        <xdr:cNvSpPr/>
      </xdr:nvSpPr>
      <xdr:spPr>
        <a:xfrm>
          <a:off x="162687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70887</xdr:rowOff>
    </xdr:from>
    <xdr:to>
      <xdr:col>22</xdr:col>
      <xdr:colOff>365125</xdr:colOff>
      <xdr:row>77</xdr:row>
      <xdr:rowOff>89430</xdr:rowOff>
    </xdr:to>
    <xdr:cxnSp macro="">
      <xdr:nvCxnSpPr>
        <xdr:cNvPr id="604" name="直線コネクタ 603">
          <a:extLst>
            <a:ext uri="{FF2B5EF4-FFF2-40B4-BE49-F238E27FC236}">
              <a16:creationId xmlns="" xmlns:a16="http://schemas.microsoft.com/office/drawing/2014/main" id="{00000000-0008-0000-0600-00005C020000}"/>
            </a:ext>
          </a:extLst>
        </xdr:cNvPr>
        <xdr:cNvCxnSpPr/>
      </xdr:nvCxnSpPr>
      <xdr:spPr>
        <a:xfrm>
          <a:off x="14592300" y="13272537"/>
          <a:ext cx="889000" cy="18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99613</xdr:rowOff>
    </xdr:from>
    <xdr:to>
      <xdr:col>22</xdr:col>
      <xdr:colOff>415925</xdr:colOff>
      <xdr:row>76</xdr:row>
      <xdr:rowOff>29763</xdr:rowOff>
    </xdr:to>
    <xdr:sp macro="" textlink="">
      <xdr:nvSpPr>
        <xdr:cNvPr id="605" name="フローチャート : 判断 604">
          <a:extLst>
            <a:ext uri="{FF2B5EF4-FFF2-40B4-BE49-F238E27FC236}">
              <a16:creationId xmlns="" xmlns:a16="http://schemas.microsoft.com/office/drawing/2014/main" id="{00000000-0008-0000-0600-00005D020000}"/>
            </a:ext>
          </a:extLst>
        </xdr:cNvPr>
        <xdr:cNvSpPr/>
      </xdr:nvSpPr>
      <xdr:spPr>
        <a:xfrm>
          <a:off x="15430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74</xdr:row>
      <xdr:rowOff>46290</xdr:rowOff>
    </xdr:from>
    <xdr:ext cx="599010" cy="259045"/>
    <xdr:sp macro="" textlink="">
      <xdr:nvSpPr>
        <xdr:cNvPr id="606" name="テキスト ボックス 605">
          <a:extLst>
            <a:ext uri="{FF2B5EF4-FFF2-40B4-BE49-F238E27FC236}">
              <a16:creationId xmlns="" xmlns:a16="http://schemas.microsoft.com/office/drawing/2014/main" id="{00000000-0008-0000-0600-00005E020000}"/>
            </a:ext>
          </a:extLst>
        </xdr:cNvPr>
        <xdr:cNvSpPr txBox="1"/>
      </xdr:nvSpPr>
      <xdr:spPr>
        <a:xfrm>
          <a:off x="15181794" y="12733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110,157</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57404</xdr:rowOff>
    </xdr:from>
    <xdr:to>
      <xdr:col>21</xdr:col>
      <xdr:colOff>161925</xdr:colOff>
      <xdr:row>77</xdr:row>
      <xdr:rowOff>70887</xdr:rowOff>
    </xdr:to>
    <xdr:cxnSp macro="">
      <xdr:nvCxnSpPr>
        <xdr:cNvPr id="607" name="直線コネクタ 606">
          <a:extLst>
            <a:ext uri="{FF2B5EF4-FFF2-40B4-BE49-F238E27FC236}">
              <a16:creationId xmlns="" xmlns:a16="http://schemas.microsoft.com/office/drawing/2014/main" id="{00000000-0008-0000-0600-00005F020000}"/>
            </a:ext>
          </a:extLst>
        </xdr:cNvPr>
        <xdr:cNvCxnSpPr/>
      </xdr:nvCxnSpPr>
      <xdr:spPr>
        <a:xfrm>
          <a:off x="13703300" y="13259054"/>
          <a:ext cx="889000" cy="1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104303</xdr:rowOff>
    </xdr:from>
    <xdr:to>
      <xdr:col>21</xdr:col>
      <xdr:colOff>212725</xdr:colOff>
      <xdr:row>76</xdr:row>
      <xdr:rowOff>34454</xdr:rowOff>
    </xdr:to>
    <xdr:sp macro="" textlink="">
      <xdr:nvSpPr>
        <xdr:cNvPr id="608" name="フローチャート : 判断 607">
          <a:extLst>
            <a:ext uri="{FF2B5EF4-FFF2-40B4-BE49-F238E27FC236}">
              <a16:creationId xmlns="" xmlns:a16="http://schemas.microsoft.com/office/drawing/2014/main" id="{00000000-0008-0000-0600-000060020000}"/>
            </a:ext>
          </a:extLst>
        </xdr:cNvPr>
        <xdr:cNvSpPr/>
      </xdr:nvSpPr>
      <xdr:spPr>
        <a:xfrm>
          <a:off x="14541500" y="12963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74</xdr:row>
      <xdr:rowOff>50980</xdr:rowOff>
    </xdr:from>
    <xdr:ext cx="599010" cy="259045"/>
    <xdr:sp macro="" textlink="">
      <xdr:nvSpPr>
        <xdr:cNvPr id="609" name="テキスト ボックス 608">
          <a:extLst>
            <a:ext uri="{FF2B5EF4-FFF2-40B4-BE49-F238E27FC236}">
              <a16:creationId xmlns="" xmlns:a16="http://schemas.microsoft.com/office/drawing/2014/main" id="{00000000-0008-0000-0600-000061020000}"/>
            </a:ext>
          </a:extLst>
        </xdr:cNvPr>
        <xdr:cNvSpPr txBox="1"/>
      </xdr:nvSpPr>
      <xdr:spPr>
        <a:xfrm>
          <a:off x="14292794" y="12738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109,131</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53302</xdr:rowOff>
    </xdr:from>
    <xdr:to>
      <xdr:col>19</xdr:col>
      <xdr:colOff>644525</xdr:colOff>
      <xdr:row>77</xdr:row>
      <xdr:rowOff>57404</xdr:rowOff>
    </xdr:to>
    <xdr:cxnSp macro="">
      <xdr:nvCxnSpPr>
        <xdr:cNvPr id="610" name="直線コネクタ 609">
          <a:extLst>
            <a:ext uri="{FF2B5EF4-FFF2-40B4-BE49-F238E27FC236}">
              <a16:creationId xmlns="" xmlns:a16="http://schemas.microsoft.com/office/drawing/2014/main" id="{00000000-0008-0000-0600-000062020000}"/>
            </a:ext>
          </a:extLst>
        </xdr:cNvPr>
        <xdr:cNvCxnSpPr/>
      </xdr:nvCxnSpPr>
      <xdr:spPr>
        <a:xfrm>
          <a:off x="12814300" y="13254952"/>
          <a:ext cx="889000" cy="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94382</xdr:rowOff>
    </xdr:from>
    <xdr:to>
      <xdr:col>20</xdr:col>
      <xdr:colOff>9525</xdr:colOff>
      <xdr:row>76</xdr:row>
      <xdr:rowOff>24532</xdr:rowOff>
    </xdr:to>
    <xdr:sp macro="" textlink="">
      <xdr:nvSpPr>
        <xdr:cNvPr id="611" name="フローチャート : 判断 610">
          <a:extLst>
            <a:ext uri="{FF2B5EF4-FFF2-40B4-BE49-F238E27FC236}">
              <a16:creationId xmlns="" xmlns:a16="http://schemas.microsoft.com/office/drawing/2014/main" id="{00000000-0008-0000-0600-000063020000}"/>
            </a:ext>
          </a:extLst>
        </xdr:cNvPr>
        <xdr:cNvSpPr/>
      </xdr:nvSpPr>
      <xdr:spPr>
        <a:xfrm>
          <a:off x="13652500" y="1295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74</xdr:row>
      <xdr:rowOff>41059</xdr:rowOff>
    </xdr:from>
    <xdr:ext cx="599010" cy="259045"/>
    <xdr:sp macro="" textlink="">
      <xdr:nvSpPr>
        <xdr:cNvPr id="612" name="テキスト ボックス 611">
          <a:extLst>
            <a:ext uri="{FF2B5EF4-FFF2-40B4-BE49-F238E27FC236}">
              <a16:creationId xmlns="" xmlns:a16="http://schemas.microsoft.com/office/drawing/2014/main" id="{00000000-0008-0000-0600-000064020000}"/>
            </a:ext>
          </a:extLst>
        </xdr:cNvPr>
        <xdr:cNvSpPr txBox="1"/>
      </xdr:nvSpPr>
      <xdr:spPr>
        <a:xfrm>
          <a:off x="13403794" y="12728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111,301</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67818</xdr:rowOff>
    </xdr:from>
    <xdr:to>
      <xdr:col>18</xdr:col>
      <xdr:colOff>492125</xdr:colOff>
      <xdr:row>75</xdr:row>
      <xdr:rowOff>169419</xdr:rowOff>
    </xdr:to>
    <xdr:sp macro="" textlink="">
      <xdr:nvSpPr>
        <xdr:cNvPr id="613" name="フローチャート : 判断 612">
          <a:extLst>
            <a:ext uri="{FF2B5EF4-FFF2-40B4-BE49-F238E27FC236}">
              <a16:creationId xmlns="" xmlns:a16="http://schemas.microsoft.com/office/drawing/2014/main" id="{00000000-0008-0000-0600-000065020000}"/>
            </a:ext>
          </a:extLst>
        </xdr:cNvPr>
        <xdr:cNvSpPr/>
      </xdr:nvSpPr>
      <xdr:spPr>
        <a:xfrm>
          <a:off x="12763500" y="129265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74</xdr:row>
      <xdr:rowOff>14495</xdr:rowOff>
    </xdr:from>
    <xdr:ext cx="599010" cy="259045"/>
    <xdr:sp macro="" textlink="">
      <xdr:nvSpPr>
        <xdr:cNvPr id="614" name="テキスト ボックス 613">
          <a:extLst>
            <a:ext uri="{FF2B5EF4-FFF2-40B4-BE49-F238E27FC236}">
              <a16:creationId xmlns="" xmlns:a16="http://schemas.microsoft.com/office/drawing/2014/main" id="{00000000-0008-0000-0600-000066020000}"/>
            </a:ext>
          </a:extLst>
        </xdr:cNvPr>
        <xdr:cNvSpPr txBox="1"/>
      </xdr:nvSpPr>
      <xdr:spPr>
        <a:xfrm>
          <a:off x="12514794" y="12701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117,111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5" name="テキスト ボックス 614">
          <a:extLst>
            <a:ext uri="{FF2B5EF4-FFF2-40B4-BE49-F238E27FC236}">
              <a16:creationId xmlns="" xmlns:a16="http://schemas.microsoft.com/office/drawing/2014/main" id="{00000000-0008-0000-0600-00006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6" name="テキスト ボックス 615">
          <a:extLst>
            <a:ext uri="{FF2B5EF4-FFF2-40B4-BE49-F238E27FC236}">
              <a16:creationId xmlns="" xmlns:a16="http://schemas.microsoft.com/office/drawing/2014/main" id="{00000000-0008-0000-0600-00006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7" name="テキスト ボックス 616">
          <a:extLst>
            <a:ext uri="{FF2B5EF4-FFF2-40B4-BE49-F238E27FC236}">
              <a16:creationId xmlns="" xmlns:a16="http://schemas.microsoft.com/office/drawing/2014/main" id="{00000000-0008-0000-0600-00006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8" name="テキスト ボックス 617">
          <a:extLst>
            <a:ext uri="{FF2B5EF4-FFF2-40B4-BE49-F238E27FC236}">
              <a16:creationId xmlns="" xmlns:a16="http://schemas.microsoft.com/office/drawing/2014/main" id="{00000000-0008-0000-0600-00006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9" name="テキスト ボックス 618">
          <a:extLst>
            <a:ext uri="{FF2B5EF4-FFF2-40B4-BE49-F238E27FC236}">
              <a16:creationId xmlns="" xmlns:a16="http://schemas.microsoft.com/office/drawing/2014/main" id="{00000000-0008-0000-0600-00006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32569</xdr:rowOff>
    </xdr:from>
    <xdr:to>
      <xdr:col>23</xdr:col>
      <xdr:colOff>568325</xdr:colOff>
      <xdr:row>77</xdr:row>
      <xdr:rowOff>134169</xdr:rowOff>
    </xdr:to>
    <xdr:sp macro="" textlink="">
      <xdr:nvSpPr>
        <xdr:cNvPr id="620" name="円/楕円 619">
          <a:extLst>
            <a:ext uri="{FF2B5EF4-FFF2-40B4-BE49-F238E27FC236}">
              <a16:creationId xmlns="" xmlns:a16="http://schemas.microsoft.com/office/drawing/2014/main" id="{00000000-0008-0000-0600-00006C020000}"/>
            </a:ext>
          </a:extLst>
        </xdr:cNvPr>
        <xdr:cNvSpPr/>
      </xdr:nvSpPr>
      <xdr:spPr>
        <a:xfrm>
          <a:off x="16268700" y="1323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10996</xdr:rowOff>
    </xdr:from>
    <xdr:ext cx="534377" cy="259045"/>
    <xdr:sp macro="" textlink="">
      <xdr:nvSpPr>
        <xdr:cNvPr id="621" name="公債費該当値テキスト">
          <a:extLst>
            <a:ext uri="{FF2B5EF4-FFF2-40B4-BE49-F238E27FC236}">
              <a16:creationId xmlns="" xmlns:a16="http://schemas.microsoft.com/office/drawing/2014/main" id="{00000000-0008-0000-0600-00006D020000}"/>
            </a:ext>
          </a:extLst>
        </xdr:cNvPr>
        <xdr:cNvSpPr txBox="1"/>
      </xdr:nvSpPr>
      <xdr:spPr>
        <a:xfrm>
          <a:off x="16370300" y="13212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49,821</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38630</xdr:rowOff>
    </xdr:from>
    <xdr:to>
      <xdr:col>22</xdr:col>
      <xdr:colOff>415925</xdr:colOff>
      <xdr:row>77</xdr:row>
      <xdr:rowOff>140230</xdr:rowOff>
    </xdr:to>
    <xdr:sp macro="" textlink="">
      <xdr:nvSpPr>
        <xdr:cNvPr id="622" name="円/楕円 621">
          <a:extLst>
            <a:ext uri="{FF2B5EF4-FFF2-40B4-BE49-F238E27FC236}">
              <a16:creationId xmlns="" xmlns:a16="http://schemas.microsoft.com/office/drawing/2014/main" id="{00000000-0008-0000-0600-00006E020000}"/>
            </a:ext>
          </a:extLst>
        </xdr:cNvPr>
        <xdr:cNvSpPr/>
      </xdr:nvSpPr>
      <xdr:spPr>
        <a:xfrm>
          <a:off x="15430500" y="132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131357</xdr:rowOff>
    </xdr:from>
    <xdr:ext cx="534377" cy="259045"/>
    <xdr:sp macro="" textlink="">
      <xdr:nvSpPr>
        <xdr:cNvPr id="623" name="テキスト ボックス 622">
          <a:extLst>
            <a:ext uri="{FF2B5EF4-FFF2-40B4-BE49-F238E27FC236}">
              <a16:creationId xmlns="" xmlns:a16="http://schemas.microsoft.com/office/drawing/2014/main" id="{00000000-0008-0000-0600-00006F020000}"/>
            </a:ext>
          </a:extLst>
        </xdr:cNvPr>
        <xdr:cNvSpPr txBox="1"/>
      </xdr:nvSpPr>
      <xdr:spPr>
        <a:xfrm>
          <a:off x="15214111" y="13333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48,495</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20087</xdr:rowOff>
    </xdr:from>
    <xdr:to>
      <xdr:col>21</xdr:col>
      <xdr:colOff>212725</xdr:colOff>
      <xdr:row>77</xdr:row>
      <xdr:rowOff>121687</xdr:rowOff>
    </xdr:to>
    <xdr:sp macro="" textlink="">
      <xdr:nvSpPr>
        <xdr:cNvPr id="624" name="円/楕円 623">
          <a:extLst>
            <a:ext uri="{FF2B5EF4-FFF2-40B4-BE49-F238E27FC236}">
              <a16:creationId xmlns="" xmlns:a16="http://schemas.microsoft.com/office/drawing/2014/main" id="{00000000-0008-0000-0600-000070020000}"/>
            </a:ext>
          </a:extLst>
        </xdr:cNvPr>
        <xdr:cNvSpPr/>
      </xdr:nvSpPr>
      <xdr:spPr>
        <a:xfrm>
          <a:off x="14541500" y="1322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112814</xdr:rowOff>
    </xdr:from>
    <xdr:ext cx="534377" cy="259045"/>
    <xdr:sp macro="" textlink="">
      <xdr:nvSpPr>
        <xdr:cNvPr id="625" name="テキスト ボックス 624">
          <a:extLst>
            <a:ext uri="{FF2B5EF4-FFF2-40B4-BE49-F238E27FC236}">
              <a16:creationId xmlns="" xmlns:a16="http://schemas.microsoft.com/office/drawing/2014/main" id="{00000000-0008-0000-0600-000071020000}"/>
            </a:ext>
          </a:extLst>
        </xdr:cNvPr>
        <xdr:cNvSpPr txBox="1"/>
      </xdr:nvSpPr>
      <xdr:spPr>
        <a:xfrm>
          <a:off x="14325111" y="1331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52,551</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6604</xdr:rowOff>
    </xdr:from>
    <xdr:to>
      <xdr:col>20</xdr:col>
      <xdr:colOff>9525</xdr:colOff>
      <xdr:row>77</xdr:row>
      <xdr:rowOff>108204</xdr:rowOff>
    </xdr:to>
    <xdr:sp macro="" textlink="">
      <xdr:nvSpPr>
        <xdr:cNvPr id="626" name="円/楕円 625">
          <a:extLst>
            <a:ext uri="{FF2B5EF4-FFF2-40B4-BE49-F238E27FC236}">
              <a16:creationId xmlns="" xmlns:a16="http://schemas.microsoft.com/office/drawing/2014/main" id="{00000000-0008-0000-0600-000072020000}"/>
            </a:ext>
          </a:extLst>
        </xdr:cNvPr>
        <xdr:cNvSpPr/>
      </xdr:nvSpPr>
      <xdr:spPr>
        <a:xfrm>
          <a:off x="13652500" y="1320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99331</xdr:rowOff>
    </xdr:from>
    <xdr:ext cx="534377" cy="259045"/>
    <xdr:sp macro="" textlink="">
      <xdr:nvSpPr>
        <xdr:cNvPr id="627" name="テキスト ボックス 626">
          <a:extLst>
            <a:ext uri="{FF2B5EF4-FFF2-40B4-BE49-F238E27FC236}">
              <a16:creationId xmlns="" xmlns:a16="http://schemas.microsoft.com/office/drawing/2014/main" id="{00000000-0008-0000-0600-000073020000}"/>
            </a:ext>
          </a:extLst>
        </xdr:cNvPr>
        <xdr:cNvSpPr txBox="1"/>
      </xdr:nvSpPr>
      <xdr:spPr>
        <a:xfrm>
          <a:off x="13436111" y="13300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55,500</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2502</xdr:rowOff>
    </xdr:from>
    <xdr:to>
      <xdr:col>18</xdr:col>
      <xdr:colOff>492125</xdr:colOff>
      <xdr:row>77</xdr:row>
      <xdr:rowOff>104102</xdr:rowOff>
    </xdr:to>
    <xdr:sp macro="" textlink="">
      <xdr:nvSpPr>
        <xdr:cNvPr id="628" name="円/楕円 627">
          <a:extLst>
            <a:ext uri="{FF2B5EF4-FFF2-40B4-BE49-F238E27FC236}">
              <a16:creationId xmlns="" xmlns:a16="http://schemas.microsoft.com/office/drawing/2014/main" id="{00000000-0008-0000-0600-000074020000}"/>
            </a:ext>
          </a:extLst>
        </xdr:cNvPr>
        <xdr:cNvSpPr/>
      </xdr:nvSpPr>
      <xdr:spPr>
        <a:xfrm>
          <a:off x="12763500" y="1320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95229</xdr:rowOff>
    </xdr:from>
    <xdr:ext cx="534377" cy="259045"/>
    <xdr:sp macro="" textlink="">
      <xdr:nvSpPr>
        <xdr:cNvPr id="629" name="テキスト ボックス 628">
          <a:extLst>
            <a:ext uri="{FF2B5EF4-FFF2-40B4-BE49-F238E27FC236}">
              <a16:creationId xmlns="" xmlns:a16="http://schemas.microsoft.com/office/drawing/2014/main" id="{00000000-0008-0000-0600-000075020000}"/>
            </a:ext>
          </a:extLst>
        </xdr:cNvPr>
        <xdr:cNvSpPr txBox="1"/>
      </xdr:nvSpPr>
      <xdr:spPr>
        <a:xfrm>
          <a:off x="12547111" y="1329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56,397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0" name="正方形/長方形 629">
          <a:extLst>
            <a:ext uri="{FF2B5EF4-FFF2-40B4-BE49-F238E27FC236}">
              <a16:creationId xmlns="" xmlns:a16="http://schemas.microsoft.com/office/drawing/2014/main" id="{00000000-0008-0000-0600-00007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1" name="正方形/長方形 630">
          <a:extLst>
            <a:ext uri="{FF2B5EF4-FFF2-40B4-BE49-F238E27FC236}">
              <a16:creationId xmlns="" xmlns:a16="http://schemas.microsoft.com/office/drawing/2014/main" id="{00000000-0008-0000-0600-00007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2" name="正方形/長方形 631">
          <a:extLst>
            <a:ext uri="{FF2B5EF4-FFF2-40B4-BE49-F238E27FC236}">
              <a16:creationId xmlns="" xmlns:a16="http://schemas.microsoft.com/office/drawing/2014/main" id="{00000000-0008-0000-0600-00007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102/107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3" name="正方形/長方形 632">
          <a:extLst>
            <a:ext uri="{FF2B5EF4-FFF2-40B4-BE49-F238E27FC236}">
              <a16:creationId xmlns="" xmlns:a16="http://schemas.microsoft.com/office/drawing/2014/main" id="{00000000-0008-0000-0600-00007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4" name="正方形/長方形 633">
          <a:extLst>
            <a:ext uri="{FF2B5EF4-FFF2-40B4-BE49-F238E27FC236}">
              <a16:creationId xmlns="" xmlns:a16="http://schemas.microsoft.com/office/drawing/2014/main" id="{00000000-0008-0000-0600-00007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5" name="正方形/長方形 634">
          <a:extLst>
            <a:ext uri="{FF2B5EF4-FFF2-40B4-BE49-F238E27FC236}">
              <a16:creationId xmlns="" xmlns:a16="http://schemas.microsoft.com/office/drawing/2014/main" id="{00000000-0008-0000-0600-00007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6" name="正方形/長方形 635">
          <a:extLst>
            <a:ext uri="{FF2B5EF4-FFF2-40B4-BE49-F238E27FC236}">
              <a16:creationId xmlns="" xmlns:a16="http://schemas.microsoft.com/office/drawing/2014/main" id="{00000000-0008-0000-0600-00007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10,836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7" name="正方形/長方形 636">
          <a:extLst>
            <a:ext uri="{FF2B5EF4-FFF2-40B4-BE49-F238E27FC236}">
              <a16:creationId xmlns="" xmlns:a16="http://schemas.microsoft.com/office/drawing/2014/main" id="{00000000-0008-0000-0600-00007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8" name="テキスト ボックス 637">
          <a:extLst>
            <a:ext uri="{FF2B5EF4-FFF2-40B4-BE49-F238E27FC236}">
              <a16:creationId xmlns="" xmlns:a16="http://schemas.microsoft.com/office/drawing/2014/main" id="{00000000-0008-0000-0600-00007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9" name="直線コネクタ 638">
          <a:extLst>
            <a:ext uri="{FF2B5EF4-FFF2-40B4-BE49-F238E27FC236}">
              <a16:creationId xmlns="" xmlns:a16="http://schemas.microsoft.com/office/drawing/2014/main" id="{00000000-0008-0000-0600-00007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40" name="直線コネクタ 639">
          <a:extLst>
            <a:ext uri="{FF2B5EF4-FFF2-40B4-BE49-F238E27FC236}">
              <a16:creationId xmlns="" xmlns:a16="http://schemas.microsoft.com/office/drawing/2014/main" id="{00000000-0008-0000-0600-000080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41" name="テキスト ボックス 640">
          <a:extLst>
            <a:ext uri="{FF2B5EF4-FFF2-40B4-BE49-F238E27FC236}">
              <a16:creationId xmlns="" xmlns:a16="http://schemas.microsoft.com/office/drawing/2014/main" id="{00000000-0008-0000-0600-000081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2" name="直線コネクタ 641">
          <a:extLst>
            <a:ext uri="{FF2B5EF4-FFF2-40B4-BE49-F238E27FC236}">
              <a16:creationId xmlns="" xmlns:a16="http://schemas.microsoft.com/office/drawing/2014/main" id="{00000000-0008-0000-0600-00008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43" name="テキスト ボックス 642">
          <a:extLst>
            <a:ext uri="{FF2B5EF4-FFF2-40B4-BE49-F238E27FC236}">
              <a16:creationId xmlns="" xmlns:a16="http://schemas.microsoft.com/office/drawing/2014/main" id="{00000000-0008-0000-0600-00008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44" name="直線コネクタ 643">
          <a:extLst>
            <a:ext uri="{FF2B5EF4-FFF2-40B4-BE49-F238E27FC236}">
              <a16:creationId xmlns="" xmlns:a16="http://schemas.microsoft.com/office/drawing/2014/main" id="{00000000-0008-0000-0600-000084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45" name="テキスト ボックス 644">
          <a:extLst>
            <a:ext uri="{FF2B5EF4-FFF2-40B4-BE49-F238E27FC236}">
              <a16:creationId xmlns="" xmlns:a16="http://schemas.microsoft.com/office/drawing/2014/main" id="{00000000-0008-0000-0600-000085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6" name="直線コネクタ 645">
          <a:extLst>
            <a:ext uri="{FF2B5EF4-FFF2-40B4-BE49-F238E27FC236}">
              <a16:creationId xmlns="" xmlns:a16="http://schemas.microsoft.com/office/drawing/2014/main" id="{00000000-0008-0000-0600-00008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7" name="テキスト ボックス 646">
          <a:extLst>
            <a:ext uri="{FF2B5EF4-FFF2-40B4-BE49-F238E27FC236}">
              <a16:creationId xmlns="" xmlns:a16="http://schemas.microsoft.com/office/drawing/2014/main" id="{00000000-0008-0000-0600-00008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8" name="積立金グラフ枠">
          <a:extLst>
            <a:ext uri="{FF2B5EF4-FFF2-40B4-BE49-F238E27FC236}">
              <a16:creationId xmlns="" xmlns:a16="http://schemas.microsoft.com/office/drawing/2014/main" id="{00000000-0008-0000-0600-00008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129287</xdr:rowOff>
    </xdr:from>
    <xdr:to>
      <xdr:col>23</xdr:col>
      <xdr:colOff>516889</xdr:colOff>
      <xdr:row>98</xdr:row>
      <xdr:rowOff>25000</xdr:rowOff>
    </xdr:to>
    <xdr:cxnSp macro="">
      <xdr:nvCxnSpPr>
        <xdr:cNvPr id="649" name="直線コネクタ 648">
          <a:extLst>
            <a:ext uri="{FF2B5EF4-FFF2-40B4-BE49-F238E27FC236}">
              <a16:creationId xmlns="" xmlns:a16="http://schemas.microsoft.com/office/drawing/2014/main" id="{00000000-0008-0000-0600-000089020000}"/>
            </a:ext>
          </a:extLst>
        </xdr:cNvPr>
        <xdr:cNvCxnSpPr/>
      </xdr:nvCxnSpPr>
      <xdr:spPr>
        <a:xfrm flipV="1">
          <a:off x="16317595" y="15559787"/>
          <a:ext cx="1269" cy="1267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28827</xdr:rowOff>
    </xdr:from>
    <xdr:ext cx="313932" cy="259045"/>
    <xdr:sp macro="" textlink="">
      <xdr:nvSpPr>
        <xdr:cNvPr id="650" name="積立金最小値テキスト">
          <a:extLst>
            <a:ext uri="{FF2B5EF4-FFF2-40B4-BE49-F238E27FC236}">
              <a16:creationId xmlns="" xmlns:a16="http://schemas.microsoft.com/office/drawing/2014/main" id="{00000000-0008-0000-0600-00008A020000}"/>
            </a:ext>
          </a:extLst>
        </xdr:cNvPr>
        <xdr:cNvSpPr txBox="1"/>
      </xdr:nvSpPr>
      <xdr:spPr>
        <a:xfrm>
          <a:off x="16370300" y="168309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428625</xdr:colOff>
      <xdr:row>98</xdr:row>
      <xdr:rowOff>25000</xdr:rowOff>
    </xdr:from>
    <xdr:to>
      <xdr:col>23</xdr:col>
      <xdr:colOff>606425</xdr:colOff>
      <xdr:row>98</xdr:row>
      <xdr:rowOff>25000</xdr:rowOff>
    </xdr:to>
    <xdr:cxnSp macro="">
      <xdr:nvCxnSpPr>
        <xdr:cNvPr id="651" name="直線コネクタ 650">
          <a:extLst>
            <a:ext uri="{FF2B5EF4-FFF2-40B4-BE49-F238E27FC236}">
              <a16:creationId xmlns="" xmlns:a16="http://schemas.microsoft.com/office/drawing/2014/main" id="{00000000-0008-0000-0600-00008B020000}"/>
            </a:ext>
          </a:extLst>
        </xdr:cNvPr>
        <xdr:cNvCxnSpPr/>
      </xdr:nvCxnSpPr>
      <xdr:spPr>
        <a:xfrm>
          <a:off x="16230600" y="1682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75964</xdr:rowOff>
    </xdr:from>
    <xdr:ext cx="599010" cy="259045"/>
    <xdr:sp macro="" textlink="">
      <xdr:nvSpPr>
        <xdr:cNvPr id="652" name="積立金最大値テキスト">
          <a:extLst>
            <a:ext uri="{FF2B5EF4-FFF2-40B4-BE49-F238E27FC236}">
              <a16:creationId xmlns="" xmlns:a16="http://schemas.microsoft.com/office/drawing/2014/main" id="{00000000-0008-0000-0600-00008C020000}"/>
            </a:ext>
          </a:extLst>
        </xdr:cNvPr>
        <xdr:cNvSpPr txBox="1"/>
      </xdr:nvSpPr>
      <xdr:spPr>
        <a:xfrm>
          <a:off x="16370300" y="15335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221,822</a:t>
          </a:r>
          <a:endParaRPr kumimoji="1" lang="ja-JP" altLang="en-US" sz="1000" b="1">
            <a:latin typeface="ＭＳ Ｐゴシック"/>
          </a:endParaRPr>
        </a:p>
      </xdr:txBody>
    </xdr:sp>
    <xdr:clientData/>
  </xdr:oneCellAnchor>
  <xdr:twoCellAnchor>
    <xdr:from>
      <xdr:col>23</xdr:col>
      <xdr:colOff>428625</xdr:colOff>
      <xdr:row>90</xdr:row>
      <xdr:rowOff>129287</xdr:rowOff>
    </xdr:from>
    <xdr:to>
      <xdr:col>23</xdr:col>
      <xdr:colOff>606425</xdr:colOff>
      <xdr:row>90</xdr:row>
      <xdr:rowOff>129287</xdr:rowOff>
    </xdr:to>
    <xdr:cxnSp macro="">
      <xdr:nvCxnSpPr>
        <xdr:cNvPr id="653" name="直線コネクタ 652">
          <a:extLst>
            <a:ext uri="{FF2B5EF4-FFF2-40B4-BE49-F238E27FC236}">
              <a16:creationId xmlns="" xmlns:a16="http://schemas.microsoft.com/office/drawing/2014/main" id="{00000000-0008-0000-0600-00008D020000}"/>
            </a:ext>
          </a:extLst>
        </xdr:cNvPr>
        <xdr:cNvCxnSpPr/>
      </xdr:nvCxnSpPr>
      <xdr:spPr>
        <a:xfrm>
          <a:off x="16230600" y="15559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160914</xdr:rowOff>
    </xdr:from>
    <xdr:to>
      <xdr:col>23</xdr:col>
      <xdr:colOff>517525</xdr:colOff>
      <xdr:row>98</xdr:row>
      <xdr:rowOff>8987</xdr:rowOff>
    </xdr:to>
    <xdr:cxnSp macro="">
      <xdr:nvCxnSpPr>
        <xdr:cNvPr id="654" name="直線コネクタ 653">
          <a:extLst>
            <a:ext uri="{FF2B5EF4-FFF2-40B4-BE49-F238E27FC236}">
              <a16:creationId xmlns="" xmlns:a16="http://schemas.microsoft.com/office/drawing/2014/main" id="{00000000-0008-0000-0600-00008E020000}"/>
            </a:ext>
          </a:extLst>
        </xdr:cNvPr>
        <xdr:cNvCxnSpPr/>
      </xdr:nvCxnSpPr>
      <xdr:spPr>
        <a:xfrm>
          <a:off x="15481300" y="16791564"/>
          <a:ext cx="838200" cy="19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61685</xdr:rowOff>
    </xdr:from>
    <xdr:ext cx="534377" cy="259045"/>
    <xdr:sp macro="" textlink="">
      <xdr:nvSpPr>
        <xdr:cNvPr id="655" name="積立金平均値テキスト">
          <a:extLst>
            <a:ext uri="{FF2B5EF4-FFF2-40B4-BE49-F238E27FC236}">
              <a16:creationId xmlns="" xmlns:a16="http://schemas.microsoft.com/office/drawing/2014/main" id="{00000000-0008-0000-0600-00008F020000}"/>
            </a:ext>
          </a:extLst>
        </xdr:cNvPr>
        <xdr:cNvSpPr txBox="1"/>
      </xdr:nvSpPr>
      <xdr:spPr>
        <a:xfrm>
          <a:off x="16370300" y="16349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48,765</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38808</xdr:rowOff>
    </xdr:from>
    <xdr:to>
      <xdr:col>23</xdr:col>
      <xdr:colOff>568325</xdr:colOff>
      <xdr:row>96</xdr:row>
      <xdr:rowOff>140408</xdr:rowOff>
    </xdr:to>
    <xdr:sp macro="" textlink="">
      <xdr:nvSpPr>
        <xdr:cNvPr id="656" name="フローチャート : 判断 655">
          <a:extLst>
            <a:ext uri="{FF2B5EF4-FFF2-40B4-BE49-F238E27FC236}">
              <a16:creationId xmlns="" xmlns:a16="http://schemas.microsoft.com/office/drawing/2014/main" id="{00000000-0008-0000-0600-000090020000}"/>
            </a:ext>
          </a:extLst>
        </xdr:cNvPr>
        <xdr:cNvSpPr/>
      </xdr:nvSpPr>
      <xdr:spPr>
        <a:xfrm>
          <a:off x="16268700" y="1649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28434</xdr:rowOff>
    </xdr:from>
    <xdr:to>
      <xdr:col>22</xdr:col>
      <xdr:colOff>365125</xdr:colOff>
      <xdr:row>97</xdr:row>
      <xdr:rowOff>160914</xdr:rowOff>
    </xdr:to>
    <xdr:cxnSp macro="">
      <xdr:nvCxnSpPr>
        <xdr:cNvPr id="657" name="直線コネクタ 656">
          <a:extLst>
            <a:ext uri="{FF2B5EF4-FFF2-40B4-BE49-F238E27FC236}">
              <a16:creationId xmlns="" xmlns:a16="http://schemas.microsoft.com/office/drawing/2014/main" id="{00000000-0008-0000-0600-000091020000}"/>
            </a:ext>
          </a:extLst>
        </xdr:cNvPr>
        <xdr:cNvCxnSpPr/>
      </xdr:nvCxnSpPr>
      <xdr:spPr>
        <a:xfrm>
          <a:off x="14592300" y="16659084"/>
          <a:ext cx="889000" cy="13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94397</xdr:rowOff>
    </xdr:from>
    <xdr:to>
      <xdr:col>22</xdr:col>
      <xdr:colOff>415925</xdr:colOff>
      <xdr:row>97</xdr:row>
      <xdr:rowOff>24547</xdr:rowOff>
    </xdr:to>
    <xdr:sp macro="" textlink="">
      <xdr:nvSpPr>
        <xdr:cNvPr id="658" name="フローチャート : 判断 657">
          <a:extLst>
            <a:ext uri="{FF2B5EF4-FFF2-40B4-BE49-F238E27FC236}">
              <a16:creationId xmlns="" xmlns:a16="http://schemas.microsoft.com/office/drawing/2014/main" id="{00000000-0008-0000-0600-000092020000}"/>
            </a:ext>
          </a:extLst>
        </xdr:cNvPr>
        <xdr:cNvSpPr/>
      </xdr:nvSpPr>
      <xdr:spPr>
        <a:xfrm>
          <a:off x="15430500" y="1655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41074</xdr:rowOff>
    </xdr:from>
    <xdr:ext cx="534377" cy="259045"/>
    <xdr:sp macro="" textlink="">
      <xdr:nvSpPr>
        <xdr:cNvPr id="659" name="テキスト ボックス 658">
          <a:extLst>
            <a:ext uri="{FF2B5EF4-FFF2-40B4-BE49-F238E27FC236}">
              <a16:creationId xmlns="" xmlns:a16="http://schemas.microsoft.com/office/drawing/2014/main" id="{00000000-0008-0000-0600-000093020000}"/>
            </a:ext>
          </a:extLst>
        </xdr:cNvPr>
        <xdr:cNvSpPr txBox="1"/>
      </xdr:nvSpPr>
      <xdr:spPr>
        <a:xfrm>
          <a:off x="15214111" y="1632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39,038</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28434</xdr:rowOff>
    </xdr:from>
    <xdr:to>
      <xdr:col>21</xdr:col>
      <xdr:colOff>161925</xdr:colOff>
      <xdr:row>98</xdr:row>
      <xdr:rowOff>8021</xdr:rowOff>
    </xdr:to>
    <xdr:cxnSp macro="">
      <xdr:nvCxnSpPr>
        <xdr:cNvPr id="660" name="直線コネクタ 659">
          <a:extLst>
            <a:ext uri="{FF2B5EF4-FFF2-40B4-BE49-F238E27FC236}">
              <a16:creationId xmlns="" xmlns:a16="http://schemas.microsoft.com/office/drawing/2014/main" id="{00000000-0008-0000-0600-000094020000}"/>
            </a:ext>
          </a:extLst>
        </xdr:cNvPr>
        <xdr:cNvCxnSpPr/>
      </xdr:nvCxnSpPr>
      <xdr:spPr>
        <a:xfrm flipV="1">
          <a:off x="13703300" y="16659084"/>
          <a:ext cx="889000" cy="151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1163</xdr:rowOff>
    </xdr:from>
    <xdr:to>
      <xdr:col>21</xdr:col>
      <xdr:colOff>212725</xdr:colOff>
      <xdr:row>96</xdr:row>
      <xdr:rowOff>102763</xdr:rowOff>
    </xdr:to>
    <xdr:sp macro="" textlink="">
      <xdr:nvSpPr>
        <xdr:cNvPr id="661" name="フローチャート : 判断 660">
          <a:extLst>
            <a:ext uri="{FF2B5EF4-FFF2-40B4-BE49-F238E27FC236}">
              <a16:creationId xmlns="" xmlns:a16="http://schemas.microsoft.com/office/drawing/2014/main" id="{00000000-0008-0000-0600-000095020000}"/>
            </a:ext>
          </a:extLst>
        </xdr:cNvPr>
        <xdr:cNvSpPr/>
      </xdr:nvSpPr>
      <xdr:spPr>
        <a:xfrm>
          <a:off x="14541500" y="16460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119290</xdr:rowOff>
    </xdr:from>
    <xdr:ext cx="534377" cy="259045"/>
    <xdr:sp macro="" textlink="">
      <xdr:nvSpPr>
        <xdr:cNvPr id="662" name="テキスト ボックス 661">
          <a:extLst>
            <a:ext uri="{FF2B5EF4-FFF2-40B4-BE49-F238E27FC236}">
              <a16:creationId xmlns="" xmlns:a16="http://schemas.microsoft.com/office/drawing/2014/main" id="{00000000-0008-0000-0600-000096020000}"/>
            </a:ext>
          </a:extLst>
        </xdr:cNvPr>
        <xdr:cNvSpPr txBox="1"/>
      </xdr:nvSpPr>
      <xdr:spPr>
        <a:xfrm>
          <a:off x="14325111" y="16235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55,352</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111771</xdr:rowOff>
    </xdr:from>
    <xdr:to>
      <xdr:col>19</xdr:col>
      <xdr:colOff>644525</xdr:colOff>
      <xdr:row>98</xdr:row>
      <xdr:rowOff>8021</xdr:rowOff>
    </xdr:to>
    <xdr:cxnSp macro="">
      <xdr:nvCxnSpPr>
        <xdr:cNvPr id="663" name="直線コネクタ 662">
          <a:extLst>
            <a:ext uri="{FF2B5EF4-FFF2-40B4-BE49-F238E27FC236}">
              <a16:creationId xmlns="" xmlns:a16="http://schemas.microsoft.com/office/drawing/2014/main" id="{00000000-0008-0000-0600-000097020000}"/>
            </a:ext>
          </a:extLst>
        </xdr:cNvPr>
        <xdr:cNvCxnSpPr/>
      </xdr:nvCxnSpPr>
      <xdr:spPr>
        <a:xfrm>
          <a:off x="12814300" y="16742421"/>
          <a:ext cx="889000" cy="6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36779</xdr:rowOff>
    </xdr:from>
    <xdr:to>
      <xdr:col>20</xdr:col>
      <xdr:colOff>9525</xdr:colOff>
      <xdr:row>96</xdr:row>
      <xdr:rowOff>138379</xdr:rowOff>
    </xdr:to>
    <xdr:sp macro="" textlink="">
      <xdr:nvSpPr>
        <xdr:cNvPr id="664" name="フローチャート : 判断 663">
          <a:extLst>
            <a:ext uri="{FF2B5EF4-FFF2-40B4-BE49-F238E27FC236}">
              <a16:creationId xmlns="" xmlns:a16="http://schemas.microsoft.com/office/drawing/2014/main" id="{00000000-0008-0000-0600-000098020000}"/>
            </a:ext>
          </a:extLst>
        </xdr:cNvPr>
        <xdr:cNvSpPr/>
      </xdr:nvSpPr>
      <xdr:spPr>
        <a:xfrm>
          <a:off x="13652500" y="1649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154906</xdr:rowOff>
    </xdr:from>
    <xdr:ext cx="534377" cy="259045"/>
    <xdr:sp macro="" textlink="">
      <xdr:nvSpPr>
        <xdr:cNvPr id="665" name="テキスト ボックス 664">
          <a:extLst>
            <a:ext uri="{FF2B5EF4-FFF2-40B4-BE49-F238E27FC236}">
              <a16:creationId xmlns="" xmlns:a16="http://schemas.microsoft.com/office/drawing/2014/main" id="{00000000-0008-0000-0600-000099020000}"/>
            </a:ext>
          </a:extLst>
        </xdr:cNvPr>
        <xdr:cNvSpPr txBox="1"/>
      </xdr:nvSpPr>
      <xdr:spPr>
        <a:xfrm>
          <a:off x="13436111" y="1627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49,120</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42946</xdr:rowOff>
    </xdr:from>
    <xdr:to>
      <xdr:col>18</xdr:col>
      <xdr:colOff>492125</xdr:colOff>
      <xdr:row>96</xdr:row>
      <xdr:rowOff>144546</xdr:rowOff>
    </xdr:to>
    <xdr:sp macro="" textlink="">
      <xdr:nvSpPr>
        <xdr:cNvPr id="666" name="フローチャート : 判断 665">
          <a:extLst>
            <a:ext uri="{FF2B5EF4-FFF2-40B4-BE49-F238E27FC236}">
              <a16:creationId xmlns="" xmlns:a16="http://schemas.microsoft.com/office/drawing/2014/main" id="{00000000-0008-0000-0600-00009A020000}"/>
            </a:ext>
          </a:extLst>
        </xdr:cNvPr>
        <xdr:cNvSpPr/>
      </xdr:nvSpPr>
      <xdr:spPr>
        <a:xfrm>
          <a:off x="12763500" y="16502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161073</xdr:rowOff>
    </xdr:from>
    <xdr:ext cx="534377" cy="259045"/>
    <xdr:sp macro="" textlink="">
      <xdr:nvSpPr>
        <xdr:cNvPr id="667" name="テキスト ボックス 666">
          <a:extLst>
            <a:ext uri="{FF2B5EF4-FFF2-40B4-BE49-F238E27FC236}">
              <a16:creationId xmlns="" xmlns:a16="http://schemas.microsoft.com/office/drawing/2014/main" id="{00000000-0008-0000-0600-00009B020000}"/>
            </a:ext>
          </a:extLst>
        </xdr:cNvPr>
        <xdr:cNvSpPr txBox="1"/>
      </xdr:nvSpPr>
      <xdr:spPr>
        <a:xfrm>
          <a:off x="12547111" y="1627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48,041</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8" name="テキスト ボックス 667">
          <a:extLst>
            <a:ext uri="{FF2B5EF4-FFF2-40B4-BE49-F238E27FC236}">
              <a16:creationId xmlns="" xmlns:a16="http://schemas.microsoft.com/office/drawing/2014/main" id="{00000000-0008-0000-0600-00009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9" name="テキスト ボックス 668">
          <a:extLst>
            <a:ext uri="{FF2B5EF4-FFF2-40B4-BE49-F238E27FC236}">
              <a16:creationId xmlns="" xmlns:a16="http://schemas.microsoft.com/office/drawing/2014/main" id="{00000000-0008-0000-0600-00009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0" name="テキスト ボックス 669">
          <a:extLst>
            <a:ext uri="{FF2B5EF4-FFF2-40B4-BE49-F238E27FC236}">
              <a16:creationId xmlns="" xmlns:a16="http://schemas.microsoft.com/office/drawing/2014/main" id="{00000000-0008-0000-0600-00009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1" name="テキスト ボックス 670">
          <a:extLst>
            <a:ext uri="{FF2B5EF4-FFF2-40B4-BE49-F238E27FC236}">
              <a16:creationId xmlns="" xmlns:a16="http://schemas.microsoft.com/office/drawing/2014/main" id="{00000000-0008-0000-0600-00009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2" name="テキスト ボックス 671">
          <a:extLst>
            <a:ext uri="{FF2B5EF4-FFF2-40B4-BE49-F238E27FC236}">
              <a16:creationId xmlns="" xmlns:a16="http://schemas.microsoft.com/office/drawing/2014/main" id="{00000000-0008-0000-0600-0000A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129637</xdr:rowOff>
    </xdr:from>
    <xdr:to>
      <xdr:col>23</xdr:col>
      <xdr:colOff>568325</xdr:colOff>
      <xdr:row>98</xdr:row>
      <xdr:rowOff>59787</xdr:rowOff>
    </xdr:to>
    <xdr:sp macro="" textlink="">
      <xdr:nvSpPr>
        <xdr:cNvPr id="673" name="円/楕円 672">
          <a:extLst>
            <a:ext uri="{FF2B5EF4-FFF2-40B4-BE49-F238E27FC236}">
              <a16:creationId xmlns="" xmlns:a16="http://schemas.microsoft.com/office/drawing/2014/main" id="{00000000-0008-0000-0600-0000A1020000}"/>
            </a:ext>
          </a:extLst>
        </xdr:cNvPr>
        <xdr:cNvSpPr/>
      </xdr:nvSpPr>
      <xdr:spPr>
        <a:xfrm>
          <a:off x="16268700" y="167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44564</xdr:rowOff>
    </xdr:from>
    <xdr:ext cx="469744" cy="259045"/>
    <xdr:sp macro="" textlink="">
      <xdr:nvSpPr>
        <xdr:cNvPr id="674" name="積立金該当値テキスト">
          <a:extLst>
            <a:ext uri="{FF2B5EF4-FFF2-40B4-BE49-F238E27FC236}">
              <a16:creationId xmlns="" xmlns:a16="http://schemas.microsoft.com/office/drawing/2014/main" id="{00000000-0008-0000-0600-0000A2020000}"/>
            </a:ext>
          </a:extLst>
        </xdr:cNvPr>
        <xdr:cNvSpPr txBox="1"/>
      </xdr:nvSpPr>
      <xdr:spPr>
        <a:xfrm>
          <a:off x="16370300" y="16675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2,872</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110114</xdr:rowOff>
    </xdr:from>
    <xdr:to>
      <xdr:col>22</xdr:col>
      <xdr:colOff>415925</xdr:colOff>
      <xdr:row>98</xdr:row>
      <xdr:rowOff>40264</xdr:rowOff>
    </xdr:to>
    <xdr:sp macro="" textlink="">
      <xdr:nvSpPr>
        <xdr:cNvPr id="675" name="円/楕円 674">
          <a:extLst>
            <a:ext uri="{FF2B5EF4-FFF2-40B4-BE49-F238E27FC236}">
              <a16:creationId xmlns="" xmlns:a16="http://schemas.microsoft.com/office/drawing/2014/main" id="{00000000-0008-0000-0600-0000A3020000}"/>
            </a:ext>
          </a:extLst>
        </xdr:cNvPr>
        <xdr:cNvSpPr/>
      </xdr:nvSpPr>
      <xdr:spPr>
        <a:xfrm>
          <a:off x="15430500" y="1674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31391</xdr:rowOff>
    </xdr:from>
    <xdr:ext cx="469744" cy="259045"/>
    <xdr:sp macro="" textlink="">
      <xdr:nvSpPr>
        <xdr:cNvPr id="676" name="テキスト ボックス 675">
          <a:extLst>
            <a:ext uri="{FF2B5EF4-FFF2-40B4-BE49-F238E27FC236}">
              <a16:creationId xmlns="" xmlns:a16="http://schemas.microsoft.com/office/drawing/2014/main" id="{00000000-0008-0000-0600-0000A4020000}"/>
            </a:ext>
          </a:extLst>
        </xdr:cNvPr>
        <xdr:cNvSpPr txBox="1"/>
      </xdr:nvSpPr>
      <xdr:spPr>
        <a:xfrm>
          <a:off x="15246427" y="16833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6,288</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149084</xdr:rowOff>
    </xdr:from>
    <xdr:to>
      <xdr:col>21</xdr:col>
      <xdr:colOff>212725</xdr:colOff>
      <xdr:row>97</xdr:row>
      <xdr:rowOff>79234</xdr:rowOff>
    </xdr:to>
    <xdr:sp macro="" textlink="">
      <xdr:nvSpPr>
        <xdr:cNvPr id="677" name="円/楕円 676">
          <a:extLst>
            <a:ext uri="{FF2B5EF4-FFF2-40B4-BE49-F238E27FC236}">
              <a16:creationId xmlns="" xmlns:a16="http://schemas.microsoft.com/office/drawing/2014/main" id="{00000000-0008-0000-0600-0000A5020000}"/>
            </a:ext>
          </a:extLst>
        </xdr:cNvPr>
        <xdr:cNvSpPr/>
      </xdr:nvSpPr>
      <xdr:spPr>
        <a:xfrm>
          <a:off x="14541500" y="166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70361</xdr:rowOff>
    </xdr:from>
    <xdr:ext cx="534377" cy="259045"/>
    <xdr:sp macro="" textlink="">
      <xdr:nvSpPr>
        <xdr:cNvPr id="678" name="テキスト ボックス 677">
          <a:extLst>
            <a:ext uri="{FF2B5EF4-FFF2-40B4-BE49-F238E27FC236}">
              <a16:creationId xmlns="" xmlns:a16="http://schemas.microsoft.com/office/drawing/2014/main" id="{00000000-0008-0000-0600-0000A6020000}"/>
            </a:ext>
          </a:extLst>
        </xdr:cNvPr>
        <xdr:cNvSpPr txBox="1"/>
      </xdr:nvSpPr>
      <xdr:spPr>
        <a:xfrm>
          <a:off x="14325111" y="1670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29,469</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128671</xdr:rowOff>
    </xdr:from>
    <xdr:to>
      <xdr:col>20</xdr:col>
      <xdr:colOff>9525</xdr:colOff>
      <xdr:row>98</xdr:row>
      <xdr:rowOff>58821</xdr:rowOff>
    </xdr:to>
    <xdr:sp macro="" textlink="">
      <xdr:nvSpPr>
        <xdr:cNvPr id="679" name="円/楕円 678">
          <a:extLst>
            <a:ext uri="{FF2B5EF4-FFF2-40B4-BE49-F238E27FC236}">
              <a16:creationId xmlns="" xmlns:a16="http://schemas.microsoft.com/office/drawing/2014/main" id="{00000000-0008-0000-0600-0000A7020000}"/>
            </a:ext>
          </a:extLst>
        </xdr:cNvPr>
        <xdr:cNvSpPr/>
      </xdr:nvSpPr>
      <xdr:spPr>
        <a:xfrm>
          <a:off x="13652500" y="1675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49948</xdr:rowOff>
    </xdr:from>
    <xdr:ext cx="469744" cy="259045"/>
    <xdr:sp macro="" textlink="">
      <xdr:nvSpPr>
        <xdr:cNvPr id="680" name="テキスト ボックス 679">
          <a:extLst>
            <a:ext uri="{FF2B5EF4-FFF2-40B4-BE49-F238E27FC236}">
              <a16:creationId xmlns="" xmlns:a16="http://schemas.microsoft.com/office/drawing/2014/main" id="{00000000-0008-0000-0600-0000A8020000}"/>
            </a:ext>
          </a:extLst>
        </xdr:cNvPr>
        <xdr:cNvSpPr txBox="1"/>
      </xdr:nvSpPr>
      <xdr:spPr>
        <a:xfrm>
          <a:off x="13468427" y="16852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3,041</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60971</xdr:rowOff>
    </xdr:from>
    <xdr:to>
      <xdr:col>18</xdr:col>
      <xdr:colOff>492125</xdr:colOff>
      <xdr:row>97</xdr:row>
      <xdr:rowOff>162571</xdr:rowOff>
    </xdr:to>
    <xdr:sp macro="" textlink="">
      <xdr:nvSpPr>
        <xdr:cNvPr id="681" name="円/楕円 680">
          <a:extLst>
            <a:ext uri="{FF2B5EF4-FFF2-40B4-BE49-F238E27FC236}">
              <a16:creationId xmlns="" xmlns:a16="http://schemas.microsoft.com/office/drawing/2014/main" id="{00000000-0008-0000-0600-0000A9020000}"/>
            </a:ext>
          </a:extLst>
        </xdr:cNvPr>
        <xdr:cNvSpPr/>
      </xdr:nvSpPr>
      <xdr:spPr>
        <a:xfrm>
          <a:off x="12763500" y="1669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153698</xdr:rowOff>
    </xdr:from>
    <xdr:ext cx="534377" cy="259045"/>
    <xdr:sp macro="" textlink="">
      <xdr:nvSpPr>
        <xdr:cNvPr id="682" name="テキスト ボックス 681">
          <a:extLst>
            <a:ext uri="{FF2B5EF4-FFF2-40B4-BE49-F238E27FC236}">
              <a16:creationId xmlns="" xmlns:a16="http://schemas.microsoft.com/office/drawing/2014/main" id="{00000000-0008-0000-0600-0000AA020000}"/>
            </a:ext>
          </a:extLst>
        </xdr:cNvPr>
        <xdr:cNvSpPr txBox="1"/>
      </xdr:nvSpPr>
      <xdr:spPr>
        <a:xfrm>
          <a:off x="12547111" y="1678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14,887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3" name="正方形/長方形 682">
          <a:extLst>
            <a:ext uri="{FF2B5EF4-FFF2-40B4-BE49-F238E27FC236}">
              <a16:creationId xmlns="" xmlns:a16="http://schemas.microsoft.com/office/drawing/2014/main" id="{00000000-0008-0000-0600-0000A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4" name="正方形/長方形 683">
          <a:extLst>
            <a:ext uri="{FF2B5EF4-FFF2-40B4-BE49-F238E27FC236}">
              <a16:creationId xmlns="" xmlns:a16="http://schemas.microsoft.com/office/drawing/2014/main" id="{00000000-0008-0000-0600-0000A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5" name="正方形/長方形 684">
          <a:extLst>
            <a:ext uri="{FF2B5EF4-FFF2-40B4-BE49-F238E27FC236}">
              <a16:creationId xmlns="" xmlns:a16="http://schemas.microsoft.com/office/drawing/2014/main" id="{00000000-0008-0000-0600-0000A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23/107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6" name="正方形/長方形 685">
          <a:extLst>
            <a:ext uri="{FF2B5EF4-FFF2-40B4-BE49-F238E27FC236}">
              <a16:creationId xmlns="" xmlns:a16="http://schemas.microsoft.com/office/drawing/2014/main" id="{00000000-0008-0000-0600-0000A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7" name="正方形/長方形 686">
          <a:extLst>
            <a:ext uri="{FF2B5EF4-FFF2-40B4-BE49-F238E27FC236}">
              <a16:creationId xmlns="" xmlns:a16="http://schemas.microsoft.com/office/drawing/2014/main" id="{00000000-0008-0000-0600-0000A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8" name="正方形/長方形 687">
          <a:extLst>
            <a:ext uri="{FF2B5EF4-FFF2-40B4-BE49-F238E27FC236}">
              <a16:creationId xmlns="" xmlns:a16="http://schemas.microsoft.com/office/drawing/2014/main" id="{00000000-0008-0000-0600-0000B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9" name="正方形/長方形 688">
          <a:extLst>
            <a:ext uri="{FF2B5EF4-FFF2-40B4-BE49-F238E27FC236}">
              <a16:creationId xmlns="" xmlns:a16="http://schemas.microsoft.com/office/drawing/2014/main" id="{00000000-0008-0000-0600-0000B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0" name="正方形/長方形 689">
          <a:extLst>
            <a:ext uri="{FF2B5EF4-FFF2-40B4-BE49-F238E27FC236}">
              <a16:creationId xmlns="" xmlns:a16="http://schemas.microsoft.com/office/drawing/2014/main" id="{00000000-0008-0000-0600-0000B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1" name="テキスト ボックス 690">
          <a:extLst>
            <a:ext uri="{FF2B5EF4-FFF2-40B4-BE49-F238E27FC236}">
              <a16:creationId xmlns="" xmlns:a16="http://schemas.microsoft.com/office/drawing/2014/main" id="{00000000-0008-0000-0600-0000B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2" name="直線コネクタ 691">
          <a:extLst>
            <a:ext uri="{FF2B5EF4-FFF2-40B4-BE49-F238E27FC236}">
              <a16:creationId xmlns="" xmlns:a16="http://schemas.microsoft.com/office/drawing/2014/main" id="{00000000-0008-0000-0600-0000B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3" name="直線コネクタ 692">
          <a:extLst>
            <a:ext uri="{FF2B5EF4-FFF2-40B4-BE49-F238E27FC236}">
              <a16:creationId xmlns="" xmlns:a16="http://schemas.microsoft.com/office/drawing/2014/main" id="{00000000-0008-0000-0600-0000B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4" name="テキスト ボックス 693">
          <a:extLst>
            <a:ext uri="{FF2B5EF4-FFF2-40B4-BE49-F238E27FC236}">
              <a16:creationId xmlns="" xmlns:a16="http://schemas.microsoft.com/office/drawing/2014/main" id="{00000000-0008-0000-0600-0000B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5" name="直線コネクタ 694">
          <a:extLst>
            <a:ext uri="{FF2B5EF4-FFF2-40B4-BE49-F238E27FC236}">
              <a16:creationId xmlns="" xmlns:a16="http://schemas.microsoft.com/office/drawing/2014/main" id="{00000000-0008-0000-0600-0000B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144434</xdr:rowOff>
    </xdr:from>
    <xdr:ext cx="531299" cy="259045"/>
    <xdr:sp macro="" textlink="">
      <xdr:nvSpPr>
        <xdr:cNvPr id="696" name="テキスト ボックス 695">
          <a:extLst>
            <a:ext uri="{FF2B5EF4-FFF2-40B4-BE49-F238E27FC236}">
              <a16:creationId xmlns="" xmlns:a16="http://schemas.microsoft.com/office/drawing/2014/main" id="{00000000-0008-0000-0600-0000B8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7" name="直線コネクタ 696">
          <a:extLst>
            <a:ext uri="{FF2B5EF4-FFF2-40B4-BE49-F238E27FC236}">
              <a16:creationId xmlns="" xmlns:a16="http://schemas.microsoft.com/office/drawing/2014/main" id="{00000000-0008-0000-0600-0000B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34</xdr:row>
      <xdr:rowOff>160763</xdr:rowOff>
    </xdr:from>
    <xdr:ext cx="531299" cy="259045"/>
    <xdr:sp macro="" textlink="">
      <xdr:nvSpPr>
        <xdr:cNvPr id="698" name="テキスト ボックス 697">
          <a:extLst>
            <a:ext uri="{FF2B5EF4-FFF2-40B4-BE49-F238E27FC236}">
              <a16:creationId xmlns="" xmlns:a16="http://schemas.microsoft.com/office/drawing/2014/main" id="{00000000-0008-0000-0600-0000BA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699" name="直線コネクタ 698">
          <a:extLst>
            <a:ext uri="{FF2B5EF4-FFF2-40B4-BE49-F238E27FC236}">
              <a16:creationId xmlns="" xmlns:a16="http://schemas.microsoft.com/office/drawing/2014/main" id="{00000000-0008-0000-0600-0000B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5641</xdr:rowOff>
    </xdr:from>
    <xdr:ext cx="531299" cy="259045"/>
    <xdr:sp macro="" textlink="">
      <xdr:nvSpPr>
        <xdr:cNvPr id="700" name="テキスト ボックス 699">
          <a:extLst>
            <a:ext uri="{FF2B5EF4-FFF2-40B4-BE49-F238E27FC236}">
              <a16:creationId xmlns="" xmlns:a16="http://schemas.microsoft.com/office/drawing/2014/main" id="{00000000-0008-0000-0600-0000BC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1" name="直線コネクタ 700">
          <a:extLst>
            <a:ext uri="{FF2B5EF4-FFF2-40B4-BE49-F238E27FC236}">
              <a16:creationId xmlns="" xmlns:a16="http://schemas.microsoft.com/office/drawing/2014/main" id="{00000000-0008-0000-0600-0000B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2" name="テキスト ボックス 701">
          <a:extLst>
            <a:ext uri="{FF2B5EF4-FFF2-40B4-BE49-F238E27FC236}">
              <a16:creationId xmlns="" xmlns:a16="http://schemas.microsoft.com/office/drawing/2014/main" id="{00000000-0008-0000-0600-0000BE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3" name="直線コネクタ 702">
          <a:extLst>
            <a:ext uri="{FF2B5EF4-FFF2-40B4-BE49-F238E27FC236}">
              <a16:creationId xmlns="" xmlns:a16="http://schemas.microsoft.com/office/drawing/2014/main" id="{00000000-0008-0000-0600-0000B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4" name="テキスト ボックス 703">
          <a:extLst>
            <a:ext uri="{FF2B5EF4-FFF2-40B4-BE49-F238E27FC236}">
              <a16:creationId xmlns="" xmlns:a16="http://schemas.microsoft.com/office/drawing/2014/main" id="{00000000-0008-0000-0600-0000C0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5" name="直線コネクタ 704">
          <a:extLst>
            <a:ext uri="{FF2B5EF4-FFF2-40B4-BE49-F238E27FC236}">
              <a16:creationId xmlns="" xmlns:a16="http://schemas.microsoft.com/office/drawing/2014/main" id="{00000000-0008-0000-0600-0000C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6" name="テキスト ボックス 705">
          <a:extLst>
            <a:ext uri="{FF2B5EF4-FFF2-40B4-BE49-F238E27FC236}">
              <a16:creationId xmlns="" xmlns:a16="http://schemas.microsoft.com/office/drawing/2014/main" id="{00000000-0008-0000-0600-0000C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7" name="投資及び出資金グラフ枠">
          <a:extLst>
            <a:ext uri="{FF2B5EF4-FFF2-40B4-BE49-F238E27FC236}">
              <a16:creationId xmlns="" xmlns:a16="http://schemas.microsoft.com/office/drawing/2014/main" id="{00000000-0008-0000-0600-0000C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96135</xdr:rowOff>
    </xdr:from>
    <xdr:to>
      <xdr:col>32</xdr:col>
      <xdr:colOff>186689</xdr:colOff>
      <xdr:row>39</xdr:row>
      <xdr:rowOff>98878</xdr:rowOff>
    </xdr:to>
    <xdr:cxnSp macro="">
      <xdr:nvCxnSpPr>
        <xdr:cNvPr id="708" name="直線コネクタ 707">
          <a:extLst>
            <a:ext uri="{FF2B5EF4-FFF2-40B4-BE49-F238E27FC236}">
              <a16:creationId xmlns="" xmlns:a16="http://schemas.microsoft.com/office/drawing/2014/main" id="{00000000-0008-0000-0600-0000C4020000}"/>
            </a:ext>
          </a:extLst>
        </xdr:cNvPr>
        <xdr:cNvCxnSpPr/>
      </xdr:nvCxnSpPr>
      <xdr:spPr>
        <a:xfrm flipV="1">
          <a:off x="22159595" y="5239635"/>
          <a:ext cx="1269" cy="1545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09" name="投資及び出資金最小値テキスト">
          <a:extLst>
            <a:ext uri="{FF2B5EF4-FFF2-40B4-BE49-F238E27FC236}">
              <a16:creationId xmlns="" xmlns:a16="http://schemas.microsoft.com/office/drawing/2014/main" id="{00000000-0008-0000-0600-0000C5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0" name="直線コネクタ 709">
          <a:extLst>
            <a:ext uri="{FF2B5EF4-FFF2-40B4-BE49-F238E27FC236}">
              <a16:creationId xmlns="" xmlns:a16="http://schemas.microsoft.com/office/drawing/2014/main" id="{00000000-0008-0000-0600-0000C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42812</xdr:rowOff>
    </xdr:from>
    <xdr:ext cx="534377" cy="259045"/>
    <xdr:sp macro="" textlink="">
      <xdr:nvSpPr>
        <xdr:cNvPr id="711" name="投資及び出資金最大値テキスト">
          <a:extLst>
            <a:ext uri="{FF2B5EF4-FFF2-40B4-BE49-F238E27FC236}">
              <a16:creationId xmlns="" xmlns:a16="http://schemas.microsoft.com/office/drawing/2014/main" id="{00000000-0008-0000-0600-0000C7020000}"/>
            </a:ext>
          </a:extLst>
        </xdr:cNvPr>
        <xdr:cNvSpPr txBox="1"/>
      </xdr:nvSpPr>
      <xdr:spPr>
        <a:xfrm>
          <a:off x="22212300" y="501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47,334</a:t>
          </a:r>
          <a:endParaRPr kumimoji="1" lang="ja-JP" altLang="en-US" sz="1000" b="1">
            <a:latin typeface="ＭＳ Ｐゴシック"/>
          </a:endParaRPr>
        </a:p>
      </xdr:txBody>
    </xdr:sp>
    <xdr:clientData/>
  </xdr:oneCellAnchor>
  <xdr:twoCellAnchor>
    <xdr:from>
      <xdr:col>32</xdr:col>
      <xdr:colOff>98425</xdr:colOff>
      <xdr:row>30</xdr:row>
      <xdr:rowOff>96135</xdr:rowOff>
    </xdr:from>
    <xdr:to>
      <xdr:col>32</xdr:col>
      <xdr:colOff>276225</xdr:colOff>
      <xdr:row>30</xdr:row>
      <xdr:rowOff>96135</xdr:rowOff>
    </xdr:to>
    <xdr:cxnSp macro="">
      <xdr:nvCxnSpPr>
        <xdr:cNvPr id="712" name="直線コネクタ 711">
          <a:extLst>
            <a:ext uri="{FF2B5EF4-FFF2-40B4-BE49-F238E27FC236}">
              <a16:creationId xmlns="" xmlns:a16="http://schemas.microsoft.com/office/drawing/2014/main" id="{00000000-0008-0000-0600-0000C8020000}"/>
            </a:ext>
          </a:extLst>
        </xdr:cNvPr>
        <xdr:cNvCxnSpPr/>
      </xdr:nvCxnSpPr>
      <xdr:spPr>
        <a:xfrm>
          <a:off x="22072600" y="523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141137</xdr:rowOff>
    </xdr:from>
    <xdr:to>
      <xdr:col>32</xdr:col>
      <xdr:colOff>187325</xdr:colOff>
      <xdr:row>38</xdr:row>
      <xdr:rowOff>164454</xdr:rowOff>
    </xdr:to>
    <xdr:cxnSp macro="">
      <xdr:nvCxnSpPr>
        <xdr:cNvPr id="713" name="直線コネクタ 712">
          <a:extLst>
            <a:ext uri="{FF2B5EF4-FFF2-40B4-BE49-F238E27FC236}">
              <a16:creationId xmlns="" xmlns:a16="http://schemas.microsoft.com/office/drawing/2014/main" id="{00000000-0008-0000-0600-0000C9020000}"/>
            </a:ext>
          </a:extLst>
        </xdr:cNvPr>
        <xdr:cNvCxnSpPr/>
      </xdr:nvCxnSpPr>
      <xdr:spPr>
        <a:xfrm>
          <a:off x="21323300" y="6656237"/>
          <a:ext cx="8382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100964</xdr:rowOff>
    </xdr:from>
    <xdr:ext cx="469744" cy="259045"/>
    <xdr:sp macro="" textlink="">
      <xdr:nvSpPr>
        <xdr:cNvPr id="714" name="投資及び出資金平均値テキスト">
          <a:extLst>
            <a:ext uri="{FF2B5EF4-FFF2-40B4-BE49-F238E27FC236}">
              <a16:creationId xmlns="" xmlns:a16="http://schemas.microsoft.com/office/drawing/2014/main" id="{00000000-0008-0000-0600-0000CA020000}"/>
            </a:ext>
          </a:extLst>
        </xdr:cNvPr>
        <xdr:cNvSpPr txBox="1"/>
      </xdr:nvSpPr>
      <xdr:spPr>
        <a:xfrm>
          <a:off x="22212300" y="66160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122537</xdr:rowOff>
    </xdr:from>
    <xdr:to>
      <xdr:col>32</xdr:col>
      <xdr:colOff>238125</xdr:colOff>
      <xdr:row>39</xdr:row>
      <xdr:rowOff>52687</xdr:rowOff>
    </xdr:to>
    <xdr:sp macro="" textlink="">
      <xdr:nvSpPr>
        <xdr:cNvPr id="715" name="フローチャート : 判断 714">
          <a:extLst>
            <a:ext uri="{FF2B5EF4-FFF2-40B4-BE49-F238E27FC236}">
              <a16:creationId xmlns="" xmlns:a16="http://schemas.microsoft.com/office/drawing/2014/main" id="{00000000-0008-0000-0600-0000CB020000}"/>
            </a:ext>
          </a:extLst>
        </xdr:cNvPr>
        <xdr:cNvSpPr/>
      </xdr:nvSpPr>
      <xdr:spPr>
        <a:xfrm>
          <a:off x="22110700" y="663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141137</xdr:rowOff>
    </xdr:from>
    <xdr:to>
      <xdr:col>31</xdr:col>
      <xdr:colOff>34925</xdr:colOff>
      <xdr:row>38</xdr:row>
      <xdr:rowOff>151032</xdr:rowOff>
    </xdr:to>
    <xdr:cxnSp macro="">
      <xdr:nvCxnSpPr>
        <xdr:cNvPr id="716" name="直線コネクタ 715">
          <a:extLst>
            <a:ext uri="{FF2B5EF4-FFF2-40B4-BE49-F238E27FC236}">
              <a16:creationId xmlns="" xmlns:a16="http://schemas.microsoft.com/office/drawing/2014/main" id="{00000000-0008-0000-0600-0000CC020000}"/>
            </a:ext>
          </a:extLst>
        </xdr:cNvPr>
        <xdr:cNvCxnSpPr/>
      </xdr:nvCxnSpPr>
      <xdr:spPr>
        <a:xfrm flipV="1">
          <a:off x="20434300" y="6656237"/>
          <a:ext cx="889000" cy="9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74237</xdr:rowOff>
    </xdr:from>
    <xdr:to>
      <xdr:col>31</xdr:col>
      <xdr:colOff>85725</xdr:colOff>
      <xdr:row>39</xdr:row>
      <xdr:rowOff>4387</xdr:rowOff>
    </xdr:to>
    <xdr:sp macro="" textlink="">
      <xdr:nvSpPr>
        <xdr:cNvPr id="717" name="フローチャート : 判断 716">
          <a:extLst>
            <a:ext uri="{FF2B5EF4-FFF2-40B4-BE49-F238E27FC236}">
              <a16:creationId xmlns="" xmlns:a16="http://schemas.microsoft.com/office/drawing/2014/main" id="{00000000-0008-0000-0600-0000CD020000}"/>
            </a:ext>
          </a:extLst>
        </xdr:cNvPr>
        <xdr:cNvSpPr/>
      </xdr:nvSpPr>
      <xdr:spPr>
        <a:xfrm>
          <a:off x="21272500" y="658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20914</xdr:rowOff>
    </xdr:from>
    <xdr:ext cx="469744" cy="259045"/>
    <xdr:sp macro="" textlink="">
      <xdr:nvSpPr>
        <xdr:cNvPr id="718" name="テキスト ボックス 717">
          <a:extLst>
            <a:ext uri="{FF2B5EF4-FFF2-40B4-BE49-F238E27FC236}">
              <a16:creationId xmlns="" xmlns:a16="http://schemas.microsoft.com/office/drawing/2014/main" id="{00000000-0008-0000-0600-0000CE020000}"/>
            </a:ext>
          </a:extLst>
        </xdr:cNvPr>
        <xdr:cNvSpPr txBox="1"/>
      </xdr:nvSpPr>
      <xdr:spPr>
        <a:xfrm>
          <a:off x="21088427" y="636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4,449</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151032</xdr:rowOff>
    </xdr:from>
    <xdr:to>
      <xdr:col>29</xdr:col>
      <xdr:colOff>517525</xdr:colOff>
      <xdr:row>39</xdr:row>
      <xdr:rowOff>98878</xdr:rowOff>
    </xdr:to>
    <xdr:cxnSp macro="">
      <xdr:nvCxnSpPr>
        <xdr:cNvPr id="719" name="直線コネクタ 718">
          <a:extLst>
            <a:ext uri="{FF2B5EF4-FFF2-40B4-BE49-F238E27FC236}">
              <a16:creationId xmlns="" xmlns:a16="http://schemas.microsoft.com/office/drawing/2014/main" id="{00000000-0008-0000-0600-0000CF020000}"/>
            </a:ext>
          </a:extLst>
        </xdr:cNvPr>
        <xdr:cNvCxnSpPr/>
      </xdr:nvCxnSpPr>
      <xdr:spPr>
        <a:xfrm flipV="1">
          <a:off x="19545300" y="6666132"/>
          <a:ext cx="889000" cy="11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133346</xdr:rowOff>
    </xdr:from>
    <xdr:to>
      <xdr:col>29</xdr:col>
      <xdr:colOff>568325</xdr:colOff>
      <xdr:row>39</xdr:row>
      <xdr:rowOff>63496</xdr:rowOff>
    </xdr:to>
    <xdr:sp macro="" textlink="">
      <xdr:nvSpPr>
        <xdr:cNvPr id="720" name="フローチャート : 判断 719">
          <a:extLst>
            <a:ext uri="{FF2B5EF4-FFF2-40B4-BE49-F238E27FC236}">
              <a16:creationId xmlns="" xmlns:a16="http://schemas.microsoft.com/office/drawing/2014/main" id="{00000000-0008-0000-0600-0000D0020000}"/>
            </a:ext>
          </a:extLst>
        </xdr:cNvPr>
        <xdr:cNvSpPr/>
      </xdr:nvSpPr>
      <xdr:spPr>
        <a:xfrm>
          <a:off x="20383500" y="664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39</xdr:row>
      <xdr:rowOff>54623</xdr:rowOff>
    </xdr:from>
    <xdr:ext cx="469744" cy="259045"/>
    <xdr:sp macro="" textlink="">
      <xdr:nvSpPr>
        <xdr:cNvPr id="721" name="テキスト ボックス 720">
          <a:extLst>
            <a:ext uri="{FF2B5EF4-FFF2-40B4-BE49-F238E27FC236}">
              <a16:creationId xmlns="" xmlns:a16="http://schemas.microsoft.com/office/drawing/2014/main" id="{00000000-0008-0000-0600-0000D1020000}"/>
            </a:ext>
          </a:extLst>
        </xdr:cNvPr>
        <xdr:cNvSpPr txBox="1"/>
      </xdr:nvSpPr>
      <xdr:spPr>
        <a:xfrm>
          <a:off x="20199427" y="6741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86077</xdr:rowOff>
    </xdr:from>
    <xdr:to>
      <xdr:col>28</xdr:col>
      <xdr:colOff>314325</xdr:colOff>
      <xdr:row>39</xdr:row>
      <xdr:rowOff>98878</xdr:rowOff>
    </xdr:to>
    <xdr:cxnSp macro="">
      <xdr:nvCxnSpPr>
        <xdr:cNvPr id="722" name="直線コネクタ 721">
          <a:extLst>
            <a:ext uri="{FF2B5EF4-FFF2-40B4-BE49-F238E27FC236}">
              <a16:creationId xmlns="" xmlns:a16="http://schemas.microsoft.com/office/drawing/2014/main" id="{00000000-0008-0000-0600-0000D2020000}"/>
            </a:ext>
          </a:extLst>
        </xdr:cNvPr>
        <xdr:cNvCxnSpPr/>
      </xdr:nvCxnSpPr>
      <xdr:spPr>
        <a:xfrm>
          <a:off x="18656300" y="6772627"/>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140923</xdr:rowOff>
    </xdr:from>
    <xdr:to>
      <xdr:col>28</xdr:col>
      <xdr:colOff>365125</xdr:colOff>
      <xdr:row>39</xdr:row>
      <xdr:rowOff>71073</xdr:rowOff>
    </xdr:to>
    <xdr:sp macro="" textlink="">
      <xdr:nvSpPr>
        <xdr:cNvPr id="723" name="フローチャート : 判断 722">
          <a:extLst>
            <a:ext uri="{FF2B5EF4-FFF2-40B4-BE49-F238E27FC236}">
              <a16:creationId xmlns="" xmlns:a16="http://schemas.microsoft.com/office/drawing/2014/main" id="{00000000-0008-0000-0600-0000D3020000}"/>
            </a:ext>
          </a:extLst>
        </xdr:cNvPr>
        <xdr:cNvSpPr/>
      </xdr:nvSpPr>
      <xdr:spPr>
        <a:xfrm>
          <a:off x="19494500" y="6656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87600</xdr:rowOff>
    </xdr:from>
    <xdr:ext cx="469744" cy="259045"/>
    <xdr:sp macro="" textlink="">
      <xdr:nvSpPr>
        <xdr:cNvPr id="724" name="テキスト ボックス 723">
          <a:extLst>
            <a:ext uri="{FF2B5EF4-FFF2-40B4-BE49-F238E27FC236}">
              <a16:creationId xmlns="" xmlns:a16="http://schemas.microsoft.com/office/drawing/2014/main" id="{00000000-0008-0000-0600-0000D4020000}"/>
            </a:ext>
          </a:extLst>
        </xdr:cNvPr>
        <xdr:cNvSpPr txBox="1"/>
      </xdr:nvSpPr>
      <xdr:spPr>
        <a:xfrm>
          <a:off x="19310427" y="643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2,407</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144090</xdr:rowOff>
    </xdr:from>
    <xdr:to>
      <xdr:col>27</xdr:col>
      <xdr:colOff>161925</xdr:colOff>
      <xdr:row>39</xdr:row>
      <xdr:rowOff>74240</xdr:rowOff>
    </xdr:to>
    <xdr:sp macro="" textlink="">
      <xdr:nvSpPr>
        <xdr:cNvPr id="725" name="フローチャート : 判断 724">
          <a:extLst>
            <a:ext uri="{FF2B5EF4-FFF2-40B4-BE49-F238E27FC236}">
              <a16:creationId xmlns="" xmlns:a16="http://schemas.microsoft.com/office/drawing/2014/main" id="{00000000-0008-0000-0600-0000D5020000}"/>
            </a:ext>
          </a:extLst>
        </xdr:cNvPr>
        <xdr:cNvSpPr/>
      </xdr:nvSpPr>
      <xdr:spPr>
        <a:xfrm>
          <a:off x="18605500" y="665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90767</xdr:rowOff>
    </xdr:from>
    <xdr:ext cx="469744" cy="259045"/>
    <xdr:sp macro="" textlink="">
      <xdr:nvSpPr>
        <xdr:cNvPr id="726" name="テキスト ボックス 725">
          <a:extLst>
            <a:ext uri="{FF2B5EF4-FFF2-40B4-BE49-F238E27FC236}">
              <a16:creationId xmlns="" xmlns:a16="http://schemas.microsoft.com/office/drawing/2014/main" id="{00000000-0008-0000-0600-0000D6020000}"/>
            </a:ext>
          </a:extLst>
        </xdr:cNvPr>
        <xdr:cNvSpPr txBox="1"/>
      </xdr:nvSpPr>
      <xdr:spPr>
        <a:xfrm>
          <a:off x="18421427" y="6434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2,310</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7" name="テキスト ボックス 726">
          <a:extLst>
            <a:ext uri="{FF2B5EF4-FFF2-40B4-BE49-F238E27FC236}">
              <a16:creationId xmlns="" xmlns:a16="http://schemas.microsoft.com/office/drawing/2014/main" id="{00000000-0008-0000-0600-0000D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8" name="テキスト ボックス 727">
          <a:extLst>
            <a:ext uri="{FF2B5EF4-FFF2-40B4-BE49-F238E27FC236}">
              <a16:creationId xmlns="" xmlns:a16="http://schemas.microsoft.com/office/drawing/2014/main" id="{00000000-0008-0000-0600-0000D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9" name="テキスト ボックス 728">
          <a:extLst>
            <a:ext uri="{FF2B5EF4-FFF2-40B4-BE49-F238E27FC236}">
              <a16:creationId xmlns="" xmlns:a16="http://schemas.microsoft.com/office/drawing/2014/main" id="{00000000-0008-0000-0600-0000D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0" name="テキスト ボックス 729">
          <a:extLst>
            <a:ext uri="{FF2B5EF4-FFF2-40B4-BE49-F238E27FC236}">
              <a16:creationId xmlns="" xmlns:a16="http://schemas.microsoft.com/office/drawing/2014/main" id="{00000000-0008-0000-0600-0000D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1" name="テキスト ボックス 730">
          <a:extLst>
            <a:ext uri="{FF2B5EF4-FFF2-40B4-BE49-F238E27FC236}">
              <a16:creationId xmlns="" xmlns:a16="http://schemas.microsoft.com/office/drawing/2014/main" id="{00000000-0008-0000-0600-0000D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113654</xdr:rowOff>
    </xdr:from>
    <xdr:to>
      <xdr:col>32</xdr:col>
      <xdr:colOff>238125</xdr:colOff>
      <xdr:row>39</xdr:row>
      <xdr:rowOff>43804</xdr:rowOff>
    </xdr:to>
    <xdr:sp macro="" textlink="">
      <xdr:nvSpPr>
        <xdr:cNvPr id="732" name="円/楕円 731">
          <a:extLst>
            <a:ext uri="{FF2B5EF4-FFF2-40B4-BE49-F238E27FC236}">
              <a16:creationId xmlns="" xmlns:a16="http://schemas.microsoft.com/office/drawing/2014/main" id="{00000000-0008-0000-0600-0000DC020000}"/>
            </a:ext>
          </a:extLst>
        </xdr:cNvPr>
        <xdr:cNvSpPr/>
      </xdr:nvSpPr>
      <xdr:spPr>
        <a:xfrm>
          <a:off x="22110700" y="662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73031</xdr:rowOff>
    </xdr:from>
    <xdr:ext cx="469744" cy="259045"/>
    <xdr:sp macro="" textlink="">
      <xdr:nvSpPr>
        <xdr:cNvPr id="733" name="投資及び出資金該当値テキスト">
          <a:extLst>
            <a:ext uri="{FF2B5EF4-FFF2-40B4-BE49-F238E27FC236}">
              <a16:creationId xmlns="" xmlns:a16="http://schemas.microsoft.com/office/drawing/2014/main" id="{00000000-0008-0000-0600-0000DD020000}"/>
            </a:ext>
          </a:extLst>
        </xdr:cNvPr>
        <xdr:cNvSpPr txBox="1"/>
      </xdr:nvSpPr>
      <xdr:spPr>
        <a:xfrm>
          <a:off x="22212300" y="641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3,242</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90337</xdr:rowOff>
    </xdr:from>
    <xdr:to>
      <xdr:col>31</xdr:col>
      <xdr:colOff>85725</xdr:colOff>
      <xdr:row>39</xdr:row>
      <xdr:rowOff>20487</xdr:rowOff>
    </xdr:to>
    <xdr:sp macro="" textlink="">
      <xdr:nvSpPr>
        <xdr:cNvPr id="734" name="円/楕円 733">
          <a:extLst>
            <a:ext uri="{FF2B5EF4-FFF2-40B4-BE49-F238E27FC236}">
              <a16:creationId xmlns="" xmlns:a16="http://schemas.microsoft.com/office/drawing/2014/main" id="{00000000-0008-0000-0600-0000DE020000}"/>
            </a:ext>
          </a:extLst>
        </xdr:cNvPr>
        <xdr:cNvSpPr/>
      </xdr:nvSpPr>
      <xdr:spPr>
        <a:xfrm>
          <a:off x="21272500" y="660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39</xdr:row>
      <xdr:rowOff>11614</xdr:rowOff>
    </xdr:from>
    <xdr:ext cx="469744" cy="259045"/>
    <xdr:sp macro="" textlink="">
      <xdr:nvSpPr>
        <xdr:cNvPr id="735" name="テキスト ボックス 734">
          <a:extLst>
            <a:ext uri="{FF2B5EF4-FFF2-40B4-BE49-F238E27FC236}">
              <a16:creationId xmlns="" xmlns:a16="http://schemas.microsoft.com/office/drawing/2014/main" id="{00000000-0008-0000-0600-0000DF020000}"/>
            </a:ext>
          </a:extLst>
        </xdr:cNvPr>
        <xdr:cNvSpPr txBox="1"/>
      </xdr:nvSpPr>
      <xdr:spPr>
        <a:xfrm>
          <a:off x="21088427" y="6698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3,956</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100232</xdr:rowOff>
    </xdr:from>
    <xdr:to>
      <xdr:col>29</xdr:col>
      <xdr:colOff>568325</xdr:colOff>
      <xdr:row>39</xdr:row>
      <xdr:rowOff>30382</xdr:rowOff>
    </xdr:to>
    <xdr:sp macro="" textlink="">
      <xdr:nvSpPr>
        <xdr:cNvPr id="736" name="円/楕円 735">
          <a:extLst>
            <a:ext uri="{FF2B5EF4-FFF2-40B4-BE49-F238E27FC236}">
              <a16:creationId xmlns="" xmlns:a16="http://schemas.microsoft.com/office/drawing/2014/main" id="{00000000-0008-0000-0600-0000E0020000}"/>
            </a:ext>
          </a:extLst>
        </xdr:cNvPr>
        <xdr:cNvSpPr/>
      </xdr:nvSpPr>
      <xdr:spPr>
        <a:xfrm>
          <a:off x="20383500" y="661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46909</xdr:rowOff>
    </xdr:from>
    <xdr:ext cx="469744" cy="259045"/>
    <xdr:sp macro="" textlink="">
      <xdr:nvSpPr>
        <xdr:cNvPr id="737" name="テキスト ボックス 736">
          <a:extLst>
            <a:ext uri="{FF2B5EF4-FFF2-40B4-BE49-F238E27FC236}">
              <a16:creationId xmlns="" xmlns:a16="http://schemas.microsoft.com/office/drawing/2014/main" id="{00000000-0008-0000-0600-0000E1020000}"/>
            </a:ext>
          </a:extLst>
        </xdr:cNvPr>
        <xdr:cNvSpPr txBox="1"/>
      </xdr:nvSpPr>
      <xdr:spPr>
        <a:xfrm>
          <a:off x="20199427" y="639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3,653</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38" name="円/楕円 737">
          <a:extLst>
            <a:ext uri="{FF2B5EF4-FFF2-40B4-BE49-F238E27FC236}">
              <a16:creationId xmlns="" xmlns:a16="http://schemas.microsoft.com/office/drawing/2014/main" id="{00000000-0008-0000-0600-0000E2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39" name="テキスト ボックス 738">
          <a:extLst>
            <a:ext uri="{FF2B5EF4-FFF2-40B4-BE49-F238E27FC236}">
              <a16:creationId xmlns="" xmlns:a16="http://schemas.microsoft.com/office/drawing/2014/main" id="{00000000-0008-0000-0600-0000E3020000}"/>
            </a:ext>
          </a:extLst>
        </xdr:cNvPr>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35277</xdr:rowOff>
    </xdr:from>
    <xdr:to>
      <xdr:col>27</xdr:col>
      <xdr:colOff>161925</xdr:colOff>
      <xdr:row>39</xdr:row>
      <xdr:rowOff>136877</xdr:rowOff>
    </xdr:to>
    <xdr:sp macro="" textlink="">
      <xdr:nvSpPr>
        <xdr:cNvPr id="740" name="円/楕円 739">
          <a:extLst>
            <a:ext uri="{FF2B5EF4-FFF2-40B4-BE49-F238E27FC236}">
              <a16:creationId xmlns="" xmlns:a16="http://schemas.microsoft.com/office/drawing/2014/main" id="{00000000-0008-0000-0600-0000E4020000}"/>
            </a:ext>
          </a:extLst>
        </xdr:cNvPr>
        <xdr:cNvSpPr/>
      </xdr:nvSpPr>
      <xdr:spPr>
        <a:xfrm>
          <a:off x="18605500" y="672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128004</xdr:rowOff>
    </xdr:from>
    <xdr:ext cx="378565" cy="259045"/>
    <xdr:sp macro="" textlink="">
      <xdr:nvSpPr>
        <xdr:cNvPr id="741" name="テキスト ボックス 740">
          <a:extLst>
            <a:ext uri="{FF2B5EF4-FFF2-40B4-BE49-F238E27FC236}">
              <a16:creationId xmlns="" xmlns:a16="http://schemas.microsoft.com/office/drawing/2014/main" id="{00000000-0008-0000-0600-0000E5020000}"/>
            </a:ext>
          </a:extLst>
        </xdr:cNvPr>
        <xdr:cNvSpPr txBox="1"/>
      </xdr:nvSpPr>
      <xdr:spPr>
        <a:xfrm>
          <a:off x="18467017" y="6814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2" name="正方形/長方形 741">
          <a:extLst>
            <a:ext uri="{FF2B5EF4-FFF2-40B4-BE49-F238E27FC236}">
              <a16:creationId xmlns="" xmlns:a16="http://schemas.microsoft.com/office/drawing/2014/main" id="{00000000-0008-0000-0600-0000E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3" name="正方形/長方形 742">
          <a:extLst>
            <a:ext uri="{FF2B5EF4-FFF2-40B4-BE49-F238E27FC236}">
              <a16:creationId xmlns="" xmlns:a16="http://schemas.microsoft.com/office/drawing/2014/main" id="{00000000-0008-0000-0600-0000E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4" name="正方形/長方形 743">
          <a:extLst>
            <a:ext uri="{FF2B5EF4-FFF2-40B4-BE49-F238E27FC236}">
              <a16:creationId xmlns="" xmlns:a16="http://schemas.microsoft.com/office/drawing/2014/main" id="{00000000-0008-0000-0600-0000E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83/107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5" name="正方形/長方形 744">
          <a:extLst>
            <a:ext uri="{FF2B5EF4-FFF2-40B4-BE49-F238E27FC236}">
              <a16:creationId xmlns="" xmlns:a16="http://schemas.microsoft.com/office/drawing/2014/main" id="{00000000-0008-0000-0600-0000E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6" name="正方形/長方形 745">
          <a:extLst>
            <a:ext uri="{FF2B5EF4-FFF2-40B4-BE49-F238E27FC236}">
              <a16:creationId xmlns="" xmlns:a16="http://schemas.microsoft.com/office/drawing/2014/main" id="{00000000-0008-0000-0600-0000E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7" name="正方形/長方形 746">
          <a:extLst>
            <a:ext uri="{FF2B5EF4-FFF2-40B4-BE49-F238E27FC236}">
              <a16:creationId xmlns="" xmlns:a16="http://schemas.microsoft.com/office/drawing/2014/main" id="{00000000-0008-0000-0600-0000E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8" name="正方形/長方形 747">
          <a:extLst>
            <a:ext uri="{FF2B5EF4-FFF2-40B4-BE49-F238E27FC236}">
              <a16:creationId xmlns="" xmlns:a16="http://schemas.microsoft.com/office/drawing/2014/main" id="{00000000-0008-0000-0600-0000E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9" name="正方形/長方形 748">
          <a:extLst>
            <a:ext uri="{FF2B5EF4-FFF2-40B4-BE49-F238E27FC236}">
              <a16:creationId xmlns="" xmlns:a16="http://schemas.microsoft.com/office/drawing/2014/main" id="{00000000-0008-0000-0600-0000E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0" name="テキスト ボックス 749">
          <a:extLst>
            <a:ext uri="{FF2B5EF4-FFF2-40B4-BE49-F238E27FC236}">
              <a16:creationId xmlns="" xmlns:a16="http://schemas.microsoft.com/office/drawing/2014/main" id="{00000000-0008-0000-0600-0000E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1" name="直線コネクタ 750">
          <a:extLst>
            <a:ext uri="{FF2B5EF4-FFF2-40B4-BE49-F238E27FC236}">
              <a16:creationId xmlns="" xmlns:a16="http://schemas.microsoft.com/office/drawing/2014/main" id="{00000000-0008-0000-0600-0000E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2" name="直線コネクタ 751">
          <a:extLst>
            <a:ext uri="{FF2B5EF4-FFF2-40B4-BE49-F238E27FC236}">
              <a16:creationId xmlns="" xmlns:a16="http://schemas.microsoft.com/office/drawing/2014/main" id="{00000000-0008-0000-0600-0000F0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3" name="テキスト ボックス 752">
          <a:extLst>
            <a:ext uri="{FF2B5EF4-FFF2-40B4-BE49-F238E27FC236}">
              <a16:creationId xmlns="" xmlns:a16="http://schemas.microsoft.com/office/drawing/2014/main" id="{00000000-0008-0000-0600-0000F1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4" name="直線コネクタ 753">
          <a:extLst>
            <a:ext uri="{FF2B5EF4-FFF2-40B4-BE49-F238E27FC236}">
              <a16:creationId xmlns="" xmlns:a16="http://schemas.microsoft.com/office/drawing/2014/main" id="{00000000-0008-0000-0600-0000F2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5" name="テキスト ボックス 754">
          <a:extLst>
            <a:ext uri="{FF2B5EF4-FFF2-40B4-BE49-F238E27FC236}">
              <a16:creationId xmlns="" xmlns:a16="http://schemas.microsoft.com/office/drawing/2014/main" id="{00000000-0008-0000-0600-0000F302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6" name="直線コネクタ 755">
          <a:extLst>
            <a:ext uri="{FF2B5EF4-FFF2-40B4-BE49-F238E27FC236}">
              <a16:creationId xmlns="" xmlns:a16="http://schemas.microsoft.com/office/drawing/2014/main" id="{00000000-0008-0000-0600-0000F402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7" name="テキスト ボックス 756">
          <a:extLst>
            <a:ext uri="{FF2B5EF4-FFF2-40B4-BE49-F238E27FC236}">
              <a16:creationId xmlns="" xmlns:a16="http://schemas.microsoft.com/office/drawing/2014/main" id="{00000000-0008-0000-0600-0000F502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58" name="直線コネクタ 757">
          <a:extLst>
            <a:ext uri="{FF2B5EF4-FFF2-40B4-BE49-F238E27FC236}">
              <a16:creationId xmlns="" xmlns:a16="http://schemas.microsoft.com/office/drawing/2014/main" id="{00000000-0008-0000-0600-0000F602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59" name="テキスト ボックス 758">
          <a:extLst>
            <a:ext uri="{FF2B5EF4-FFF2-40B4-BE49-F238E27FC236}">
              <a16:creationId xmlns="" xmlns:a16="http://schemas.microsoft.com/office/drawing/2014/main" id="{00000000-0008-0000-0600-0000F702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0" name="直線コネクタ 759">
          <a:extLst>
            <a:ext uri="{FF2B5EF4-FFF2-40B4-BE49-F238E27FC236}">
              <a16:creationId xmlns="" xmlns:a16="http://schemas.microsoft.com/office/drawing/2014/main" id="{00000000-0008-0000-0600-0000F8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1" name="テキスト ボックス 760">
          <a:extLst>
            <a:ext uri="{FF2B5EF4-FFF2-40B4-BE49-F238E27FC236}">
              <a16:creationId xmlns="" xmlns:a16="http://schemas.microsoft.com/office/drawing/2014/main" id="{00000000-0008-0000-0600-0000F902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2" name="貸付金グラフ枠">
          <a:extLst>
            <a:ext uri="{FF2B5EF4-FFF2-40B4-BE49-F238E27FC236}">
              <a16:creationId xmlns="" xmlns:a16="http://schemas.microsoft.com/office/drawing/2014/main" id="{00000000-0008-0000-0600-0000FA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72058</xdr:rowOff>
    </xdr:from>
    <xdr:to>
      <xdr:col>32</xdr:col>
      <xdr:colOff>186689</xdr:colOff>
      <xdr:row>58</xdr:row>
      <xdr:rowOff>139700</xdr:rowOff>
    </xdr:to>
    <xdr:cxnSp macro="">
      <xdr:nvCxnSpPr>
        <xdr:cNvPr id="763" name="直線コネクタ 762">
          <a:extLst>
            <a:ext uri="{FF2B5EF4-FFF2-40B4-BE49-F238E27FC236}">
              <a16:creationId xmlns="" xmlns:a16="http://schemas.microsoft.com/office/drawing/2014/main" id="{00000000-0008-0000-0600-0000FB020000}"/>
            </a:ext>
          </a:extLst>
        </xdr:cNvPr>
        <xdr:cNvCxnSpPr/>
      </xdr:nvCxnSpPr>
      <xdr:spPr>
        <a:xfrm flipV="1">
          <a:off x="22159595" y="8816008"/>
          <a:ext cx="1269" cy="1267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4" name="貸付金最小値テキスト">
          <a:extLst>
            <a:ext uri="{FF2B5EF4-FFF2-40B4-BE49-F238E27FC236}">
              <a16:creationId xmlns="" xmlns:a16="http://schemas.microsoft.com/office/drawing/2014/main" id="{00000000-0008-0000-0600-0000FC02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5" name="直線コネクタ 764">
          <a:extLst>
            <a:ext uri="{FF2B5EF4-FFF2-40B4-BE49-F238E27FC236}">
              <a16:creationId xmlns="" xmlns:a16="http://schemas.microsoft.com/office/drawing/2014/main" id="{00000000-0008-0000-0600-0000FD02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18735</xdr:rowOff>
    </xdr:from>
    <xdr:ext cx="534377" cy="259045"/>
    <xdr:sp macro="" textlink="">
      <xdr:nvSpPr>
        <xdr:cNvPr id="766" name="貸付金最大値テキスト">
          <a:extLst>
            <a:ext uri="{FF2B5EF4-FFF2-40B4-BE49-F238E27FC236}">
              <a16:creationId xmlns="" xmlns:a16="http://schemas.microsoft.com/office/drawing/2014/main" id="{00000000-0008-0000-0600-0000FE020000}"/>
            </a:ext>
          </a:extLst>
        </xdr:cNvPr>
        <xdr:cNvSpPr txBox="1"/>
      </xdr:nvSpPr>
      <xdr:spPr>
        <a:xfrm>
          <a:off x="22212300" y="859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55,459</a:t>
          </a:r>
          <a:endParaRPr kumimoji="1" lang="ja-JP" altLang="en-US" sz="1000" b="1">
            <a:latin typeface="ＭＳ Ｐゴシック"/>
          </a:endParaRPr>
        </a:p>
      </xdr:txBody>
    </xdr:sp>
    <xdr:clientData/>
  </xdr:oneCellAnchor>
  <xdr:twoCellAnchor>
    <xdr:from>
      <xdr:col>32</xdr:col>
      <xdr:colOff>98425</xdr:colOff>
      <xdr:row>51</xdr:row>
      <xdr:rowOff>72058</xdr:rowOff>
    </xdr:from>
    <xdr:to>
      <xdr:col>32</xdr:col>
      <xdr:colOff>276225</xdr:colOff>
      <xdr:row>51</xdr:row>
      <xdr:rowOff>72058</xdr:rowOff>
    </xdr:to>
    <xdr:cxnSp macro="">
      <xdr:nvCxnSpPr>
        <xdr:cNvPr id="767" name="直線コネクタ 766">
          <a:extLst>
            <a:ext uri="{FF2B5EF4-FFF2-40B4-BE49-F238E27FC236}">
              <a16:creationId xmlns="" xmlns:a16="http://schemas.microsoft.com/office/drawing/2014/main" id="{00000000-0008-0000-0600-0000FF020000}"/>
            </a:ext>
          </a:extLst>
        </xdr:cNvPr>
        <xdr:cNvCxnSpPr/>
      </xdr:nvCxnSpPr>
      <xdr:spPr>
        <a:xfrm>
          <a:off x="22072600" y="881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768" name="直線コネクタ 767">
          <a:extLst>
            <a:ext uri="{FF2B5EF4-FFF2-40B4-BE49-F238E27FC236}">
              <a16:creationId xmlns="" xmlns:a16="http://schemas.microsoft.com/office/drawing/2014/main" id="{00000000-0008-0000-0600-000000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160148</xdr:rowOff>
    </xdr:from>
    <xdr:ext cx="469744" cy="259045"/>
    <xdr:sp macro="" textlink="">
      <xdr:nvSpPr>
        <xdr:cNvPr id="769" name="貸付金平均値テキスト">
          <a:extLst>
            <a:ext uri="{FF2B5EF4-FFF2-40B4-BE49-F238E27FC236}">
              <a16:creationId xmlns="" xmlns:a16="http://schemas.microsoft.com/office/drawing/2014/main" id="{00000000-0008-0000-0600-000001030000}"/>
            </a:ext>
          </a:extLst>
        </xdr:cNvPr>
        <xdr:cNvSpPr txBox="1"/>
      </xdr:nvSpPr>
      <xdr:spPr>
        <a:xfrm>
          <a:off x="22212300" y="9761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5,384</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137271</xdr:rowOff>
    </xdr:from>
    <xdr:to>
      <xdr:col>32</xdr:col>
      <xdr:colOff>238125</xdr:colOff>
      <xdr:row>58</xdr:row>
      <xdr:rowOff>67421</xdr:rowOff>
    </xdr:to>
    <xdr:sp macro="" textlink="">
      <xdr:nvSpPr>
        <xdr:cNvPr id="770" name="フローチャート : 判断 769">
          <a:extLst>
            <a:ext uri="{FF2B5EF4-FFF2-40B4-BE49-F238E27FC236}">
              <a16:creationId xmlns="" xmlns:a16="http://schemas.microsoft.com/office/drawing/2014/main" id="{00000000-0008-0000-0600-000002030000}"/>
            </a:ext>
          </a:extLst>
        </xdr:cNvPr>
        <xdr:cNvSpPr/>
      </xdr:nvSpPr>
      <xdr:spPr>
        <a:xfrm>
          <a:off x="22110700" y="990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771" name="直線コネクタ 770">
          <a:extLst>
            <a:ext uri="{FF2B5EF4-FFF2-40B4-BE49-F238E27FC236}">
              <a16:creationId xmlns="" xmlns:a16="http://schemas.microsoft.com/office/drawing/2014/main" id="{00000000-0008-0000-0600-000003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125042</xdr:rowOff>
    </xdr:from>
    <xdr:to>
      <xdr:col>31</xdr:col>
      <xdr:colOff>85725</xdr:colOff>
      <xdr:row>58</xdr:row>
      <xdr:rowOff>55192</xdr:rowOff>
    </xdr:to>
    <xdr:sp macro="" textlink="">
      <xdr:nvSpPr>
        <xdr:cNvPr id="772" name="フローチャート : 判断 771">
          <a:extLst>
            <a:ext uri="{FF2B5EF4-FFF2-40B4-BE49-F238E27FC236}">
              <a16:creationId xmlns="" xmlns:a16="http://schemas.microsoft.com/office/drawing/2014/main" id="{00000000-0008-0000-0600-000004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71719</xdr:rowOff>
    </xdr:from>
    <xdr:ext cx="469744" cy="259045"/>
    <xdr:sp macro="" textlink="">
      <xdr:nvSpPr>
        <xdr:cNvPr id="773" name="テキスト ボックス 772">
          <a:extLst>
            <a:ext uri="{FF2B5EF4-FFF2-40B4-BE49-F238E27FC236}">
              <a16:creationId xmlns="" xmlns:a16="http://schemas.microsoft.com/office/drawing/2014/main" id="{00000000-0008-0000-0600-000005030000}"/>
            </a:ext>
          </a:extLst>
        </xdr:cNvPr>
        <xdr:cNvSpPr txBox="1"/>
      </xdr:nvSpPr>
      <xdr:spPr>
        <a:xfrm>
          <a:off x="21088427"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5,919</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774" name="直線コネクタ 773">
          <a:extLst>
            <a:ext uri="{FF2B5EF4-FFF2-40B4-BE49-F238E27FC236}">
              <a16:creationId xmlns="" xmlns:a16="http://schemas.microsoft.com/office/drawing/2014/main" id="{00000000-0008-0000-0600-000006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139260</xdr:rowOff>
    </xdr:from>
    <xdr:to>
      <xdr:col>29</xdr:col>
      <xdr:colOff>568325</xdr:colOff>
      <xdr:row>58</xdr:row>
      <xdr:rowOff>69410</xdr:rowOff>
    </xdr:to>
    <xdr:sp macro="" textlink="">
      <xdr:nvSpPr>
        <xdr:cNvPr id="775" name="フローチャート : 判断 774">
          <a:extLst>
            <a:ext uri="{FF2B5EF4-FFF2-40B4-BE49-F238E27FC236}">
              <a16:creationId xmlns="" xmlns:a16="http://schemas.microsoft.com/office/drawing/2014/main" id="{00000000-0008-0000-0600-000007030000}"/>
            </a:ext>
          </a:extLst>
        </xdr:cNvPr>
        <xdr:cNvSpPr/>
      </xdr:nvSpPr>
      <xdr:spPr>
        <a:xfrm>
          <a:off x="20383500" y="991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85937</xdr:rowOff>
    </xdr:from>
    <xdr:ext cx="469744" cy="259045"/>
    <xdr:sp macro="" textlink="">
      <xdr:nvSpPr>
        <xdr:cNvPr id="776" name="テキスト ボックス 775">
          <a:extLst>
            <a:ext uri="{FF2B5EF4-FFF2-40B4-BE49-F238E27FC236}">
              <a16:creationId xmlns="" xmlns:a16="http://schemas.microsoft.com/office/drawing/2014/main" id="{00000000-0008-0000-0600-000008030000}"/>
            </a:ext>
          </a:extLst>
        </xdr:cNvPr>
        <xdr:cNvSpPr txBox="1"/>
      </xdr:nvSpPr>
      <xdr:spPr>
        <a:xfrm>
          <a:off x="20199427" y="968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52421</xdr:rowOff>
    </xdr:from>
    <xdr:to>
      <xdr:col>28</xdr:col>
      <xdr:colOff>314325</xdr:colOff>
      <xdr:row>58</xdr:row>
      <xdr:rowOff>139700</xdr:rowOff>
    </xdr:to>
    <xdr:cxnSp macro="">
      <xdr:nvCxnSpPr>
        <xdr:cNvPr id="777" name="直線コネクタ 776">
          <a:extLst>
            <a:ext uri="{FF2B5EF4-FFF2-40B4-BE49-F238E27FC236}">
              <a16:creationId xmlns="" xmlns:a16="http://schemas.microsoft.com/office/drawing/2014/main" id="{00000000-0008-0000-0600-000009030000}"/>
            </a:ext>
          </a:extLst>
        </xdr:cNvPr>
        <xdr:cNvCxnSpPr/>
      </xdr:nvCxnSpPr>
      <xdr:spPr>
        <a:xfrm>
          <a:off x="18656300" y="9996521"/>
          <a:ext cx="889000" cy="87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130642</xdr:rowOff>
    </xdr:from>
    <xdr:to>
      <xdr:col>28</xdr:col>
      <xdr:colOff>365125</xdr:colOff>
      <xdr:row>58</xdr:row>
      <xdr:rowOff>60792</xdr:rowOff>
    </xdr:to>
    <xdr:sp macro="" textlink="">
      <xdr:nvSpPr>
        <xdr:cNvPr id="778" name="フローチャート : 判断 777">
          <a:extLst>
            <a:ext uri="{FF2B5EF4-FFF2-40B4-BE49-F238E27FC236}">
              <a16:creationId xmlns="" xmlns:a16="http://schemas.microsoft.com/office/drawing/2014/main" id="{00000000-0008-0000-0600-00000A030000}"/>
            </a:ext>
          </a:extLst>
        </xdr:cNvPr>
        <xdr:cNvSpPr/>
      </xdr:nvSpPr>
      <xdr:spPr>
        <a:xfrm>
          <a:off x="19494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77319</xdr:rowOff>
    </xdr:from>
    <xdr:ext cx="469744" cy="259045"/>
    <xdr:sp macro="" textlink="">
      <xdr:nvSpPr>
        <xdr:cNvPr id="779" name="テキスト ボックス 778">
          <a:extLst>
            <a:ext uri="{FF2B5EF4-FFF2-40B4-BE49-F238E27FC236}">
              <a16:creationId xmlns="" xmlns:a16="http://schemas.microsoft.com/office/drawing/2014/main" id="{00000000-0008-0000-0600-00000B030000}"/>
            </a:ext>
          </a:extLst>
        </xdr:cNvPr>
        <xdr:cNvSpPr txBox="1"/>
      </xdr:nvSpPr>
      <xdr:spPr>
        <a:xfrm>
          <a:off x="19310427" y="9678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5,674</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127350</xdr:rowOff>
    </xdr:from>
    <xdr:to>
      <xdr:col>27</xdr:col>
      <xdr:colOff>161925</xdr:colOff>
      <xdr:row>58</xdr:row>
      <xdr:rowOff>57500</xdr:rowOff>
    </xdr:to>
    <xdr:sp macro="" textlink="">
      <xdr:nvSpPr>
        <xdr:cNvPr id="780" name="フローチャート : 判断 779">
          <a:extLst>
            <a:ext uri="{FF2B5EF4-FFF2-40B4-BE49-F238E27FC236}">
              <a16:creationId xmlns="" xmlns:a16="http://schemas.microsoft.com/office/drawing/2014/main" id="{00000000-0008-0000-0600-00000C030000}"/>
            </a:ext>
          </a:extLst>
        </xdr:cNvPr>
        <xdr:cNvSpPr/>
      </xdr:nvSpPr>
      <xdr:spPr>
        <a:xfrm>
          <a:off x="18605500" y="990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74027</xdr:rowOff>
    </xdr:from>
    <xdr:ext cx="469744" cy="259045"/>
    <xdr:sp macro="" textlink="">
      <xdr:nvSpPr>
        <xdr:cNvPr id="781" name="テキスト ボックス 780">
          <a:extLst>
            <a:ext uri="{FF2B5EF4-FFF2-40B4-BE49-F238E27FC236}">
              <a16:creationId xmlns="" xmlns:a16="http://schemas.microsoft.com/office/drawing/2014/main" id="{00000000-0008-0000-0600-00000D030000}"/>
            </a:ext>
          </a:extLst>
        </xdr:cNvPr>
        <xdr:cNvSpPr txBox="1"/>
      </xdr:nvSpPr>
      <xdr:spPr>
        <a:xfrm>
          <a:off x="18421427" y="967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2" name="テキスト ボックス 781">
          <a:extLst>
            <a:ext uri="{FF2B5EF4-FFF2-40B4-BE49-F238E27FC236}">
              <a16:creationId xmlns="" xmlns:a16="http://schemas.microsoft.com/office/drawing/2014/main" id="{00000000-0008-0000-0600-00000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3" name="テキスト ボックス 782">
          <a:extLst>
            <a:ext uri="{FF2B5EF4-FFF2-40B4-BE49-F238E27FC236}">
              <a16:creationId xmlns="" xmlns:a16="http://schemas.microsoft.com/office/drawing/2014/main" id="{00000000-0008-0000-0600-00000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4" name="テキスト ボックス 783">
          <a:extLst>
            <a:ext uri="{FF2B5EF4-FFF2-40B4-BE49-F238E27FC236}">
              <a16:creationId xmlns="" xmlns:a16="http://schemas.microsoft.com/office/drawing/2014/main" id="{00000000-0008-0000-0600-00001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5" name="テキスト ボックス 784">
          <a:extLst>
            <a:ext uri="{FF2B5EF4-FFF2-40B4-BE49-F238E27FC236}">
              <a16:creationId xmlns="" xmlns:a16="http://schemas.microsoft.com/office/drawing/2014/main" id="{00000000-0008-0000-0600-00001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6" name="テキスト ボックス 785">
          <a:extLst>
            <a:ext uri="{FF2B5EF4-FFF2-40B4-BE49-F238E27FC236}">
              <a16:creationId xmlns="" xmlns:a16="http://schemas.microsoft.com/office/drawing/2014/main" id="{00000000-0008-0000-0600-00001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787" name="円/楕円 786">
          <a:extLst>
            <a:ext uri="{FF2B5EF4-FFF2-40B4-BE49-F238E27FC236}">
              <a16:creationId xmlns="" xmlns:a16="http://schemas.microsoft.com/office/drawing/2014/main" id="{00000000-0008-0000-0600-000013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3827</xdr:rowOff>
    </xdr:from>
    <xdr:ext cx="249299" cy="259045"/>
    <xdr:sp macro="" textlink="">
      <xdr:nvSpPr>
        <xdr:cNvPr id="788" name="貸付金該当値テキスト">
          <a:extLst>
            <a:ext uri="{FF2B5EF4-FFF2-40B4-BE49-F238E27FC236}">
              <a16:creationId xmlns="" xmlns:a16="http://schemas.microsoft.com/office/drawing/2014/main" id="{00000000-0008-0000-0600-000014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789" name="円/楕円 788">
          <a:extLst>
            <a:ext uri="{FF2B5EF4-FFF2-40B4-BE49-F238E27FC236}">
              <a16:creationId xmlns="" xmlns:a16="http://schemas.microsoft.com/office/drawing/2014/main" id="{00000000-0008-0000-0600-000015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790" name="テキスト ボックス 789">
          <a:extLst>
            <a:ext uri="{FF2B5EF4-FFF2-40B4-BE49-F238E27FC236}">
              <a16:creationId xmlns="" xmlns:a16="http://schemas.microsoft.com/office/drawing/2014/main" id="{00000000-0008-0000-0600-000016030000}"/>
            </a:ext>
          </a:extLst>
        </xdr:cNvPr>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791" name="円/楕円 790">
          <a:extLst>
            <a:ext uri="{FF2B5EF4-FFF2-40B4-BE49-F238E27FC236}">
              <a16:creationId xmlns="" xmlns:a16="http://schemas.microsoft.com/office/drawing/2014/main" id="{00000000-0008-0000-0600-000017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792" name="テキスト ボックス 791">
          <a:extLst>
            <a:ext uri="{FF2B5EF4-FFF2-40B4-BE49-F238E27FC236}">
              <a16:creationId xmlns="" xmlns:a16="http://schemas.microsoft.com/office/drawing/2014/main" id="{00000000-0008-0000-0600-000018030000}"/>
            </a:ext>
          </a:extLst>
        </xdr:cNvPr>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793" name="円/楕円 792">
          <a:extLst>
            <a:ext uri="{FF2B5EF4-FFF2-40B4-BE49-F238E27FC236}">
              <a16:creationId xmlns="" xmlns:a16="http://schemas.microsoft.com/office/drawing/2014/main" id="{00000000-0008-0000-0600-000019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794" name="テキスト ボックス 793">
          <a:extLst>
            <a:ext uri="{FF2B5EF4-FFF2-40B4-BE49-F238E27FC236}">
              <a16:creationId xmlns="" xmlns:a16="http://schemas.microsoft.com/office/drawing/2014/main" id="{00000000-0008-0000-0600-00001A030000}"/>
            </a:ext>
          </a:extLst>
        </xdr:cNvPr>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1621</xdr:rowOff>
    </xdr:from>
    <xdr:to>
      <xdr:col>27</xdr:col>
      <xdr:colOff>161925</xdr:colOff>
      <xdr:row>58</xdr:row>
      <xdr:rowOff>103221</xdr:rowOff>
    </xdr:to>
    <xdr:sp macro="" textlink="">
      <xdr:nvSpPr>
        <xdr:cNvPr id="795" name="円/楕円 794">
          <a:extLst>
            <a:ext uri="{FF2B5EF4-FFF2-40B4-BE49-F238E27FC236}">
              <a16:creationId xmlns="" xmlns:a16="http://schemas.microsoft.com/office/drawing/2014/main" id="{00000000-0008-0000-0600-00001B030000}"/>
            </a:ext>
          </a:extLst>
        </xdr:cNvPr>
        <xdr:cNvSpPr/>
      </xdr:nvSpPr>
      <xdr:spPr>
        <a:xfrm>
          <a:off x="18605500" y="994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94348</xdr:rowOff>
    </xdr:from>
    <xdr:ext cx="469744" cy="259045"/>
    <xdr:sp macro="" textlink="">
      <xdr:nvSpPr>
        <xdr:cNvPr id="796" name="テキスト ボックス 795">
          <a:extLst>
            <a:ext uri="{FF2B5EF4-FFF2-40B4-BE49-F238E27FC236}">
              <a16:creationId xmlns="" xmlns:a16="http://schemas.microsoft.com/office/drawing/2014/main" id="{00000000-0008-0000-0600-00001C030000}"/>
            </a:ext>
          </a:extLst>
        </xdr:cNvPr>
        <xdr:cNvSpPr txBox="1"/>
      </xdr:nvSpPr>
      <xdr:spPr>
        <a:xfrm>
          <a:off x="18421427" y="10038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3,818</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7" name="正方形/長方形 796">
          <a:extLst>
            <a:ext uri="{FF2B5EF4-FFF2-40B4-BE49-F238E27FC236}">
              <a16:creationId xmlns="" xmlns:a16="http://schemas.microsoft.com/office/drawing/2014/main" id="{00000000-0008-0000-0600-00001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8" name="正方形/長方形 797">
          <a:extLst>
            <a:ext uri="{FF2B5EF4-FFF2-40B4-BE49-F238E27FC236}">
              <a16:creationId xmlns="" xmlns:a16="http://schemas.microsoft.com/office/drawing/2014/main" id="{00000000-0008-0000-0600-00001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9" name="正方形/長方形 798">
          <a:extLst>
            <a:ext uri="{FF2B5EF4-FFF2-40B4-BE49-F238E27FC236}">
              <a16:creationId xmlns="" xmlns:a16="http://schemas.microsoft.com/office/drawing/2014/main" id="{00000000-0008-0000-0600-00001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85/107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0" name="正方形/長方形 799">
          <a:extLst>
            <a:ext uri="{FF2B5EF4-FFF2-40B4-BE49-F238E27FC236}">
              <a16:creationId xmlns="" xmlns:a16="http://schemas.microsoft.com/office/drawing/2014/main" id="{00000000-0008-0000-0600-00002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1" name="正方形/長方形 800">
          <a:extLst>
            <a:ext uri="{FF2B5EF4-FFF2-40B4-BE49-F238E27FC236}">
              <a16:creationId xmlns="" xmlns:a16="http://schemas.microsoft.com/office/drawing/2014/main" id="{00000000-0008-0000-0600-00002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2" name="正方形/長方形 801">
          <a:extLst>
            <a:ext uri="{FF2B5EF4-FFF2-40B4-BE49-F238E27FC236}">
              <a16:creationId xmlns="" xmlns:a16="http://schemas.microsoft.com/office/drawing/2014/main" id="{00000000-0008-0000-0600-00002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3" name="正方形/長方形 802">
          <a:extLst>
            <a:ext uri="{FF2B5EF4-FFF2-40B4-BE49-F238E27FC236}">
              <a16:creationId xmlns="" xmlns:a16="http://schemas.microsoft.com/office/drawing/2014/main" id="{00000000-0008-0000-0600-00002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36,911</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4" name="正方形/長方形 803">
          <a:extLst>
            <a:ext uri="{FF2B5EF4-FFF2-40B4-BE49-F238E27FC236}">
              <a16:creationId xmlns="" xmlns:a16="http://schemas.microsoft.com/office/drawing/2014/main" id="{00000000-0008-0000-0600-00002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5" name="テキスト ボックス 804">
          <a:extLst>
            <a:ext uri="{FF2B5EF4-FFF2-40B4-BE49-F238E27FC236}">
              <a16:creationId xmlns="" xmlns:a16="http://schemas.microsoft.com/office/drawing/2014/main" id="{00000000-0008-0000-0600-00002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6" name="直線コネクタ 805">
          <a:extLst>
            <a:ext uri="{FF2B5EF4-FFF2-40B4-BE49-F238E27FC236}">
              <a16:creationId xmlns="" xmlns:a16="http://schemas.microsoft.com/office/drawing/2014/main" id="{00000000-0008-0000-0600-00002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139700</xdr:rowOff>
    </xdr:from>
    <xdr:to>
      <xdr:col>33</xdr:col>
      <xdr:colOff>314325</xdr:colOff>
      <xdr:row>79</xdr:row>
      <xdr:rowOff>139700</xdr:rowOff>
    </xdr:to>
    <xdr:cxnSp macro="">
      <xdr:nvCxnSpPr>
        <xdr:cNvPr id="807" name="直線コネクタ 806">
          <a:extLst>
            <a:ext uri="{FF2B5EF4-FFF2-40B4-BE49-F238E27FC236}">
              <a16:creationId xmlns="" xmlns:a16="http://schemas.microsoft.com/office/drawing/2014/main" id="{00000000-0008-0000-0600-000027030000}"/>
            </a:ext>
          </a:extLst>
        </xdr:cNvPr>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168927</xdr:rowOff>
    </xdr:from>
    <xdr:ext cx="248786" cy="259045"/>
    <xdr:sp macro="" textlink="">
      <xdr:nvSpPr>
        <xdr:cNvPr id="808" name="テキスト ボックス 807">
          <a:extLst>
            <a:ext uri="{FF2B5EF4-FFF2-40B4-BE49-F238E27FC236}">
              <a16:creationId xmlns="" xmlns:a16="http://schemas.microsoft.com/office/drawing/2014/main" id="{00000000-0008-0000-0600-000028030000}"/>
            </a:ext>
          </a:extLst>
        </xdr:cNvPr>
        <xdr:cNvSpPr txBox="1"/>
      </xdr:nvSpPr>
      <xdr:spPr>
        <a:xfrm>
          <a:off x="18039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78</xdr:row>
      <xdr:rowOff>25400</xdr:rowOff>
    </xdr:from>
    <xdr:to>
      <xdr:col>33</xdr:col>
      <xdr:colOff>314325</xdr:colOff>
      <xdr:row>78</xdr:row>
      <xdr:rowOff>25400</xdr:rowOff>
    </xdr:to>
    <xdr:cxnSp macro="">
      <xdr:nvCxnSpPr>
        <xdr:cNvPr id="809" name="直線コネクタ 808">
          <a:extLst>
            <a:ext uri="{FF2B5EF4-FFF2-40B4-BE49-F238E27FC236}">
              <a16:creationId xmlns="" xmlns:a16="http://schemas.microsoft.com/office/drawing/2014/main" id="{00000000-0008-0000-0600-000029030000}"/>
            </a:ext>
          </a:extLst>
        </xdr:cNvPr>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54627</xdr:rowOff>
    </xdr:from>
    <xdr:ext cx="531299" cy="259045"/>
    <xdr:sp macro="" textlink="">
      <xdr:nvSpPr>
        <xdr:cNvPr id="810" name="テキスト ボックス 809">
          <a:extLst>
            <a:ext uri="{FF2B5EF4-FFF2-40B4-BE49-F238E27FC236}">
              <a16:creationId xmlns="" xmlns:a16="http://schemas.microsoft.com/office/drawing/2014/main" id="{00000000-0008-0000-0600-00002A030000}"/>
            </a:ext>
          </a:extLst>
        </xdr:cNvPr>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76</xdr:row>
      <xdr:rowOff>82550</xdr:rowOff>
    </xdr:from>
    <xdr:to>
      <xdr:col>33</xdr:col>
      <xdr:colOff>314325</xdr:colOff>
      <xdr:row>76</xdr:row>
      <xdr:rowOff>82550</xdr:rowOff>
    </xdr:to>
    <xdr:cxnSp macro="">
      <xdr:nvCxnSpPr>
        <xdr:cNvPr id="811" name="直線コネクタ 810">
          <a:extLst>
            <a:ext uri="{FF2B5EF4-FFF2-40B4-BE49-F238E27FC236}">
              <a16:creationId xmlns="" xmlns:a16="http://schemas.microsoft.com/office/drawing/2014/main" id="{00000000-0008-0000-0600-00002B030000}"/>
            </a:ext>
          </a:extLst>
        </xdr:cNvPr>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111777</xdr:rowOff>
    </xdr:from>
    <xdr:ext cx="531299" cy="259045"/>
    <xdr:sp macro="" textlink="">
      <xdr:nvSpPr>
        <xdr:cNvPr id="812" name="テキスト ボックス 811">
          <a:extLst>
            <a:ext uri="{FF2B5EF4-FFF2-40B4-BE49-F238E27FC236}">
              <a16:creationId xmlns="" xmlns:a16="http://schemas.microsoft.com/office/drawing/2014/main" id="{00000000-0008-0000-0600-00002C030000}"/>
            </a:ext>
          </a:extLst>
        </xdr:cNvPr>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3" name="直線コネクタ 812">
          <a:extLst>
            <a:ext uri="{FF2B5EF4-FFF2-40B4-BE49-F238E27FC236}">
              <a16:creationId xmlns="" xmlns:a16="http://schemas.microsoft.com/office/drawing/2014/main" id="{00000000-0008-0000-0600-00002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4" name="テキスト ボックス 813">
          <a:extLst>
            <a:ext uri="{FF2B5EF4-FFF2-40B4-BE49-F238E27FC236}">
              <a16:creationId xmlns="" xmlns:a16="http://schemas.microsoft.com/office/drawing/2014/main" id="{00000000-0008-0000-0600-00002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73</xdr:row>
      <xdr:rowOff>25400</xdr:rowOff>
    </xdr:from>
    <xdr:to>
      <xdr:col>33</xdr:col>
      <xdr:colOff>314325</xdr:colOff>
      <xdr:row>73</xdr:row>
      <xdr:rowOff>25400</xdr:rowOff>
    </xdr:to>
    <xdr:cxnSp macro="">
      <xdr:nvCxnSpPr>
        <xdr:cNvPr id="815" name="直線コネクタ 814">
          <a:extLst>
            <a:ext uri="{FF2B5EF4-FFF2-40B4-BE49-F238E27FC236}">
              <a16:creationId xmlns="" xmlns:a16="http://schemas.microsoft.com/office/drawing/2014/main" id="{00000000-0008-0000-0600-00002F030000}"/>
            </a:ext>
          </a:extLst>
        </xdr:cNvPr>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72</xdr:row>
      <xdr:rowOff>54627</xdr:rowOff>
    </xdr:from>
    <xdr:ext cx="595419" cy="259045"/>
    <xdr:sp macro="" textlink="">
      <xdr:nvSpPr>
        <xdr:cNvPr id="816" name="テキスト ボックス 815">
          <a:extLst>
            <a:ext uri="{FF2B5EF4-FFF2-40B4-BE49-F238E27FC236}">
              <a16:creationId xmlns="" xmlns:a16="http://schemas.microsoft.com/office/drawing/2014/main" id="{00000000-0008-0000-0600-000030030000}"/>
            </a:ext>
          </a:extLst>
        </xdr:cNvPr>
        <xdr:cNvSpPr txBox="1"/>
      </xdr:nvSpPr>
      <xdr:spPr>
        <a:xfrm>
          <a:off x="17692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71</xdr:row>
      <xdr:rowOff>82550</xdr:rowOff>
    </xdr:from>
    <xdr:to>
      <xdr:col>33</xdr:col>
      <xdr:colOff>314325</xdr:colOff>
      <xdr:row>71</xdr:row>
      <xdr:rowOff>82550</xdr:rowOff>
    </xdr:to>
    <xdr:cxnSp macro="">
      <xdr:nvCxnSpPr>
        <xdr:cNvPr id="817" name="直線コネクタ 816">
          <a:extLst>
            <a:ext uri="{FF2B5EF4-FFF2-40B4-BE49-F238E27FC236}">
              <a16:creationId xmlns="" xmlns:a16="http://schemas.microsoft.com/office/drawing/2014/main" id="{00000000-0008-0000-0600-000031030000}"/>
            </a:ext>
          </a:extLst>
        </xdr:cNvPr>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70</xdr:row>
      <xdr:rowOff>111777</xdr:rowOff>
    </xdr:from>
    <xdr:ext cx="595419" cy="259045"/>
    <xdr:sp macro="" textlink="">
      <xdr:nvSpPr>
        <xdr:cNvPr id="818" name="テキスト ボックス 817">
          <a:extLst>
            <a:ext uri="{FF2B5EF4-FFF2-40B4-BE49-F238E27FC236}">
              <a16:creationId xmlns="" xmlns:a16="http://schemas.microsoft.com/office/drawing/2014/main" id="{00000000-0008-0000-0600-000032030000}"/>
            </a:ext>
          </a:extLst>
        </xdr:cNvPr>
        <xdr:cNvSpPr txBox="1"/>
      </xdr:nvSpPr>
      <xdr:spPr>
        <a:xfrm>
          <a:off x="17692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69</xdr:row>
      <xdr:rowOff>139700</xdr:rowOff>
    </xdr:from>
    <xdr:to>
      <xdr:col>33</xdr:col>
      <xdr:colOff>314325</xdr:colOff>
      <xdr:row>69</xdr:row>
      <xdr:rowOff>139700</xdr:rowOff>
    </xdr:to>
    <xdr:cxnSp macro="">
      <xdr:nvCxnSpPr>
        <xdr:cNvPr id="819" name="直線コネクタ 818">
          <a:extLst>
            <a:ext uri="{FF2B5EF4-FFF2-40B4-BE49-F238E27FC236}">
              <a16:creationId xmlns="" xmlns:a16="http://schemas.microsoft.com/office/drawing/2014/main" id="{00000000-0008-0000-0600-000033030000}"/>
            </a:ext>
          </a:extLst>
        </xdr:cNvPr>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68</xdr:row>
      <xdr:rowOff>168927</xdr:rowOff>
    </xdr:from>
    <xdr:ext cx="595419" cy="259045"/>
    <xdr:sp macro="" textlink="">
      <xdr:nvSpPr>
        <xdr:cNvPr id="820" name="テキスト ボックス 819">
          <a:extLst>
            <a:ext uri="{FF2B5EF4-FFF2-40B4-BE49-F238E27FC236}">
              <a16:creationId xmlns="" xmlns:a16="http://schemas.microsoft.com/office/drawing/2014/main" id="{00000000-0008-0000-0600-000034030000}"/>
            </a:ext>
          </a:extLst>
        </xdr:cNvPr>
        <xdr:cNvSpPr txBox="1"/>
      </xdr:nvSpPr>
      <xdr:spPr>
        <a:xfrm>
          <a:off x="17692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1" name="直線コネクタ 820">
          <a:extLst>
            <a:ext uri="{FF2B5EF4-FFF2-40B4-BE49-F238E27FC236}">
              <a16:creationId xmlns="" xmlns:a16="http://schemas.microsoft.com/office/drawing/2014/main" id="{00000000-0008-0000-0600-00003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2" name="テキスト ボックス 821">
          <a:extLst>
            <a:ext uri="{FF2B5EF4-FFF2-40B4-BE49-F238E27FC236}">
              <a16:creationId xmlns="" xmlns:a16="http://schemas.microsoft.com/office/drawing/2014/main" id="{00000000-0008-0000-0600-00003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3" name="繰出金グラフ枠">
          <a:extLst>
            <a:ext uri="{FF2B5EF4-FFF2-40B4-BE49-F238E27FC236}">
              <a16:creationId xmlns="" xmlns:a16="http://schemas.microsoft.com/office/drawing/2014/main" id="{00000000-0008-0000-0600-00003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130984</xdr:rowOff>
    </xdr:from>
    <xdr:to>
      <xdr:col>32</xdr:col>
      <xdr:colOff>186689</xdr:colOff>
      <xdr:row>79</xdr:row>
      <xdr:rowOff>10255</xdr:rowOff>
    </xdr:to>
    <xdr:cxnSp macro="">
      <xdr:nvCxnSpPr>
        <xdr:cNvPr id="824" name="直線コネクタ 823">
          <a:extLst>
            <a:ext uri="{FF2B5EF4-FFF2-40B4-BE49-F238E27FC236}">
              <a16:creationId xmlns="" xmlns:a16="http://schemas.microsoft.com/office/drawing/2014/main" id="{00000000-0008-0000-0600-000038030000}"/>
            </a:ext>
          </a:extLst>
        </xdr:cNvPr>
        <xdr:cNvCxnSpPr/>
      </xdr:nvCxnSpPr>
      <xdr:spPr>
        <a:xfrm flipV="1">
          <a:off x="22159595" y="12132484"/>
          <a:ext cx="1269" cy="1422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14082</xdr:rowOff>
    </xdr:from>
    <xdr:ext cx="534377" cy="259045"/>
    <xdr:sp macro="" textlink="">
      <xdr:nvSpPr>
        <xdr:cNvPr id="825" name="繰出金最小値テキスト">
          <a:extLst>
            <a:ext uri="{FF2B5EF4-FFF2-40B4-BE49-F238E27FC236}">
              <a16:creationId xmlns="" xmlns:a16="http://schemas.microsoft.com/office/drawing/2014/main" id="{00000000-0008-0000-0600-000039030000}"/>
            </a:ext>
          </a:extLst>
        </xdr:cNvPr>
        <xdr:cNvSpPr txBox="1"/>
      </xdr:nvSpPr>
      <xdr:spPr>
        <a:xfrm>
          <a:off x="22212300" y="1355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13,590</a:t>
          </a:r>
          <a:endParaRPr kumimoji="1" lang="ja-JP" altLang="en-US" sz="1000" b="1">
            <a:latin typeface="ＭＳ Ｐゴシック"/>
          </a:endParaRPr>
        </a:p>
      </xdr:txBody>
    </xdr:sp>
    <xdr:clientData/>
  </xdr:oneCellAnchor>
  <xdr:twoCellAnchor>
    <xdr:from>
      <xdr:col>32</xdr:col>
      <xdr:colOff>98425</xdr:colOff>
      <xdr:row>79</xdr:row>
      <xdr:rowOff>10255</xdr:rowOff>
    </xdr:from>
    <xdr:to>
      <xdr:col>32</xdr:col>
      <xdr:colOff>276225</xdr:colOff>
      <xdr:row>79</xdr:row>
      <xdr:rowOff>10255</xdr:rowOff>
    </xdr:to>
    <xdr:cxnSp macro="">
      <xdr:nvCxnSpPr>
        <xdr:cNvPr id="826" name="直線コネクタ 825">
          <a:extLst>
            <a:ext uri="{FF2B5EF4-FFF2-40B4-BE49-F238E27FC236}">
              <a16:creationId xmlns="" xmlns:a16="http://schemas.microsoft.com/office/drawing/2014/main" id="{00000000-0008-0000-0600-00003A030000}"/>
            </a:ext>
          </a:extLst>
        </xdr:cNvPr>
        <xdr:cNvCxnSpPr/>
      </xdr:nvCxnSpPr>
      <xdr:spPr>
        <a:xfrm>
          <a:off x="22072600" y="13554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77661</xdr:rowOff>
    </xdr:from>
    <xdr:ext cx="599010" cy="259045"/>
    <xdr:sp macro="" textlink="">
      <xdr:nvSpPr>
        <xdr:cNvPr id="827" name="繰出金最大値テキスト">
          <a:extLst>
            <a:ext uri="{FF2B5EF4-FFF2-40B4-BE49-F238E27FC236}">
              <a16:creationId xmlns="" xmlns:a16="http://schemas.microsoft.com/office/drawing/2014/main" id="{00000000-0008-0000-0600-00003B030000}"/>
            </a:ext>
          </a:extLst>
        </xdr:cNvPr>
        <xdr:cNvSpPr txBox="1"/>
      </xdr:nvSpPr>
      <xdr:spPr>
        <a:xfrm>
          <a:off x="22212300" y="11907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162,915</a:t>
          </a:r>
          <a:endParaRPr kumimoji="1" lang="ja-JP" altLang="en-US" sz="1000" b="1">
            <a:latin typeface="ＭＳ Ｐゴシック"/>
          </a:endParaRPr>
        </a:p>
      </xdr:txBody>
    </xdr:sp>
    <xdr:clientData/>
  </xdr:oneCellAnchor>
  <xdr:twoCellAnchor>
    <xdr:from>
      <xdr:col>32</xdr:col>
      <xdr:colOff>98425</xdr:colOff>
      <xdr:row>70</xdr:row>
      <xdr:rowOff>130984</xdr:rowOff>
    </xdr:from>
    <xdr:to>
      <xdr:col>32</xdr:col>
      <xdr:colOff>276225</xdr:colOff>
      <xdr:row>70</xdr:row>
      <xdr:rowOff>130984</xdr:rowOff>
    </xdr:to>
    <xdr:cxnSp macro="">
      <xdr:nvCxnSpPr>
        <xdr:cNvPr id="828" name="直線コネクタ 827">
          <a:extLst>
            <a:ext uri="{FF2B5EF4-FFF2-40B4-BE49-F238E27FC236}">
              <a16:creationId xmlns="" xmlns:a16="http://schemas.microsoft.com/office/drawing/2014/main" id="{00000000-0008-0000-0600-00003C030000}"/>
            </a:ext>
          </a:extLst>
        </xdr:cNvPr>
        <xdr:cNvCxnSpPr/>
      </xdr:nvCxnSpPr>
      <xdr:spPr>
        <a:xfrm>
          <a:off x="22072600" y="1213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49822</xdr:rowOff>
    </xdr:from>
    <xdr:to>
      <xdr:col>32</xdr:col>
      <xdr:colOff>187325</xdr:colOff>
      <xdr:row>76</xdr:row>
      <xdr:rowOff>140691</xdr:rowOff>
    </xdr:to>
    <xdr:cxnSp macro="">
      <xdr:nvCxnSpPr>
        <xdr:cNvPr id="829" name="直線コネクタ 828">
          <a:extLst>
            <a:ext uri="{FF2B5EF4-FFF2-40B4-BE49-F238E27FC236}">
              <a16:creationId xmlns="" xmlns:a16="http://schemas.microsoft.com/office/drawing/2014/main" id="{00000000-0008-0000-0600-00003D030000}"/>
            </a:ext>
          </a:extLst>
        </xdr:cNvPr>
        <xdr:cNvCxnSpPr/>
      </xdr:nvCxnSpPr>
      <xdr:spPr>
        <a:xfrm flipV="1">
          <a:off x="21323300" y="13080022"/>
          <a:ext cx="838200" cy="90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31357</xdr:rowOff>
    </xdr:from>
    <xdr:ext cx="534377" cy="259045"/>
    <xdr:sp macro="" textlink="">
      <xdr:nvSpPr>
        <xdr:cNvPr id="830" name="繰出金平均値テキスト">
          <a:extLst>
            <a:ext uri="{FF2B5EF4-FFF2-40B4-BE49-F238E27FC236}">
              <a16:creationId xmlns="" xmlns:a16="http://schemas.microsoft.com/office/drawing/2014/main" id="{00000000-0008-0000-0600-00003E030000}"/>
            </a:ext>
          </a:extLst>
        </xdr:cNvPr>
        <xdr:cNvSpPr txBox="1"/>
      </xdr:nvSpPr>
      <xdr:spPr>
        <a:xfrm>
          <a:off x="22212300" y="12718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80,443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8480</xdr:rowOff>
    </xdr:from>
    <xdr:to>
      <xdr:col>32</xdr:col>
      <xdr:colOff>238125</xdr:colOff>
      <xdr:row>75</xdr:row>
      <xdr:rowOff>110080</xdr:rowOff>
    </xdr:to>
    <xdr:sp macro="" textlink="">
      <xdr:nvSpPr>
        <xdr:cNvPr id="831" name="フローチャート : 判断 830">
          <a:extLst>
            <a:ext uri="{FF2B5EF4-FFF2-40B4-BE49-F238E27FC236}">
              <a16:creationId xmlns="" xmlns:a16="http://schemas.microsoft.com/office/drawing/2014/main" id="{00000000-0008-0000-0600-00003F030000}"/>
            </a:ext>
          </a:extLst>
        </xdr:cNvPr>
        <xdr:cNvSpPr/>
      </xdr:nvSpPr>
      <xdr:spPr>
        <a:xfrm>
          <a:off x="22110700" y="1286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136843</xdr:rowOff>
    </xdr:from>
    <xdr:to>
      <xdr:col>31</xdr:col>
      <xdr:colOff>34925</xdr:colOff>
      <xdr:row>76</xdr:row>
      <xdr:rowOff>140691</xdr:rowOff>
    </xdr:to>
    <xdr:cxnSp macro="">
      <xdr:nvCxnSpPr>
        <xdr:cNvPr id="832" name="直線コネクタ 831">
          <a:extLst>
            <a:ext uri="{FF2B5EF4-FFF2-40B4-BE49-F238E27FC236}">
              <a16:creationId xmlns="" xmlns:a16="http://schemas.microsoft.com/office/drawing/2014/main" id="{00000000-0008-0000-0600-000040030000}"/>
            </a:ext>
          </a:extLst>
        </xdr:cNvPr>
        <xdr:cNvCxnSpPr/>
      </xdr:nvCxnSpPr>
      <xdr:spPr>
        <a:xfrm>
          <a:off x="20434300" y="13167043"/>
          <a:ext cx="889000" cy="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4146</xdr:rowOff>
    </xdr:from>
    <xdr:to>
      <xdr:col>31</xdr:col>
      <xdr:colOff>85725</xdr:colOff>
      <xdr:row>75</xdr:row>
      <xdr:rowOff>105746</xdr:rowOff>
    </xdr:to>
    <xdr:sp macro="" textlink="">
      <xdr:nvSpPr>
        <xdr:cNvPr id="833" name="フローチャート : 判断 832">
          <a:extLst>
            <a:ext uri="{FF2B5EF4-FFF2-40B4-BE49-F238E27FC236}">
              <a16:creationId xmlns="" xmlns:a16="http://schemas.microsoft.com/office/drawing/2014/main" id="{00000000-0008-0000-0600-000041030000}"/>
            </a:ext>
          </a:extLst>
        </xdr:cNvPr>
        <xdr:cNvSpPr/>
      </xdr:nvSpPr>
      <xdr:spPr>
        <a:xfrm>
          <a:off x="21272500" y="12862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122273</xdr:rowOff>
    </xdr:from>
    <xdr:ext cx="534377" cy="259045"/>
    <xdr:sp macro="" textlink="">
      <xdr:nvSpPr>
        <xdr:cNvPr id="834" name="テキスト ボックス 833">
          <a:extLst>
            <a:ext uri="{FF2B5EF4-FFF2-40B4-BE49-F238E27FC236}">
              <a16:creationId xmlns="" xmlns:a16="http://schemas.microsoft.com/office/drawing/2014/main" id="{00000000-0008-0000-0600-000042030000}"/>
            </a:ext>
          </a:extLst>
        </xdr:cNvPr>
        <xdr:cNvSpPr txBox="1"/>
      </xdr:nvSpPr>
      <xdr:spPr>
        <a:xfrm>
          <a:off x="21056111" y="12638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80,898</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153149</xdr:rowOff>
    </xdr:from>
    <xdr:to>
      <xdr:col>29</xdr:col>
      <xdr:colOff>517525</xdr:colOff>
      <xdr:row>76</xdr:row>
      <xdr:rowOff>136843</xdr:rowOff>
    </xdr:to>
    <xdr:cxnSp macro="">
      <xdr:nvCxnSpPr>
        <xdr:cNvPr id="835" name="直線コネクタ 834">
          <a:extLst>
            <a:ext uri="{FF2B5EF4-FFF2-40B4-BE49-F238E27FC236}">
              <a16:creationId xmlns="" xmlns:a16="http://schemas.microsoft.com/office/drawing/2014/main" id="{00000000-0008-0000-0600-000043030000}"/>
            </a:ext>
          </a:extLst>
        </xdr:cNvPr>
        <xdr:cNvCxnSpPr/>
      </xdr:nvCxnSpPr>
      <xdr:spPr>
        <a:xfrm>
          <a:off x="19545300" y="13011899"/>
          <a:ext cx="889000" cy="15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26968</xdr:rowOff>
    </xdr:from>
    <xdr:to>
      <xdr:col>29</xdr:col>
      <xdr:colOff>568325</xdr:colOff>
      <xdr:row>75</xdr:row>
      <xdr:rowOff>128568</xdr:rowOff>
    </xdr:to>
    <xdr:sp macro="" textlink="">
      <xdr:nvSpPr>
        <xdr:cNvPr id="836" name="フローチャート : 判断 835">
          <a:extLst>
            <a:ext uri="{FF2B5EF4-FFF2-40B4-BE49-F238E27FC236}">
              <a16:creationId xmlns="" xmlns:a16="http://schemas.microsoft.com/office/drawing/2014/main" id="{00000000-0008-0000-0600-000044030000}"/>
            </a:ext>
          </a:extLst>
        </xdr:cNvPr>
        <xdr:cNvSpPr/>
      </xdr:nvSpPr>
      <xdr:spPr>
        <a:xfrm>
          <a:off x="20383500" y="12885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145095</xdr:rowOff>
    </xdr:from>
    <xdr:ext cx="534377" cy="259045"/>
    <xdr:sp macro="" textlink="">
      <xdr:nvSpPr>
        <xdr:cNvPr id="837" name="テキスト ボックス 836">
          <a:extLst>
            <a:ext uri="{FF2B5EF4-FFF2-40B4-BE49-F238E27FC236}">
              <a16:creationId xmlns="" xmlns:a16="http://schemas.microsoft.com/office/drawing/2014/main" id="{00000000-0008-0000-0600-000045030000}"/>
            </a:ext>
          </a:extLst>
        </xdr:cNvPr>
        <xdr:cNvSpPr txBox="1"/>
      </xdr:nvSpPr>
      <xdr:spPr>
        <a:xfrm>
          <a:off x="20167111" y="12660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78,502</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153149</xdr:rowOff>
    </xdr:from>
    <xdr:to>
      <xdr:col>28</xdr:col>
      <xdr:colOff>314325</xdr:colOff>
      <xdr:row>76</xdr:row>
      <xdr:rowOff>122202</xdr:rowOff>
    </xdr:to>
    <xdr:cxnSp macro="">
      <xdr:nvCxnSpPr>
        <xdr:cNvPr id="838" name="直線コネクタ 837">
          <a:extLst>
            <a:ext uri="{FF2B5EF4-FFF2-40B4-BE49-F238E27FC236}">
              <a16:creationId xmlns="" xmlns:a16="http://schemas.microsoft.com/office/drawing/2014/main" id="{00000000-0008-0000-0600-000046030000}"/>
            </a:ext>
          </a:extLst>
        </xdr:cNvPr>
        <xdr:cNvCxnSpPr/>
      </xdr:nvCxnSpPr>
      <xdr:spPr>
        <a:xfrm flipV="1">
          <a:off x="18656300" y="13011899"/>
          <a:ext cx="889000" cy="140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48257</xdr:rowOff>
    </xdr:from>
    <xdr:to>
      <xdr:col>28</xdr:col>
      <xdr:colOff>365125</xdr:colOff>
      <xdr:row>75</xdr:row>
      <xdr:rowOff>149858</xdr:rowOff>
    </xdr:to>
    <xdr:sp macro="" textlink="">
      <xdr:nvSpPr>
        <xdr:cNvPr id="839" name="フローチャート : 判断 838">
          <a:extLst>
            <a:ext uri="{FF2B5EF4-FFF2-40B4-BE49-F238E27FC236}">
              <a16:creationId xmlns="" xmlns:a16="http://schemas.microsoft.com/office/drawing/2014/main" id="{00000000-0008-0000-0600-000047030000}"/>
            </a:ext>
          </a:extLst>
        </xdr:cNvPr>
        <xdr:cNvSpPr/>
      </xdr:nvSpPr>
      <xdr:spPr>
        <a:xfrm>
          <a:off x="19494500" y="1290700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166384</xdr:rowOff>
    </xdr:from>
    <xdr:ext cx="534377" cy="259045"/>
    <xdr:sp macro="" textlink="">
      <xdr:nvSpPr>
        <xdr:cNvPr id="840" name="テキスト ボックス 839">
          <a:extLst>
            <a:ext uri="{FF2B5EF4-FFF2-40B4-BE49-F238E27FC236}">
              <a16:creationId xmlns="" xmlns:a16="http://schemas.microsoft.com/office/drawing/2014/main" id="{00000000-0008-0000-0600-000048030000}"/>
            </a:ext>
          </a:extLst>
        </xdr:cNvPr>
        <xdr:cNvSpPr txBox="1"/>
      </xdr:nvSpPr>
      <xdr:spPr>
        <a:xfrm>
          <a:off x="19278111" y="126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76,267</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64878</xdr:rowOff>
    </xdr:from>
    <xdr:to>
      <xdr:col>27</xdr:col>
      <xdr:colOff>161925</xdr:colOff>
      <xdr:row>75</xdr:row>
      <xdr:rowOff>166478</xdr:rowOff>
    </xdr:to>
    <xdr:sp macro="" textlink="">
      <xdr:nvSpPr>
        <xdr:cNvPr id="841" name="フローチャート : 判断 840">
          <a:extLst>
            <a:ext uri="{FF2B5EF4-FFF2-40B4-BE49-F238E27FC236}">
              <a16:creationId xmlns="" xmlns:a16="http://schemas.microsoft.com/office/drawing/2014/main" id="{00000000-0008-0000-0600-000049030000}"/>
            </a:ext>
          </a:extLst>
        </xdr:cNvPr>
        <xdr:cNvSpPr/>
      </xdr:nvSpPr>
      <xdr:spPr>
        <a:xfrm>
          <a:off x="18605500" y="1292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11555</xdr:rowOff>
    </xdr:from>
    <xdr:ext cx="534377" cy="259045"/>
    <xdr:sp macro="" textlink="">
      <xdr:nvSpPr>
        <xdr:cNvPr id="842" name="テキスト ボックス 841">
          <a:extLst>
            <a:ext uri="{FF2B5EF4-FFF2-40B4-BE49-F238E27FC236}">
              <a16:creationId xmlns="" xmlns:a16="http://schemas.microsoft.com/office/drawing/2014/main" id="{00000000-0008-0000-0600-00004A030000}"/>
            </a:ext>
          </a:extLst>
        </xdr:cNvPr>
        <xdr:cNvSpPr txBox="1"/>
      </xdr:nvSpPr>
      <xdr:spPr>
        <a:xfrm>
          <a:off x="18389111" y="12698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74,522</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3" name="テキスト ボックス 842">
          <a:extLst>
            <a:ext uri="{FF2B5EF4-FFF2-40B4-BE49-F238E27FC236}">
              <a16:creationId xmlns="" xmlns:a16="http://schemas.microsoft.com/office/drawing/2014/main" id="{00000000-0008-0000-0600-00004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4" name="テキスト ボックス 843">
          <a:extLst>
            <a:ext uri="{FF2B5EF4-FFF2-40B4-BE49-F238E27FC236}">
              <a16:creationId xmlns="" xmlns:a16="http://schemas.microsoft.com/office/drawing/2014/main" id="{00000000-0008-0000-0600-00004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5" name="テキスト ボックス 844">
          <a:extLst>
            <a:ext uri="{FF2B5EF4-FFF2-40B4-BE49-F238E27FC236}">
              <a16:creationId xmlns="" xmlns:a16="http://schemas.microsoft.com/office/drawing/2014/main" id="{00000000-0008-0000-0600-00004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6" name="テキスト ボックス 845">
          <a:extLst>
            <a:ext uri="{FF2B5EF4-FFF2-40B4-BE49-F238E27FC236}">
              <a16:creationId xmlns="" xmlns:a16="http://schemas.microsoft.com/office/drawing/2014/main" id="{00000000-0008-0000-0600-00004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7" name="テキスト ボックス 846">
          <a:extLst>
            <a:ext uri="{FF2B5EF4-FFF2-40B4-BE49-F238E27FC236}">
              <a16:creationId xmlns="" xmlns:a16="http://schemas.microsoft.com/office/drawing/2014/main" id="{00000000-0008-0000-0600-00004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75</xdr:row>
      <xdr:rowOff>170472</xdr:rowOff>
    </xdr:from>
    <xdr:to>
      <xdr:col>32</xdr:col>
      <xdr:colOff>238125</xdr:colOff>
      <xdr:row>76</xdr:row>
      <xdr:rowOff>100622</xdr:rowOff>
    </xdr:to>
    <xdr:sp macro="" textlink="">
      <xdr:nvSpPr>
        <xdr:cNvPr id="848" name="円/楕円 847">
          <a:extLst>
            <a:ext uri="{FF2B5EF4-FFF2-40B4-BE49-F238E27FC236}">
              <a16:creationId xmlns="" xmlns:a16="http://schemas.microsoft.com/office/drawing/2014/main" id="{00000000-0008-0000-0600-000050030000}"/>
            </a:ext>
          </a:extLst>
        </xdr:cNvPr>
        <xdr:cNvSpPr/>
      </xdr:nvSpPr>
      <xdr:spPr>
        <a:xfrm>
          <a:off x="22110700" y="1302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148899</xdr:rowOff>
    </xdr:from>
    <xdr:ext cx="534377" cy="259045"/>
    <xdr:sp macro="" textlink="">
      <xdr:nvSpPr>
        <xdr:cNvPr id="849" name="繰出金該当値テキスト">
          <a:extLst>
            <a:ext uri="{FF2B5EF4-FFF2-40B4-BE49-F238E27FC236}">
              <a16:creationId xmlns="" xmlns:a16="http://schemas.microsoft.com/office/drawing/2014/main" id="{00000000-0008-0000-0600-000051030000}"/>
            </a:ext>
          </a:extLst>
        </xdr:cNvPr>
        <xdr:cNvSpPr txBox="1"/>
      </xdr:nvSpPr>
      <xdr:spPr>
        <a:xfrm>
          <a:off x="22212300" y="1300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63,436</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89891</xdr:rowOff>
    </xdr:from>
    <xdr:to>
      <xdr:col>31</xdr:col>
      <xdr:colOff>85725</xdr:colOff>
      <xdr:row>77</xdr:row>
      <xdr:rowOff>20041</xdr:rowOff>
    </xdr:to>
    <xdr:sp macro="" textlink="">
      <xdr:nvSpPr>
        <xdr:cNvPr id="850" name="円/楕円 849">
          <a:extLst>
            <a:ext uri="{FF2B5EF4-FFF2-40B4-BE49-F238E27FC236}">
              <a16:creationId xmlns="" xmlns:a16="http://schemas.microsoft.com/office/drawing/2014/main" id="{00000000-0008-0000-0600-000052030000}"/>
            </a:ext>
          </a:extLst>
        </xdr:cNvPr>
        <xdr:cNvSpPr/>
      </xdr:nvSpPr>
      <xdr:spPr>
        <a:xfrm>
          <a:off x="21272500" y="1312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11168</xdr:rowOff>
    </xdr:from>
    <xdr:ext cx="534377" cy="259045"/>
    <xdr:sp macro="" textlink="">
      <xdr:nvSpPr>
        <xdr:cNvPr id="851" name="テキスト ボックス 850">
          <a:extLst>
            <a:ext uri="{FF2B5EF4-FFF2-40B4-BE49-F238E27FC236}">
              <a16:creationId xmlns="" xmlns:a16="http://schemas.microsoft.com/office/drawing/2014/main" id="{00000000-0008-0000-0600-000053030000}"/>
            </a:ext>
          </a:extLst>
        </xdr:cNvPr>
        <xdr:cNvSpPr txBox="1"/>
      </xdr:nvSpPr>
      <xdr:spPr>
        <a:xfrm>
          <a:off x="21056111" y="13212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53,896</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86043</xdr:rowOff>
    </xdr:from>
    <xdr:to>
      <xdr:col>29</xdr:col>
      <xdr:colOff>568325</xdr:colOff>
      <xdr:row>77</xdr:row>
      <xdr:rowOff>16193</xdr:rowOff>
    </xdr:to>
    <xdr:sp macro="" textlink="">
      <xdr:nvSpPr>
        <xdr:cNvPr id="852" name="円/楕円 851">
          <a:extLst>
            <a:ext uri="{FF2B5EF4-FFF2-40B4-BE49-F238E27FC236}">
              <a16:creationId xmlns="" xmlns:a16="http://schemas.microsoft.com/office/drawing/2014/main" id="{00000000-0008-0000-0600-000054030000}"/>
            </a:ext>
          </a:extLst>
        </xdr:cNvPr>
        <xdr:cNvSpPr/>
      </xdr:nvSpPr>
      <xdr:spPr>
        <a:xfrm>
          <a:off x="20383500" y="131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7320</xdr:rowOff>
    </xdr:from>
    <xdr:ext cx="534377" cy="259045"/>
    <xdr:sp macro="" textlink="">
      <xdr:nvSpPr>
        <xdr:cNvPr id="853" name="テキスト ボックス 852">
          <a:extLst>
            <a:ext uri="{FF2B5EF4-FFF2-40B4-BE49-F238E27FC236}">
              <a16:creationId xmlns="" xmlns:a16="http://schemas.microsoft.com/office/drawing/2014/main" id="{00000000-0008-0000-0600-000055030000}"/>
            </a:ext>
          </a:extLst>
        </xdr:cNvPr>
        <xdr:cNvSpPr txBox="1"/>
      </xdr:nvSpPr>
      <xdr:spPr>
        <a:xfrm>
          <a:off x="20167111" y="1320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54,300</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102350</xdr:rowOff>
    </xdr:from>
    <xdr:to>
      <xdr:col>28</xdr:col>
      <xdr:colOff>365125</xdr:colOff>
      <xdr:row>76</xdr:row>
      <xdr:rowOff>32500</xdr:rowOff>
    </xdr:to>
    <xdr:sp macro="" textlink="">
      <xdr:nvSpPr>
        <xdr:cNvPr id="854" name="円/楕円 853">
          <a:extLst>
            <a:ext uri="{FF2B5EF4-FFF2-40B4-BE49-F238E27FC236}">
              <a16:creationId xmlns="" xmlns:a16="http://schemas.microsoft.com/office/drawing/2014/main" id="{00000000-0008-0000-0600-000056030000}"/>
            </a:ext>
          </a:extLst>
        </xdr:cNvPr>
        <xdr:cNvSpPr/>
      </xdr:nvSpPr>
      <xdr:spPr>
        <a:xfrm>
          <a:off x="19494500" y="129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23626</xdr:rowOff>
    </xdr:from>
    <xdr:ext cx="534377" cy="259045"/>
    <xdr:sp macro="" textlink="">
      <xdr:nvSpPr>
        <xdr:cNvPr id="855" name="テキスト ボックス 854">
          <a:extLst>
            <a:ext uri="{FF2B5EF4-FFF2-40B4-BE49-F238E27FC236}">
              <a16:creationId xmlns="" xmlns:a16="http://schemas.microsoft.com/office/drawing/2014/main" id="{00000000-0008-0000-0600-000057030000}"/>
            </a:ext>
          </a:extLst>
        </xdr:cNvPr>
        <xdr:cNvSpPr txBox="1"/>
      </xdr:nvSpPr>
      <xdr:spPr>
        <a:xfrm>
          <a:off x="19278111" y="1305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70,588</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71402</xdr:rowOff>
    </xdr:from>
    <xdr:to>
      <xdr:col>27</xdr:col>
      <xdr:colOff>161925</xdr:colOff>
      <xdr:row>77</xdr:row>
      <xdr:rowOff>1552</xdr:rowOff>
    </xdr:to>
    <xdr:sp macro="" textlink="">
      <xdr:nvSpPr>
        <xdr:cNvPr id="856" name="円/楕円 855">
          <a:extLst>
            <a:ext uri="{FF2B5EF4-FFF2-40B4-BE49-F238E27FC236}">
              <a16:creationId xmlns="" xmlns:a16="http://schemas.microsoft.com/office/drawing/2014/main" id="{00000000-0008-0000-0600-000058030000}"/>
            </a:ext>
          </a:extLst>
        </xdr:cNvPr>
        <xdr:cNvSpPr/>
      </xdr:nvSpPr>
      <xdr:spPr>
        <a:xfrm>
          <a:off x="18605500" y="1310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164129</xdr:rowOff>
    </xdr:from>
    <xdr:ext cx="534377" cy="259045"/>
    <xdr:sp macro="" textlink="">
      <xdr:nvSpPr>
        <xdr:cNvPr id="857" name="テキスト ボックス 856">
          <a:extLst>
            <a:ext uri="{FF2B5EF4-FFF2-40B4-BE49-F238E27FC236}">
              <a16:creationId xmlns="" xmlns:a16="http://schemas.microsoft.com/office/drawing/2014/main" id="{00000000-0008-0000-0600-000059030000}"/>
            </a:ext>
          </a:extLst>
        </xdr:cNvPr>
        <xdr:cNvSpPr txBox="1"/>
      </xdr:nvSpPr>
      <xdr:spPr>
        <a:xfrm>
          <a:off x="18389111" y="1319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55,837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8" name="正方形/長方形 857">
          <a:extLst>
            <a:ext uri="{FF2B5EF4-FFF2-40B4-BE49-F238E27FC236}">
              <a16:creationId xmlns="" xmlns:a16="http://schemas.microsoft.com/office/drawing/2014/main" id="{00000000-0008-0000-0600-00005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9" name="正方形/長方形 858">
          <a:extLst>
            <a:ext uri="{FF2B5EF4-FFF2-40B4-BE49-F238E27FC236}">
              <a16:creationId xmlns="" xmlns:a16="http://schemas.microsoft.com/office/drawing/2014/main" id="{00000000-0008-0000-0600-00005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0" name="正方形/長方形 859">
          <a:extLst>
            <a:ext uri="{FF2B5EF4-FFF2-40B4-BE49-F238E27FC236}">
              <a16:creationId xmlns="" xmlns:a16="http://schemas.microsoft.com/office/drawing/2014/main" id="{00000000-0008-0000-0600-00005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1" name="正方形/長方形 860">
          <a:extLst>
            <a:ext uri="{FF2B5EF4-FFF2-40B4-BE49-F238E27FC236}">
              <a16:creationId xmlns="" xmlns:a16="http://schemas.microsoft.com/office/drawing/2014/main" id="{00000000-0008-0000-0600-00005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2" name="正方形/長方形 861">
          <a:extLst>
            <a:ext uri="{FF2B5EF4-FFF2-40B4-BE49-F238E27FC236}">
              <a16:creationId xmlns="" xmlns:a16="http://schemas.microsoft.com/office/drawing/2014/main" id="{00000000-0008-0000-0600-00005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3" name="正方形/長方形 862">
          <a:extLst>
            <a:ext uri="{FF2B5EF4-FFF2-40B4-BE49-F238E27FC236}">
              <a16:creationId xmlns="" xmlns:a16="http://schemas.microsoft.com/office/drawing/2014/main" id="{00000000-0008-0000-0600-00005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4" name="正方形/長方形 863">
          <a:extLst>
            <a:ext uri="{FF2B5EF4-FFF2-40B4-BE49-F238E27FC236}">
              <a16:creationId xmlns="" xmlns:a16="http://schemas.microsoft.com/office/drawing/2014/main" id="{00000000-0008-0000-0600-00006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5" name="正方形/長方形 864">
          <a:extLst>
            <a:ext uri="{FF2B5EF4-FFF2-40B4-BE49-F238E27FC236}">
              <a16:creationId xmlns="" xmlns:a16="http://schemas.microsoft.com/office/drawing/2014/main" id="{00000000-0008-0000-0600-00006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6" name="テキスト ボックス 865">
          <a:extLst>
            <a:ext uri="{FF2B5EF4-FFF2-40B4-BE49-F238E27FC236}">
              <a16:creationId xmlns="" xmlns:a16="http://schemas.microsoft.com/office/drawing/2014/main" id="{00000000-0008-0000-0600-00006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7" name="直線コネクタ 866">
          <a:extLst>
            <a:ext uri="{FF2B5EF4-FFF2-40B4-BE49-F238E27FC236}">
              <a16:creationId xmlns="" xmlns:a16="http://schemas.microsoft.com/office/drawing/2014/main" id="{00000000-0008-0000-0600-00006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8" name="直線コネクタ 867">
          <a:extLst>
            <a:ext uri="{FF2B5EF4-FFF2-40B4-BE49-F238E27FC236}">
              <a16:creationId xmlns="" xmlns:a16="http://schemas.microsoft.com/office/drawing/2014/main" id="{00000000-0008-0000-0600-00006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9" name="テキスト ボックス 868">
          <a:extLst>
            <a:ext uri="{FF2B5EF4-FFF2-40B4-BE49-F238E27FC236}">
              <a16:creationId xmlns="" xmlns:a16="http://schemas.microsoft.com/office/drawing/2014/main" id="{00000000-0008-0000-0600-00006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0" name="直線コネクタ 869">
          <a:extLst>
            <a:ext uri="{FF2B5EF4-FFF2-40B4-BE49-F238E27FC236}">
              <a16:creationId xmlns="" xmlns:a16="http://schemas.microsoft.com/office/drawing/2014/main" id="{00000000-0008-0000-0600-00006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1" name="テキスト ボックス 870">
          <a:extLst>
            <a:ext uri="{FF2B5EF4-FFF2-40B4-BE49-F238E27FC236}">
              <a16:creationId xmlns="" xmlns:a16="http://schemas.microsoft.com/office/drawing/2014/main" id="{00000000-0008-0000-0600-00006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2" name="前年度繰上充用金グラフ枠">
          <a:extLst>
            <a:ext uri="{FF2B5EF4-FFF2-40B4-BE49-F238E27FC236}">
              <a16:creationId xmlns="" xmlns:a16="http://schemas.microsoft.com/office/drawing/2014/main" id="{00000000-0008-0000-0600-00006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3" name="直線コネクタ 872">
          <a:extLst>
            <a:ext uri="{FF2B5EF4-FFF2-40B4-BE49-F238E27FC236}">
              <a16:creationId xmlns="" xmlns:a16="http://schemas.microsoft.com/office/drawing/2014/main" id="{00000000-0008-0000-0600-00006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4" name="前年度繰上充用金最小値テキスト">
          <a:extLst>
            <a:ext uri="{FF2B5EF4-FFF2-40B4-BE49-F238E27FC236}">
              <a16:creationId xmlns="" xmlns:a16="http://schemas.microsoft.com/office/drawing/2014/main" id="{00000000-0008-0000-0600-00006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a:extLst>
            <a:ext uri="{FF2B5EF4-FFF2-40B4-BE49-F238E27FC236}">
              <a16:creationId xmlns="" xmlns:a16="http://schemas.microsoft.com/office/drawing/2014/main" id="{00000000-0008-0000-0600-00006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6" name="前年度繰上充用金最大値テキスト">
          <a:extLst>
            <a:ext uri="{FF2B5EF4-FFF2-40B4-BE49-F238E27FC236}">
              <a16:creationId xmlns="" xmlns:a16="http://schemas.microsoft.com/office/drawing/2014/main" id="{00000000-0008-0000-0600-00006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a:extLst>
            <a:ext uri="{FF2B5EF4-FFF2-40B4-BE49-F238E27FC236}">
              <a16:creationId xmlns="" xmlns:a16="http://schemas.microsoft.com/office/drawing/2014/main" id="{00000000-0008-0000-0600-00006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8" name="直線コネクタ 877">
          <a:extLst>
            <a:ext uri="{FF2B5EF4-FFF2-40B4-BE49-F238E27FC236}">
              <a16:creationId xmlns="" xmlns:a16="http://schemas.microsoft.com/office/drawing/2014/main" id="{00000000-0008-0000-0600-00006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9" name="前年度繰上充用金平均値テキスト">
          <a:extLst>
            <a:ext uri="{FF2B5EF4-FFF2-40B4-BE49-F238E27FC236}">
              <a16:creationId xmlns="" xmlns:a16="http://schemas.microsoft.com/office/drawing/2014/main" id="{00000000-0008-0000-0600-00006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0" name="フローチャート : 判断 879">
          <a:extLst>
            <a:ext uri="{FF2B5EF4-FFF2-40B4-BE49-F238E27FC236}">
              <a16:creationId xmlns="" xmlns:a16="http://schemas.microsoft.com/office/drawing/2014/main" id="{00000000-0008-0000-0600-00007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1" name="直線コネクタ 880">
          <a:extLst>
            <a:ext uri="{FF2B5EF4-FFF2-40B4-BE49-F238E27FC236}">
              <a16:creationId xmlns="" xmlns:a16="http://schemas.microsoft.com/office/drawing/2014/main" id="{00000000-0008-0000-0600-00007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2" name="フローチャート : 判断 881">
          <a:extLst>
            <a:ext uri="{FF2B5EF4-FFF2-40B4-BE49-F238E27FC236}">
              <a16:creationId xmlns="" xmlns:a16="http://schemas.microsoft.com/office/drawing/2014/main" id="{00000000-0008-0000-0600-00007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3" name="テキスト ボックス 882">
          <a:extLst>
            <a:ext uri="{FF2B5EF4-FFF2-40B4-BE49-F238E27FC236}">
              <a16:creationId xmlns="" xmlns:a16="http://schemas.microsoft.com/office/drawing/2014/main" id="{00000000-0008-0000-0600-000073030000}"/>
            </a:ext>
          </a:extLst>
        </xdr:cNvPr>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4" name="直線コネクタ 883">
          <a:extLst>
            <a:ext uri="{FF2B5EF4-FFF2-40B4-BE49-F238E27FC236}">
              <a16:creationId xmlns="" xmlns:a16="http://schemas.microsoft.com/office/drawing/2014/main" id="{00000000-0008-0000-0600-00007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5" name="フローチャート : 判断 884">
          <a:extLst>
            <a:ext uri="{FF2B5EF4-FFF2-40B4-BE49-F238E27FC236}">
              <a16:creationId xmlns="" xmlns:a16="http://schemas.microsoft.com/office/drawing/2014/main" id="{00000000-0008-0000-0600-00007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6" name="テキスト ボックス 885">
          <a:extLst>
            <a:ext uri="{FF2B5EF4-FFF2-40B4-BE49-F238E27FC236}">
              <a16:creationId xmlns="" xmlns:a16="http://schemas.microsoft.com/office/drawing/2014/main" id="{00000000-0008-0000-0600-000076030000}"/>
            </a:ext>
          </a:extLst>
        </xdr:cNvPr>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7" name="直線コネクタ 886">
          <a:extLst>
            <a:ext uri="{FF2B5EF4-FFF2-40B4-BE49-F238E27FC236}">
              <a16:creationId xmlns="" xmlns:a16="http://schemas.microsoft.com/office/drawing/2014/main" id="{00000000-0008-0000-0600-00007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8" name="フローチャート : 判断 887">
          <a:extLst>
            <a:ext uri="{FF2B5EF4-FFF2-40B4-BE49-F238E27FC236}">
              <a16:creationId xmlns="" xmlns:a16="http://schemas.microsoft.com/office/drawing/2014/main" id="{00000000-0008-0000-0600-00007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9" name="テキスト ボックス 888">
          <a:extLst>
            <a:ext uri="{FF2B5EF4-FFF2-40B4-BE49-F238E27FC236}">
              <a16:creationId xmlns="" xmlns:a16="http://schemas.microsoft.com/office/drawing/2014/main" id="{00000000-0008-0000-0600-000079030000}"/>
            </a:ext>
          </a:extLst>
        </xdr:cNvPr>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0" name="フローチャート : 判断 889">
          <a:extLst>
            <a:ext uri="{FF2B5EF4-FFF2-40B4-BE49-F238E27FC236}">
              <a16:creationId xmlns="" xmlns:a16="http://schemas.microsoft.com/office/drawing/2014/main" id="{00000000-0008-0000-0600-00007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1" name="テキスト ボックス 890">
          <a:extLst>
            <a:ext uri="{FF2B5EF4-FFF2-40B4-BE49-F238E27FC236}">
              <a16:creationId xmlns="" xmlns:a16="http://schemas.microsoft.com/office/drawing/2014/main" id="{00000000-0008-0000-0600-00007B030000}"/>
            </a:ext>
          </a:extLst>
        </xdr:cNvPr>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2" name="テキスト ボックス 891">
          <a:extLst>
            <a:ext uri="{FF2B5EF4-FFF2-40B4-BE49-F238E27FC236}">
              <a16:creationId xmlns="" xmlns:a16="http://schemas.microsoft.com/office/drawing/2014/main" id="{00000000-0008-0000-0600-00007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3" name="テキスト ボックス 892">
          <a:extLst>
            <a:ext uri="{FF2B5EF4-FFF2-40B4-BE49-F238E27FC236}">
              <a16:creationId xmlns="" xmlns:a16="http://schemas.microsoft.com/office/drawing/2014/main" id="{00000000-0008-0000-0600-00007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4" name="テキスト ボックス 893">
          <a:extLst>
            <a:ext uri="{FF2B5EF4-FFF2-40B4-BE49-F238E27FC236}">
              <a16:creationId xmlns="" xmlns:a16="http://schemas.microsoft.com/office/drawing/2014/main" id="{00000000-0008-0000-0600-00007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5" name="テキスト ボックス 894">
          <a:extLst>
            <a:ext uri="{FF2B5EF4-FFF2-40B4-BE49-F238E27FC236}">
              <a16:creationId xmlns="" xmlns:a16="http://schemas.microsoft.com/office/drawing/2014/main" id="{00000000-0008-0000-0600-00007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6" name="テキスト ボックス 895">
          <a:extLst>
            <a:ext uri="{FF2B5EF4-FFF2-40B4-BE49-F238E27FC236}">
              <a16:creationId xmlns="" xmlns:a16="http://schemas.microsoft.com/office/drawing/2014/main" id="{00000000-0008-0000-0600-00008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7" name="円/楕円 896">
          <a:extLst>
            <a:ext uri="{FF2B5EF4-FFF2-40B4-BE49-F238E27FC236}">
              <a16:creationId xmlns="" xmlns:a16="http://schemas.microsoft.com/office/drawing/2014/main" id="{00000000-0008-0000-0600-00008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8" name="前年度繰上充用金該当値テキスト">
          <a:extLst>
            <a:ext uri="{FF2B5EF4-FFF2-40B4-BE49-F238E27FC236}">
              <a16:creationId xmlns="" xmlns:a16="http://schemas.microsoft.com/office/drawing/2014/main" id="{00000000-0008-0000-0600-00008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9" name="円/楕円 898">
          <a:extLst>
            <a:ext uri="{FF2B5EF4-FFF2-40B4-BE49-F238E27FC236}">
              <a16:creationId xmlns="" xmlns:a16="http://schemas.microsoft.com/office/drawing/2014/main" id="{00000000-0008-0000-0600-00008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0" name="テキスト ボックス 899">
          <a:extLst>
            <a:ext uri="{FF2B5EF4-FFF2-40B4-BE49-F238E27FC236}">
              <a16:creationId xmlns="" xmlns:a16="http://schemas.microsoft.com/office/drawing/2014/main" id="{00000000-0008-0000-0600-000084030000}"/>
            </a:ext>
          </a:extLst>
        </xdr:cNvPr>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1" name="円/楕円 900">
          <a:extLst>
            <a:ext uri="{FF2B5EF4-FFF2-40B4-BE49-F238E27FC236}">
              <a16:creationId xmlns="" xmlns:a16="http://schemas.microsoft.com/office/drawing/2014/main" id="{00000000-0008-0000-0600-00008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2" name="テキスト ボックス 901">
          <a:extLst>
            <a:ext uri="{FF2B5EF4-FFF2-40B4-BE49-F238E27FC236}">
              <a16:creationId xmlns="" xmlns:a16="http://schemas.microsoft.com/office/drawing/2014/main" id="{00000000-0008-0000-0600-000086030000}"/>
            </a:ext>
          </a:extLst>
        </xdr:cNvPr>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3" name="円/楕円 902">
          <a:extLst>
            <a:ext uri="{FF2B5EF4-FFF2-40B4-BE49-F238E27FC236}">
              <a16:creationId xmlns="" xmlns:a16="http://schemas.microsoft.com/office/drawing/2014/main" id="{00000000-0008-0000-0600-00008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4" name="テキスト ボックス 903">
          <a:extLst>
            <a:ext uri="{FF2B5EF4-FFF2-40B4-BE49-F238E27FC236}">
              <a16:creationId xmlns="" xmlns:a16="http://schemas.microsoft.com/office/drawing/2014/main" id="{00000000-0008-0000-0600-000088030000}"/>
            </a:ext>
          </a:extLst>
        </xdr:cNvPr>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円/楕円 904">
          <a:extLst>
            <a:ext uri="{FF2B5EF4-FFF2-40B4-BE49-F238E27FC236}">
              <a16:creationId xmlns="" xmlns:a16="http://schemas.microsoft.com/office/drawing/2014/main" id="{00000000-0008-0000-0600-00008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6" name="テキスト ボックス 905">
          <a:extLst>
            <a:ext uri="{FF2B5EF4-FFF2-40B4-BE49-F238E27FC236}">
              <a16:creationId xmlns="" xmlns:a16="http://schemas.microsoft.com/office/drawing/2014/main" id="{00000000-0008-0000-0600-00008A030000}"/>
            </a:ext>
          </a:extLst>
        </xdr:cNvPr>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7" name="正方形/長方形 906">
          <a:extLst>
            <a:ext uri="{FF2B5EF4-FFF2-40B4-BE49-F238E27FC236}">
              <a16:creationId xmlns="" xmlns:a16="http://schemas.microsoft.com/office/drawing/2014/main" id="{00000000-0008-0000-0600-00008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8" name="正方形/長方形 907">
          <a:extLst>
            <a:ext uri="{FF2B5EF4-FFF2-40B4-BE49-F238E27FC236}">
              <a16:creationId xmlns="" xmlns:a16="http://schemas.microsoft.com/office/drawing/2014/main" id="{00000000-0008-0000-0600-00008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9" name="テキスト ボックス 908">
          <a:extLst>
            <a:ext uri="{FF2B5EF4-FFF2-40B4-BE49-F238E27FC236}">
              <a16:creationId xmlns="" xmlns:a16="http://schemas.microsoft.com/office/drawing/2014/main" id="{00000000-0008-0000-0600-00008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・歳出決算総額は、住民一人当たり約</a:t>
          </a:r>
          <a:r>
            <a:rPr kumimoji="1" lang="en-US" altLang="ja-JP" sz="1300">
              <a:latin typeface="ＭＳ Ｐゴシック"/>
            </a:rPr>
            <a:t>566,665</a:t>
          </a:r>
          <a:r>
            <a:rPr kumimoji="1" lang="ja-JP" altLang="en-US" sz="1300">
              <a:latin typeface="ＭＳ Ｐゴシック"/>
            </a:rPr>
            <a:t>円となっている。主な構成項目である補助費等は、住民一人当たり</a:t>
          </a:r>
          <a:r>
            <a:rPr kumimoji="1" lang="en-US" altLang="ja-JP" sz="1300">
              <a:latin typeface="ＭＳ Ｐゴシック"/>
            </a:rPr>
            <a:t>159,411</a:t>
          </a:r>
          <a:r>
            <a:rPr kumimoji="1" lang="ja-JP" altLang="en-US" sz="1300">
              <a:latin typeface="ＭＳ Ｐゴシック"/>
            </a:rPr>
            <a:t>円となっており、平成</a:t>
          </a:r>
          <a:r>
            <a:rPr kumimoji="1" lang="en-US" altLang="ja-JP" sz="1300">
              <a:latin typeface="ＭＳ Ｐゴシック"/>
            </a:rPr>
            <a:t>26</a:t>
          </a:r>
          <a:r>
            <a:rPr kumimoji="1" lang="ja-JP" altLang="en-US" sz="1300">
              <a:latin typeface="ＭＳ Ｐゴシック"/>
            </a:rPr>
            <a:t>年度から平成</a:t>
          </a:r>
          <a:r>
            <a:rPr kumimoji="1" lang="en-US" altLang="ja-JP" sz="1300">
              <a:latin typeface="ＭＳ Ｐゴシック"/>
            </a:rPr>
            <a:t>27</a:t>
          </a:r>
          <a:r>
            <a:rPr kumimoji="1" lang="ja-JP" altLang="en-US" sz="1300">
              <a:latin typeface="ＭＳ Ｐゴシック"/>
            </a:rPr>
            <a:t>年度にかけて約</a:t>
          </a:r>
          <a:r>
            <a:rPr kumimoji="1" lang="en-US" altLang="ja-JP" sz="1300">
              <a:latin typeface="ＭＳ Ｐゴシック"/>
            </a:rPr>
            <a:t>91</a:t>
          </a:r>
          <a:r>
            <a:rPr kumimoji="1" lang="ja-JP" altLang="en-US" sz="1300">
              <a:latin typeface="ＭＳ Ｐゴシック"/>
            </a:rPr>
            <a:t>％増加している。</a:t>
          </a:r>
          <a:r>
            <a:rPr kumimoji="1" lang="ja-JP" altLang="ja-JP" sz="1300">
              <a:solidFill>
                <a:schemeClr val="dk1"/>
              </a:solidFill>
              <a:effectLst/>
              <a:latin typeface="+mn-lt"/>
              <a:ea typeface="+mn-ea"/>
              <a:cs typeface="+mn-cs"/>
            </a:rPr>
            <a:t>強い農業づくり交付金事業</a:t>
          </a:r>
          <a:r>
            <a:rPr kumimoji="1" lang="ja-JP" altLang="en-US" sz="1300">
              <a:latin typeface="ＭＳ Ｐゴシック"/>
            </a:rPr>
            <a:t>が主な増加要因である。</a:t>
          </a:r>
          <a:endParaRPr kumimoji="1" lang="en-US" altLang="ja-JP" sz="1300">
            <a:latin typeface="ＭＳ Ｐゴシック"/>
          </a:endParaRPr>
        </a:p>
        <a:p>
          <a:endParaRPr kumimoji="1" lang="en-US" altLang="ja-JP" sz="1300">
            <a:latin typeface="ＭＳ Ｐゴシック"/>
          </a:endParaRPr>
        </a:p>
        <a:p>
          <a:r>
            <a:rPr kumimoji="1" lang="ja-JP" altLang="en-US" sz="1300">
              <a:latin typeface="ＭＳ Ｐゴシック"/>
            </a:rPr>
            <a:t>・積立金が類似団体と比較して著しく下回っている。事業の見直し、歳出の合理化等行財政改革を推進し、歳出額を抑制し積立金の増加に向けた取り組みを進めていく。</a:t>
          </a:r>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三重県御浜町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a:extLst>
            <a:ext uri="{FF2B5EF4-FFF2-40B4-BE49-F238E27FC236}">
              <a16:creationId xmlns="" xmlns:a16="http://schemas.microsoft.com/office/drawing/2014/main" id="{00000000-0008-0000-0700-000009000000}"/>
            </a:ext>
          </a:extLst>
        </xdr:cNvPr>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 xmlns:a16="http://schemas.microsoft.com/office/drawing/2014/main" id="{00000000-0008-0000-07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9,113
9,070
88.13
5,510,665
5,164,021
274,864
3,232,483
4,494,111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9.7
19.0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a:extLst>
            <a:ext uri="{FF2B5EF4-FFF2-40B4-BE49-F238E27FC236}">
              <a16:creationId xmlns="" xmlns:a16="http://schemas.microsoft.com/office/drawing/2014/main" id="{00000000-0008-0000-0700-000011000000}"/>
            </a:ext>
          </a:extLst>
        </xdr:cNvPr>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a:extLst>
            <a:ext uri="{FF2B5EF4-FFF2-40B4-BE49-F238E27FC236}">
              <a16:creationId xmlns="" xmlns:a16="http://schemas.microsoft.com/office/drawing/2014/main" id="{00000000-0008-0000-0700-000012000000}"/>
            </a:ext>
          </a:extLst>
        </xdr:cNvPr>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a:extLst>
            <a:ext uri="{FF2B5EF4-FFF2-40B4-BE49-F238E27FC236}">
              <a16:creationId xmlns="" xmlns:a16="http://schemas.microsoft.com/office/drawing/2014/main" id="{00000000-0008-0000-0700-000013000000}"/>
            </a:ext>
          </a:extLst>
        </xdr:cNvPr>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a:extLst>
            <a:ext uri="{FF2B5EF4-FFF2-40B4-BE49-F238E27FC236}">
              <a16:creationId xmlns="" xmlns:a16="http://schemas.microsoft.com/office/drawing/2014/main" id="{00000000-0008-0000-0700-000014000000}"/>
            </a:ext>
          </a:extLst>
        </xdr:cNvPr>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a:extLst>
            <a:ext uri="{FF2B5EF4-FFF2-40B4-BE49-F238E27FC236}">
              <a16:creationId xmlns="" xmlns:a16="http://schemas.microsoft.com/office/drawing/2014/main" id="{00000000-0008-0000-0700-000015000000}"/>
            </a:ext>
          </a:extLst>
        </xdr:cNvPr>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a:extLst>
            <a:ext uri="{FF2B5EF4-FFF2-40B4-BE49-F238E27FC236}">
              <a16:creationId xmlns="" xmlns:a16="http://schemas.microsoft.com/office/drawing/2014/main" id="{00000000-0008-0000-0700-000016000000}"/>
            </a:ext>
          </a:extLst>
        </xdr:cNvPr>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a:extLst>
            <a:ext uri="{FF2B5EF4-FFF2-40B4-BE49-F238E27FC236}">
              <a16:creationId xmlns="" xmlns:a16="http://schemas.microsoft.com/office/drawing/2014/main" id="{00000000-0008-0000-0700-000017000000}"/>
            </a:ext>
          </a:extLst>
        </xdr:cNvPr>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a:extLst>
            <a:ext uri="{FF2B5EF4-FFF2-40B4-BE49-F238E27FC236}">
              <a16:creationId xmlns="" xmlns:a16="http://schemas.microsoft.com/office/drawing/2014/main" id="{00000000-0008-0000-0700-000018000000}"/>
            </a:ext>
          </a:extLst>
        </xdr:cNvPr>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a:extLst>
            <a:ext uri="{FF2B5EF4-FFF2-40B4-BE49-F238E27FC236}">
              <a16:creationId xmlns="" xmlns:a16="http://schemas.microsoft.com/office/drawing/2014/main" id="{00000000-0008-0000-0700-000019000000}"/>
            </a:ext>
          </a:extLst>
        </xdr:cNvPr>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a:extLst>
            <a:ext uri="{FF2B5EF4-FFF2-40B4-BE49-F238E27FC236}">
              <a16:creationId xmlns="" xmlns:a16="http://schemas.microsoft.com/office/drawing/2014/main" id="{00000000-0008-0000-0700-00001A000000}"/>
            </a:ext>
          </a:extLst>
        </xdr:cNvPr>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a:extLst>
            <a:ext uri="{FF2B5EF4-FFF2-40B4-BE49-F238E27FC236}">
              <a16:creationId xmlns="" xmlns:a16="http://schemas.microsoft.com/office/drawing/2014/main" id="{00000000-0008-0000-0700-00001B000000}"/>
            </a:ext>
          </a:extLst>
        </xdr:cNvPr>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a:extLst>
            <a:ext uri="{FF2B5EF4-FFF2-40B4-BE49-F238E27FC236}">
              <a16:creationId xmlns="" xmlns:a16="http://schemas.microsoft.com/office/drawing/2014/main" id="{00000000-0008-0000-0700-00001C000000}"/>
            </a:ext>
          </a:extLst>
        </xdr:cNvPr>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88/107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a:extLst>
            <a:ext uri="{FF2B5EF4-FFF2-40B4-BE49-F238E27FC236}">
              <a16:creationId xmlns=""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a:extLst>
            <a:ext uri="{FF2B5EF4-FFF2-40B4-BE49-F238E27FC236}">
              <a16:creationId xmlns=""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a:extLst>
            <a:ext uri="{FF2B5EF4-FFF2-40B4-BE49-F238E27FC236}">
              <a16:creationId xmlns=""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a:extLst>
            <a:ext uri="{FF2B5EF4-FFF2-40B4-BE49-F238E27FC236}">
              <a16:creationId xmlns=""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a:extLst>
            <a:ext uri="{FF2B5EF4-FFF2-40B4-BE49-F238E27FC236}">
              <a16:creationId xmlns=""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a:extLst>
            <a:ext uri="{FF2B5EF4-FFF2-40B4-BE49-F238E27FC236}">
              <a16:creationId xmlns=""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a:extLst>
            <a:ext uri="{FF2B5EF4-FFF2-40B4-BE49-F238E27FC236}">
              <a16:creationId xmlns=""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a:extLst>
            <a:ext uri="{FF2B5EF4-FFF2-40B4-BE49-F238E27FC236}">
              <a16:creationId xmlns=""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a:extLst>
            <a:ext uri="{FF2B5EF4-FFF2-40B4-BE49-F238E27FC236}">
              <a16:creationId xmlns=""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a:extLst>
            <a:ext uri="{FF2B5EF4-FFF2-40B4-BE49-F238E27FC236}">
              <a16:creationId xmlns=""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a:extLst>
            <a:ext uri="{FF2B5EF4-FFF2-40B4-BE49-F238E27FC236}">
              <a16:creationId xmlns=""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a:extLst>
            <a:ext uri="{FF2B5EF4-FFF2-40B4-BE49-F238E27FC236}">
              <a16:creationId xmlns=""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a:extLst>
            <a:ext uri="{FF2B5EF4-FFF2-40B4-BE49-F238E27FC236}">
              <a16:creationId xmlns=""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a:extLst>
            <a:ext uri="{FF2B5EF4-FFF2-40B4-BE49-F238E27FC236}">
              <a16:creationId xmlns=""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13208</xdr:rowOff>
    </xdr:from>
    <xdr:to>
      <xdr:col>6</xdr:col>
      <xdr:colOff>510540</xdr:colOff>
      <xdr:row>38</xdr:row>
      <xdr:rowOff>93345</xdr:rowOff>
    </xdr:to>
    <xdr:cxnSp macro="">
      <xdr:nvCxnSpPr>
        <xdr:cNvPr id="56" name="直線コネクタ 55">
          <a:extLst>
            <a:ext uri="{FF2B5EF4-FFF2-40B4-BE49-F238E27FC236}">
              <a16:creationId xmlns="" xmlns:a16="http://schemas.microsoft.com/office/drawing/2014/main" id="{00000000-0008-0000-0700-000038000000}"/>
            </a:ext>
          </a:extLst>
        </xdr:cNvPr>
        <xdr:cNvCxnSpPr/>
      </xdr:nvCxnSpPr>
      <xdr:spPr>
        <a:xfrm flipV="1">
          <a:off x="4633595" y="5328158"/>
          <a:ext cx="1270" cy="12802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97172</xdr:rowOff>
    </xdr:from>
    <xdr:ext cx="469744" cy="259045"/>
    <xdr:sp macro="" textlink="">
      <xdr:nvSpPr>
        <xdr:cNvPr id="57" name="議会費最小値テキスト">
          <a:extLst>
            <a:ext uri="{FF2B5EF4-FFF2-40B4-BE49-F238E27FC236}">
              <a16:creationId xmlns="" xmlns:a16="http://schemas.microsoft.com/office/drawing/2014/main" id="{00000000-0008-0000-0700-000039000000}"/>
            </a:ext>
          </a:extLst>
        </xdr:cNvPr>
        <xdr:cNvSpPr txBox="1"/>
      </xdr:nvSpPr>
      <xdr:spPr>
        <a:xfrm>
          <a:off x="4686300" y="661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6,965</a:t>
          </a:r>
          <a:endParaRPr kumimoji="1" lang="ja-JP" altLang="en-US" sz="1000" b="1">
            <a:latin typeface="ＭＳ Ｐゴシック"/>
          </a:endParaRPr>
        </a:p>
      </xdr:txBody>
    </xdr:sp>
    <xdr:clientData/>
  </xdr:oneCellAnchor>
  <xdr:twoCellAnchor>
    <xdr:from>
      <xdr:col>6</xdr:col>
      <xdr:colOff>422275</xdr:colOff>
      <xdr:row>38</xdr:row>
      <xdr:rowOff>93345</xdr:rowOff>
    </xdr:from>
    <xdr:to>
      <xdr:col>6</xdr:col>
      <xdr:colOff>600075</xdr:colOff>
      <xdr:row>38</xdr:row>
      <xdr:rowOff>93345</xdr:rowOff>
    </xdr:to>
    <xdr:cxnSp macro="">
      <xdr:nvCxnSpPr>
        <xdr:cNvPr id="58" name="直線コネクタ 57">
          <a:extLst>
            <a:ext uri="{FF2B5EF4-FFF2-40B4-BE49-F238E27FC236}">
              <a16:creationId xmlns="" xmlns:a16="http://schemas.microsoft.com/office/drawing/2014/main" id="{00000000-0008-0000-0700-00003A000000}"/>
            </a:ext>
          </a:extLst>
        </xdr:cNvPr>
        <xdr:cNvCxnSpPr/>
      </xdr:nvCxnSpPr>
      <xdr:spPr>
        <a:xfrm>
          <a:off x="4546600" y="660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131335</xdr:rowOff>
    </xdr:from>
    <xdr:ext cx="534377" cy="259045"/>
    <xdr:sp macro="" textlink="">
      <xdr:nvSpPr>
        <xdr:cNvPr id="59" name="議会費最大値テキスト">
          <a:extLst>
            <a:ext uri="{FF2B5EF4-FFF2-40B4-BE49-F238E27FC236}">
              <a16:creationId xmlns="" xmlns:a16="http://schemas.microsoft.com/office/drawing/2014/main" id="{00000000-0008-0000-0700-00003B000000}"/>
            </a:ext>
          </a:extLst>
        </xdr:cNvPr>
        <xdr:cNvSpPr txBox="1"/>
      </xdr:nvSpPr>
      <xdr:spPr>
        <a:xfrm>
          <a:off x="4686300" y="510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17,046</a:t>
          </a:r>
          <a:endParaRPr kumimoji="1" lang="ja-JP" altLang="en-US" sz="1000" b="1">
            <a:latin typeface="ＭＳ Ｐゴシック"/>
          </a:endParaRPr>
        </a:p>
      </xdr:txBody>
    </xdr:sp>
    <xdr:clientData/>
  </xdr:oneCellAnchor>
  <xdr:twoCellAnchor>
    <xdr:from>
      <xdr:col>6</xdr:col>
      <xdr:colOff>422275</xdr:colOff>
      <xdr:row>31</xdr:row>
      <xdr:rowOff>13208</xdr:rowOff>
    </xdr:from>
    <xdr:to>
      <xdr:col>6</xdr:col>
      <xdr:colOff>600075</xdr:colOff>
      <xdr:row>31</xdr:row>
      <xdr:rowOff>13208</xdr:rowOff>
    </xdr:to>
    <xdr:cxnSp macro="">
      <xdr:nvCxnSpPr>
        <xdr:cNvPr id="60" name="直線コネクタ 59">
          <a:extLst>
            <a:ext uri="{FF2B5EF4-FFF2-40B4-BE49-F238E27FC236}">
              <a16:creationId xmlns="" xmlns:a16="http://schemas.microsoft.com/office/drawing/2014/main" id="{00000000-0008-0000-0700-00003C000000}"/>
            </a:ext>
          </a:extLst>
        </xdr:cNvPr>
        <xdr:cNvCxnSpPr/>
      </xdr:nvCxnSpPr>
      <xdr:spPr>
        <a:xfrm>
          <a:off x="4546600" y="5328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156972</xdr:rowOff>
    </xdr:from>
    <xdr:to>
      <xdr:col>6</xdr:col>
      <xdr:colOff>511175</xdr:colOff>
      <xdr:row>37</xdr:row>
      <xdr:rowOff>147701</xdr:rowOff>
    </xdr:to>
    <xdr:cxnSp macro="">
      <xdr:nvCxnSpPr>
        <xdr:cNvPr id="61" name="直線コネクタ 60">
          <a:extLst>
            <a:ext uri="{FF2B5EF4-FFF2-40B4-BE49-F238E27FC236}">
              <a16:creationId xmlns="" xmlns:a16="http://schemas.microsoft.com/office/drawing/2014/main" id="{00000000-0008-0000-0700-00003D000000}"/>
            </a:ext>
          </a:extLst>
        </xdr:cNvPr>
        <xdr:cNvCxnSpPr/>
      </xdr:nvCxnSpPr>
      <xdr:spPr>
        <a:xfrm flipV="1">
          <a:off x="3797300" y="6329172"/>
          <a:ext cx="838200" cy="16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79138</xdr:rowOff>
    </xdr:from>
    <xdr:ext cx="534377" cy="259045"/>
    <xdr:sp macro="" textlink="">
      <xdr:nvSpPr>
        <xdr:cNvPr id="62" name="議会費平均値テキスト">
          <a:extLst>
            <a:ext uri="{FF2B5EF4-FFF2-40B4-BE49-F238E27FC236}">
              <a16:creationId xmlns="" xmlns:a16="http://schemas.microsoft.com/office/drawing/2014/main" id="{00000000-0008-0000-0700-00003E000000}"/>
            </a:ext>
          </a:extLst>
        </xdr:cNvPr>
        <xdr:cNvSpPr txBox="1"/>
      </xdr:nvSpPr>
      <xdr:spPr>
        <a:xfrm>
          <a:off x="4686300" y="59084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10,907</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56261</xdr:rowOff>
    </xdr:from>
    <xdr:to>
      <xdr:col>6</xdr:col>
      <xdr:colOff>561975</xdr:colOff>
      <xdr:row>35</xdr:row>
      <xdr:rowOff>157861</xdr:rowOff>
    </xdr:to>
    <xdr:sp macro="" textlink="">
      <xdr:nvSpPr>
        <xdr:cNvPr id="63" name="フローチャート : 判断 62">
          <a:extLst>
            <a:ext uri="{FF2B5EF4-FFF2-40B4-BE49-F238E27FC236}">
              <a16:creationId xmlns="" xmlns:a16="http://schemas.microsoft.com/office/drawing/2014/main" id="{00000000-0008-0000-0700-00003F000000}"/>
            </a:ext>
          </a:extLst>
        </xdr:cNvPr>
        <xdr:cNvSpPr/>
      </xdr:nvSpPr>
      <xdr:spPr>
        <a:xfrm>
          <a:off x="45847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134747</xdr:rowOff>
    </xdr:from>
    <xdr:to>
      <xdr:col>5</xdr:col>
      <xdr:colOff>358775</xdr:colOff>
      <xdr:row>37</xdr:row>
      <xdr:rowOff>147701</xdr:rowOff>
    </xdr:to>
    <xdr:cxnSp macro="">
      <xdr:nvCxnSpPr>
        <xdr:cNvPr id="64" name="直線コネクタ 63">
          <a:extLst>
            <a:ext uri="{FF2B5EF4-FFF2-40B4-BE49-F238E27FC236}">
              <a16:creationId xmlns="" xmlns:a16="http://schemas.microsoft.com/office/drawing/2014/main" id="{00000000-0008-0000-0700-000040000000}"/>
            </a:ext>
          </a:extLst>
        </xdr:cNvPr>
        <xdr:cNvCxnSpPr/>
      </xdr:nvCxnSpPr>
      <xdr:spPr>
        <a:xfrm>
          <a:off x="2908300" y="6135497"/>
          <a:ext cx="889000" cy="35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44323</xdr:rowOff>
    </xdr:from>
    <xdr:to>
      <xdr:col>5</xdr:col>
      <xdr:colOff>409575</xdr:colOff>
      <xdr:row>35</xdr:row>
      <xdr:rowOff>145923</xdr:rowOff>
    </xdr:to>
    <xdr:sp macro="" textlink="">
      <xdr:nvSpPr>
        <xdr:cNvPr id="65" name="フローチャート : 判断 64">
          <a:extLst>
            <a:ext uri="{FF2B5EF4-FFF2-40B4-BE49-F238E27FC236}">
              <a16:creationId xmlns="" xmlns:a16="http://schemas.microsoft.com/office/drawing/2014/main" id="{00000000-0008-0000-0700-000041000000}"/>
            </a:ext>
          </a:extLst>
        </xdr:cNvPr>
        <xdr:cNvSpPr/>
      </xdr:nvSpPr>
      <xdr:spPr>
        <a:xfrm>
          <a:off x="3746500" y="60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162450</xdr:rowOff>
    </xdr:from>
    <xdr:ext cx="534377" cy="259045"/>
    <xdr:sp macro="" textlink="">
      <xdr:nvSpPr>
        <xdr:cNvPr id="66" name="テキスト ボックス 65">
          <a:extLst>
            <a:ext uri="{FF2B5EF4-FFF2-40B4-BE49-F238E27FC236}">
              <a16:creationId xmlns="" xmlns:a16="http://schemas.microsoft.com/office/drawing/2014/main" id="{00000000-0008-0000-0700-000042000000}"/>
            </a:ext>
          </a:extLst>
        </xdr:cNvPr>
        <xdr:cNvSpPr txBox="1"/>
      </xdr:nvSpPr>
      <xdr:spPr>
        <a:xfrm>
          <a:off x="3530111" y="582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11,001</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134747</xdr:rowOff>
    </xdr:from>
    <xdr:to>
      <xdr:col>4</xdr:col>
      <xdr:colOff>155575</xdr:colOff>
      <xdr:row>37</xdr:row>
      <xdr:rowOff>156845</xdr:rowOff>
    </xdr:to>
    <xdr:cxnSp macro="">
      <xdr:nvCxnSpPr>
        <xdr:cNvPr id="67" name="直線コネクタ 66">
          <a:extLst>
            <a:ext uri="{FF2B5EF4-FFF2-40B4-BE49-F238E27FC236}">
              <a16:creationId xmlns="" xmlns:a16="http://schemas.microsoft.com/office/drawing/2014/main" id="{00000000-0008-0000-0700-000043000000}"/>
            </a:ext>
          </a:extLst>
        </xdr:cNvPr>
        <xdr:cNvCxnSpPr/>
      </xdr:nvCxnSpPr>
      <xdr:spPr>
        <a:xfrm flipV="1">
          <a:off x="2019300" y="6135497"/>
          <a:ext cx="889000" cy="36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92964</xdr:rowOff>
    </xdr:from>
    <xdr:to>
      <xdr:col>4</xdr:col>
      <xdr:colOff>206375</xdr:colOff>
      <xdr:row>36</xdr:row>
      <xdr:rowOff>23114</xdr:rowOff>
    </xdr:to>
    <xdr:sp macro="" textlink="">
      <xdr:nvSpPr>
        <xdr:cNvPr id="68" name="フローチャート : 判断 67">
          <a:extLst>
            <a:ext uri="{FF2B5EF4-FFF2-40B4-BE49-F238E27FC236}">
              <a16:creationId xmlns="" xmlns:a16="http://schemas.microsoft.com/office/drawing/2014/main" id="{00000000-0008-0000-0700-000044000000}"/>
            </a:ext>
          </a:extLst>
        </xdr:cNvPr>
        <xdr:cNvSpPr/>
      </xdr:nvSpPr>
      <xdr:spPr>
        <a:xfrm>
          <a:off x="2857500" y="609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14241</xdr:rowOff>
    </xdr:from>
    <xdr:ext cx="534377" cy="259045"/>
    <xdr:sp macro="" textlink="">
      <xdr:nvSpPr>
        <xdr:cNvPr id="69" name="テキスト ボックス 68">
          <a:extLst>
            <a:ext uri="{FF2B5EF4-FFF2-40B4-BE49-F238E27FC236}">
              <a16:creationId xmlns="" xmlns:a16="http://schemas.microsoft.com/office/drawing/2014/main" id="{00000000-0008-0000-0700-000045000000}"/>
            </a:ext>
          </a:extLst>
        </xdr:cNvPr>
        <xdr:cNvSpPr txBox="1"/>
      </xdr:nvSpPr>
      <xdr:spPr>
        <a:xfrm>
          <a:off x="2641111" y="618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10,618</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40386</xdr:rowOff>
    </xdr:from>
    <xdr:to>
      <xdr:col>2</xdr:col>
      <xdr:colOff>638175</xdr:colOff>
      <xdr:row>37</xdr:row>
      <xdr:rowOff>156845</xdr:rowOff>
    </xdr:to>
    <xdr:cxnSp macro="">
      <xdr:nvCxnSpPr>
        <xdr:cNvPr id="70" name="直線コネクタ 69">
          <a:extLst>
            <a:ext uri="{FF2B5EF4-FFF2-40B4-BE49-F238E27FC236}">
              <a16:creationId xmlns="" xmlns:a16="http://schemas.microsoft.com/office/drawing/2014/main" id="{00000000-0008-0000-0700-000046000000}"/>
            </a:ext>
          </a:extLst>
        </xdr:cNvPr>
        <xdr:cNvCxnSpPr/>
      </xdr:nvCxnSpPr>
      <xdr:spPr>
        <a:xfrm>
          <a:off x="1130300" y="6384036"/>
          <a:ext cx="889000" cy="1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62103</xdr:rowOff>
    </xdr:from>
    <xdr:to>
      <xdr:col>3</xdr:col>
      <xdr:colOff>3175</xdr:colOff>
      <xdr:row>35</xdr:row>
      <xdr:rowOff>163703</xdr:rowOff>
    </xdr:to>
    <xdr:sp macro="" textlink="">
      <xdr:nvSpPr>
        <xdr:cNvPr id="71" name="フローチャート : 判断 70">
          <a:extLst>
            <a:ext uri="{FF2B5EF4-FFF2-40B4-BE49-F238E27FC236}">
              <a16:creationId xmlns="" xmlns:a16="http://schemas.microsoft.com/office/drawing/2014/main" id="{00000000-0008-0000-0700-000047000000}"/>
            </a:ext>
          </a:extLst>
        </xdr:cNvPr>
        <xdr:cNvSpPr/>
      </xdr:nvSpPr>
      <xdr:spPr>
        <a:xfrm>
          <a:off x="1968500" y="60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8780</xdr:rowOff>
    </xdr:from>
    <xdr:ext cx="534377" cy="259045"/>
    <xdr:sp macro="" textlink="">
      <xdr:nvSpPr>
        <xdr:cNvPr id="72" name="テキスト ボックス 71">
          <a:extLst>
            <a:ext uri="{FF2B5EF4-FFF2-40B4-BE49-F238E27FC236}">
              <a16:creationId xmlns="" xmlns:a16="http://schemas.microsoft.com/office/drawing/2014/main" id="{00000000-0008-0000-0700-000048000000}"/>
            </a:ext>
          </a:extLst>
        </xdr:cNvPr>
        <xdr:cNvSpPr txBox="1"/>
      </xdr:nvSpPr>
      <xdr:spPr>
        <a:xfrm>
          <a:off x="1752111" y="583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10,861</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67691</xdr:rowOff>
    </xdr:from>
    <xdr:to>
      <xdr:col>1</xdr:col>
      <xdr:colOff>485775</xdr:colOff>
      <xdr:row>34</xdr:row>
      <xdr:rowOff>169291</xdr:rowOff>
    </xdr:to>
    <xdr:sp macro="" textlink="">
      <xdr:nvSpPr>
        <xdr:cNvPr id="73" name="フローチャート : 判断 72">
          <a:extLst>
            <a:ext uri="{FF2B5EF4-FFF2-40B4-BE49-F238E27FC236}">
              <a16:creationId xmlns="" xmlns:a16="http://schemas.microsoft.com/office/drawing/2014/main" id="{00000000-0008-0000-0700-000049000000}"/>
            </a:ext>
          </a:extLst>
        </xdr:cNvPr>
        <xdr:cNvSpPr/>
      </xdr:nvSpPr>
      <xdr:spPr>
        <a:xfrm>
          <a:off x="1079500" y="589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14368</xdr:rowOff>
    </xdr:from>
    <xdr:ext cx="534377" cy="259045"/>
    <xdr:sp macro="" textlink="">
      <xdr:nvSpPr>
        <xdr:cNvPr id="74" name="テキスト ボックス 73">
          <a:extLst>
            <a:ext uri="{FF2B5EF4-FFF2-40B4-BE49-F238E27FC236}">
              <a16:creationId xmlns="" xmlns:a16="http://schemas.microsoft.com/office/drawing/2014/main" id="{00000000-0008-0000-0700-00004A000000}"/>
            </a:ext>
          </a:extLst>
        </xdr:cNvPr>
        <xdr:cNvSpPr txBox="1"/>
      </xdr:nvSpPr>
      <xdr:spPr>
        <a:xfrm>
          <a:off x="863111" y="567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12,167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106172</xdr:rowOff>
    </xdr:from>
    <xdr:to>
      <xdr:col>6</xdr:col>
      <xdr:colOff>561975</xdr:colOff>
      <xdr:row>37</xdr:row>
      <xdr:rowOff>36322</xdr:rowOff>
    </xdr:to>
    <xdr:sp macro="" textlink="">
      <xdr:nvSpPr>
        <xdr:cNvPr id="80" name="円/楕円 79">
          <a:extLst>
            <a:ext uri="{FF2B5EF4-FFF2-40B4-BE49-F238E27FC236}">
              <a16:creationId xmlns="" xmlns:a16="http://schemas.microsoft.com/office/drawing/2014/main" id="{00000000-0008-0000-0700-000050000000}"/>
            </a:ext>
          </a:extLst>
        </xdr:cNvPr>
        <xdr:cNvSpPr/>
      </xdr:nvSpPr>
      <xdr:spPr>
        <a:xfrm>
          <a:off x="4584700" y="627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84599</xdr:rowOff>
    </xdr:from>
    <xdr:ext cx="469744" cy="259045"/>
    <xdr:sp macro="" textlink="">
      <xdr:nvSpPr>
        <xdr:cNvPr id="81" name="議会費該当値テキスト">
          <a:extLst>
            <a:ext uri="{FF2B5EF4-FFF2-40B4-BE49-F238E27FC236}">
              <a16:creationId xmlns="" xmlns:a16="http://schemas.microsoft.com/office/drawing/2014/main" id="{00000000-0008-0000-0700-000051000000}"/>
            </a:ext>
          </a:extLst>
        </xdr:cNvPr>
        <xdr:cNvSpPr txBox="1"/>
      </xdr:nvSpPr>
      <xdr:spPr>
        <a:xfrm>
          <a:off x="4686300" y="6256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9,164</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96901</xdr:rowOff>
    </xdr:from>
    <xdr:to>
      <xdr:col>5</xdr:col>
      <xdr:colOff>409575</xdr:colOff>
      <xdr:row>38</xdr:row>
      <xdr:rowOff>27051</xdr:rowOff>
    </xdr:to>
    <xdr:sp macro="" textlink="">
      <xdr:nvSpPr>
        <xdr:cNvPr id="82" name="円/楕円 81">
          <a:extLst>
            <a:ext uri="{FF2B5EF4-FFF2-40B4-BE49-F238E27FC236}">
              <a16:creationId xmlns="" xmlns:a16="http://schemas.microsoft.com/office/drawing/2014/main" id="{00000000-0008-0000-0700-000052000000}"/>
            </a:ext>
          </a:extLst>
        </xdr:cNvPr>
        <xdr:cNvSpPr/>
      </xdr:nvSpPr>
      <xdr:spPr>
        <a:xfrm>
          <a:off x="3746500" y="644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38</xdr:row>
      <xdr:rowOff>18178</xdr:rowOff>
    </xdr:from>
    <xdr:ext cx="469744" cy="259045"/>
    <xdr:sp macro="" textlink="">
      <xdr:nvSpPr>
        <xdr:cNvPr id="83" name="テキスト ボックス 82">
          <a:extLst>
            <a:ext uri="{FF2B5EF4-FFF2-40B4-BE49-F238E27FC236}">
              <a16:creationId xmlns="" xmlns:a16="http://schemas.microsoft.com/office/drawing/2014/main" id="{00000000-0008-0000-0700-000053000000}"/>
            </a:ext>
          </a:extLst>
        </xdr:cNvPr>
        <xdr:cNvSpPr txBox="1"/>
      </xdr:nvSpPr>
      <xdr:spPr>
        <a:xfrm>
          <a:off x="3562427" y="6533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7,887</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83947</xdr:rowOff>
    </xdr:from>
    <xdr:to>
      <xdr:col>4</xdr:col>
      <xdr:colOff>206375</xdr:colOff>
      <xdr:row>36</xdr:row>
      <xdr:rowOff>14097</xdr:rowOff>
    </xdr:to>
    <xdr:sp macro="" textlink="">
      <xdr:nvSpPr>
        <xdr:cNvPr id="84" name="円/楕円 83">
          <a:extLst>
            <a:ext uri="{FF2B5EF4-FFF2-40B4-BE49-F238E27FC236}">
              <a16:creationId xmlns="" xmlns:a16="http://schemas.microsoft.com/office/drawing/2014/main" id="{00000000-0008-0000-0700-000054000000}"/>
            </a:ext>
          </a:extLst>
        </xdr:cNvPr>
        <xdr:cNvSpPr/>
      </xdr:nvSpPr>
      <xdr:spPr>
        <a:xfrm>
          <a:off x="2857500" y="6084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30624</xdr:rowOff>
    </xdr:from>
    <xdr:ext cx="534377" cy="259045"/>
    <xdr:sp macro="" textlink="">
      <xdr:nvSpPr>
        <xdr:cNvPr id="85" name="テキスト ボックス 84">
          <a:extLst>
            <a:ext uri="{FF2B5EF4-FFF2-40B4-BE49-F238E27FC236}">
              <a16:creationId xmlns="" xmlns:a16="http://schemas.microsoft.com/office/drawing/2014/main" id="{00000000-0008-0000-0700-000055000000}"/>
            </a:ext>
          </a:extLst>
        </xdr:cNvPr>
        <xdr:cNvSpPr txBox="1"/>
      </xdr:nvSpPr>
      <xdr:spPr>
        <a:xfrm>
          <a:off x="2641111" y="585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10,689</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106045</xdr:rowOff>
    </xdr:from>
    <xdr:to>
      <xdr:col>3</xdr:col>
      <xdr:colOff>3175</xdr:colOff>
      <xdr:row>38</xdr:row>
      <xdr:rowOff>36195</xdr:rowOff>
    </xdr:to>
    <xdr:sp macro="" textlink="">
      <xdr:nvSpPr>
        <xdr:cNvPr id="86" name="円/楕円 85">
          <a:extLst>
            <a:ext uri="{FF2B5EF4-FFF2-40B4-BE49-F238E27FC236}">
              <a16:creationId xmlns="" xmlns:a16="http://schemas.microsoft.com/office/drawing/2014/main" id="{00000000-0008-0000-0700-000056000000}"/>
            </a:ext>
          </a:extLst>
        </xdr:cNvPr>
        <xdr:cNvSpPr/>
      </xdr:nvSpPr>
      <xdr:spPr>
        <a:xfrm>
          <a:off x="1968500" y="6449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38</xdr:row>
      <xdr:rowOff>27322</xdr:rowOff>
    </xdr:from>
    <xdr:ext cx="469744" cy="259045"/>
    <xdr:sp macro="" textlink="">
      <xdr:nvSpPr>
        <xdr:cNvPr id="87" name="テキスト ボックス 86">
          <a:extLst>
            <a:ext uri="{FF2B5EF4-FFF2-40B4-BE49-F238E27FC236}">
              <a16:creationId xmlns="" xmlns:a16="http://schemas.microsoft.com/office/drawing/2014/main" id="{00000000-0008-0000-0700-000057000000}"/>
            </a:ext>
          </a:extLst>
        </xdr:cNvPr>
        <xdr:cNvSpPr txBox="1"/>
      </xdr:nvSpPr>
      <xdr:spPr>
        <a:xfrm>
          <a:off x="1784427" y="6542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7,815</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161036</xdr:rowOff>
    </xdr:from>
    <xdr:to>
      <xdr:col>1</xdr:col>
      <xdr:colOff>485775</xdr:colOff>
      <xdr:row>37</xdr:row>
      <xdr:rowOff>91186</xdr:rowOff>
    </xdr:to>
    <xdr:sp macro="" textlink="">
      <xdr:nvSpPr>
        <xdr:cNvPr id="88" name="円/楕円 87">
          <a:extLst>
            <a:ext uri="{FF2B5EF4-FFF2-40B4-BE49-F238E27FC236}">
              <a16:creationId xmlns="" xmlns:a16="http://schemas.microsoft.com/office/drawing/2014/main" id="{00000000-0008-0000-0700-000058000000}"/>
            </a:ext>
          </a:extLst>
        </xdr:cNvPr>
        <xdr:cNvSpPr/>
      </xdr:nvSpPr>
      <xdr:spPr>
        <a:xfrm>
          <a:off x="1079500" y="633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82313</xdr:rowOff>
    </xdr:from>
    <xdr:ext cx="469744" cy="259045"/>
    <xdr:sp macro="" textlink="">
      <xdr:nvSpPr>
        <xdr:cNvPr id="89" name="テキスト ボックス 88">
          <a:extLst>
            <a:ext uri="{FF2B5EF4-FFF2-40B4-BE49-F238E27FC236}">
              <a16:creationId xmlns="" xmlns:a16="http://schemas.microsoft.com/office/drawing/2014/main" id="{00000000-0008-0000-0700-000059000000}"/>
            </a:ext>
          </a:extLst>
        </xdr:cNvPr>
        <xdr:cNvSpPr txBox="1"/>
      </xdr:nvSpPr>
      <xdr:spPr>
        <a:xfrm>
          <a:off x="895427" y="642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8,732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a:extLst>
            <a:ext uri="{FF2B5EF4-FFF2-40B4-BE49-F238E27FC236}">
              <a16:creationId xmlns=""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a:extLst>
            <a:ext uri="{FF2B5EF4-FFF2-40B4-BE49-F238E27FC236}">
              <a16:creationId xmlns=""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a:extLst>
            <a:ext uri="{FF2B5EF4-FFF2-40B4-BE49-F238E27FC236}">
              <a16:creationId xmlns=""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107/107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a:extLst>
            <a:ext uri="{FF2B5EF4-FFF2-40B4-BE49-F238E27FC236}">
              <a16:creationId xmlns=""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a:extLst>
            <a:ext uri="{FF2B5EF4-FFF2-40B4-BE49-F238E27FC236}">
              <a16:creationId xmlns=""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a:extLst>
            <a:ext uri="{FF2B5EF4-FFF2-40B4-BE49-F238E27FC236}">
              <a16:creationId xmlns=""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a:extLst>
            <a:ext uri="{FF2B5EF4-FFF2-40B4-BE49-F238E27FC236}">
              <a16:creationId xmlns=""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52,015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a:extLst>
            <a:ext uri="{FF2B5EF4-FFF2-40B4-BE49-F238E27FC236}">
              <a16:creationId xmlns=""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a:extLst>
            <a:ext uri="{FF2B5EF4-FFF2-40B4-BE49-F238E27FC236}">
              <a16:creationId xmlns=""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a:extLst>
            <a:ext uri="{FF2B5EF4-FFF2-40B4-BE49-F238E27FC236}">
              <a16:creationId xmlns=""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a:extLst>
            <a:ext uri="{FF2B5EF4-FFF2-40B4-BE49-F238E27FC236}">
              <a16:creationId xmlns=""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a:extLst>
            <a:ext uri="{FF2B5EF4-FFF2-40B4-BE49-F238E27FC236}">
              <a16:creationId xmlns=""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a:extLst>
            <a:ext uri="{FF2B5EF4-FFF2-40B4-BE49-F238E27FC236}">
              <a16:creationId xmlns=""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a:extLst>
            <a:ext uri="{FF2B5EF4-FFF2-40B4-BE49-F238E27FC236}">
              <a16:creationId xmlns=""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a:extLst>
            <a:ext uri="{FF2B5EF4-FFF2-40B4-BE49-F238E27FC236}">
              <a16:creationId xmlns=""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a:extLst>
            <a:ext uri="{FF2B5EF4-FFF2-40B4-BE49-F238E27FC236}">
              <a16:creationId xmlns=""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a:extLst>
            <a:ext uri="{FF2B5EF4-FFF2-40B4-BE49-F238E27FC236}">
              <a16:creationId xmlns=""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a:extLst>
            <a:ext uri="{FF2B5EF4-FFF2-40B4-BE49-F238E27FC236}">
              <a16:creationId xmlns=""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a:extLst>
            <a:ext uri="{FF2B5EF4-FFF2-40B4-BE49-F238E27FC236}">
              <a16:creationId xmlns=""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85806</xdr:rowOff>
    </xdr:from>
    <xdr:to>
      <xdr:col>6</xdr:col>
      <xdr:colOff>510540</xdr:colOff>
      <xdr:row>58</xdr:row>
      <xdr:rowOff>99845</xdr:rowOff>
    </xdr:to>
    <xdr:cxnSp macro="">
      <xdr:nvCxnSpPr>
        <xdr:cNvPr id="115" name="直線コネクタ 114">
          <a:extLst>
            <a:ext uri="{FF2B5EF4-FFF2-40B4-BE49-F238E27FC236}">
              <a16:creationId xmlns="" xmlns:a16="http://schemas.microsoft.com/office/drawing/2014/main" id="{00000000-0008-0000-0700-000073000000}"/>
            </a:ext>
          </a:extLst>
        </xdr:cNvPr>
        <xdr:cNvCxnSpPr/>
      </xdr:nvCxnSpPr>
      <xdr:spPr>
        <a:xfrm flipV="1">
          <a:off x="4633595" y="8486856"/>
          <a:ext cx="1270" cy="155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103672</xdr:rowOff>
    </xdr:from>
    <xdr:ext cx="534377" cy="259045"/>
    <xdr:sp macro="" textlink="">
      <xdr:nvSpPr>
        <xdr:cNvPr id="116" name="総務費最小値テキスト">
          <a:extLst>
            <a:ext uri="{FF2B5EF4-FFF2-40B4-BE49-F238E27FC236}">
              <a16:creationId xmlns="" xmlns:a16="http://schemas.microsoft.com/office/drawing/2014/main" id="{00000000-0008-0000-0700-000074000000}"/>
            </a:ext>
          </a:extLst>
        </xdr:cNvPr>
        <xdr:cNvSpPr txBox="1"/>
      </xdr:nvSpPr>
      <xdr:spPr>
        <a:xfrm>
          <a:off x="4686300" y="1004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52,204</a:t>
          </a:r>
          <a:endParaRPr kumimoji="1" lang="ja-JP" altLang="en-US" sz="1000" b="1">
            <a:latin typeface="ＭＳ Ｐゴシック"/>
          </a:endParaRPr>
        </a:p>
      </xdr:txBody>
    </xdr:sp>
    <xdr:clientData/>
  </xdr:oneCellAnchor>
  <xdr:twoCellAnchor>
    <xdr:from>
      <xdr:col>6</xdr:col>
      <xdr:colOff>422275</xdr:colOff>
      <xdr:row>58</xdr:row>
      <xdr:rowOff>99845</xdr:rowOff>
    </xdr:from>
    <xdr:to>
      <xdr:col>6</xdr:col>
      <xdr:colOff>600075</xdr:colOff>
      <xdr:row>58</xdr:row>
      <xdr:rowOff>99845</xdr:rowOff>
    </xdr:to>
    <xdr:cxnSp macro="">
      <xdr:nvCxnSpPr>
        <xdr:cNvPr id="117" name="直線コネクタ 116">
          <a:extLst>
            <a:ext uri="{FF2B5EF4-FFF2-40B4-BE49-F238E27FC236}">
              <a16:creationId xmlns="" xmlns:a16="http://schemas.microsoft.com/office/drawing/2014/main" id="{00000000-0008-0000-0700-000075000000}"/>
            </a:ext>
          </a:extLst>
        </xdr:cNvPr>
        <xdr:cNvCxnSpPr/>
      </xdr:nvCxnSpPr>
      <xdr:spPr>
        <a:xfrm>
          <a:off x="4546600" y="10043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32483</xdr:rowOff>
    </xdr:from>
    <xdr:ext cx="599010" cy="259045"/>
    <xdr:sp macro="" textlink="">
      <xdr:nvSpPr>
        <xdr:cNvPr id="118" name="総務費最大値テキスト">
          <a:extLst>
            <a:ext uri="{FF2B5EF4-FFF2-40B4-BE49-F238E27FC236}">
              <a16:creationId xmlns="" xmlns:a16="http://schemas.microsoft.com/office/drawing/2014/main" id="{00000000-0008-0000-0700-000076000000}"/>
            </a:ext>
          </a:extLst>
        </xdr:cNvPr>
        <xdr:cNvSpPr txBox="1"/>
      </xdr:nvSpPr>
      <xdr:spPr>
        <a:xfrm>
          <a:off x="4686300" y="82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529,003</a:t>
          </a:r>
          <a:endParaRPr kumimoji="1" lang="ja-JP" altLang="en-US" sz="1000" b="1">
            <a:latin typeface="ＭＳ Ｐゴシック"/>
          </a:endParaRPr>
        </a:p>
      </xdr:txBody>
    </xdr:sp>
    <xdr:clientData/>
  </xdr:oneCellAnchor>
  <xdr:twoCellAnchor>
    <xdr:from>
      <xdr:col>6</xdr:col>
      <xdr:colOff>422275</xdr:colOff>
      <xdr:row>49</xdr:row>
      <xdr:rowOff>85806</xdr:rowOff>
    </xdr:from>
    <xdr:to>
      <xdr:col>6</xdr:col>
      <xdr:colOff>600075</xdr:colOff>
      <xdr:row>49</xdr:row>
      <xdr:rowOff>85806</xdr:rowOff>
    </xdr:to>
    <xdr:cxnSp macro="">
      <xdr:nvCxnSpPr>
        <xdr:cNvPr id="119" name="直線コネクタ 118">
          <a:extLst>
            <a:ext uri="{FF2B5EF4-FFF2-40B4-BE49-F238E27FC236}">
              <a16:creationId xmlns="" xmlns:a16="http://schemas.microsoft.com/office/drawing/2014/main" id="{00000000-0008-0000-0700-000077000000}"/>
            </a:ext>
          </a:extLst>
        </xdr:cNvPr>
        <xdr:cNvCxnSpPr/>
      </xdr:nvCxnSpPr>
      <xdr:spPr>
        <a:xfrm>
          <a:off x="4546600" y="8486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99845</xdr:rowOff>
    </xdr:from>
    <xdr:to>
      <xdr:col>6</xdr:col>
      <xdr:colOff>511175</xdr:colOff>
      <xdr:row>58</xdr:row>
      <xdr:rowOff>109633</xdr:rowOff>
    </xdr:to>
    <xdr:cxnSp macro="">
      <xdr:nvCxnSpPr>
        <xdr:cNvPr id="120" name="直線コネクタ 119">
          <a:extLst>
            <a:ext uri="{FF2B5EF4-FFF2-40B4-BE49-F238E27FC236}">
              <a16:creationId xmlns="" xmlns:a16="http://schemas.microsoft.com/office/drawing/2014/main" id="{00000000-0008-0000-0700-000078000000}"/>
            </a:ext>
          </a:extLst>
        </xdr:cNvPr>
        <xdr:cNvCxnSpPr/>
      </xdr:nvCxnSpPr>
      <xdr:spPr>
        <a:xfrm flipV="1">
          <a:off x="3797300" y="10043945"/>
          <a:ext cx="838200" cy="9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41146</xdr:rowOff>
    </xdr:from>
    <xdr:ext cx="599010" cy="259045"/>
    <xdr:sp macro="" textlink="">
      <xdr:nvSpPr>
        <xdr:cNvPr id="121" name="総務費平均値テキスト">
          <a:extLst>
            <a:ext uri="{FF2B5EF4-FFF2-40B4-BE49-F238E27FC236}">
              <a16:creationId xmlns="" xmlns:a16="http://schemas.microsoft.com/office/drawing/2014/main" id="{00000000-0008-0000-0700-000079000000}"/>
            </a:ext>
          </a:extLst>
        </xdr:cNvPr>
        <xdr:cNvSpPr txBox="1"/>
      </xdr:nvSpPr>
      <xdr:spPr>
        <a:xfrm>
          <a:off x="4686300" y="94708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166,628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18269</xdr:rowOff>
    </xdr:from>
    <xdr:to>
      <xdr:col>6</xdr:col>
      <xdr:colOff>561975</xdr:colOff>
      <xdr:row>56</xdr:row>
      <xdr:rowOff>119869</xdr:rowOff>
    </xdr:to>
    <xdr:sp macro="" textlink="">
      <xdr:nvSpPr>
        <xdr:cNvPr id="122" name="フローチャート : 判断 121">
          <a:extLst>
            <a:ext uri="{FF2B5EF4-FFF2-40B4-BE49-F238E27FC236}">
              <a16:creationId xmlns="" xmlns:a16="http://schemas.microsoft.com/office/drawing/2014/main" id="{00000000-0008-0000-0700-00007A000000}"/>
            </a:ext>
          </a:extLst>
        </xdr:cNvPr>
        <xdr:cNvSpPr/>
      </xdr:nvSpPr>
      <xdr:spPr>
        <a:xfrm>
          <a:off x="4584700" y="961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3611</xdr:rowOff>
    </xdr:from>
    <xdr:to>
      <xdr:col>5</xdr:col>
      <xdr:colOff>358775</xdr:colOff>
      <xdr:row>58</xdr:row>
      <xdr:rowOff>109633</xdr:rowOff>
    </xdr:to>
    <xdr:cxnSp macro="">
      <xdr:nvCxnSpPr>
        <xdr:cNvPr id="123" name="直線コネクタ 122">
          <a:extLst>
            <a:ext uri="{FF2B5EF4-FFF2-40B4-BE49-F238E27FC236}">
              <a16:creationId xmlns="" xmlns:a16="http://schemas.microsoft.com/office/drawing/2014/main" id="{00000000-0008-0000-0700-00007B000000}"/>
            </a:ext>
          </a:extLst>
        </xdr:cNvPr>
        <xdr:cNvCxnSpPr/>
      </xdr:nvCxnSpPr>
      <xdr:spPr>
        <a:xfrm>
          <a:off x="2908300" y="9947711"/>
          <a:ext cx="889000" cy="10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62536</xdr:rowOff>
    </xdr:from>
    <xdr:to>
      <xdr:col>5</xdr:col>
      <xdr:colOff>409575</xdr:colOff>
      <xdr:row>56</xdr:row>
      <xdr:rowOff>164136</xdr:rowOff>
    </xdr:to>
    <xdr:sp macro="" textlink="">
      <xdr:nvSpPr>
        <xdr:cNvPr id="124" name="フローチャート : 判断 123">
          <a:extLst>
            <a:ext uri="{FF2B5EF4-FFF2-40B4-BE49-F238E27FC236}">
              <a16:creationId xmlns="" xmlns:a16="http://schemas.microsoft.com/office/drawing/2014/main" id="{00000000-0008-0000-0700-00007C000000}"/>
            </a:ext>
          </a:extLst>
        </xdr:cNvPr>
        <xdr:cNvSpPr/>
      </xdr:nvSpPr>
      <xdr:spPr>
        <a:xfrm>
          <a:off x="3746500" y="96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9213</xdr:rowOff>
    </xdr:from>
    <xdr:ext cx="599010" cy="259045"/>
    <xdr:sp macro="" textlink="">
      <xdr:nvSpPr>
        <xdr:cNvPr id="125" name="テキスト ボックス 124">
          <a:extLst>
            <a:ext uri="{FF2B5EF4-FFF2-40B4-BE49-F238E27FC236}">
              <a16:creationId xmlns="" xmlns:a16="http://schemas.microsoft.com/office/drawing/2014/main" id="{00000000-0008-0000-0700-00007D000000}"/>
            </a:ext>
          </a:extLst>
        </xdr:cNvPr>
        <xdr:cNvSpPr txBox="1"/>
      </xdr:nvSpPr>
      <xdr:spPr>
        <a:xfrm>
          <a:off x="3497794" y="9438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153,073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3611</xdr:rowOff>
    </xdr:from>
    <xdr:to>
      <xdr:col>4</xdr:col>
      <xdr:colOff>155575</xdr:colOff>
      <xdr:row>58</xdr:row>
      <xdr:rowOff>111040</xdr:rowOff>
    </xdr:to>
    <xdr:cxnSp macro="">
      <xdr:nvCxnSpPr>
        <xdr:cNvPr id="126" name="直線コネクタ 125">
          <a:extLst>
            <a:ext uri="{FF2B5EF4-FFF2-40B4-BE49-F238E27FC236}">
              <a16:creationId xmlns="" xmlns:a16="http://schemas.microsoft.com/office/drawing/2014/main" id="{00000000-0008-0000-0700-00007E000000}"/>
            </a:ext>
          </a:extLst>
        </xdr:cNvPr>
        <xdr:cNvCxnSpPr/>
      </xdr:nvCxnSpPr>
      <xdr:spPr>
        <a:xfrm flipV="1">
          <a:off x="2019300" y="9947711"/>
          <a:ext cx="889000" cy="10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23899</xdr:rowOff>
    </xdr:from>
    <xdr:to>
      <xdr:col>4</xdr:col>
      <xdr:colOff>206375</xdr:colOff>
      <xdr:row>56</xdr:row>
      <xdr:rowOff>125499</xdr:rowOff>
    </xdr:to>
    <xdr:sp macro="" textlink="">
      <xdr:nvSpPr>
        <xdr:cNvPr id="127" name="フローチャート : 判断 126">
          <a:extLst>
            <a:ext uri="{FF2B5EF4-FFF2-40B4-BE49-F238E27FC236}">
              <a16:creationId xmlns="" xmlns:a16="http://schemas.microsoft.com/office/drawing/2014/main" id="{00000000-0008-0000-0700-00007F000000}"/>
            </a:ext>
          </a:extLst>
        </xdr:cNvPr>
        <xdr:cNvSpPr/>
      </xdr:nvSpPr>
      <xdr:spPr>
        <a:xfrm>
          <a:off x="2857500" y="962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142026</xdr:rowOff>
    </xdr:from>
    <xdr:ext cx="599010" cy="259045"/>
    <xdr:sp macro="" textlink="">
      <xdr:nvSpPr>
        <xdr:cNvPr id="128" name="テキスト ボックス 127">
          <a:extLst>
            <a:ext uri="{FF2B5EF4-FFF2-40B4-BE49-F238E27FC236}">
              <a16:creationId xmlns="" xmlns:a16="http://schemas.microsoft.com/office/drawing/2014/main" id="{00000000-0008-0000-0700-000080000000}"/>
            </a:ext>
          </a:extLst>
        </xdr:cNvPr>
        <xdr:cNvSpPr txBox="1"/>
      </xdr:nvSpPr>
      <xdr:spPr>
        <a:xfrm>
          <a:off x="2608794" y="940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164,904</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56548</xdr:rowOff>
    </xdr:from>
    <xdr:to>
      <xdr:col>2</xdr:col>
      <xdr:colOff>638175</xdr:colOff>
      <xdr:row>58</xdr:row>
      <xdr:rowOff>111040</xdr:rowOff>
    </xdr:to>
    <xdr:cxnSp macro="">
      <xdr:nvCxnSpPr>
        <xdr:cNvPr id="129" name="直線コネクタ 128">
          <a:extLst>
            <a:ext uri="{FF2B5EF4-FFF2-40B4-BE49-F238E27FC236}">
              <a16:creationId xmlns="" xmlns:a16="http://schemas.microsoft.com/office/drawing/2014/main" id="{00000000-0008-0000-0700-000081000000}"/>
            </a:ext>
          </a:extLst>
        </xdr:cNvPr>
        <xdr:cNvCxnSpPr/>
      </xdr:nvCxnSpPr>
      <xdr:spPr>
        <a:xfrm>
          <a:off x="1130300" y="10000648"/>
          <a:ext cx="889000" cy="5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77846</xdr:rowOff>
    </xdr:from>
    <xdr:to>
      <xdr:col>3</xdr:col>
      <xdr:colOff>3175</xdr:colOff>
      <xdr:row>57</xdr:row>
      <xdr:rowOff>7996</xdr:rowOff>
    </xdr:to>
    <xdr:sp macro="" textlink="">
      <xdr:nvSpPr>
        <xdr:cNvPr id="130" name="フローチャート : 判断 129">
          <a:extLst>
            <a:ext uri="{FF2B5EF4-FFF2-40B4-BE49-F238E27FC236}">
              <a16:creationId xmlns="" xmlns:a16="http://schemas.microsoft.com/office/drawing/2014/main" id="{00000000-0008-0000-0700-000082000000}"/>
            </a:ext>
          </a:extLst>
        </xdr:cNvPr>
        <xdr:cNvSpPr/>
      </xdr:nvSpPr>
      <xdr:spPr>
        <a:xfrm>
          <a:off x="1968500" y="96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24523</xdr:rowOff>
    </xdr:from>
    <xdr:ext cx="599010" cy="259045"/>
    <xdr:sp macro="" textlink="">
      <xdr:nvSpPr>
        <xdr:cNvPr id="131" name="テキスト ボックス 130">
          <a:extLst>
            <a:ext uri="{FF2B5EF4-FFF2-40B4-BE49-F238E27FC236}">
              <a16:creationId xmlns="" xmlns:a16="http://schemas.microsoft.com/office/drawing/2014/main" id="{00000000-0008-0000-0700-000083000000}"/>
            </a:ext>
          </a:extLst>
        </xdr:cNvPr>
        <xdr:cNvSpPr txBox="1"/>
      </xdr:nvSpPr>
      <xdr:spPr>
        <a:xfrm>
          <a:off x="1719794" y="9454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148,385</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71729</xdr:rowOff>
    </xdr:from>
    <xdr:to>
      <xdr:col>1</xdr:col>
      <xdr:colOff>485775</xdr:colOff>
      <xdr:row>57</xdr:row>
      <xdr:rowOff>1879</xdr:rowOff>
    </xdr:to>
    <xdr:sp macro="" textlink="">
      <xdr:nvSpPr>
        <xdr:cNvPr id="132" name="フローチャート : 判断 131">
          <a:extLst>
            <a:ext uri="{FF2B5EF4-FFF2-40B4-BE49-F238E27FC236}">
              <a16:creationId xmlns="" xmlns:a16="http://schemas.microsoft.com/office/drawing/2014/main" id="{00000000-0008-0000-0700-000084000000}"/>
            </a:ext>
          </a:extLst>
        </xdr:cNvPr>
        <xdr:cNvSpPr/>
      </xdr:nvSpPr>
      <xdr:spPr>
        <a:xfrm>
          <a:off x="1079500" y="9672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18406</xdr:rowOff>
    </xdr:from>
    <xdr:ext cx="599010" cy="259045"/>
    <xdr:sp macro="" textlink="">
      <xdr:nvSpPr>
        <xdr:cNvPr id="133" name="テキスト ボックス 132">
          <a:extLst>
            <a:ext uri="{FF2B5EF4-FFF2-40B4-BE49-F238E27FC236}">
              <a16:creationId xmlns="" xmlns:a16="http://schemas.microsoft.com/office/drawing/2014/main" id="{00000000-0008-0000-0700-000085000000}"/>
            </a:ext>
          </a:extLst>
        </xdr:cNvPr>
        <xdr:cNvSpPr txBox="1"/>
      </xdr:nvSpPr>
      <xdr:spPr>
        <a:xfrm>
          <a:off x="830794" y="9448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150,258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a:extLst>
            <a:ext uri="{FF2B5EF4-FFF2-40B4-BE49-F238E27FC236}">
              <a16:creationId xmlns=""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a:extLst>
            <a:ext uri="{FF2B5EF4-FFF2-40B4-BE49-F238E27FC236}">
              <a16:creationId xmlns=""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a:extLst>
            <a:ext uri="{FF2B5EF4-FFF2-40B4-BE49-F238E27FC236}">
              <a16:creationId xmlns=""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a:extLst>
            <a:ext uri="{FF2B5EF4-FFF2-40B4-BE49-F238E27FC236}">
              <a16:creationId xmlns=""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a:extLst>
            <a:ext uri="{FF2B5EF4-FFF2-40B4-BE49-F238E27FC236}">
              <a16:creationId xmlns=""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49045</xdr:rowOff>
    </xdr:from>
    <xdr:to>
      <xdr:col>6</xdr:col>
      <xdr:colOff>561975</xdr:colOff>
      <xdr:row>58</xdr:row>
      <xdr:rowOff>150645</xdr:rowOff>
    </xdr:to>
    <xdr:sp macro="" textlink="">
      <xdr:nvSpPr>
        <xdr:cNvPr id="139" name="円/楕円 138">
          <a:extLst>
            <a:ext uri="{FF2B5EF4-FFF2-40B4-BE49-F238E27FC236}">
              <a16:creationId xmlns="" xmlns:a16="http://schemas.microsoft.com/office/drawing/2014/main" id="{00000000-0008-0000-0700-00008B000000}"/>
            </a:ext>
          </a:extLst>
        </xdr:cNvPr>
        <xdr:cNvSpPr/>
      </xdr:nvSpPr>
      <xdr:spPr>
        <a:xfrm>
          <a:off x="4584700" y="999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135422</xdr:rowOff>
    </xdr:from>
    <xdr:ext cx="534377" cy="259045"/>
    <xdr:sp macro="" textlink="">
      <xdr:nvSpPr>
        <xdr:cNvPr id="140" name="総務費該当値テキスト">
          <a:extLst>
            <a:ext uri="{FF2B5EF4-FFF2-40B4-BE49-F238E27FC236}">
              <a16:creationId xmlns="" xmlns:a16="http://schemas.microsoft.com/office/drawing/2014/main" id="{00000000-0008-0000-0700-00008C000000}"/>
            </a:ext>
          </a:extLst>
        </xdr:cNvPr>
        <xdr:cNvSpPr txBox="1"/>
      </xdr:nvSpPr>
      <xdr:spPr>
        <a:xfrm>
          <a:off x="4686300" y="990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52,204</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58833</xdr:rowOff>
    </xdr:from>
    <xdr:to>
      <xdr:col>5</xdr:col>
      <xdr:colOff>409575</xdr:colOff>
      <xdr:row>58</xdr:row>
      <xdr:rowOff>160433</xdr:rowOff>
    </xdr:to>
    <xdr:sp macro="" textlink="">
      <xdr:nvSpPr>
        <xdr:cNvPr id="141" name="円/楕円 140">
          <a:extLst>
            <a:ext uri="{FF2B5EF4-FFF2-40B4-BE49-F238E27FC236}">
              <a16:creationId xmlns="" xmlns:a16="http://schemas.microsoft.com/office/drawing/2014/main" id="{00000000-0008-0000-0700-00008D000000}"/>
            </a:ext>
          </a:extLst>
        </xdr:cNvPr>
        <xdr:cNvSpPr/>
      </xdr:nvSpPr>
      <xdr:spPr>
        <a:xfrm>
          <a:off x="3746500" y="1000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151560</xdr:rowOff>
    </xdr:from>
    <xdr:ext cx="534377" cy="259045"/>
    <xdr:sp macro="" textlink="">
      <xdr:nvSpPr>
        <xdr:cNvPr id="142" name="テキスト ボックス 141">
          <a:extLst>
            <a:ext uri="{FF2B5EF4-FFF2-40B4-BE49-F238E27FC236}">
              <a16:creationId xmlns="" xmlns:a16="http://schemas.microsoft.com/office/drawing/2014/main" id="{00000000-0008-0000-0700-00008E000000}"/>
            </a:ext>
          </a:extLst>
        </xdr:cNvPr>
        <xdr:cNvSpPr txBox="1"/>
      </xdr:nvSpPr>
      <xdr:spPr>
        <a:xfrm>
          <a:off x="3530111" y="1009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49,207</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124261</xdr:rowOff>
    </xdr:from>
    <xdr:to>
      <xdr:col>4</xdr:col>
      <xdr:colOff>206375</xdr:colOff>
      <xdr:row>58</xdr:row>
      <xdr:rowOff>54411</xdr:rowOff>
    </xdr:to>
    <xdr:sp macro="" textlink="">
      <xdr:nvSpPr>
        <xdr:cNvPr id="143" name="円/楕円 142">
          <a:extLst>
            <a:ext uri="{FF2B5EF4-FFF2-40B4-BE49-F238E27FC236}">
              <a16:creationId xmlns="" xmlns:a16="http://schemas.microsoft.com/office/drawing/2014/main" id="{00000000-0008-0000-0700-00008F000000}"/>
            </a:ext>
          </a:extLst>
        </xdr:cNvPr>
        <xdr:cNvSpPr/>
      </xdr:nvSpPr>
      <xdr:spPr>
        <a:xfrm>
          <a:off x="2857500" y="989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45538</xdr:rowOff>
    </xdr:from>
    <xdr:ext cx="534377" cy="259045"/>
    <xdr:sp macro="" textlink="">
      <xdr:nvSpPr>
        <xdr:cNvPr id="144" name="テキスト ボックス 143">
          <a:extLst>
            <a:ext uri="{FF2B5EF4-FFF2-40B4-BE49-F238E27FC236}">
              <a16:creationId xmlns="" xmlns:a16="http://schemas.microsoft.com/office/drawing/2014/main" id="{00000000-0008-0000-0700-000090000000}"/>
            </a:ext>
          </a:extLst>
        </xdr:cNvPr>
        <xdr:cNvSpPr txBox="1"/>
      </xdr:nvSpPr>
      <xdr:spPr>
        <a:xfrm>
          <a:off x="2641111" y="998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81,672</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60240</xdr:rowOff>
    </xdr:from>
    <xdr:to>
      <xdr:col>3</xdr:col>
      <xdr:colOff>3175</xdr:colOff>
      <xdr:row>58</xdr:row>
      <xdr:rowOff>161840</xdr:rowOff>
    </xdr:to>
    <xdr:sp macro="" textlink="">
      <xdr:nvSpPr>
        <xdr:cNvPr id="145" name="円/楕円 144">
          <a:extLst>
            <a:ext uri="{FF2B5EF4-FFF2-40B4-BE49-F238E27FC236}">
              <a16:creationId xmlns="" xmlns:a16="http://schemas.microsoft.com/office/drawing/2014/main" id="{00000000-0008-0000-0700-000091000000}"/>
            </a:ext>
          </a:extLst>
        </xdr:cNvPr>
        <xdr:cNvSpPr/>
      </xdr:nvSpPr>
      <xdr:spPr>
        <a:xfrm>
          <a:off x="1968500" y="1000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152967</xdr:rowOff>
    </xdr:from>
    <xdr:ext cx="534377" cy="259045"/>
    <xdr:sp macro="" textlink="">
      <xdr:nvSpPr>
        <xdr:cNvPr id="146" name="テキスト ボックス 145">
          <a:extLst>
            <a:ext uri="{FF2B5EF4-FFF2-40B4-BE49-F238E27FC236}">
              <a16:creationId xmlns="" xmlns:a16="http://schemas.microsoft.com/office/drawing/2014/main" id="{00000000-0008-0000-0700-000092000000}"/>
            </a:ext>
          </a:extLst>
        </xdr:cNvPr>
        <xdr:cNvSpPr txBox="1"/>
      </xdr:nvSpPr>
      <xdr:spPr>
        <a:xfrm>
          <a:off x="1752111" y="1009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48,776</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5748</xdr:rowOff>
    </xdr:from>
    <xdr:to>
      <xdr:col>1</xdr:col>
      <xdr:colOff>485775</xdr:colOff>
      <xdr:row>58</xdr:row>
      <xdr:rowOff>107348</xdr:rowOff>
    </xdr:to>
    <xdr:sp macro="" textlink="">
      <xdr:nvSpPr>
        <xdr:cNvPr id="147" name="円/楕円 146">
          <a:extLst>
            <a:ext uri="{FF2B5EF4-FFF2-40B4-BE49-F238E27FC236}">
              <a16:creationId xmlns="" xmlns:a16="http://schemas.microsoft.com/office/drawing/2014/main" id="{00000000-0008-0000-0700-000093000000}"/>
            </a:ext>
          </a:extLst>
        </xdr:cNvPr>
        <xdr:cNvSpPr/>
      </xdr:nvSpPr>
      <xdr:spPr>
        <a:xfrm>
          <a:off x="1079500" y="994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98475</xdr:rowOff>
    </xdr:from>
    <xdr:ext cx="534377" cy="259045"/>
    <xdr:sp macro="" textlink="">
      <xdr:nvSpPr>
        <xdr:cNvPr id="148" name="テキスト ボックス 147">
          <a:extLst>
            <a:ext uri="{FF2B5EF4-FFF2-40B4-BE49-F238E27FC236}">
              <a16:creationId xmlns="" xmlns:a16="http://schemas.microsoft.com/office/drawing/2014/main" id="{00000000-0008-0000-0700-000094000000}"/>
            </a:ext>
          </a:extLst>
        </xdr:cNvPr>
        <xdr:cNvSpPr txBox="1"/>
      </xdr:nvSpPr>
      <xdr:spPr>
        <a:xfrm>
          <a:off x="863111" y="1004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65,462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a:extLst>
            <a:ext uri="{FF2B5EF4-FFF2-40B4-BE49-F238E27FC236}">
              <a16:creationId xmlns=""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a:extLst>
            <a:ext uri="{FF2B5EF4-FFF2-40B4-BE49-F238E27FC236}">
              <a16:creationId xmlns=""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a:extLst>
            <a:ext uri="{FF2B5EF4-FFF2-40B4-BE49-F238E27FC236}">
              <a16:creationId xmlns=""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74/107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a:extLst>
            <a:ext uri="{FF2B5EF4-FFF2-40B4-BE49-F238E27FC236}">
              <a16:creationId xmlns=""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a:extLst>
            <a:ext uri="{FF2B5EF4-FFF2-40B4-BE49-F238E27FC236}">
              <a16:creationId xmlns=""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a:extLst>
            <a:ext uri="{FF2B5EF4-FFF2-40B4-BE49-F238E27FC236}">
              <a16:creationId xmlns=""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a:extLst>
            <a:ext uri="{FF2B5EF4-FFF2-40B4-BE49-F238E27FC236}">
              <a16:creationId xmlns=""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131,975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a:extLst>
            <a:ext uri="{FF2B5EF4-FFF2-40B4-BE49-F238E27FC236}">
              <a16:creationId xmlns=""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a:extLst>
            <a:ext uri="{FF2B5EF4-FFF2-40B4-BE49-F238E27FC236}">
              <a16:creationId xmlns=""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a:extLst>
            <a:ext uri="{FF2B5EF4-FFF2-40B4-BE49-F238E27FC236}">
              <a16:creationId xmlns=""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a:extLst>
            <a:ext uri="{FF2B5EF4-FFF2-40B4-BE49-F238E27FC236}">
              <a16:creationId xmlns=""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a:extLst>
            <a:ext uri="{FF2B5EF4-FFF2-40B4-BE49-F238E27FC236}">
              <a16:creationId xmlns=""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a:extLst>
            <a:ext uri="{FF2B5EF4-FFF2-40B4-BE49-F238E27FC236}">
              <a16:creationId xmlns=""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a:extLst>
            <a:ext uri="{FF2B5EF4-FFF2-40B4-BE49-F238E27FC236}">
              <a16:creationId xmlns=""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a:extLst>
            <a:ext uri="{FF2B5EF4-FFF2-40B4-BE49-F238E27FC236}">
              <a16:creationId xmlns=""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a:extLst>
            <a:ext uri="{FF2B5EF4-FFF2-40B4-BE49-F238E27FC236}">
              <a16:creationId xmlns=""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民生費グラフ枠">
          <a:extLst>
            <a:ext uri="{FF2B5EF4-FFF2-40B4-BE49-F238E27FC236}">
              <a16:creationId xmlns=""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54318</xdr:rowOff>
    </xdr:from>
    <xdr:to>
      <xdr:col>6</xdr:col>
      <xdr:colOff>510540</xdr:colOff>
      <xdr:row>78</xdr:row>
      <xdr:rowOff>121622</xdr:rowOff>
    </xdr:to>
    <xdr:cxnSp macro="">
      <xdr:nvCxnSpPr>
        <xdr:cNvPr id="171" name="直線コネクタ 170">
          <a:extLst>
            <a:ext uri="{FF2B5EF4-FFF2-40B4-BE49-F238E27FC236}">
              <a16:creationId xmlns="" xmlns:a16="http://schemas.microsoft.com/office/drawing/2014/main" id="{00000000-0008-0000-0700-0000AB000000}"/>
            </a:ext>
          </a:extLst>
        </xdr:cNvPr>
        <xdr:cNvCxnSpPr/>
      </xdr:nvCxnSpPr>
      <xdr:spPr>
        <a:xfrm flipV="1">
          <a:off x="4633595" y="12055818"/>
          <a:ext cx="1270" cy="1438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125449</xdr:rowOff>
    </xdr:from>
    <xdr:ext cx="599010" cy="259045"/>
    <xdr:sp macro="" textlink="">
      <xdr:nvSpPr>
        <xdr:cNvPr id="172" name="民生費最小値テキスト">
          <a:extLst>
            <a:ext uri="{FF2B5EF4-FFF2-40B4-BE49-F238E27FC236}">
              <a16:creationId xmlns="" xmlns:a16="http://schemas.microsoft.com/office/drawing/2014/main" id="{00000000-0008-0000-0700-0000AC000000}"/>
            </a:ext>
          </a:extLst>
        </xdr:cNvPr>
        <xdr:cNvSpPr txBox="1"/>
      </xdr:nvSpPr>
      <xdr:spPr>
        <a:xfrm>
          <a:off x="4686300" y="13498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103,954</a:t>
          </a:r>
          <a:endParaRPr kumimoji="1" lang="ja-JP" altLang="en-US" sz="1000" b="1">
            <a:latin typeface="ＭＳ Ｐゴシック"/>
          </a:endParaRPr>
        </a:p>
      </xdr:txBody>
    </xdr:sp>
    <xdr:clientData/>
  </xdr:oneCellAnchor>
  <xdr:twoCellAnchor>
    <xdr:from>
      <xdr:col>6</xdr:col>
      <xdr:colOff>422275</xdr:colOff>
      <xdr:row>78</xdr:row>
      <xdr:rowOff>121622</xdr:rowOff>
    </xdr:from>
    <xdr:to>
      <xdr:col>6</xdr:col>
      <xdr:colOff>600075</xdr:colOff>
      <xdr:row>78</xdr:row>
      <xdr:rowOff>121622</xdr:rowOff>
    </xdr:to>
    <xdr:cxnSp macro="">
      <xdr:nvCxnSpPr>
        <xdr:cNvPr id="173" name="直線コネクタ 172">
          <a:extLst>
            <a:ext uri="{FF2B5EF4-FFF2-40B4-BE49-F238E27FC236}">
              <a16:creationId xmlns="" xmlns:a16="http://schemas.microsoft.com/office/drawing/2014/main" id="{00000000-0008-0000-0700-0000AD000000}"/>
            </a:ext>
          </a:extLst>
        </xdr:cNvPr>
        <xdr:cNvCxnSpPr/>
      </xdr:nvCxnSpPr>
      <xdr:spPr>
        <a:xfrm>
          <a:off x="4546600" y="1349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995</xdr:rowOff>
    </xdr:from>
    <xdr:ext cx="599010" cy="259045"/>
    <xdr:sp macro="" textlink="">
      <xdr:nvSpPr>
        <xdr:cNvPr id="174" name="民生費最大値テキスト">
          <a:extLst>
            <a:ext uri="{FF2B5EF4-FFF2-40B4-BE49-F238E27FC236}">
              <a16:creationId xmlns="" xmlns:a16="http://schemas.microsoft.com/office/drawing/2014/main" id="{00000000-0008-0000-0700-0000AE000000}"/>
            </a:ext>
          </a:extLst>
        </xdr:cNvPr>
        <xdr:cNvSpPr txBox="1"/>
      </xdr:nvSpPr>
      <xdr:spPr>
        <a:xfrm>
          <a:off x="4686300" y="11831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418,675</a:t>
          </a:r>
          <a:endParaRPr kumimoji="1" lang="ja-JP" altLang="en-US" sz="1000" b="1">
            <a:latin typeface="ＭＳ Ｐゴシック"/>
          </a:endParaRPr>
        </a:p>
      </xdr:txBody>
    </xdr:sp>
    <xdr:clientData/>
  </xdr:oneCellAnchor>
  <xdr:twoCellAnchor>
    <xdr:from>
      <xdr:col>6</xdr:col>
      <xdr:colOff>422275</xdr:colOff>
      <xdr:row>70</xdr:row>
      <xdr:rowOff>54318</xdr:rowOff>
    </xdr:from>
    <xdr:to>
      <xdr:col>6</xdr:col>
      <xdr:colOff>600075</xdr:colOff>
      <xdr:row>70</xdr:row>
      <xdr:rowOff>54318</xdr:rowOff>
    </xdr:to>
    <xdr:cxnSp macro="">
      <xdr:nvCxnSpPr>
        <xdr:cNvPr id="175" name="直線コネクタ 174">
          <a:extLst>
            <a:ext uri="{FF2B5EF4-FFF2-40B4-BE49-F238E27FC236}">
              <a16:creationId xmlns="" xmlns:a16="http://schemas.microsoft.com/office/drawing/2014/main" id="{00000000-0008-0000-0700-0000AF000000}"/>
            </a:ext>
          </a:extLst>
        </xdr:cNvPr>
        <xdr:cNvCxnSpPr/>
      </xdr:nvCxnSpPr>
      <xdr:spPr>
        <a:xfrm>
          <a:off x="4546600" y="12055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59105</xdr:rowOff>
    </xdr:from>
    <xdr:to>
      <xdr:col>6</xdr:col>
      <xdr:colOff>511175</xdr:colOff>
      <xdr:row>77</xdr:row>
      <xdr:rowOff>101355</xdr:rowOff>
    </xdr:to>
    <xdr:cxnSp macro="">
      <xdr:nvCxnSpPr>
        <xdr:cNvPr id="176" name="直線コネクタ 175">
          <a:extLst>
            <a:ext uri="{FF2B5EF4-FFF2-40B4-BE49-F238E27FC236}">
              <a16:creationId xmlns="" xmlns:a16="http://schemas.microsoft.com/office/drawing/2014/main" id="{00000000-0008-0000-0700-0000B0000000}"/>
            </a:ext>
          </a:extLst>
        </xdr:cNvPr>
        <xdr:cNvCxnSpPr/>
      </xdr:nvCxnSpPr>
      <xdr:spPr>
        <a:xfrm flipV="1">
          <a:off x="3797300" y="13260755"/>
          <a:ext cx="838200" cy="4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123843</xdr:rowOff>
    </xdr:from>
    <xdr:ext cx="599010" cy="259045"/>
    <xdr:sp macro="" textlink="">
      <xdr:nvSpPr>
        <xdr:cNvPr id="177" name="民生費平均値テキスト">
          <a:extLst>
            <a:ext uri="{FF2B5EF4-FFF2-40B4-BE49-F238E27FC236}">
              <a16:creationId xmlns="" xmlns:a16="http://schemas.microsoft.com/office/drawing/2014/main" id="{00000000-0008-0000-0700-0000B1000000}"/>
            </a:ext>
          </a:extLst>
        </xdr:cNvPr>
        <xdr:cNvSpPr txBox="1"/>
      </xdr:nvSpPr>
      <xdr:spPr>
        <a:xfrm>
          <a:off x="4686300" y="129825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172,361</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100966</xdr:rowOff>
    </xdr:from>
    <xdr:to>
      <xdr:col>6</xdr:col>
      <xdr:colOff>561975</xdr:colOff>
      <xdr:row>77</xdr:row>
      <xdr:rowOff>31116</xdr:rowOff>
    </xdr:to>
    <xdr:sp macro="" textlink="">
      <xdr:nvSpPr>
        <xdr:cNvPr id="178" name="フローチャート : 判断 177">
          <a:extLst>
            <a:ext uri="{FF2B5EF4-FFF2-40B4-BE49-F238E27FC236}">
              <a16:creationId xmlns="" xmlns:a16="http://schemas.microsoft.com/office/drawing/2014/main" id="{00000000-0008-0000-0700-0000B2000000}"/>
            </a:ext>
          </a:extLst>
        </xdr:cNvPr>
        <xdr:cNvSpPr/>
      </xdr:nvSpPr>
      <xdr:spPr>
        <a:xfrm>
          <a:off x="45847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101355</xdr:rowOff>
    </xdr:from>
    <xdr:to>
      <xdr:col>5</xdr:col>
      <xdr:colOff>358775</xdr:colOff>
      <xdr:row>77</xdr:row>
      <xdr:rowOff>123693</xdr:rowOff>
    </xdr:to>
    <xdr:cxnSp macro="">
      <xdr:nvCxnSpPr>
        <xdr:cNvPr id="179" name="直線コネクタ 178">
          <a:extLst>
            <a:ext uri="{FF2B5EF4-FFF2-40B4-BE49-F238E27FC236}">
              <a16:creationId xmlns="" xmlns:a16="http://schemas.microsoft.com/office/drawing/2014/main" id="{00000000-0008-0000-0700-0000B3000000}"/>
            </a:ext>
          </a:extLst>
        </xdr:cNvPr>
        <xdr:cNvCxnSpPr/>
      </xdr:nvCxnSpPr>
      <xdr:spPr>
        <a:xfrm flipV="1">
          <a:off x="2908300" y="13303005"/>
          <a:ext cx="889000" cy="22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98808</xdr:rowOff>
    </xdr:from>
    <xdr:to>
      <xdr:col>5</xdr:col>
      <xdr:colOff>409575</xdr:colOff>
      <xdr:row>77</xdr:row>
      <xdr:rowOff>28958</xdr:rowOff>
    </xdr:to>
    <xdr:sp macro="" textlink="">
      <xdr:nvSpPr>
        <xdr:cNvPr id="180" name="フローチャート : 判断 179">
          <a:extLst>
            <a:ext uri="{FF2B5EF4-FFF2-40B4-BE49-F238E27FC236}">
              <a16:creationId xmlns="" xmlns:a16="http://schemas.microsoft.com/office/drawing/2014/main" id="{00000000-0008-0000-0700-0000B4000000}"/>
            </a:ext>
          </a:extLst>
        </xdr:cNvPr>
        <xdr:cNvSpPr/>
      </xdr:nvSpPr>
      <xdr:spPr>
        <a:xfrm>
          <a:off x="3746500" y="131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45484</xdr:rowOff>
    </xdr:from>
    <xdr:ext cx="599010" cy="259045"/>
    <xdr:sp macro="" textlink="">
      <xdr:nvSpPr>
        <xdr:cNvPr id="181" name="テキスト ボックス 180">
          <a:extLst>
            <a:ext uri="{FF2B5EF4-FFF2-40B4-BE49-F238E27FC236}">
              <a16:creationId xmlns="" xmlns:a16="http://schemas.microsoft.com/office/drawing/2014/main" id="{00000000-0008-0000-0700-0000B5000000}"/>
            </a:ext>
          </a:extLst>
        </xdr:cNvPr>
        <xdr:cNvSpPr txBox="1"/>
      </xdr:nvSpPr>
      <xdr:spPr>
        <a:xfrm>
          <a:off x="3497794" y="12904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172,833</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76423</xdr:rowOff>
    </xdr:from>
    <xdr:to>
      <xdr:col>4</xdr:col>
      <xdr:colOff>155575</xdr:colOff>
      <xdr:row>77</xdr:row>
      <xdr:rowOff>123693</xdr:rowOff>
    </xdr:to>
    <xdr:cxnSp macro="">
      <xdr:nvCxnSpPr>
        <xdr:cNvPr id="182" name="直線コネクタ 181">
          <a:extLst>
            <a:ext uri="{FF2B5EF4-FFF2-40B4-BE49-F238E27FC236}">
              <a16:creationId xmlns="" xmlns:a16="http://schemas.microsoft.com/office/drawing/2014/main" id="{00000000-0008-0000-0700-0000B6000000}"/>
            </a:ext>
          </a:extLst>
        </xdr:cNvPr>
        <xdr:cNvCxnSpPr/>
      </xdr:nvCxnSpPr>
      <xdr:spPr>
        <a:xfrm>
          <a:off x="2019300" y="13278073"/>
          <a:ext cx="889000" cy="47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156263</xdr:rowOff>
    </xdr:from>
    <xdr:to>
      <xdr:col>4</xdr:col>
      <xdr:colOff>206375</xdr:colOff>
      <xdr:row>77</xdr:row>
      <xdr:rowOff>86413</xdr:rowOff>
    </xdr:to>
    <xdr:sp macro="" textlink="">
      <xdr:nvSpPr>
        <xdr:cNvPr id="183" name="フローチャート : 判断 182">
          <a:extLst>
            <a:ext uri="{FF2B5EF4-FFF2-40B4-BE49-F238E27FC236}">
              <a16:creationId xmlns="" xmlns:a16="http://schemas.microsoft.com/office/drawing/2014/main" id="{00000000-0008-0000-0700-0000B7000000}"/>
            </a:ext>
          </a:extLst>
        </xdr:cNvPr>
        <xdr:cNvSpPr/>
      </xdr:nvSpPr>
      <xdr:spPr>
        <a:xfrm>
          <a:off x="2857500" y="1318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102941</xdr:rowOff>
    </xdr:from>
    <xdr:ext cx="599010" cy="259045"/>
    <xdr:sp macro="" textlink="">
      <xdr:nvSpPr>
        <xdr:cNvPr id="184" name="テキスト ボックス 183">
          <a:extLst>
            <a:ext uri="{FF2B5EF4-FFF2-40B4-BE49-F238E27FC236}">
              <a16:creationId xmlns="" xmlns:a16="http://schemas.microsoft.com/office/drawing/2014/main" id="{00000000-0008-0000-0700-0000B8000000}"/>
            </a:ext>
          </a:extLst>
        </xdr:cNvPr>
        <xdr:cNvSpPr txBox="1"/>
      </xdr:nvSpPr>
      <xdr:spPr>
        <a:xfrm>
          <a:off x="2608794" y="12961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160,266</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76423</xdr:rowOff>
    </xdr:from>
    <xdr:to>
      <xdr:col>2</xdr:col>
      <xdr:colOff>638175</xdr:colOff>
      <xdr:row>77</xdr:row>
      <xdr:rowOff>79811</xdr:rowOff>
    </xdr:to>
    <xdr:cxnSp macro="">
      <xdr:nvCxnSpPr>
        <xdr:cNvPr id="185" name="直線コネクタ 184">
          <a:extLst>
            <a:ext uri="{FF2B5EF4-FFF2-40B4-BE49-F238E27FC236}">
              <a16:creationId xmlns="" xmlns:a16="http://schemas.microsoft.com/office/drawing/2014/main" id="{00000000-0008-0000-0700-0000B9000000}"/>
            </a:ext>
          </a:extLst>
        </xdr:cNvPr>
        <xdr:cNvCxnSpPr/>
      </xdr:nvCxnSpPr>
      <xdr:spPr>
        <a:xfrm flipV="1">
          <a:off x="1130300" y="13278073"/>
          <a:ext cx="889000" cy="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171031</xdr:rowOff>
    </xdr:from>
    <xdr:to>
      <xdr:col>3</xdr:col>
      <xdr:colOff>3175</xdr:colOff>
      <xdr:row>77</xdr:row>
      <xdr:rowOff>101181</xdr:rowOff>
    </xdr:to>
    <xdr:sp macro="" textlink="">
      <xdr:nvSpPr>
        <xdr:cNvPr id="186" name="フローチャート : 判断 185">
          <a:extLst>
            <a:ext uri="{FF2B5EF4-FFF2-40B4-BE49-F238E27FC236}">
              <a16:creationId xmlns="" xmlns:a16="http://schemas.microsoft.com/office/drawing/2014/main" id="{00000000-0008-0000-0700-0000BA000000}"/>
            </a:ext>
          </a:extLst>
        </xdr:cNvPr>
        <xdr:cNvSpPr/>
      </xdr:nvSpPr>
      <xdr:spPr>
        <a:xfrm>
          <a:off x="1968500" y="13201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117708</xdr:rowOff>
    </xdr:from>
    <xdr:ext cx="599010" cy="259045"/>
    <xdr:sp macro="" textlink="">
      <xdr:nvSpPr>
        <xdr:cNvPr id="187" name="テキスト ボックス 186">
          <a:extLst>
            <a:ext uri="{FF2B5EF4-FFF2-40B4-BE49-F238E27FC236}">
              <a16:creationId xmlns="" xmlns:a16="http://schemas.microsoft.com/office/drawing/2014/main" id="{00000000-0008-0000-0700-0000BB000000}"/>
            </a:ext>
          </a:extLst>
        </xdr:cNvPr>
        <xdr:cNvSpPr txBox="1"/>
      </xdr:nvSpPr>
      <xdr:spPr>
        <a:xfrm>
          <a:off x="1719794" y="12976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157,036</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17404</xdr:rowOff>
    </xdr:from>
    <xdr:to>
      <xdr:col>1</xdr:col>
      <xdr:colOff>485775</xdr:colOff>
      <xdr:row>77</xdr:row>
      <xdr:rowOff>119004</xdr:rowOff>
    </xdr:to>
    <xdr:sp macro="" textlink="">
      <xdr:nvSpPr>
        <xdr:cNvPr id="188" name="フローチャート : 判断 187">
          <a:extLst>
            <a:ext uri="{FF2B5EF4-FFF2-40B4-BE49-F238E27FC236}">
              <a16:creationId xmlns="" xmlns:a16="http://schemas.microsoft.com/office/drawing/2014/main" id="{00000000-0008-0000-0700-0000BC000000}"/>
            </a:ext>
          </a:extLst>
        </xdr:cNvPr>
        <xdr:cNvSpPr/>
      </xdr:nvSpPr>
      <xdr:spPr>
        <a:xfrm>
          <a:off x="1079500" y="1321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135531</xdr:rowOff>
    </xdr:from>
    <xdr:ext cx="599010" cy="259045"/>
    <xdr:sp macro="" textlink="">
      <xdr:nvSpPr>
        <xdr:cNvPr id="189" name="テキスト ボックス 188">
          <a:extLst>
            <a:ext uri="{FF2B5EF4-FFF2-40B4-BE49-F238E27FC236}">
              <a16:creationId xmlns="" xmlns:a16="http://schemas.microsoft.com/office/drawing/2014/main" id="{00000000-0008-0000-0700-0000BD000000}"/>
            </a:ext>
          </a:extLst>
        </xdr:cNvPr>
        <xdr:cNvSpPr txBox="1"/>
      </xdr:nvSpPr>
      <xdr:spPr>
        <a:xfrm>
          <a:off x="830794" y="12994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153,138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a:extLst>
            <a:ext uri="{FF2B5EF4-FFF2-40B4-BE49-F238E27FC236}">
              <a16:creationId xmlns=""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a:extLst>
            <a:ext uri="{FF2B5EF4-FFF2-40B4-BE49-F238E27FC236}">
              <a16:creationId xmlns=""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a:extLst>
            <a:ext uri="{FF2B5EF4-FFF2-40B4-BE49-F238E27FC236}">
              <a16:creationId xmlns=""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a:extLst>
            <a:ext uri="{FF2B5EF4-FFF2-40B4-BE49-F238E27FC236}">
              <a16:creationId xmlns=""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a:extLst>
            <a:ext uri="{FF2B5EF4-FFF2-40B4-BE49-F238E27FC236}">
              <a16:creationId xmlns=""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8305</xdr:rowOff>
    </xdr:from>
    <xdr:to>
      <xdr:col>6</xdr:col>
      <xdr:colOff>561975</xdr:colOff>
      <xdr:row>77</xdr:row>
      <xdr:rowOff>109905</xdr:rowOff>
    </xdr:to>
    <xdr:sp macro="" textlink="">
      <xdr:nvSpPr>
        <xdr:cNvPr id="195" name="円/楕円 194">
          <a:extLst>
            <a:ext uri="{FF2B5EF4-FFF2-40B4-BE49-F238E27FC236}">
              <a16:creationId xmlns="" xmlns:a16="http://schemas.microsoft.com/office/drawing/2014/main" id="{00000000-0008-0000-0700-0000C3000000}"/>
            </a:ext>
          </a:extLst>
        </xdr:cNvPr>
        <xdr:cNvSpPr/>
      </xdr:nvSpPr>
      <xdr:spPr>
        <a:xfrm>
          <a:off x="4584700" y="1320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158182</xdr:rowOff>
    </xdr:from>
    <xdr:ext cx="599010" cy="259045"/>
    <xdr:sp macro="" textlink="">
      <xdr:nvSpPr>
        <xdr:cNvPr id="196" name="民生費該当値テキスト">
          <a:extLst>
            <a:ext uri="{FF2B5EF4-FFF2-40B4-BE49-F238E27FC236}">
              <a16:creationId xmlns="" xmlns:a16="http://schemas.microsoft.com/office/drawing/2014/main" id="{00000000-0008-0000-0700-0000C4000000}"/>
            </a:ext>
          </a:extLst>
        </xdr:cNvPr>
        <xdr:cNvSpPr txBox="1"/>
      </xdr:nvSpPr>
      <xdr:spPr>
        <a:xfrm>
          <a:off x="4686300" y="13188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155,128</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50555</xdr:rowOff>
    </xdr:from>
    <xdr:to>
      <xdr:col>5</xdr:col>
      <xdr:colOff>409575</xdr:colOff>
      <xdr:row>77</xdr:row>
      <xdr:rowOff>152155</xdr:rowOff>
    </xdr:to>
    <xdr:sp macro="" textlink="">
      <xdr:nvSpPr>
        <xdr:cNvPr id="197" name="円/楕円 196">
          <a:extLst>
            <a:ext uri="{FF2B5EF4-FFF2-40B4-BE49-F238E27FC236}">
              <a16:creationId xmlns="" xmlns:a16="http://schemas.microsoft.com/office/drawing/2014/main" id="{00000000-0008-0000-0700-0000C5000000}"/>
            </a:ext>
          </a:extLst>
        </xdr:cNvPr>
        <xdr:cNvSpPr/>
      </xdr:nvSpPr>
      <xdr:spPr>
        <a:xfrm>
          <a:off x="3746500" y="1325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143282</xdr:rowOff>
    </xdr:from>
    <xdr:ext cx="599010" cy="259045"/>
    <xdr:sp macro="" textlink="">
      <xdr:nvSpPr>
        <xdr:cNvPr id="198" name="テキスト ボックス 197">
          <a:extLst>
            <a:ext uri="{FF2B5EF4-FFF2-40B4-BE49-F238E27FC236}">
              <a16:creationId xmlns="" xmlns:a16="http://schemas.microsoft.com/office/drawing/2014/main" id="{00000000-0008-0000-0700-0000C6000000}"/>
            </a:ext>
          </a:extLst>
        </xdr:cNvPr>
        <xdr:cNvSpPr txBox="1"/>
      </xdr:nvSpPr>
      <xdr:spPr>
        <a:xfrm>
          <a:off x="3497794" y="13344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145,887</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72893</xdr:rowOff>
    </xdr:from>
    <xdr:to>
      <xdr:col>4</xdr:col>
      <xdr:colOff>206375</xdr:colOff>
      <xdr:row>78</xdr:row>
      <xdr:rowOff>3043</xdr:rowOff>
    </xdr:to>
    <xdr:sp macro="" textlink="">
      <xdr:nvSpPr>
        <xdr:cNvPr id="199" name="円/楕円 198">
          <a:extLst>
            <a:ext uri="{FF2B5EF4-FFF2-40B4-BE49-F238E27FC236}">
              <a16:creationId xmlns="" xmlns:a16="http://schemas.microsoft.com/office/drawing/2014/main" id="{00000000-0008-0000-0700-0000C7000000}"/>
            </a:ext>
          </a:extLst>
        </xdr:cNvPr>
        <xdr:cNvSpPr/>
      </xdr:nvSpPr>
      <xdr:spPr>
        <a:xfrm>
          <a:off x="2857500" y="1327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165620</xdr:rowOff>
    </xdr:from>
    <xdr:ext cx="599010" cy="259045"/>
    <xdr:sp macro="" textlink="">
      <xdr:nvSpPr>
        <xdr:cNvPr id="200" name="テキスト ボックス 199">
          <a:extLst>
            <a:ext uri="{FF2B5EF4-FFF2-40B4-BE49-F238E27FC236}">
              <a16:creationId xmlns="" xmlns:a16="http://schemas.microsoft.com/office/drawing/2014/main" id="{00000000-0008-0000-0700-0000C8000000}"/>
            </a:ext>
          </a:extLst>
        </xdr:cNvPr>
        <xdr:cNvSpPr txBox="1"/>
      </xdr:nvSpPr>
      <xdr:spPr>
        <a:xfrm>
          <a:off x="2608794" y="13367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141,001</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25623</xdr:rowOff>
    </xdr:from>
    <xdr:to>
      <xdr:col>3</xdr:col>
      <xdr:colOff>3175</xdr:colOff>
      <xdr:row>77</xdr:row>
      <xdr:rowOff>127223</xdr:rowOff>
    </xdr:to>
    <xdr:sp macro="" textlink="">
      <xdr:nvSpPr>
        <xdr:cNvPr id="201" name="円/楕円 200">
          <a:extLst>
            <a:ext uri="{FF2B5EF4-FFF2-40B4-BE49-F238E27FC236}">
              <a16:creationId xmlns="" xmlns:a16="http://schemas.microsoft.com/office/drawing/2014/main" id="{00000000-0008-0000-0700-0000C9000000}"/>
            </a:ext>
          </a:extLst>
        </xdr:cNvPr>
        <xdr:cNvSpPr/>
      </xdr:nvSpPr>
      <xdr:spPr>
        <a:xfrm>
          <a:off x="1968500" y="1322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118350</xdr:rowOff>
    </xdr:from>
    <xdr:ext cx="599010" cy="259045"/>
    <xdr:sp macro="" textlink="">
      <xdr:nvSpPr>
        <xdr:cNvPr id="202" name="テキスト ボックス 201">
          <a:extLst>
            <a:ext uri="{FF2B5EF4-FFF2-40B4-BE49-F238E27FC236}">
              <a16:creationId xmlns="" xmlns:a16="http://schemas.microsoft.com/office/drawing/2014/main" id="{00000000-0008-0000-0700-0000CA000000}"/>
            </a:ext>
          </a:extLst>
        </xdr:cNvPr>
        <xdr:cNvSpPr txBox="1"/>
      </xdr:nvSpPr>
      <xdr:spPr>
        <a:xfrm>
          <a:off x="1719794" y="1332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151,340</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29011</xdr:rowOff>
    </xdr:from>
    <xdr:to>
      <xdr:col>1</xdr:col>
      <xdr:colOff>485775</xdr:colOff>
      <xdr:row>77</xdr:row>
      <xdr:rowOff>130611</xdr:rowOff>
    </xdr:to>
    <xdr:sp macro="" textlink="">
      <xdr:nvSpPr>
        <xdr:cNvPr id="203" name="円/楕円 202">
          <a:extLst>
            <a:ext uri="{FF2B5EF4-FFF2-40B4-BE49-F238E27FC236}">
              <a16:creationId xmlns="" xmlns:a16="http://schemas.microsoft.com/office/drawing/2014/main" id="{00000000-0008-0000-0700-0000CB000000}"/>
            </a:ext>
          </a:extLst>
        </xdr:cNvPr>
        <xdr:cNvSpPr/>
      </xdr:nvSpPr>
      <xdr:spPr>
        <a:xfrm>
          <a:off x="1079500" y="1323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121738</xdr:rowOff>
    </xdr:from>
    <xdr:ext cx="599010" cy="259045"/>
    <xdr:sp macro="" textlink="">
      <xdr:nvSpPr>
        <xdr:cNvPr id="204" name="テキスト ボックス 203">
          <a:extLst>
            <a:ext uri="{FF2B5EF4-FFF2-40B4-BE49-F238E27FC236}">
              <a16:creationId xmlns="" xmlns:a16="http://schemas.microsoft.com/office/drawing/2014/main" id="{00000000-0008-0000-0700-0000CC000000}"/>
            </a:ext>
          </a:extLst>
        </xdr:cNvPr>
        <xdr:cNvSpPr txBox="1"/>
      </xdr:nvSpPr>
      <xdr:spPr>
        <a:xfrm>
          <a:off x="830794" y="13323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150,599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a:extLst>
            <a:ext uri="{FF2B5EF4-FFF2-40B4-BE49-F238E27FC236}">
              <a16:creationId xmlns=""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a:extLst>
            <a:ext uri="{FF2B5EF4-FFF2-40B4-BE49-F238E27FC236}">
              <a16:creationId xmlns=""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a:extLst>
            <a:ext uri="{FF2B5EF4-FFF2-40B4-BE49-F238E27FC236}">
              <a16:creationId xmlns=""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52/107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a:extLst>
            <a:ext uri="{FF2B5EF4-FFF2-40B4-BE49-F238E27FC236}">
              <a16:creationId xmlns=""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a:extLst>
            <a:ext uri="{FF2B5EF4-FFF2-40B4-BE49-F238E27FC236}">
              <a16:creationId xmlns=""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a:extLst>
            <a:ext uri="{FF2B5EF4-FFF2-40B4-BE49-F238E27FC236}">
              <a16:creationId xmlns=""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a:extLst>
            <a:ext uri="{FF2B5EF4-FFF2-40B4-BE49-F238E27FC236}">
              <a16:creationId xmlns=""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48,280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a:extLst>
            <a:ext uri="{FF2B5EF4-FFF2-40B4-BE49-F238E27FC236}">
              <a16:creationId xmlns=""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a:extLst>
            <a:ext uri="{FF2B5EF4-FFF2-40B4-BE49-F238E27FC236}">
              <a16:creationId xmlns=""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a:extLst>
            <a:ext uri="{FF2B5EF4-FFF2-40B4-BE49-F238E27FC236}">
              <a16:creationId xmlns=""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5" name="直線コネクタ 214">
          <a:extLst>
            <a:ext uri="{FF2B5EF4-FFF2-40B4-BE49-F238E27FC236}">
              <a16:creationId xmlns=""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16" name="テキスト ボックス 215">
          <a:extLst>
            <a:ext uri="{FF2B5EF4-FFF2-40B4-BE49-F238E27FC236}">
              <a16:creationId xmlns=""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7" name="直線コネクタ 216">
          <a:extLst>
            <a:ext uri="{FF2B5EF4-FFF2-40B4-BE49-F238E27FC236}">
              <a16:creationId xmlns=""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9" name="直線コネクタ 218">
          <a:extLst>
            <a:ext uri="{FF2B5EF4-FFF2-40B4-BE49-F238E27FC236}">
              <a16:creationId xmlns=""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1" name="直線コネクタ 220">
          <a:extLst>
            <a:ext uri="{FF2B5EF4-FFF2-40B4-BE49-F238E27FC236}">
              <a16:creationId xmlns=""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a:extLst>
            <a:ext uri="{FF2B5EF4-FFF2-40B4-BE49-F238E27FC236}">
              <a16:creationId xmlns=""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衛生費グラフ枠">
          <a:extLst>
            <a:ext uri="{FF2B5EF4-FFF2-40B4-BE49-F238E27FC236}">
              <a16:creationId xmlns=""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92</xdr:row>
      <xdr:rowOff>11450</xdr:rowOff>
    </xdr:from>
    <xdr:to>
      <xdr:col>6</xdr:col>
      <xdr:colOff>510540</xdr:colOff>
      <xdr:row>98</xdr:row>
      <xdr:rowOff>42847</xdr:rowOff>
    </xdr:to>
    <xdr:cxnSp macro="">
      <xdr:nvCxnSpPr>
        <xdr:cNvPr id="226" name="直線コネクタ 225">
          <a:extLst>
            <a:ext uri="{FF2B5EF4-FFF2-40B4-BE49-F238E27FC236}">
              <a16:creationId xmlns="" xmlns:a16="http://schemas.microsoft.com/office/drawing/2014/main" id="{00000000-0008-0000-0700-0000E2000000}"/>
            </a:ext>
          </a:extLst>
        </xdr:cNvPr>
        <xdr:cNvCxnSpPr/>
      </xdr:nvCxnSpPr>
      <xdr:spPr>
        <a:xfrm flipV="1">
          <a:off x="4633595" y="15784850"/>
          <a:ext cx="1270" cy="1060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46674</xdr:rowOff>
    </xdr:from>
    <xdr:ext cx="534377" cy="259045"/>
    <xdr:sp macro="" textlink="">
      <xdr:nvSpPr>
        <xdr:cNvPr id="227" name="衛生費最小値テキスト">
          <a:extLst>
            <a:ext uri="{FF2B5EF4-FFF2-40B4-BE49-F238E27FC236}">
              <a16:creationId xmlns="" xmlns:a16="http://schemas.microsoft.com/office/drawing/2014/main" id="{00000000-0008-0000-0700-0000E3000000}"/>
            </a:ext>
          </a:extLst>
        </xdr:cNvPr>
        <xdr:cNvSpPr txBox="1"/>
      </xdr:nvSpPr>
      <xdr:spPr>
        <a:xfrm>
          <a:off x="4686300" y="1684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21,184</a:t>
          </a:r>
          <a:endParaRPr kumimoji="1" lang="ja-JP" altLang="en-US" sz="1000" b="1">
            <a:latin typeface="ＭＳ Ｐゴシック"/>
          </a:endParaRPr>
        </a:p>
      </xdr:txBody>
    </xdr:sp>
    <xdr:clientData/>
  </xdr:oneCellAnchor>
  <xdr:twoCellAnchor>
    <xdr:from>
      <xdr:col>6</xdr:col>
      <xdr:colOff>422275</xdr:colOff>
      <xdr:row>98</xdr:row>
      <xdr:rowOff>42847</xdr:rowOff>
    </xdr:from>
    <xdr:to>
      <xdr:col>6</xdr:col>
      <xdr:colOff>600075</xdr:colOff>
      <xdr:row>98</xdr:row>
      <xdr:rowOff>42847</xdr:rowOff>
    </xdr:to>
    <xdr:cxnSp macro="">
      <xdr:nvCxnSpPr>
        <xdr:cNvPr id="228" name="直線コネクタ 227">
          <a:extLst>
            <a:ext uri="{FF2B5EF4-FFF2-40B4-BE49-F238E27FC236}">
              <a16:creationId xmlns="" xmlns:a16="http://schemas.microsoft.com/office/drawing/2014/main" id="{00000000-0008-0000-0700-0000E4000000}"/>
            </a:ext>
          </a:extLst>
        </xdr:cNvPr>
        <xdr:cNvCxnSpPr/>
      </xdr:nvCxnSpPr>
      <xdr:spPr>
        <a:xfrm>
          <a:off x="4546600" y="16844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129577</xdr:rowOff>
    </xdr:from>
    <xdr:ext cx="599010" cy="259045"/>
    <xdr:sp macro="" textlink="">
      <xdr:nvSpPr>
        <xdr:cNvPr id="229" name="衛生費最大値テキスト">
          <a:extLst>
            <a:ext uri="{FF2B5EF4-FFF2-40B4-BE49-F238E27FC236}">
              <a16:creationId xmlns="" xmlns:a16="http://schemas.microsoft.com/office/drawing/2014/main" id="{00000000-0008-0000-0700-0000E5000000}"/>
            </a:ext>
          </a:extLst>
        </xdr:cNvPr>
        <xdr:cNvSpPr txBox="1"/>
      </xdr:nvSpPr>
      <xdr:spPr>
        <a:xfrm>
          <a:off x="4686300" y="1556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253,051</a:t>
          </a:r>
          <a:endParaRPr kumimoji="1" lang="ja-JP" altLang="en-US" sz="1000" b="1">
            <a:latin typeface="ＭＳ Ｐゴシック"/>
          </a:endParaRPr>
        </a:p>
      </xdr:txBody>
    </xdr:sp>
    <xdr:clientData/>
  </xdr:oneCellAnchor>
  <xdr:twoCellAnchor>
    <xdr:from>
      <xdr:col>6</xdr:col>
      <xdr:colOff>422275</xdr:colOff>
      <xdr:row>92</xdr:row>
      <xdr:rowOff>11450</xdr:rowOff>
    </xdr:from>
    <xdr:to>
      <xdr:col>6</xdr:col>
      <xdr:colOff>600075</xdr:colOff>
      <xdr:row>92</xdr:row>
      <xdr:rowOff>11450</xdr:rowOff>
    </xdr:to>
    <xdr:cxnSp macro="">
      <xdr:nvCxnSpPr>
        <xdr:cNvPr id="230" name="直線コネクタ 229">
          <a:extLst>
            <a:ext uri="{FF2B5EF4-FFF2-40B4-BE49-F238E27FC236}">
              <a16:creationId xmlns="" xmlns:a16="http://schemas.microsoft.com/office/drawing/2014/main" id="{00000000-0008-0000-0700-0000E6000000}"/>
            </a:ext>
          </a:extLst>
        </xdr:cNvPr>
        <xdr:cNvCxnSpPr/>
      </xdr:nvCxnSpPr>
      <xdr:spPr>
        <a:xfrm>
          <a:off x="4546600" y="15784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141994</xdr:rowOff>
    </xdr:from>
    <xdr:to>
      <xdr:col>6</xdr:col>
      <xdr:colOff>511175</xdr:colOff>
      <xdr:row>97</xdr:row>
      <xdr:rowOff>1877</xdr:rowOff>
    </xdr:to>
    <xdr:cxnSp macro="">
      <xdr:nvCxnSpPr>
        <xdr:cNvPr id="231" name="直線コネクタ 230">
          <a:extLst>
            <a:ext uri="{FF2B5EF4-FFF2-40B4-BE49-F238E27FC236}">
              <a16:creationId xmlns="" xmlns:a16="http://schemas.microsoft.com/office/drawing/2014/main" id="{00000000-0008-0000-0700-0000E7000000}"/>
            </a:ext>
          </a:extLst>
        </xdr:cNvPr>
        <xdr:cNvCxnSpPr/>
      </xdr:nvCxnSpPr>
      <xdr:spPr>
        <a:xfrm flipV="1">
          <a:off x="3797300" y="16601194"/>
          <a:ext cx="838200" cy="3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96758</xdr:rowOff>
    </xdr:from>
    <xdr:ext cx="534377" cy="259045"/>
    <xdr:sp macro="" textlink="">
      <xdr:nvSpPr>
        <xdr:cNvPr id="232" name="衛生費平均値テキスト">
          <a:extLst>
            <a:ext uri="{FF2B5EF4-FFF2-40B4-BE49-F238E27FC236}">
              <a16:creationId xmlns="" xmlns:a16="http://schemas.microsoft.com/office/drawing/2014/main" id="{00000000-0008-0000-0700-0000E8000000}"/>
            </a:ext>
          </a:extLst>
        </xdr:cNvPr>
        <xdr:cNvSpPr txBox="1"/>
      </xdr:nvSpPr>
      <xdr:spPr>
        <a:xfrm>
          <a:off x="4686300" y="163845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78,285</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73881</xdr:rowOff>
    </xdr:from>
    <xdr:to>
      <xdr:col>6</xdr:col>
      <xdr:colOff>561975</xdr:colOff>
      <xdr:row>97</xdr:row>
      <xdr:rowOff>4031</xdr:rowOff>
    </xdr:to>
    <xdr:sp macro="" textlink="">
      <xdr:nvSpPr>
        <xdr:cNvPr id="233" name="フローチャート : 判断 232">
          <a:extLst>
            <a:ext uri="{FF2B5EF4-FFF2-40B4-BE49-F238E27FC236}">
              <a16:creationId xmlns="" xmlns:a16="http://schemas.microsoft.com/office/drawing/2014/main" id="{00000000-0008-0000-0700-0000E9000000}"/>
            </a:ext>
          </a:extLst>
        </xdr:cNvPr>
        <xdr:cNvSpPr/>
      </xdr:nvSpPr>
      <xdr:spPr>
        <a:xfrm>
          <a:off x="4584700" y="1653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1877</xdr:rowOff>
    </xdr:from>
    <xdr:to>
      <xdr:col>5</xdr:col>
      <xdr:colOff>358775</xdr:colOff>
      <xdr:row>97</xdr:row>
      <xdr:rowOff>36533</xdr:rowOff>
    </xdr:to>
    <xdr:cxnSp macro="">
      <xdr:nvCxnSpPr>
        <xdr:cNvPr id="234" name="直線コネクタ 233">
          <a:extLst>
            <a:ext uri="{FF2B5EF4-FFF2-40B4-BE49-F238E27FC236}">
              <a16:creationId xmlns="" xmlns:a16="http://schemas.microsoft.com/office/drawing/2014/main" id="{00000000-0008-0000-0700-0000EA000000}"/>
            </a:ext>
          </a:extLst>
        </xdr:cNvPr>
        <xdr:cNvCxnSpPr/>
      </xdr:nvCxnSpPr>
      <xdr:spPr>
        <a:xfrm flipV="1">
          <a:off x="2908300" y="16632527"/>
          <a:ext cx="889000" cy="3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59241</xdr:rowOff>
    </xdr:from>
    <xdr:to>
      <xdr:col>5</xdr:col>
      <xdr:colOff>409575</xdr:colOff>
      <xdr:row>96</xdr:row>
      <xdr:rowOff>160841</xdr:rowOff>
    </xdr:to>
    <xdr:sp macro="" textlink="">
      <xdr:nvSpPr>
        <xdr:cNvPr id="235" name="フローチャート : 判断 234">
          <a:extLst>
            <a:ext uri="{FF2B5EF4-FFF2-40B4-BE49-F238E27FC236}">
              <a16:creationId xmlns="" xmlns:a16="http://schemas.microsoft.com/office/drawing/2014/main" id="{00000000-0008-0000-0700-0000EB000000}"/>
            </a:ext>
          </a:extLst>
        </xdr:cNvPr>
        <xdr:cNvSpPr/>
      </xdr:nvSpPr>
      <xdr:spPr>
        <a:xfrm>
          <a:off x="3746500" y="1651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5918</xdr:rowOff>
    </xdr:from>
    <xdr:ext cx="534377" cy="259045"/>
    <xdr:sp macro="" textlink="">
      <xdr:nvSpPr>
        <xdr:cNvPr id="236" name="テキスト ボックス 235">
          <a:extLst>
            <a:ext uri="{FF2B5EF4-FFF2-40B4-BE49-F238E27FC236}">
              <a16:creationId xmlns="" xmlns:a16="http://schemas.microsoft.com/office/drawing/2014/main" id="{00000000-0008-0000-0700-0000EC000000}"/>
            </a:ext>
          </a:extLst>
        </xdr:cNvPr>
        <xdr:cNvSpPr txBox="1"/>
      </xdr:nvSpPr>
      <xdr:spPr>
        <a:xfrm>
          <a:off x="3530111" y="1629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81,487</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36533</xdr:rowOff>
    </xdr:from>
    <xdr:to>
      <xdr:col>4</xdr:col>
      <xdr:colOff>155575</xdr:colOff>
      <xdr:row>97</xdr:row>
      <xdr:rowOff>47337</xdr:rowOff>
    </xdr:to>
    <xdr:cxnSp macro="">
      <xdr:nvCxnSpPr>
        <xdr:cNvPr id="237" name="直線コネクタ 236">
          <a:extLst>
            <a:ext uri="{FF2B5EF4-FFF2-40B4-BE49-F238E27FC236}">
              <a16:creationId xmlns="" xmlns:a16="http://schemas.microsoft.com/office/drawing/2014/main" id="{00000000-0008-0000-0700-0000ED000000}"/>
            </a:ext>
          </a:extLst>
        </xdr:cNvPr>
        <xdr:cNvCxnSpPr/>
      </xdr:nvCxnSpPr>
      <xdr:spPr>
        <a:xfrm flipV="1">
          <a:off x="2019300" y="16667183"/>
          <a:ext cx="889000" cy="10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101524</xdr:rowOff>
    </xdr:from>
    <xdr:to>
      <xdr:col>4</xdr:col>
      <xdr:colOff>206375</xdr:colOff>
      <xdr:row>97</xdr:row>
      <xdr:rowOff>31674</xdr:rowOff>
    </xdr:to>
    <xdr:sp macro="" textlink="">
      <xdr:nvSpPr>
        <xdr:cNvPr id="238" name="フローチャート : 判断 237">
          <a:extLst>
            <a:ext uri="{FF2B5EF4-FFF2-40B4-BE49-F238E27FC236}">
              <a16:creationId xmlns="" xmlns:a16="http://schemas.microsoft.com/office/drawing/2014/main" id="{00000000-0008-0000-0700-0000EE000000}"/>
            </a:ext>
          </a:extLst>
        </xdr:cNvPr>
        <xdr:cNvSpPr/>
      </xdr:nvSpPr>
      <xdr:spPr>
        <a:xfrm>
          <a:off x="2857500" y="16560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48201</xdr:rowOff>
    </xdr:from>
    <xdr:ext cx="534377" cy="259045"/>
    <xdr:sp macro="" textlink="">
      <xdr:nvSpPr>
        <xdr:cNvPr id="239" name="テキスト ボックス 238">
          <a:extLst>
            <a:ext uri="{FF2B5EF4-FFF2-40B4-BE49-F238E27FC236}">
              <a16:creationId xmlns="" xmlns:a16="http://schemas.microsoft.com/office/drawing/2014/main" id="{00000000-0008-0000-0700-0000EF000000}"/>
            </a:ext>
          </a:extLst>
        </xdr:cNvPr>
        <xdr:cNvSpPr txBox="1"/>
      </xdr:nvSpPr>
      <xdr:spPr>
        <a:xfrm>
          <a:off x="2641111" y="1633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72,239</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47337</xdr:rowOff>
    </xdr:from>
    <xdr:to>
      <xdr:col>2</xdr:col>
      <xdr:colOff>638175</xdr:colOff>
      <xdr:row>97</xdr:row>
      <xdr:rowOff>53006</xdr:rowOff>
    </xdr:to>
    <xdr:cxnSp macro="">
      <xdr:nvCxnSpPr>
        <xdr:cNvPr id="240" name="直線コネクタ 239">
          <a:extLst>
            <a:ext uri="{FF2B5EF4-FFF2-40B4-BE49-F238E27FC236}">
              <a16:creationId xmlns="" xmlns:a16="http://schemas.microsoft.com/office/drawing/2014/main" id="{00000000-0008-0000-0700-0000F0000000}"/>
            </a:ext>
          </a:extLst>
        </xdr:cNvPr>
        <xdr:cNvCxnSpPr/>
      </xdr:nvCxnSpPr>
      <xdr:spPr>
        <a:xfrm flipV="1">
          <a:off x="1130300" y="16677987"/>
          <a:ext cx="889000" cy="5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116159</xdr:rowOff>
    </xdr:from>
    <xdr:to>
      <xdr:col>3</xdr:col>
      <xdr:colOff>3175</xdr:colOff>
      <xdr:row>97</xdr:row>
      <xdr:rowOff>46309</xdr:rowOff>
    </xdr:to>
    <xdr:sp macro="" textlink="">
      <xdr:nvSpPr>
        <xdr:cNvPr id="241" name="フローチャート : 判断 240">
          <a:extLst>
            <a:ext uri="{FF2B5EF4-FFF2-40B4-BE49-F238E27FC236}">
              <a16:creationId xmlns="" xmlns:a16="http://schemas.microsoft.com/office/drawing/2014/main" id="{00000000-0008-0000-0700-0000F1000000}"/>
            </a:ext>
          </a:extLst>
        </xdr:cNvPr>
        <xdr:cNvSpPr/>
      </xdr:nvSpPr>
      <xdr:spPr>
        <a:xfrm>
          <a:off x="1968500" y="16575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62836</xdr:rowOff>
    </xdr:from>
    <xdr:ext cx="534377" cy="259045"/>
    <xdr:sp macro="" textlink="">
      <xdr:nvSpPr>
        <xdr:cNvPr id="242" name="テキスト ボックス 241">
          <a:extLst>
            <a:ext uri="{FF2B5EF4-FFF2-40B4-BE49-F238E27FC236}">
              <a16:creationId xmlns="" xmlns:a16="http://schemas.microsoft.com/office/drawing/2014/main" id="{00000000-0008-0000-0700-0000F2000000}"/>
            </a:ext>
          </a:extLst>
        </xdr:cNvPr>
        <xdr:cNvSpPr txBox="1"/>
      </xdr:nvSpPr>
      <xdr:spPr>
        <a:xfrm>
          <a:off x="1752111" y="1635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69,038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109551</xdr:rowOff>
    </xdr:from>
    <xdr:to>
      <xdr:col>1</xdr:col>
      <xdr:colOff>485775</xdr:colOff>
      <xdr:row>97</xdr:row>
      <xdr:rowOff>39701</xdr:rowOff>
    </xdr:to>
    <xdr:sp macro="" textlink="">
      <xdr:nvSpPr>
        <xdr:cNvPr id="243" name="フローチャート : 判断 242">
          <a:extLst>
            <a:ext uri="{FF2B5EF4-FFF2-40B4-BE49-F238E27FC236}">
              <a16:creationId xmlns="" xmlns:a16="http://schemas.microsoft.com/office/drawing/2014/main" id="{00000000-0008-0000-0700-0000F3000000}"/>
            </a:ext>
          </a:extLst>
        </xdr:cNvPr>
        <xdr:cNvSpPr/>
      </xdr:nvSpPr>
      <xdr:spPr>
        <a:xfrm>
          <a:off x="1079500" y="165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56228</xdr:rowOff>
    </xdr:from>
    <xdr:ext cx="534377" cy="259045"/>
    <xdr:sp macro="" textlink="">
      <xdr:nvSpPr>
        <xdr:cNvPr id="244" name="テキスト ボックス 243">
          <a:extLst>
            <a:ext uri="{FF2B5EF4-FFF2-40B4-BE49-F238E27FC236}">
              <a16:creationId xmlns="" xmlns:a16="http://schemas.microsoft.com/office/drawing/2014/main" id="{00000000-0008-0000-0700-0000F4000000}"/>
            </a:ext>
          </a:extLst>
        </xdr:cNvPr>
        <xdr:cNvSpPr txBox="1"/>
      </xdr:nvSpPr>
      <xdr:spPr>
        <a:xfrm>
          <a:off x="863111" y="1634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70,483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a:extLst>
            <a:ext uri="{FF2B5EF4-FFF2-40B4-BE49-F238E27FC236}">
              <a16:creationId xmlns=""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a:extLst>
            <a:ext uri="{FF2B5EF4-FFF2-40B4-BE49-F238E27FC236}">
              <a16:creationId xmlns=""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a:extLst>
            <a:ext uri="{FF2B5EF4-FFF2-40B4-BE49-F238E27FC236}">
              <a16:creationId xmlns=""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a:extLst>
            <a:ext uri="{FF2B5EF4-FFF2-40B4-BE49-F238E27FC236}">
              <a16:creationId xmlns=""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a:extLst>
            <a:ext uri="{FF2B5EF4-FFF2-40B4-BE49-F238E27FC236}">
              <a16:creationId xmlns=""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91194</xdr:rowOff>
    </xdr:from>
    <xdr:to>
      <xdr:col>6</xdr:col>
      <xdr:colOff>561975</xdr:colOff>
      <xdr:row>97</xdr:row>
      <xdr:rowOff>21344</xdr:rowOff>
    </xdr:to>
    <xdr:sp macro="" textlink="">
      <xdr:nvSpPr>
        <xdr:cNvPr id="250" name="円/楕円 249">
          <a:extLst>
            <a:ext uri="{FF2B5EF4-FFF2-40B4-BE49-F238E27FC236}">
              <a16:creationId xmlns="" xmlns:a16="http://schemas.microsoft.com/office/drawing/2014/main" id="{00000000-0008-0000-0700-0000FA000000}"/>
            </a:ext>
          </a:extLst>
        </xdr:cNvPr>
        <xdr:cNvSpPr/>
      </xdr:nvSpPr>
      <xdr:spPr>
        <a:xfrm>
          <a:off x="4584700" y="1655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69621</xdr:rowOff>
    </xdr:from>
    <xdr:ext cx="534377" cy="259045"/>
    <xdr:sp macro="" textlink="">
      <xdr:nvSpPr>
        <xdr:cNvPr id="251" name="衛生費該当値テキスト">
          <a:extLst>
            <a:ext uri="{FF2B5EF4-FFF2-40B4-BE49-F238E27FC236}">
              <a16:creationId xmlns="" xmlns:a16="http://schemas.microsoft.com/office/drawing/2014/main" id="{00000000-0008-0000-0700-0000FB000000}"/>
            </a:ext>
          </a:extLst>
        </xdr:cNvPr>
        <xdr:cNvSpPr txBox="1"/>
      </xdr:nvSpPr>
      <xdr:spPr>
        <a:xfrm>
          <a:off x="4686300" y="1652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74,498</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122527</xdr:rowOff>
    </xdr:from>
    <xdr:to>
      <xdr:col>5</xdr:col>
      <xdr:colOff>409575</xdr:colOff>
      <xdr:row>97</xdr:row>
      <xdr:rowOff>52677</xdr:rowOff>
    </xdr:to>
    <xdr:sp macro="" textlink="">
      <xdr:nvSpPr>
        <xdr:cNvPr id="252" name="円/楕円 251">
          <a:extLst>
            <a:ext uri="{FF2B5EF4-FFF2-40B4-BE49-F238E27FC236}">
              <a16:creationId xmlns="" xmlns:a16="http://schemas.microsoft.com/office/drawing/2014/main" id="{00000000-0008-0000-0700-0000FC000000}"/>
            </a:ext>
          </a:extLst>
        </xdr:cNvPr>
        <xdr:cNvSpPr/>
      </xdr:nvSpPr>
      <xdr:spPr>
        <a:xfrm>
          <a:off x="3746500" y="1658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43804</xdr:rowOff>
    </xdr:from>
    <xdr:ext cx="534377" cy="259045"/>
    <xdr:sp macro="" textlink="">
      <xdr:nvSpPr>
        <xdr:cNvPr id="253" name="テキスト ボックス 252">
          <a:extLst>
            <a:ext uri="{FF2B5EF4-FFF2-40B4-BE49-F238E27FC236}">
              <a16:creationId xmlns="" xmlns:a16="http://schemas.microsoft.com/office/drawing/2014/main" id="{00000000-0008-0000-0700-0000FD000000}"/>
            </a:ext>
          </a:extLst>
        </xdr:cNvPr>
        <xdr:cNvSpPr txBox="1"/>
      </xdr:nvSpPr>
      <xdr:spPr>
        <a:xfrm>
          <a:off x="3530111" y="1667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67,645</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157183</xdr:rowOff>
    </xdr:from>
    <xdr:to>
      <xdr:col>4</xdr:col>
      <xdr:colOff>206375</xdr:colOff>
      <xdr:row>97</xdr:row>
      <xdr:rowOff>87333</xdr:rowOff>
    </xdr:to>
    <xdr:sp macro="" textlink="">
      <xdr:nvSpPr>
        <xdr:cNvPr id="254" name="円/楕円 253">
          <a:extLst>
            <a:ext uri="{FF2B5EF4-FFF2-40B4-BE49-F238E27FC236}">
              <a16:creationId xmlns="" xmlns:a16="http://schemas.microsoft.com/office/drawing/2014/main" id="{00000000-0008-0000-0700-0000FE000000}"/>
            </a:ext>
          </a:extLst>
        </xdr:cNvPr>
        <xdr:cNvSpPr/>
      </xdr:nvSpPr>
      <xdr:spPr>
        <a:xfrm>
          <a:off x="2857500" y="1661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78460</xdr:rowOff>
    </xdr:from>
    <xdr:ext cx="534377" cy="259045"/>
    <xdr:sp macro="" textlink="">
      <xdr:nvSpPr>
        <xdr:cNvPr id="255" name="テキスト ボックス 254">
          <a:extLst>
            <a:ext uri="{FF2B5EF4-FFF2-40B4-BE49-F238E27FC236}">
              <a16:creationId xmlns="" xmlns:a16="http://schemas.microsoft.com/office/drawing/2014/main" id="{00000000-0008-0000-0700-0000FF000000}"/>
            </a:ext>
          </a:extLst>
        </xdr:cNvPr>
        <xdr:cNvSpPr txBox="1"/>
      </xdr:nvSpPr>
      <xdr:spPr>
        <a:xfrm>
          <a:off x="2641111" y="16709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60,065</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167987</xdr:rowOff>
    </xdr:from>
    <xdr:to>
      <xdr:col>3</xdr:col>
      <xdr:colOff>3175</xdr:colOff>
      <xdr:row>97</xdr:row>
      <xdr:rowOff>98137</xdr:rowOff>
    </xdr:to>
    <xdr:sp macro="" textlink="">
      <xdr:nvSpPr>
        <xdr:cNvPr id="256" name="円/楕円 255">
          <a:extLst>
            <a:ext uri="{FF2B5EF4-FFF2-40B4-BE49-F238E27FC236}">
              <a16:creationId xmlns="" xmlns:a16="http://schemas.microsoft.com/office/drawing/2014/main" id="{00000000-0008-0000-0700-000000010000}"/>
            </a:ext>
          </a:extLst>
        </xdr:cNvPr>
        <xdr:cNvSpPr/>
      </xdr:nvSpPr>
      <xdr:spPr>
        <a:xfrm>
          <a:off x="1968500" y="1662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89264</xdr:rowOff>
    </xdr:from>
    <xdr:ext cx="534377" cy="259045"/>
    <xdr:sp macro="" textlink="">
      <xdr:nvSpPr>
        <xdr:cNvPr id="257" name="テキスト ボックス 256">
          <a:extLst>
            <a:ext uri="{FF2B5EF4-FFF2-40B4-BE49-F238E27FC236}">
              <a16:creationId xmlns="" xmlns:a16="http://schemas.microsoft.com/office/drawing/2014/main" id="{00000000-0008-0000-0700-000001010000}"/>
            </a:ext>
          </a:extLst>
        </xdr:cNvPr>
        <xdr:cNvSpPr txBox="1"/>
      </xdr:nvSpPr>
      <xdr:spPr>
        <a:xfrm>
          <a:off x="1752111" y="1671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57,702</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2206</xdr:rowOff>
    </xdr:from>
    <xdr:to>
      <xdr:col>1</xdr:col>
      <xdr:colOff>485775</xdr:colOff>
      <xdr:row>97</xdr:row>
      <xdr:rowOff>103806</xdr:rowOff>
    </xdr:to>
    <xdr:sp macro="" textlink="">
      <xdr:nvSpPr>
        <xdr:cNvPr id="258" name="円/楕円 257">
          <a:extLst>
            <a:ext uri="{FF2B5EF4-FFF2-40B4-BE49-F238E27FC236}">
              <a16:creationId xmlns="" xmlns:a16="http://schemas.microsoft.com/office/drawing/2014/main" id="{00000000-0008-0000-0700-000002010000}"/>
            </a:ext>
          </a:extLst>
        </xdr:cNvPr>
        <xdr:cNvSpPr/>
      </xdr:nvSpPr>
      <xdr:spPr>
        <a:xfrm>
          <a:off x="1079500" y="1663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94933</xdr:rowOff>
    </xdr:from>
    <xdr:ext cx="534377" cy="259045"/>
    <xdr:sp macro="" textlink="">
      <xdr:nvSpPr>
        <xdr:cNvPr id="259" name="テキスト ボックス 258">
          <a:extLst>
            <a:ext uri="{FF2B5EF4-FFF2-40B4-BE49-F238E27FC236}">
              <a16:creationId xmlns="" xmlns:a16="http://schemas.microsoft.com/office/drawing/2014/main" id="{00000000-0008-0000-0700-000003010000}"/>
            </a:ext>
          </a:extLst>
        </xdr:cNvPr>
        <xdr:cNvSpPr txBox="1"/>
      </xdr:nvSpPr>
      <xdr:spPr>
        <a:xfrm>
          <a:off x="863111" y="167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56,462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a:extLst>
            <a:ext uri="{FF2B5EF4-FFF2-40B4-BE49-F238E27FC236}">
              <a16:creationId xmlns=""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a:extLst>
            <a:ext uri="{FF2B5EF4-FFF2-40B4-BE49-F238E27FC236}">
              <a16:creationId xmlns=""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a:extLst>
            <a:ext uri="{FF2B5EF4-FFF2-40B4-BE49-F238E27FC236}">
              <a16:creationId xmlns=""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66/107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a:extLst>
            <a:ext uri="{FF2B5EF4-FFF2-40B4-BE49-F238E27FC236}">
              <a16:creationId xmlns=""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a:extLst>
            <a:ext uri="{FF2B5EF4-FFF2-40B4-BE49-F238E27FC236}">
              <a16:creationId xmlns=""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a:extLst>
            <a:ext uri="{FF2B5EF4-FFF2-40B4-BE49-F238E27FC236}">
              <a16:creationId xmlns=""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a:extLst>
            <a:ext uri="{FF2B5EF4-FFF2-40B4-BE49-F238E27FC236}">
              <a16:creationId xmlns=""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a:extLst>
            <a:ext uri="{FF2B5EF4-FFF2-40B4-BE49-F238E27FC236}">
              <a16:creationId xmlns=""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a:extLst>
            <a:ext uri="{FF2B5EF4-FFF2-40B4-BE49-F238E27FC236}">
              <a16:creationId xmlns=""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a:extLst>
            <a:ext uri="{FF2B5EF4-FFF2-40B4-BE49-F238E27FC236}">
              <a16:creationId xmlns=""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0" name="直線コネクタ 269">
          <a:extLst>
            <a:ext uri="{FF2B5EF4-FFF2-40B4-BE49-F238E27FC236}">
              <a16:creationId xmlns=""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1" name="テキスト ボックス 270">
          <a:extLst>
            <a:ext uri="{FF2B5EF4-FFF2-40B4-BE49-F238E27FC236}">
              <a16:creationId xmlns=""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2" name="直線コネクタ 271">
          <a:extLst>
            <a:ext uri="{FF2B5EF4-FFF2-40B4-BE49-F238E27FC236}">
              <a16:creationId xmlns=""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3" name="テキスト ボックス 272">
          <a:extLst>
            <a:ext uri="{FF2B5EF4-FFF2-40B4-BE49-F238E27FC236}">
              <a16:creationId xmlns="" xmlns:a16="http://schemas.microsoft.com/office/drawing/2014/main" id="{00000000-0008-0000-0700-000011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4" name="直線コネクタ 273">
          <a:extLst>
            <a:ext uri="{FF2B5EF4-FFF2-40B4-BE49-F238E27FC236}">
              <a16:creationId xmlns=""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5" name="テキスト ボックス 274">
          <a:extLst>
            <a:ext uri="{FF2B5EF4-FFF2-40B4-BE49-F238E27FC236}">
              <a16:creationId xmlns="" xmlns:a16="http://schemas.microsoft.com/office/drawing/2014/main" id="{00000000-0008-0000-0700-000013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6" name="直線コネクタ 275">
          <a:extLst>
            <a:ext uri="{FF2B5EF4-FFF2-40B4-BE49-F238E27FC236}">
              <a16:creationId xmlns=""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77" name="テキスト ボックス 276">
          <a:extLst>
            <a:ext uri="{FF2B5EF4-FFF2-40B4-BE49-F238E27FC236}">
              <a16:creationId xmlns="" xmlns:a16="http://schemas.microsoft.com/office/drawing/2014/main" id="{00000000-0008-0000-0700-000015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a:extLst>
            <a:ext uri="{FF2B5EF4-FFF2-40B4-BE49-F238E27FC236}">
              <a16:creationId xmlns=""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9" name="テキスト ボックス 278">
          <a:extLst>
            <a:ext uri="{FF2B5EF4-FFF2-40B4-BE49-F238E27FC236}">
              <a16:creationId xmlns=""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労働費グラフ枠">
          <a:extLst>
            <a:ext uri="{FF2B5EF4-FFF2-40B4-BE49-F238E27FC236}">
              <a16:creationId xmlns=""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68606</xdr:rowOff>
    </xdr:from>
    <xdr:to>
      <xdr:col>15</xdr:col>
      <xdr:colOff>180340</xdr:colOff>
      <xdr:row>38</xdr:row>
      <xdr:rowOff>139700</xdr:rowOff>
    </xdr:to>
    <xdr:cxnSp macro="">
      <xdr:nvCxnSpPr>
        <xdr:cNvPr id="281" name="直線コネクタ 280">
          <a:extLst>
            <a:ext uri="{FF2B5EF4-FFF2-40B4-BE49-F238E27FC236}">
              <a16:creationId xmlns="" xmlns:a16="http://schemas.microsoft.com/office/drawing/2014/main" id="{00000000-0008-0000-0700-000019010000}"/>
            </a:ext>
          </a:extLst>
        </xdr:cNvPr>
        <xdr:cNvCxnSpPr/>
      </xdr:nvCxnSpPr>
      <xdr:spPr>
        <a:xfrm flipV="1">
          <a:off x="10475595" y="5212106"/>
          <a:ext cx="1270" cy="1442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2" name="労働費最小値テキスト">
          <a:extLst>
            <a:ext uri="{FF2B5EF4-FFF2-40B4-BE49-F238E27FC236}">
              <a16:creationId xmlns=""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3" name="直線コネクタ 282">
          <a:extLst>
            <a:ext uri="{FF2B5EF4-FFF2-40B4-BE49-F238E27FC236}">
              <a16:creationId xmlns=""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15283</xdr:rowOff>
    </xdr:from>
    <xdr:ext cx="534377" cy="259045"/>
    <xdr:sp macro="" textlink="">
      <xdr:nvSpPr>
        <xdr:cNvPr id="284" name="労働費最大値テキスト">
          <a:extLst>
            <a:ext uri="{FF2B5EF4-FFF2-40B4-BE49-F238E27FC236}">
              <a16:creationId xmlns="" xmlns:a16="http://schemas.microsoft.com/office/drawing/2014/main" id="{00000000-0008-0000-0700-00001C010000}"/>
            </a:ext>
          </a:extLst>
        </xdr:cNvPr>
        <xdr:cNvSpPr txBox="1"/>
      </xdr:nvSpPr>
      <xdr:spPr>
        <a:xfrm>
          <a:off x="10528300" y="498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31,555</a:t>
          </a:r>
          <a:endParaRPr kumimoji="1" lang="ja-JP" altLang="en-US" sz="1000" b="1">
            <a:latin typeface="ＭＳ Ｐゴシック"/>
          </a:endParaRPr>
        </a:p>
      </xdr:txBody>
    </xdr:sp>
    <xdr:clientData/>
  </xdr:oneCellAnchor>
  <xdr:twoCellAnchor>
    <xdr:from>
      <xdr:col>15</xdr:col>
      <xdr:colOff>92075</xdr:colOff>
      <xdr:row>30</xdr:row>
      <xdr:rowOff>68606</xdr:rowOff>
    </xdr:from>
    <xdr:to>
      <xdr:col>15</xdr:col>
      <xdr:colOff>269875</xdr:colOff>
      <xdr:row>30</xdr:row>
      <xdr:rowOff>68606</xdr:rowOff>
    </xdr:to>
    <xdr:cxnSp macro="">
      <xdr:nvCxnSpPr>
        <xdr:cNvPr id="285" name="直線コネクタ 284">
          <a:extLst>
            <a:ext uri="{FF2B5EF4-FFF2-40B4-BE49-F238E27FC236}">
              <a16:creationId xmlns="" xmlns:a16="http://schemas.microsoft.com/office/drawing/2014/main" id="{00000000-0008-0000-0700-00001D010000}"/>
            </a:ext>
          </a:extLst>
        </xdr:cNvPr>
        <xdr:cNvCxnSpPr/>
      </xdr:nvCxnSpPr>
      <xdr:spPr>
        <a:xfrm>
          <a:off x="10388600" y="521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139700</xdr:rowOff>
    </xdr:from>
    <xdr:to>
      <xdr:col>15</xdr:col>
      <xdr:colOff>180975</xdr:colOff>
      <xdr:row>38</xdr:row>
      <xdr:rowOff>139700</xdr:rowOff>
    </xdr:to>
    <xdr:cxnSp macro="">
      <xdr:nvCxnSpPr>
        <xdr:cNvPr id="286" name="直線コネクタ 285">
          <a:extLst>
            <a:ext uri="{FF2B5EF4-FFF2-40B4-BE49-F238E27FC236}">
              <a16:creationId xmlns=""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58239</xdr:rowOff>
    </xdr:from>
    <xdr:ext cx="469744" cy="259045"/>
    <xdr:sp macro="" textlink="">
      <xdr:nvSpPr>
        <xdr:cNvPr id="287" name="労働費平均値テキスト">
          <a:extLst>
            <a:ext uri="{FF2B5EF4-FFF2-40B4-BE49-F238E27FC236}">
              <a16:creationId xmlns="" xmlns:a16="http://schemas.microsoft.com/office/drawing/2014/main" id="{00000000-0008-0000-0700-00001F010000}"/>
            </a:ext>
          </a:extLst>
        </xdr:cNvPr>
        <xdr:cNvSpPr txBox="1"/>
      </xdr:nvSpPr>
      <xdr:spPr>
        <a:xfrm>
          <a:off x="10528300" y="6401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1,171</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35362</xdr:rowOff>
    </xdr:from>
    <xdr:to>
      <xdr:col>15</xdr:col>
      <xdr:colOff>231775</xdr:colOff>
      <xdr:row>38</xdr:row>
      <xdr:rowOff>136962</xdr:rowOff>
    </xdr:to>
    <xdr:sp macro="" textlink="">
      <xdr:nvSpPr>
        <xdr:cNvPr id="288" name="フローチャート : 判断 287">
          <a:extLst>
            <a:ext uri="{FF2B5EF4-FFF2-40B4-BE49-F238E27FC236}">
              <a16:creationId xmlns="" xmlns:a16="http://schemas.microsoft.com/office/drawing/2014/main" id="{00000000-0008-0000-0700-000020010000}"/>
            </a:ext>
          </a:extLst>
        </xdr:cNvPr>
        <xdr:cNvSpPr/>
      </xdr:nvSpPr>
      <xdr:spPr>
        <a:xfrm>
          <a:off x="10426700" y="655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139700</xdr:rowOff>
    </xdr:from>
    <xdr:to>
      <xdr:col>14</xdr:col>
      <xdr:colOff>28575</xdr:colOff>
      <xdr:row>38</xdr:row>
      <xdr:rowOff>139700</xdr:rowOff>
    </xdr:to>
    <xdr:cxnSp macro="">
      <xdr:nvCxnSpPr>
        <xdr:cNvPr id="289" name="直線コネクタ 288">
          <a:extLst>
            <a:ext uri="{FF2B5EF4-FFF2-40B4-BE49-F238E27FC236}">
              <a16:creationId xmlns="" xmlns:a16="http://schemas.microsoft.com/office/drawing/2014/main"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38425</xdr:rowOff>
    </xdr:from>
    <xdr:to>
      <xdr:col>14</xdr:col>
      <xdr:colOff>79375</xdr:colOff>
      <xdr:row>38</xdr:row>
      <xdr:rowOff>140025</xdr:rowOff>
    </xdr:to>
    <xdr:sp macro="" textlink="">
      <xdr:nvSpPr>
        <xdr:cNvPr id="290" name="フローチャート : 判断 289">
          <a:extLst>
            <a:ext uri="{FF2B5EF4-FFF2-40B4-BE49-F238E27FC236}">
              <a16:creationId xmlns="" xmlns:a16="http://schemas.microsoft.com/office/drawing/2014/main" id="{00000000-0008-0000-0700-000022010000}"/>
            </a:ext>
          </a:extLst>
        </xdr:cNvPr>
        <xdr:cNvSpPr/>
      </xdr:nvSpPr>
      <xdr:spPr>
        <a:xfrm>
          <a:off x="9588500" y="655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156552</xdr:rowOff>
    </xdr:from>
    <xdr:ext cx="469744" cy="259045"/>
    <xdr:sp macro="" textlink="">
      <xdr:nvSpPr>
        <xdr:cNvPr id="291" name="テキスト ボックス 290">
          <a:extLst>
            <a:ext uri="{FF2B5EF4-FFF2-40B4-BE49-F238E27FC236}">
              <a16:creationId xmlns="" xmlns:a16="http://schemas.microsoft.com/office/drawing/2014/main" id="{00000000-0008-0000-0700-000023010000}"/>
            </a:ext>
          </a:extLst>
        </xdr:cNvPr>
        <xdr:cNvSpPr txBox="1"/>
      </xdr:nvSpPr>
      <xdr:spPr>
        <a:xfrm>
          <a:off x="9404427" y="632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1,104</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139700</xdr:rowOff>
    </xdr:from>
    <xdr:to>
      <xdr:col>12</xdr:col>
      <xdr:colOff>511175</xdr:colOff>
      <xdr:row>38</xdr:row>
      <xdr:rowOff>139700</xdr:rowOff>
    </xdr:to>
    <xdr:cxnSp macro="">
      <xdr:nvCxnSpPr>
        <xdr:cNvPr id="292" name="直線コネクタ 291">
          <a:extLst>
            <a:ext uri="{FF2B5EF4-FFF2-40B4-BE49-F238E27FC236}">
              <a16:creationId xmlns="" xmlns:a16="http://schemas.microsoft.com/office/drawing/2014/main"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123327</xdr:rowOff>
    </xdr:from>
    <xdr:to>
      <xdr:col>12</xdr:col>
      <xdr:colOff>561975</xdr:colOff>
      <xdr:row>38</xdr:row>
      <xdr:rowOff>53477</xdr:rowOff>
    </xdr:to>
    <xdr:sp macro="" textlink="">
      <xdr:nvSpPr>
        <xdr:cNvPr id="293" name="フローチャート : 判断 292">
          <a:extLst>
            <a:ext uri="{FF2B5EF4-FFF2-40B4-BE49-F238E27FC236}">
              <a16:creationId xmlns="" xmlns:a16="http://schemas.microsoft.com/office/drawing/2014/main" id="{00000000-0008-0000-0700-000025010000}"/>
            </a:ext>
          </a:extLst>
        </xdr:cNvPr>
        <xdr:cNvSpPr/>
      </xdr:nvSpPr>
      <xdr:spPr>
        <a:xfrm>
          <a:off x="8699500" y="646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70004</xdr:rowOff>
    </xdr:from>
    <xdr:ext cx="469744" cy="259045"/>
    <xdr:sp macro="" textlink="">
      <xdr:nvSpPr>
        <xdr:cNvPr id="294" name="テキスト ボックス 293">
          <a:extLst>
            <a:ext uri="{FF2B5EF4-FFF2-40B4-BE49-F238E27FC236}">
              <a16:creationId xmlns="" xmlns:a16="http://schemas.microsoft.com/office/drawing/2014/main" id="{00000000-0008-0000-0700-000026010000}"/>
            </a:ext>
          </a:extLst>
        </xdr:cNvPr>
        <xdr:cNvSpPr txBox="1"/>
      </xdr:nvSpPr>
      <xdr:spPr>
        <a:xfrm>
          <a:off x="8515427" y="624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2,997</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139700</xdr:rowOff>
    </xdr:from>
    <xdr:to>
      <xdr:col>11</xdr:col>
      <xdr:colOff>307975</xdr:colOff>
      <xdr:row>38</xdr:row>
      <xdr:rowOff>139700</xdr:rowOff>
    </xdr:to>
    <xdr:cxnSp macro="">
      <xdr:nvCxnSpPr>
        <xdr:cNvPr id="295" name="直線コネクタ 294">
          <a:extLst>
            <a:ext uri="{FF2B5EF4-FFF2-40B4-BE49-F238E27FC236}">
              <a16:creationId xmlns="" xmlns:a16="http://schemas.microsoft.com/office/drawing/2014/main" id="{00000000-0008-0000-0700-000027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134254</xdr:rowOff>
    </xdr:from>
    <xdr:to>
      <xdr:col>11</xdr:col>
      <xdr:colOff>358775</xdr:colOff>
      <xdr:row>38</xdr:row>
      <xdr:rowOff>64404</xdr:rowOff>
    </xdr:to>
    <xdr:sp macro="" textlink="">
      <xdr:nvSpPr>
        <xdr:cNvPr id="296" name="フローチャート : 判断 295">
          <a:extLst>
            <a:ext uri="{FF2B5EF4-FFF2-40B4-BE49-F238E27FC236}">
              <a16:creationId xmlns="" xmlns:a16="http://schemas.microsoft.com/office/drawing/2014/main" id="{00000000-0008-0000-0700-000028010000}"/>
            </a:ext>
          </a:extLst>
        </xdr:cNvPr>
        <xdr:cNvSpPr/>
      </xdr:nvSpPr>
      <xdr:spPr>
        <a:xfrm>
          <a:off x="7810500" y="6477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80931</xdr:rowOff>
    </xdr:from>
    <xdr:ext cx="469744" cy="259045"/>
    <xdr:sp macro="" textlink="">
      <xdr:nvSpPr>
        <xdr:cNvPr id="297" name="テキスト ボックス 296">
          <a:extLst>
            <a:ext uri="{FF2B5EF4-FFF2-40B4-BE49-F238E27FC236}">
              <a16:creationId xmlns="" xmlns:a16="http://schemas.microsoft.com/office/drawing/2014/main" id="{00000000-0008-0000-0700-000029010000}"/>
            </a:ext>
          </a:extLst>
        </xdr:cNvPr>
        <xdr:cNvSpPr txBox="1"/>
      </xdr:nvSpPr>
      <xdr:spPr>
        <a:xfrm>
          <a:off x="7626427" y="6253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2,758</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34310</xdr:rowOff>
    </xdr:from>
    <xdr:to>
      <xdr:col>10</xdr:col>
      <xdr:colOff>155575</xdr:colOff>
      <xdr:row>37</xdr:row>
      <xdr:rowOff>135910</xdr:rowOff>
    </xdr:to>
    <xdr:sp macro="" textlink="">
      <xdr:nvSpPr>
        <xdr:cNvPr id="298" name="フローチャート : 判断 297">
          <a:extLst>
            <a:ext uri="{FF2B5EF4-FFF2-40B4-BE49-F238E27FC236}">
              <a16:creationId xmlns="" xmlns:a16="http://schemas.microsoft.com/office/drawing/2014/main" id="{00000000-0008-0000-0700-00002A010000}"/>
            </a:ext>
          </a:extLst>
        </xdr:cNvPr>
        <xdr:cNvSpPr/>
      </xdr:nvSpPr>
      <xdr:spPr>
        <a:xfrm>
          <a:off x="6921500" y="637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152437</xdr:rowOff>
    </xdr:from>
    <xdr:ext cx="469744" cy="259045"/>
    <xdr:sp macro="" textlink="">
      <xdr:nvSpPr>
        <xdr:cNvPr id="299" name="テキスト ボックス 298">
          <a:extLst>
            <a:ext uri="{FF2B5EF4-FFF2-40B4-BE49-F238E27FC236}">
              <a16:creationId xmlns="" xmlns:a16="http://schemas.microsoft.com/office/drawing/2014/main" id="{00000000-0008-0000-0700-00002B010000}"/>
            </a:ext>
          </a:extLst>
        </xdr:cNvPr>
        <xdr:cNvSpPr txBox="1"/>
      </xdr:nvSpPr>
      <xdr:spPr>
        <a:xfrm>
          <a:off x="6737427" y="6153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a:extLst>
            <a:ext uri="{FF2B5EF4-FFF2-40B4-BE49-F238E27FC236}">
              <a16:creationId xmlns=""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a:extLst>
            <a:ext uri="{FF2B5EF4-FFF2-40B4-BE49-F238E27FC236}">
              <a16:creationId xmlns=""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a:extLst>
            <a:ext uri="{FF2B5EF4-FFF2-40B4-BE49-F238E27FC236}">
              <a16:creationId xmlns=""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a:extLst>
            <a:ext uri="{FF2B5EF4-FFF2-40B4-BE49-F238E27FC236}">
              <a16:creationId xmlns=""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a:extLst>
            <a:ext uri="{FF2B5EF4-FFF2-40B4-BE49-F238E27FC236}">
              <a16:creationId xmlns=""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88900</xdr:rowOff>
    </xdr:from>
    <xdr:to>
      <xdr:col>15</xdr:col>
      <xdr:colOff>231775</xdr:colOff>
      <xdr:row>39</xdr:row>
      <xdr:rowOff>19050</xdr:rowOff>
    </xdr:to>
    <xdr:sp macro="" textlink="">
      <xdr:nvSpPr>
        <xdr:cNvPr id="305" name="円/楕円 304">
          <a:extLst>
            <a:ext uri="{FF2B5EF4-FFF2-40B4-BE49-F238E27FC236}">
              <a16:creationId xmlns=""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13789</xdr:rowOff>
    </xdr:from>
    <xdr:ext cx="249299" cy="259045"/>
    <xdr:sp macro="" textlink="">
      <xdr:nvSpPr>
        <xdr:cNvPr id="306" name="労働費該当値テキスト">
          <a:extLst>
            <a:ext uri="{FF2B5EF4-FFF2-40B4-BE49-F238E27FC236}">
              <a16:creationId xmlns="" xmlns:a16="http://schemas.microsoft.com/office/drawing/2014/main" id="{00000000-0008-0000-0700-000032010000}"/>
            </a:ext>
          </a:extLst>
        </xdr:cNvPr>
        <xdr:cNvSpPr txBox="1"/>
      </xdr:nvSpPr>
      <xdr:spPr>
        <a:xfrm>
          <a:off x="10528300" y="65288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88900</xdr:rowOff>
    </xdr:from>
    <xdr:to>
      <xdr:col>14</xdr:col>
      <xdr:colOff>79375</xdr:colOff>
      <xdr:row>39</xdr:row>
      <xdr:rowOff>19050</xdr:rowOff>
    </xdr:to>
    <xdr:sp macro="" textlink="">
      <xdr:nvSpPr>
        <xdr:cNvPr id="307" name="円/楕円 306">
          <a:extLst>
            <a:ext uri="{FF2B5EF4-FFF2-40B4-BE49-F238E27FC236}">
              <a16:creationId xmlns=""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10177</xdr:rowOff>
    </xdr:from>
    <xdr:ext cx="249299" cy="259045"/>
    <xdr:sp macro="" textlink="">
      <xdr:nvSpPr>
        <xdr:cNvPr id="308" name="テキスト ボックス 307">
          <a:extLst>
            <a:ext uri="{FF2B5EF4-FFF2-40B4-BE49-F238E27FC236}">
              <a16:creationId xmlns="" xmlns:a16="http://schemas.microsoft.com/office/drawing/2014/main" id="{00000000-0008-0000-0700-000034010000}"/>
            </a:ext>
          </a:extLst>
        </xdr:cNvPr>
        <xdr:cNvSpPr txBox="1"/>
      </xdr:nvSpPr>
      <xdr:spPr>
        <a:xfrm>
          <a:off x="9514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88900</xdr:rowOff>
    </xdr:from>
    <xdr:to>
      <xdr:col>12</xdr:col>
      <xdr:colOff>561975</xdr:colOff>
      <xdr:row>39</xdr:row>
      <xdr:rowOff>19050</xdr:rowOff>
    </xdr:to>
    <xdr:sp macro="" textlink="">
      <xdr:nvSpPr>
        <xdr:cNvPr id="309" name="円/楕円 308">
          <a:extLst>
            <a:ext uri="{FF2B5EF4-FFF2-40B4-BE49-F238E27FC236}">
              <a16:creationId xmlns=""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10177</xdr:rowOff>
    </xdr:from>
    <xdr:ext cx="249299" cy="259045"/>
    <xdr:sp macro="" textlink="">
      <xdr:nvSpPr>
        <xdr:cNvPr id="310" name="テキスト ボックス 309">
          <a:extLst>
            <a:ext uri="{FF2B5EF4-FFF2-40B4-BE49-F238E27FC236}">
              <a16:creationId xmlns="" xmlns:a16="http://schemas.microsoft.com/office/drawing/2014/main" id="{00000000-0008-0000-0700-000036010000}"/>
            </a:ext>
          </a:extLst>
        </xdr:cNvPr>
        <xdr:cNvSpPr txBox="1"/>
      </xdr:nvSpPr>
      <xdr:spPr>
        <a:xfrm>
          <a:off x="8625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88900</xdr:rowOff>
    </xdr:from>
    <xdr:to>
      <xdr:col>11</xdr:col>
      <xdr:colOff>358775</xdr:colOff>
      <xdr:row>39</xdr:row>
      <xdr:rowOff>19050</xdr:rowOff>
    </xdr:to>
    <xdr:sp macro="" textlink="">
      <xdr:nvSpPr>
        <xdr:cNvPr id="311" name="円/楕円 310">
          <a:extLst>
            <a:ext uri="{FF2B5EF4-FFF2-40B4-BE49-F238E27FC236}">
              <a16:creationId xmlns=""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39</xdr:row>
      <xdr:rowOff>10177</xdr:rowOff>
    </xdr:from>
    <xdr:ext cx="249299" cy="259045"/>
    <xdr:sp macro="" textlink="">
      <xdr:nvSpPr>
        <xdr:cNvPr id="312" name="テキスト ボックス 311">
          <a:extLst>
            <a:ext uri="{FF2B5EF4-FFF2-40B4-BE49-F238E27FC236}">
              <a16:creationId xmlns="" xmlns:a16="http://schemas.microsoft.com/office/drawing/2014/main" id="{00000000-0008-0000-0700-000038010000}"/>
            </a:ext>
          </a:extLst>
        </xdr:cNvPr>
        <xdr:cNvSpPr txBox="1"/>
      </xdr:nvSpPr>
      <xdr:spPr>
        <a:xfrm>
          <a:off x="7736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88900</xdr:rowOff>
    </xdr:from>
    <xdr:to>
      <xdr:col>10</xdr:col>
      <xdr:colOff>155575</xdr:colOff>
      <xdr:row>39</xdr:row>
      <xdr:rowOff>19050</xdr:rowOff>
    </xdr:to>
    <xdr:sp macro="" textlink="">
      <xdr:nvSpPr>
        <xdr:cNvPr id="313" name="円/楕円 312">
          <a:extLst>
            <a:ext uri="{FF2B5EF4-FFF2-40B4-BE49-F238E27FC236}">
              <a16:creationId xmlns=""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665924</xdr:colOff>
      <xdr:row>39</xdr:row>
      <xdr:rowOff>10177</xdr:rowOff>
    </xdr:from>
    <xdr:ext cx="249299" cy="259045"/>
    <xdr:sp macro="" textlink="">
      <xdr:nvSpPr>
        <xdr:cNvPr id="314" name="テキスト ボックス 313">
          <a:extLst>
            <a:ext uri="{FF2B5EF4-FFF2-40B4-BE49-F238E27FC236}">
              <a16:creationId xmlns="" xmlns:a16="http://schemas.microsoft.com/office/drawing/2014/main" id="{00000000-0008-0000-0700-00003A010000}"/>
            </a:ext>
          </a:extLst>
        </xdr:cNvPr>
        <xdr:cNvSpPr txBox="1"/>
      </xdr:nvSpPr>
      <xdr:spPr>
        <a:xfrm>
          <a:off x="6847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a:extLst>
            <a:ext uri="{FF2B5EF4-FFF2-40B4-BE49-F238E27FC236}">
              <a16:creationId xmlns=""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a:extLst>
            <a:ext uri="{FF2B5EF4-FFF2-40B4-BE49-F238E27FC236}">
              <a16:creationId xmlns=""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a:extLst>
            <a:ext uri="{FF2B5EF4-FFF2-40B4-BE49-F238E27FC236}">
              <a16:creationId xmlns=""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42/107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a:extLst>
            <a:ext uri="{FF2B5EF4-FFF2-40B4-BE49-F238E27FC236}">
              <a16:creationId xmlns=""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a:extLst>
            <a:ext uri="{FF2B5EF4-FFF2-40B4-BE49-F238E27FC236}">
              <a16:creationId xmlns=""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a:extLst>
            <a:ext uri="{FF2B5EF4-FFF2-40B4-BE49-F238E27FC236}">
              <a16:creationId xmlns=""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a:extLst>
            <a:ext uri="{FF2B5EF4-FFF2-40B4-BE49-F238E27FC236}">
              <a16:creationId xmlns=""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10,907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a:extLst>
            <a:ext uri="{FF2B5EF4-FFF2-40B4-BE49-F238E27FC236}">
              <a16:creationId xmlns=""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a:extLst>
            <a:ext uri="{FF2B5EF4-FFF2-40B4-BE49-F238E27FC236}">
              <a16:creationId xmlns=""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a:extLst>
            <a:ext uri="{FF2B5EF4-FFF2-40B4-BE49-F238E27FC236}">
              <a16:creationId xmlns=""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a:extLst>
            <a:ext uri="{FF2B5EF4-FFF2-40B4-BE49-F238E27FC236}">
              <a16:creationId xmlns=""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a:extLst>
            <a:ext uri="{FF2B5EF4-FFF2-40B4-BE49-F238E27FC236}">
              <a16:creationId xmlns=""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a:extLst>
            <a:ext uri="{FF2B5EF4-FFF2-40B4-BE49-F238E27FC236}">
              <a16:creationId xmlns=""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28" name="テキスト ボックス 327">
          <a:extLst>
            <a:ext uri="{FF2B5EF4-FFF2-40B4-BE49-F238E27FC236}">
              <a16:creationId xmlns=""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a:extLst>
            <a:ext uri="{FF2B5EF4-FFF2-40B4-BE49-F238E27FC236}">
              <a16:creationId xmlns=""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0" name="テキスト ボックス 329">
          <a:extLst>
            <a:ext uri="{FF2B5EF4-FFF2-40B4-BE49-F238E27FC236}">
              <a16:creationId xmlns=""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a:extLst>
            <a:ext uri="{FF2B5EF4-FFF2-40B4-BE49-F238E27FC236}">
              <a16:creationId xmlns=""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2" name="テキスト ボックス 331">
          <a:extLst>
            <a:ext uri="{FF2B5EF4-FFF2-40B4-BE49-F238E27FC236}">
              <a16:creationId xmlns=""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a:extLst>
            <a:ext uri="{FF2B5EF4-FFF2-40B4-BE49-F238E27FC236}">
              <a16:creationId xmlns=""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4" name="テキスト ボックス 333">
          <a:extLst>
            <a:ext uri="{FF2B5EF4-FFF2-40B4-BE49-F238E27FC236}">
              <a16:creationId xmlns=""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a:extLst>
            <a:ext uri="{FF2B5EF4-FFF2-40B4-BE49-F238E27FC236}">
              <a16:creationId xmlns=""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a:extLst>
            <a:ext uri="{FF2B5EF4-FFF2-40B4-BE49-F238E27FC236}">
              <a16:creationId xmlns=""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a:extLst>
            <a:ext uri="{FF2B5EF4-FFF2-40B4-BE49-F238E27FC236}">
              <a16:creationId xmlns=""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78275</xdr:rowOff>
    </xdr:from>
    <xdr:to>
      <xdr:col>15</xdr:col>
      <xdr:colOff>180340</xdr:colOff>
      <xdr:row>58</xdr:row>
      <xdr:rowOff>157340</xdr:rowOff>
    </xdr:to>
    <xdr:cxnSp macro="">
      <xdr:nvCxnSpPr>
        <xdr:cNvPr id="338" name="直線コネクタ 337">
          <a:extLst>
            <a:ext uri="{FF2B5EF4-FFF2-40B4-BE49-F238E27FC236}">
              <a16:creationId xmlns="" xmlns:a16="http://schemas.microsoft.com/office/drawing/2014/main" id="{00000000-0008-0000-0700-000052010000}"/>
            </a:ext>
          </a:extLst>
        </xdr:cNvPr>
        <xdr:cNvCxnSpPr/>
      </xdr:nvCxnSpPr>
      <xdr:spPr>
        <a:xfrm flipV="1">
          <a:off x="10475595" y="8822225"/>
          <a:ext cx="1270" cy="1279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161167</xdr:rowOff>
    </xdr:from>
    <xdr:ext cx="534377" cy="259045"/>
    <xdr:sp macro="" textlink="">
      <xdr:nvSpPr>
        <xdr:cNvPr id="339" name="農林水産業費最小値テキスト">
          <a:extLst>
            <a:ext uri="{FF2B5EF4-FFF2-40B4-BE49-F238E27FC236}">
              <a16:creationId xmlns="" xmlns:a16="http://schemas.microsoft.com/office/drawing/2014/main" id="{00000000-0008-0000-0700-000053010000}"/>
            </a:ext>
          </a:extLst>
        </xdr:cNvPr>
        <xdr:cNvSpPr txBox="1"/>
      </xdr:nvSpPr>
      <xdr:spPr>
        <a:xfrm>
          <a:off x="10528300" y="1010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15,370</a:t>
          </a:r>
          <a:endParaRPr kumimoji="1" lang="ja-JP" altLang="en-US" sz="1000" b="1">
            <a:latin typeface="ＭＳ Ｐゴシック"/>
          </a:endParaRPr>
        </a:p>
      </xdr:txBody>
    </xdr:sp>
    <xdr:clientData/>
  </xdr:oneCellAnchor>
  <xdr:twoCellAnchor>
    <xdr:from>
      <xdr:col>15</xdr:col>
      <xdr:colOff>92075</xdr:colOff>
      <xdr:row>58</xdr:row>
      <xdr:rowOff>157340</xdr:rowOff>
    </xdr:from>
    <xdr:to>
      <xdr:col>15</xdr:col>
      <xdr:colOff>269875</xdr:colOff>
      <xdr:row>58</xdr:row>
      <xdr:rowOff>157340</xdr:rowOff>
    </xdr:to>
    <xdr:cxnSp macro="">
      <xdr:nvCxnSpPr>
        <xdr:cNvPr id="340" name="直線コネクタ 339">
          <a:extLst>
            <a:ext uri="{FF2B5EF4-FFF2-40B4-BE49-F238E27FC236}">
              <a16:creationId xmlns="" xmlns:a16="http://schemas.microsoft.com/office/drawing/2014/main" id="{00000000-0008-0000-0700-000054010000}"/>
            </a:ext>
          </a:extLst>
        </xdr:cNvPr>
        <xdr:cNvCxnSpPr/>
      </xdr:nvCxnSpPr>
      <xdr:spPr>
        <a:xfrm>
          <a:off x="10388600" y="1010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24952</xdr:rowOff>
    </xdr:from>
    <xdr:ext cx="599010" cy="259045"/>
    <xdr:sp macro="" textlink="">
      <xdr:nvSpPr>
        <xdr:cNvPr id="341" name="農林水産業費最大値テキスト">
          <a:extLst>
            <a:ext uri="{FF2B5EF4-FFF2-40B4-BE49-F238E27FC236}">
              <a16:creationId xmlns="" xmlns:a16="http://schemas.microsoft.com/office/drawing/2014/main" id="{00000000-0008-0000-0700-000055010000}"/>
            </a:ext>
          </a:extLst>
        </xdr:cNvPr>
        <xdr:cNvSpPr txBox="1"/>
      </xdr:nvSpPr>
      <xdr:spPr>
        <a:xfrm>
          <a:off x="10528300" y="85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351,122</a:t>
          </a:r>
          <a:endParaRPr kumimoji="1" lang="ja-JP" altLang="en-US" sz="1000" b="1">
            <a:latin typeface="ＭＳ Ｐゴシック"/>
          </a:endParaRPr>
        </a:p>
      </xdr:txBody>
    </xdr:sp>
    <xdr:clientData/>
  </xdr:oneCellAnchor>
  <xdr:twoCellAnchor>
    <xdr:from>
      <xdr:col>15</xdr:col>
      <xdr:colOff>92075</xdr:colOff>
      <xdr:row>51</xdr:row>
      <xdr:rowOff>78275</xdr:rowOff>
    </xdr:from>
    <xdr:to>
      <xdr:col>15</xdr:col>
      <xdr:colOff>269875</xdr:colOff>
      <xdr:row>51</xdr:row>
      <xdr:rowOff>78275</xdr:rowOff>
    </xdr:to>
    <xdr:cxnSp macro="">
      <xdr:nvCxnSpPr>
        <xdr:cNvPr id="342" name="直線コネクタ 341">
          <a:extLst>
            <a:ext uri="{FF2B5EF4-FFF2-40B4-BE49-F238E27FC236}">
              <a16:creationId xmlns="" xmlns:a16="http://schemas.microsoft.com/office/drawing/2014/main" id="{00000000-0008-0000-0700-000056010000}"/>
            </a:ext>
          </a:extLst>
        </xdr:cNvPr>
        <xdr:cNvCxnSpPr/>
      </xdr:nvCxnSpPr>
      <xdr:spPr>
        <a:xfrm>
          <a:off x="10388600" y="88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69931</xdr:rowOff>
    </xdr:from>
    <xdr:to>
      <xdr:col>15</xdr:col>
      <xdr:colOff>180975</xdr:colOff>
      <xdr:row>58</xdr:row>
      <xdr:rowOff>90029</xdr:rowOff>
    </xdr:to>
    <xdr:cxnSp macro="">
      <xdr:nvCxnSpPr>
        <xdr:cNvPr id="343" name="直線コネクタ 342">
          <a:extLst>
            <a:ext uri="{FF2B5EF4-FFF2-40B4-BE49-F238E27FC236}">
              <a16:creationId xmlns="" xmlns:a16="http://schemas.microsoft.com/office/drawing/2014/main" id="{00000000-0008-0000-0700-000057010000}"/>
            </a:ext>
          </a:extLst>
        </xdr:cNvPr>
        <xdr:cNvCxnSpPr/>
      </xdr:nvCxnSpPr>
      <xdr:spPr>
        <a:xfrm flipV="1">
          <a:off x="9639300" y="9842581"/>
          <a:ext cx="838200" cy="191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22372</xdr:rowOff>
    </xdr:from>
    <xdr:ext cx="534377" cy="259045"/>
    <xdr:sp macro="" textlink="">
      <xdr:nvSpPr>
        <xdr:cNvPr id="344" name="農林水産業費平均値テキスト">
          <a:extLst>
            <a:ext uri="{FF2B5EF4-FFF2-40B4-BE49-F238E27FC236}">
              <a16:creationId xmlns="" xmlns:a16="http://schemas.microsoft.com/office/drawing/2014/main" id="{00000000-0008-0000-0700-000058010000}"/>
            </a:ext>
          </a:extLst>
        </xdr:cNvPr>
        <xdr:cNvSpPr txBox="1"/>
      </xdr:nvSpPr>
      <xdr:spPr>
        <a:xfrm>
          <a:off x="10528300" y="9623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88,466</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170945</xdr:rowOff>
    </xdr:from>
    <xdr:to>
      <xdr:col>15</xdr:col>
      <xdr:colOff>231775</xdr:colOff>
      <xdr:row>57</xdr:row>
      <xdr:rowOff>101095</xdr:rowOff>
    </xdr:to>
    <xdr:sp macro="" textlink="">
      <xdr:nvSpPr>
        <xdr:cNvPr id="345" name="フローチャート : 判断 344">
          <a:extLst>
            <a:ext uri="{FF2B5EF4-FFF2-40B4-BE49-F238E27FC236}">
              <a16:creationId xmlns="" xmlns:a16="http://schemas.microsoft.com/office/drawing/2014/main" id="{00000000-0008-0000-0700-000059010000}"/>
            </a:ext>
          </a:extLst>
        </xdr:cNvPr>
        <xdr:cNvSpPr/>
      </xdr:nvSpPr>
      <xdr:spPr>
        <a:xfrm>
          <a:off x="10426700" y="977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90029</xdr:rowOff>
    </xdr:from>
    <xdr:to>
      <xdr:col>14</xdr:col>
      <xdr:colOff>28575</xdr:colOff>
      <xdr:row>58</xdr:row>
      <xdr:rowOff>113964</xdr:rowOff>
    </xdr:to>
    <xdr:cxnSp macro="">
      <xdr:nvCxnSpPr>
        <xdr:cNvPr id="346" name="直線コネクタ 345">
          <a:extLst>
            <a:ext uri="{FF2B5EF4-FFF2-40B4-BE49-F238E27FC236}">
              <a16:creationId xmlns="" xmlns:a16="http://schemas.microsoft.com/office/drawing/2014/main" id="{00000000-0008-0000-0700-00005A010000}"/>
            </a:ext>
          </a:extLst>
        </xdr:cNvPr>
        <xdr:cNvCxnSpPr/>
      </xdr:nvCxnSpPr>
      <xdr:spPr>
        <a:xfrm flipV="1">
          <a:off x="8750300" y="10034129"/>
          <a:ext cx="889000" cy="23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163698</xdr:rowOff>
    </xdr:from>
    <xdr:to>
      <xdr:col>14</xdr:col>
      <xdr:colOff>79375</xdr:colOff>
      <xdr:row>57</xdr:row>
      <xdr:rowOff>93848</xdr:rowOff>
    </xdr:to>
    <xdr:sp macro="" textlink="">
      <xdr:nvSpPr>
        <xdr:cNvPr id="347" name="フローチャート : 判断 346">
          <a:extLst>
            <a:ext uri="{FF2B5EF4-FFF2-40B4-BE49-F238E27FC236}">
              <a16:creationId xmlns="" xmlns:a16="http://schemas.microsoft.com/office/drawing/2014/main" id="{00000000-0008-0000-0700-00005B010000}"/>
            </a:ext>
          </a:extLst>
        </xdr:cNvPr>
        <xdr:cNvSpPr/>
      </xdr:nvSpPr>
      <xdr:spPr>
        <a:xfrm>
          <a:off x="9588500" y="976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110375</xdr:rowOff>
    </xdr:from>
    <xdr:ext cx="534377" cy="259045"/>
    <xdr:sp macro="" textlink="">
      <xdr:nvSpPr>
        <xdr:cNvPr id="348" name="テキスト ボックス 347">
          <a:extLst>
            <a:ext uri="{FF2B5EF4-FFF2-40B4-BE49-F238E27FC236}">
              <a16:creationId xmlns="" xmlns:a16="http://schemas.microsoft.com/office/drawing/2014/main" id="{00000000-0008-0000-0700-00005C010000}"/>
            </a:ext>
          </a:extLst>
        </xdr:cNvPr>
        <xdr:cNvSpPr txBox="1"/>
      </xdr:nvSpPr>
      <xdr:spPr>
        <a:xfrm>
          <a:off x="9372111" y="954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90,368</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111868</xdr:rowOff>
    </xdr:from>
    <xdr:to>
      <xdr:col>12</xdr:col>
      <xdr:colOff>511175</xdr:colOff>
      <xdr:row>58</xdr:row>
      <xdr:rowOff>113964</xdr:rowOff>
    </xdr:to>
    <xdr:cxnSp macro="">
      <xdr:nvCxnSpPr>
        <xdr:cNvPr id="349" name="直線コネクタ 348">
          <a:extLst>
            <a:ext uri="{FF2B5EF4-FFF2-40B4-BE49-F238E27FC236}">
              <a16:creationId xmlns="" xmlns:a16="http://schemas.microsoft.com/office/drawing/2014/main" id="{00000000-0008-0000-0700-00005D010000}"/>
            </a:ext>
          </a:extLst>
        </xdr:cNvPr>
        <xdr:cNvCxnSpPr/>
      </xdr:nvCxnSpPr>
      <xdr:spPr>
        <a:xfrm>
          <a:off x="7861300" y="10055968"/>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5240</xdr:rowOff>
    </xdr:from>
    <xdr:to>
      <xdr:col>12</xdr:col>
      <xdr:colOff>561975</xdr:colOff>
      <xdr:row>57</xdr:row>
      <xdr:rowOff>106840</xdr:rowOff>
    </xdr:to>
    <xdr:sp macro="" textlink="">
      <xdr:nvSpPr>
        <xdr:cNvPr id="350" name="フローチャート : 判断 349">
          <a:extLst>
            <a:ext uri="{FF2B5EF4-FFF2-40B4-BE49-F238E27FC236}">
              <a16:creationId xmlns="" xmlns:a16="http://schemas.microsoft.com/office/drawing/2014/main" id="{00000000-0008-0000-0700-00005E010000}"/>
            </a:ext>
          </a:extLst>
        </xdr:cNvPr>
        <xdr:cNvSpPr/>
      </xdr:nvSpPr>
      <xdr:spPr>
        <a:xfrm>
          <a:off x="8699500" y="977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123367</xdr:rowOff>
    </xdr:from>
    <xdr:ext cx="534377" cy="259045"/>
    <xdr:sp macro="" textlink="">
      <xdr:nvSpPr>
        <xdr:cNvPr id="351" name="テキスト ボックス 350">
          <a:extLst>
            <a:ext uri="{FF2B5EF4-FFF2-40B4-BE49-F238E27FC236}">
              <a16:creationId xmlns="" xmlns:a16="http://schemas.microsoft.com/office/drawing/2014/main" id="{00000000-0008-0000-0700-00005F010000}"/>
            </a:ext>
          </a:extLst>
        </xdr:cNvPr>
        <xdr:cNvSpPr txBox="1"/>
      </xdr:nvSpPr>
      <xdr:spPr>
        <a:xfrm>
          <a:off x="8483111" y="955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86,958</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103657</xdr:rowOff>
    </xdr:from>
    <xdr:to>
      <xdr:col>11</xdr:col>
      <xdr:colOff>307975</xdr:colOff>
      <xdr:row>58</xdr:row>
      <xdr:rowOff>111868</xdr:rowOff>
    </xdr:to>
    <xdr:cxnSp macro="">
      <xdr:nvCxnSpPr>
        <xdr:cNvPr id="352" name="直線コネクタ 351">
          <a:extLst>
            <a:ext uri="{FF2B5EF4-FFF2-40B4-BE49-F238E27FC236}">
              <a16:creationId xmlns="" xmlns:a16="http://schemas.microsoft.com/office/drawing/2014/main" id="{00000000-0008-0000-0700-000060010000}"/>
            </a:ext>
          </a:extLst>
        </xdr:cNvPr>
        <xdr:cNvCxnSpPr/>
      </xdr:nvCxnSpPr>
      <xdr:spPr>
        <a:xfrm>
          <a:off x="6972300" y="10047757"/>
          <a:ext cx="889000" cy="8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16396</xdr:rowOff>
    </xdr:from>
    <xdr:to>
      <xdr:col>11</xdr:col>
      <xdr:colOff>358775</xdr:colOff>
      <xdr:row>57</xdr:row>
      <xdr:rowOff>117996</xdr:rowOff>
    </xdr:to>
    <xdr:sp macro="" textlink="">
      <xdr:nvSpPr>
        <xdr:cNvPr id="353" name="フローチャート : 判断 352">
          <a:extLst>
            <a:ext uri="{FF2B5EF4-FFF2-40B4-BE49-F238E27FC236}">
              <a16:creationId xmlns="" xmlns:a16="http://schemas.microsoft.com/office/drawing/2014/main" id="{00000000-0008-0000-0700-000061010000}"/>
            </a:ext>
          </a:extLst>
        </xdr:cNvPr>
        <xdr:cNvSpPr/>
      </xdr:nvSpPr>
      <xdr:spPr>
        <a:xfrm>
          <a:off x="7810500" y="978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134523</xdr:rowOff>
    </xdr:from>
    <xdr:ext cx="534377" cy="259045"/>
    <xdr:sp macro="" textlink="">
      <xdr:nvSpPr>
        <xdr:cNvPr id="354" name="テキスト ボックス 353">
          <a:extLst>
            <a:ext uri="{FF2B5EF4-FFF2-40B4-BE49-F238E27FC236}">
              <a16:creationId xmlns="" xmlns:a16="http://schemas.microsoft.com/office/drawing/2014/main" id="{00000000-0008-0000-0700-000062010000}"/>
            </a:ext>
          </a:extLst>
        </xdr:cNvPr>
        <xdr:cNvSpPr txBox="1"/>
      </xdr:nvSpPr>
      <xdr:spPr>
        <a:xfrm>
          <a:off x="7594111" y="956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84,030</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33076</xdr:rowOff>
    </xdr:from>
    <xdr:to>
      <xdr:col>10</xdr:col>
      <xdr:colOff>155575</xdr:colOff>
      <xdr:row>57</xdr:row>
      <xdr:rowOff>134676</xdr:rowOff>
    </xdr:to>
    <xdr:sp macro="" textlink="">
      <xdr:nvSpPr>
        <xdr:cNvPr id="355" name="フローチャート : 判断 354">
          <a:extLst>
            <a:ext uri="{FF2B5EF4-FFF2-40B4-BE49-F238E27FC236}">
              <a16:creationId xmlns="" xmlns:a16="http://schemas.microsoft.com/office/drawing/2014/main" id="{00000000-0008-0000-0700-000063010000}"/>
            </a:ext>
          </a:extLst>
        </xdr:cNvPr>
        <xdr:cNvSpPr/>
      </xdr:nvSpPr>
      <xdr:spPr>
        <a:xfrm>
          <a:off x="6921500" y="9805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151203</xdr:rowOff>
    </xdr:from>
    <xdr:ext cx="534377" cy="259045"/>
    <xdr:sp macro="" textlink="">
      <xdr:nvSpPr>
        <xdr:cNvPr id="356" name="テキスト ボックス 355">
          <a:extLst>
            <a:ext uri="{FF2B5EF4-FFF2-40B4-BE49-F238E27FC236}">
              <a16:creationId xmlns="" xmlns:a16="http://schemas.microsoft.com/office/drawing/2014/main" id="{00000000-0008-0000-0700-000064010000}"/>
            </a:ext>
          </a:extLst>
        </xdr:cNvPr>
        <xdr:cNvSpPr txBox="1"/>
      </xdr:nvSpPr>
      <xdr:spPr>
        <a:xfrm>
          <a:off x="6705111" y="958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79,652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a:extLst>
            <a:ext uri="{FF2B5EF4-FFF2-40B4-BE49-F238E27FC236}">
              <a16:creationId xmlns=""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a:extLst>
            <a:ext uri="{FF2B5EF4-FFF2-40B4-BE49-F238E27FC236}">
              <a16:creationId xmlns=""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a:extLst>
            <a:ext uri="{FF2B5EF4-FFF2-40B4-BE49-F238E27FC236}">
              <a16:creationId xmlns=""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a:extLst>
            <a:ext uri="{FF2B5EF4-FFF2-40B4-BE49-F238E27FC236}">
              <a16:creationId xmlns=""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a:extLst>
            <a:ext uri="{FF2B5EF4-FFF2-40B4-BE49-F238E27FC236}">
              <a16:creationId xmlns=""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19131</xdr:rowOff>
    </xdr:from>
    <xdr:to>
      <xdr:col>15</xdr:col>
      <xdr:colOff>231775</xdr:colOff>
      <xdr:row>57</xdr:row>
      <xdr:rowOff>120731</xdr:rowOff>
    </xdr:to>
    <xdr:sp macro="" textlink="">
      <xdr:nvSpPr>
        <xdr:cNvPr id="362" name="円/楕円 361">
          <a:extLst>
            <a:ext uri="{FF2B5EF4-FFF2-40B4-BE49-F238E27FC236}">
              <a16:creationId xmlns="" xmlns:a16="http://schemas.microsoft.com/office/drawing/2014/main" id="{00000000-0008-0000-0700-00006A010000}"/>
            </a:ext>
          </a:extLst>
        </xdr:cNvPr>
        <xdr:cNvSpPr/>
      </xdr:nvSpPr>
      <xdr:spPr>
        <a:xfrm>
          <a:off x="10426700" y="979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169008</xdr:rowOff>
    </xdr:from>
    <xdr:ext cx="534377" cy="259045"/>
    <xdr:sp macro="" textlink="">
      <xdr:nvSpPr>
        <xdr:cNvPr id="363" name="農林水産業費該当値テキスト">
          <a:extLst>
            <a:ext uri="{FF2B5EF4-FFF2-40B4-BE49-F238E27FC236}">
              <a16:creationId xmlns="" xmlns:a16="http://schemas.microsoft.com/office/drawing/2014/main" id="{00000000-0008-0000-0700-00006B010000}"/>
            </a:ext>
          </a:extLst>
        </xdr:cNvPr>
        <xdr:cNvSpPr txBox="1"/>
      </xdr:nvSpPr>
      <xdr:spPr>
        <a:xfrm>
          <a:off x="10528300" y="977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83,312</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39229</xdr:rowOff>
    </xdr:from>
    <xdr:to>
      <xdr:col>14</xdr:col>
      <xdr:colOff>79375</xdr:colOff>
      <xdr:row>58</xdr:row>
      <xdr:rowOff>140829</xdr:rowOff>
    </xdr:to>
    <xdr:sp macro="" textlink="">
      <xdr:nvSpPr>
        <xdr:cNvPr id="364" name="円/楕円 363">
          <a:extLst>
            <a:ext uri="{FF2B5EF4-FFF2-40B4-BE49-F238E27FC236}">
              <a16:creationId xmlns="" xmlns:a16="http://schemas.microsoft.com/office/drawing/2014/main" id="{00000000-0008-0000-0700-00006C010000}"/>
            </a:ext>
          </a:extLst>
        </xdr:cNvPr>
        <xdr:cNvSpPr/>
      </xdr:nvSpPr>
      <xdr:spPr>
        <a:xfrm>
          <a:off x="9588500" y="998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131956</xdr:rowOff>
    </xdr:from>
    <xdr:ext cx="534377" cy="259045"/>
    <xdr:sp macro="" textlink="">
      <xdr:nvSpPr>
        <xdr:cNvPr id="365" name="テキスト ボックス 364">
          <a:extLst>
            <a:ext uri="{FF2B5EF4-FFF2-40B4-BE49-F238E27FC236}">
              <a16:creationId xmlns="" xmlns:a16="http://schemas.microsoft.com/office/drawing/2014/main" id="{00000000-0008-0000-0700-00006D010000}"/>
            </a:ext>
          </a:extLst>
        </xdr:cNvPr>
        <xdr:cNvSpPr txBox="1"/>
      </xdr:nvSpPr>
      <xdr:spPr>
        <a:xfrm>
          <a:off x="9372111" y="1007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33,037</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63164</xdr:rowOff>
    </xdr:from>
    <xdr:to>
      <xdr:col>12</xdr:col>
      <xdr:colOff>561975</xdr:colOff>
      <xdr:row>58</xdr:row>
      <xdr:rowOff>164764</xdr:rowOff>
    </xdr:to>
    <xdr:sp macro="" textlink="">
      <xdr:nvSpPr>
        <xdr:cNvPr id="366" name="円/楕円 365">
          <a:extLst>
            <a:ext uri="{FF2B5EF4-FFF2-40B4-BE49-F238E27FC236}">
              <a16:creationId xmlns="" xmlns:a16="http://schemas.microsoft.com/office/drawing/2014/main" id="{00000000-0008-0000-0700-00006E010000}"/>
            </a:ext>
          </a:extLst>
        </xdr:cNvPr>
        <xdr:cNvSpPr/>
      </xdr:nvSpPr>
      <xdr:spPr>
        <a:xfrm>
          <a:off x="8699500" y="1000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155891</xdr:rowOff>
    </xdr:from>
    <xdr:ext cx="534377" cy="259045"/>
    <xdr:sp macro="" textlink="">
      <xdr:nvSpPr>
        <xdr:cNvPr id="367" name="テキスト ボックス 366">
          <a:extLst>
            <a:ext uri="{FF2B5EF4-FFF2-40B4-BE49-F238E27FC236}">
              <a16:creationId xmlns="" xmlns:a16="http://schemas.microsoft.com/office/drawing/2014/main" id="{00000000-0008-0000-0700-00006F010000}"/>
            </a:ext>
          </a:extLst>
        </xdr:cNvPr>
        <xdr:cNvSpPr txBox="1"/>
      </xdr:nvSpPr>
      <xdr:spPr>
        <a:xfrm>
          <a:off x="8483111" y="1009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26,755</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61068</xdr:rowOff>
    </xdr:from>
    <xdr:to>
      <xdr:col>11</xdr:col>
      <xdr:colOff>358775</xdr:colOff>
      <xdr:row>58</xdr:row>
      <xdr:rowOff>162668</xdr:rowOff>
    </xdr:to>
    <xdr:sp macro="" textlink="">
      <xdr:nvSpPr>
        <xdr:cNvPr id="368" name="円/楕円 367">
          <a:extLst>
            <a:ext uri="{FF2B5EF4-FFF2-40B4-BE49-F238E27FC236}">
              <a16:creationId xmlns="" xmlns:a16="http://schemas.microsoft.com/office/drawing/2014/main" id="{00000000-0008-0000-0700-000070010000}"/>
            </a:ext>
          </a:extLst>
        </xdr:cNvPr>
        <xdr:cNvSpPr/>
      </xdr:nvSpPr>
      <xdr:spPr>
        <a:xfrm>
          <a:off x="7810500" y="1000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153795</xdr:rowOff>
    </xdr:from>
    <xdr:ext cx="534377" cy="259045"/>
    <xdr:sp macro="" textlink="">
      <xdr:nvSpPr>
        <xdr:cNvPr id="369" name="テキスト ボックス 368">
          <a:extLst>
            <a:ext uri="{FF2B5EF4-FFF2-40B4-BE49-F238E27FC236}">
              <a16:creationId xmlns="" xmlns:a16="http://schemas.microsoft.com/office/drawing/2014/main" id="{00000000-0008-0000-0700-000071010000}"/>
            </a:ext>
          </a:extLst>
        </xdr:cNvPr>
        <xdr:cNvSpPr txBox="1"/>
      </xdr:nvSpPr>
      <xdr:spPr>
        <a:xfrm>
          <a:off x="7594111" y="1009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27,305</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52857</xdr:rowOff>
    </xdr:from>
    <xdr:to>
      <xdr:col>10</xdr:col>
      <xdr:colOff>155575</xdr:colOff>
      <xdr:row>58</xdr:row>
      <xdr:rowOff>154457</xdr:rowOff>
    </xdr:to>
    <xdr:sp macro="" textlink="">
      <xdr:nvSpPr>
        <xdr:cNvPr id="370" name="円/楕円 369">
          <a:extLst>
            <a:ext uri="{FF2B5EF4-FFF2-40B4-BE49-F238E27FC236}">
              <a16:creationId xmlns="" xmlns:a16="http://schemas.microsoft.com/office/drawing/2014/main" id="{00000000-0008-0000-0700-000072010000}"/>
            </a:ext>
          </a:extLst>
        </xdr:cNvPr>
        <xdr:cNvSpPr/>
      </xdr:nvSpPr>
      <xdr:spPr>
        <a:xfrm>
          <a:off x="6921500" y="999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145584</xdr:rowOff>
    </xdr:from>
    <xdr:ext cx="534377" cy="259045"/>
    <xdr:sp macro="" textlink="">
      <xdr:nvSpPr>
        <xdr:cNvPr id="371" name="テキスト ボックス 370">
          <a:extLst>
            <a:ext uri="{FF2B5EF4-FFF2-40B4-BE49-F238E27FC236}">
              <a16:creationId xmlns="" xmlns:a16="http://schemas.microsoft.com/office/drawing/2014/main" id="{00000000-0008-0000-0700-000073010000}"/>
            </a:ext>
          </a:extLst>
        </xdr:cNvPr>
        <xdr:cNvSpPr txBox="1"/>
      </xdr:nvSpPr>
      <xdr:spPr>
        <a:xfrm>
          <a:off x="6705111" y="1008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29,460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a:extLst>
            <a:ext uri="{FF2B5EF4-FFF2-40B4-BE49-F238E27FC236}">
              <a16:creationId xmlns=""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a:extLst>
            <a:ext uri="{FF2B5EF4-FFF2-40B4-BE49-F238E27FC236}">
              <a16:creationId xmlns=""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a:extLst>
            <a:ext uri="{FF2B5EF4-FFF2-40B4-BE49-F238E27FC236}">
              <a16:creationId xmlns=""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99/107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a:extLst>
            <a:ext uri="{FF2B5EF4-FFF2-40B4-BE49-F238E27FC236}">
              <a16:creationId xmlns=""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a:extLst>
            <a:ext uri="{FF2B5EF4-FFF2-40B4-BE49-F238E27FC236}">
              <a16:creationId xmlns=""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a:extLst>
            <a:ext uri="{FF2B5EF4-FFF2-40B4-BE49-F238E27FC236}">
              <a16:creationId xmlns=""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a:extLst>
            <a:ext uri="{FF2B5EF4-FFF2-40B4-BE49-F238E27FC236}">
              <a16:creationId xmlns=""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7,845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a:extLst>
            <a:ext uri="{FF2B5EF4-FFF2-40B4-BE49-F238E27FC236}">
              <a16:creationId xmlns=""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a:extLst>
            <a:ext uri="{FF2B5EF4-FFF2-40B4-BE49-F238E27FC236}">
              <a16:creationId xmlns=""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a:extLst>
            <a:ext uri="{FF2B5EF4-FFF2-40B4-BE49-F238E27FC236}">
              <a16:creationId xmlns=""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a:extLst>
            <a:ext uri="{FF2B5EF4-FFF2-40B4-BE49-F238E27FC236}">
              <a16:creationId xmlns=""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a:extLst>
            <a:ext uri="{FF2B5EF4-FFF2-40B4-BE49-F238E27FC236}">
              <a16:creationId xmlns=""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a:extLst>
            <a:ext uri="{FF2B5EF4-FFF2-40B4-BE49-F238E27FC236}">
              <a16:creationId xmlns=""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5" name="テキスト ボックス 384">
          <a:extLst>
            <a:ext uri="{FF2B5EF4-FFF2-40B4-BE49-F238E27FC236}">
              <a16:creationId xmlns="" xmlns:a16="http://schemas.microsoft.com/office/drawing/2014/main" id="{00000000-0008-0000-0700-00008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a:extLst>
            <a:ext uri="{FF2B5EF4-FFF2-40B4-BE49-F238E27FC236}">
              <a16:creationId xmlns=""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7" name="テキスト ボックス 386">
          <a:extLst>
            <a:ext uri="{FF2B5EF4-FFF2-40B4-BE49-F238E27FC236}">
              <a16:creationId xmlns="" xmlns:a16="http://schemas.microsoft.com/office/drawing/2014/main" id="{00000000-0008-0000-0700-000083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a:extLst>
            <a:ext uri="{FF2B5EF4-FFF2-40B4-BE49-F238E27FC236}">
              <a16:creationId xmlns=""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9" name="テキスト ボックス 388">
          <a:extLst>
            <a:ext uri="{FF2B5EF4-FFF2-40B4-BE49-F238E27FC236}">
              <a16:creationId xmlns="" xmlns:a16="http://schemas.microsoft.com/office/drawing/2014/main" id="{00000000-0008-0000-0700-000085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a:extLst>
            <a:ext uri="{FF2B5EF4-FFF2-40B4-BE49-F238E27FC236}">
              <a16:creationId xmlns=""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1" name="テキスト ボックス 390">
          <a:extLst>
            <a:ext uri="{FF2B5EF4-FFF2-40B4-BE49-F238E27FC236}">
              <a16:creationId xmlns=""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a:extLst>
            <a:ext uri="{FF2B5EF4-FFF2-40B4-BE49-F238E27FC236}">
              <a16:creationId xmlns=""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a:extLst>
            <a:ext uri="{FF2B5EF4-FFF2-40B4-BE49-F238E27FC236}">
              <a16:creationId xmlns=""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商工費グラフ枠">
          <a:extLst>
            <a:ext uri="{FF2B5EF4-FFF2-40B4-BE49-F238E27FC236}">
              <a16:creationId xmlns=""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42214</xdr:rowOff>
    </xdr:from>
    <xdr:to>
      <xdr:col>15</xdr:col>
      <xdr:colOff>180340</xdr:colOff>
      <xdr:row>79</xdr:row>
      <xdr:rowOff>8865</xdr:rowOff>
    </xdr:to>
    <xdr:cxnSp macro="">
      <xdr:nvCxnSpPr>
        <xdr:cNvPr id="395" name="直線コネクタ 394">
          <a:extLst>
            <a:ext uri="{FF2B5EF4-FFF2-40B4-BE49-F238E27FC236}">
              <a16:creationId xmlns="" xmlns:a16="http://schemas.microsoft.com/office/drawing/2014/main" id="{00000000-0008-0000-0700-00008B010000}"/>
            </a:ext>
          </a:extLst>
        </xdr:cNvPr>
        <xdr:cNvCxnSpPr/>
      </xdr:nvCxnSpPr>
      <xdr:spPr>
        <a:xfrm flipV="1">
          <a:off x="10475595" y="12215164"/>
          <a:ext cx="1270" cy="1338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12692</xdr:rowOff>
    </xdr:from>
    <xdr:ext cx="469744" cy="259045"/>
    <xdr:sp macro="" textlink="">
      <xdr:nvSpPr>
        <xdr:cNvPr id="396" name="商工費最小値テキスト">
          <a:extLst>
            <a:ext uri="{FF2B5EF4-FFF2-40B4-BE49-F238E27FC236}">
              <a16:creationId xmlns="" xmlns:a16="http://schemas.microsoft.com/office/drawing/2014/main" id="{00000000-0008-0000-0700-00008C010000}"/>
            </a:ext>
          </a:extLst>
        </xdr:cNvPr>
        <xdr:cNvSpPr txBox="1"/>
      </xdr:nvSpPr>
      <xdr:spPr>
        <a:xfrm>
          <a:off x="10528300" y="13557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2,802</a:t>
          </a:r>
          <a:endParaRPr kumimoji="1" lang="ja-JP" altLang="en-US" sz="1000" b="1">
            <a:latin typeface="ＭＳ Ｐゴシック"/>
          </a:endParaRPr>
        </a:p>
      </xdr:txBody>
    </xdr:sp>
    <xdr:clientData/>
  </xdr:oneCellAnchor>
  <xdr:twoCellAnchor>
    <xdr:from>
      <xdr:col>15</xdr:col>
      <xdr:colOff>92075</xdr:colOff>
      <xdr:row>79</xdr:row>
      <xdr:rowOff>8865</xdr:rowOff>
    </xdr:from>
    <xdr:to>
      <xdr:col>15</xdr:col>
      <xdr:colOff>269875</xdr:colOff>
      <xdr:row>79</xdr:row>
      <xdr:rowOff>8865</xdr:rowOff>
    </xdr:to>
    <xdr:cxnSp macro="">
      <xdr:nvCxnSpPr>
        <xdr:cNvPr id="397" name="直線コネクタ 396">
          <a:extLst>
            <a:ext uri="{FF2B5EF4-FFF2-40B4-BE49-F238E27FC236}">
              <a16:creationId xmlns="" xmlns:a16="http://schemas.microsoft.com/office/drawing/2014/main" id="{00000000-0008-0000-0700-00008D010000}"/>
            </a:ext>
          </a:extLst>
        </xdr:cNvPr>
        <xdr:cNvCxnSpPr/>
      </xdr:nvCxnSpPr>
      <xdr:spPr>
        <a:xfrm>
          <a:off x="10388600" y="1355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160341</xdr:rowOff>
    </xdr:from>
    <xdr:ext cx="599010" cy="259045"/>
    <xdr:sp macro="" textlink="">
      <xdr:nvSpPr>
        <xdr:cNvPr id="398" name="商工費最大値テキスト">
          <a:extLst>
            <a:ext uri="{FF2B5EF4-FFF2-40B4-BE49-F238E27FC236}">
              <a16:creationId xmlns="" xmlns:a16="http://schemas.microsoft.com/office/drawing/2014/main" id="{00000000-0008-0000-0700-00008E010000}"/>
            </a:ext>
          </a:extLst>
        </xdr:cNvPr>
        <xdr:cNvSpPr txBox="1"/>
      </xdr:nvSpPr>
      <xdr:spPr>
        <a:xfrm>
          <a:off x="10528300" y="11990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108,176</a:t>
          </a:r>
          <a:endParaRPr kumimoji="1" lang="ja-JP" altLang="en-US" sz="1000" b="1">
            <a:latin typeface="ＭＳ Ｐゴシック"/>
          </a:endParaRPr>
        </a:p>
      </xdr:txBody>
    </xdr:sp>
    <xdr:clientData/>
  </xdr:oneCellAnchor>
  <xdr:twoCellAnchor>
    <xdr:from>
      <xdr:col>15</xdr:col>
      <xdr:colOff>92075</xdr:colOff>
      <xdr:row>71</xdr:row>
      <xdr:rowOff>42214</xdr:rowOff>
    </xdr:from>
    <xdr:to>
      <xdr:col>15</xdr:col>
      <xdr:colOff>269875</xdr:colOff>
      <xdr:row>71</xdr:row>
      <xdr:rowOff>42214</xdr:rowOff>
    </xdr:to>
    <xdr:cxnSp macro="">
      <xdr:nvCxnSpPr>
        <xdr:cNvPr id="399" name="直線コネクタ 398">
          <a:extLst>
            <a:ext uri="{FF2B5EF4-FFF2-40B4-BE49-F238E27FC236}">
              <a16:creationId xmlns="" xmlns:a16="http://schemas.microsoft.com/office/drawing/2014/main" id="{00000000-0008-0000-0700-00008F010000}"/>
            </a:ext>
          </a:extLst>
        </xdr:cNvPr>
        <xdr:cNvCxnSpPr/>
      </xdr:nvCxnSpPr>
      <xdr:spPr>
        <a:xfrm>
          <a:off x="10388600" y="1221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123126</xdr:rowOff>
    </xdr:from>
    <xdr:to>
      <xdr:col>15</xdr:col>
      <xdr:colOff>180975</xdr:colOff>
      <xdr:row>78</xdr:row>
      <xdr:rowOff>170675</xdr:rowOff>
    </xdr:to>
    <xdr:cxnSp macro="">
      <xdr:nvCxnSpPr>
        <xdr:cNvPr id="400" name="直線コネクタ 399">
          <a:extLst>
            <a:ext uri="{FF2B5EF4-FFF2-40B4-BE49-F238E27FC236}">
              <a16:creationId xmlns="" xmlns:a16="http://schemas.microsoft.com/office/drawing/2014/main" id="{00000000-0008-0000-0700-000090010000}"/>
            </a:ext>
          </a:extLst>
        </xdr:cNvPr>
        <xdr:cNvCxnSpPr/>
      </xdr:nvCxnSpPr>
      <xdr:spPr>
        <a:xfrm flipV="1">
          <a:off x="9639300" y="13496226"/>
          <a:ext cx="8382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15536</xdr:rowOff>
    </xdr:from>
    <xdr:ext cx="534377" cy="259045"/>
    <xdr:sp macro="" textlink="">
      <xdr:nvSpPr>
        <xdr:cNvPr id="401" name="商工費平均値テキスト">
          <a:extLst>
            <a:ext uri="{FF2B5EF4-FFF2-40B4-BE49-F238E27FC236}">
              <a16:creationId xmlns="" xmlns:a16="http://schemas.microsoft.com/office/drawing/2014/main" id="{00000000-0008-0000-0700-000091010000}"/>
            </a:ext>
          </a:extLst>
        </xdr:cNvPr>
        <xdr:cNvSpPr txBox="1"/>
      </xdr:nvSpPr>
      <xdr:spPr>
        <a:xfrm>
          <a:off x="10528300" y="13045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27,078</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164109</xdr:rowOff>
    </xdr:from>
    <xdr:to>
      <xdr:col>15</xdr:col>
      <xdr:colOff>231775</xdr:colOff>
      <xdr:row>77</xdr:row>
      <xdr:rowOff>94259</xdr:rowOff>
    </xdr:to>
    <xdr:sp macro="" textlink="">
      <xdr:nvSpPr>
        <xdr:cNvPr id="402" name="フローチャート : 判断 401">
          <a:extLst>
            <a:ext uri="{FF2B5EF4-FFF2-40B4-BE49-F238E27FC236}">
              <a16:creationId xmlns="" xmlns:a16="http://schemas.microsoft.com/office/drawing/2014/main" id="{00000000-0008-0000-0700-000092010000}"/>
            </a:ext>
          </a:extLst>
        </xdr:cNvPr>
        <xdr:cNvSpPr/>
      </xdr:nvSpPr>
      <xdr:spPr>
        <a:xfrm>
          <a:off x="10426700" y="1319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169824</xdr:rowOff>
    </xdr:from>
    <xdr:to>
      <xdr:col>14</xdr:col>
      <xdr:colOff>28575</xdr:colOff>
      <xdr:row>78</xdr:row>
      <xdr:rowOff>170675</xdr:rowOff>
    </xdr:to>
    <xdr:cxnSp macro="">
      <xdr:nvCxnSpPr>
        <xdr:cNvPr id="403" name="直線コネクタ 402">
          <a:extLst>
            <a:ext uri="{FF2B5EF4-FFF2-40B4-BE49-F238E27FC236}">
              <a16:creationId xmlns="" xmlns:a16="http://schemas.microsoft.com/office/drawing/2014/main" id="{00000000-0008-0000-0700-000093010000}"/>
            </a:ext>
          </a:extLst>
        </xdr:cNvPr>
        <xdr:cNvCxnSpPr/>
      </xdr:nvCxnSpPr>
      <xdr:spPr>
        <a:xfrm>
          <a:off x="8750300" y="13542924"/>
          <a:ext cx="889000" cy="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10503</xdr:rowOff>
    </xdr:from>
    <xdr:to>
      <xdr:col>14</xdr:col>
      <xdr:colOff>79375</xdr:colOff>
      <xdr:row>77</xdr:row>
      <xdr:rowOff>112103</xdr:rowOff>
    </xdr:to>
    <xdr:sp macro="" textlink="">
      <xdr:nvSpPr>
        <xdr:cNvPr id="404" name="フローチャート : 判断 403">
          <a:extLst>
            <a:ext uri="{FF2B5EF4-FFF2-40B4-BE49-F238E27FC236}">
              <a16:creationId xmlns="" xmlns:a16="http://schemas.microsoft.com/office/drawing/2014/main" id="{00000000-0008-0000-0700-000094010000}"/>
            </a:ext>
          </a:extLst>
        </xdr:cNvPr>
        <xdr:cNvSpPr/>
      </xdr:nvSpPr>
      <xdr:spPr>
        <a:xfrm>
          <a:off x="9588500" y="132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128630</xdr:rowOff>
    </xdr:from>
    <xdr:ext cx="534377" cy="259045"/>
    <xdr:sp macro="" textlink="">
      <xdr:nvSpPr>
        <xdr:cNvPr id="405" name="テキスト ボックス 404">
          <a:extLst>
            <a:ext uri="{FF2B5EF4-FFF2-40B4-BE49-F238E27FC236}">
              <a16:creationId xmlns="" xmlns:a16="http://schemas.microsoft.com/office/drawing/2014/main" id="{00000000-0008-0000-0700-000095010000}"/>
            </a:ext>
          </a:extLst>
        </xdr:cNvPr>
        <xdr:cNvSpPr txBox="1"/>
      </xdr:nvSpPr>
      <xdr:spPr>
        <a:xfrm>
          <a:off x="9372111" y="1298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25,673</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169824</xdr:rowOff>
    </xdr:from>
    <xdr:to>
      <xdr:col>12</xdr:col>
      <xdr:colOff>511175</xdr:colOff>
      <xdr:row>79</xdr:row>
      <xdr:rowOff>5335</xdr:rowOff>
    </xdr:to>
    <xdr:cxnSp macro="">
      <xdr:nvCxnSpPr>
        <xdr:cNvPr id="406" name="直線コネクタ 405">
          <a:extLst>
            <a:ext uri="{FF2B5EF4-FFF2-40B4-BE49-F238E27FC236}">
              <a16:creationId xmlns="" xmlns:a16="http://schemas.microsoft.com/office/drawing/2014/main" id="{00000000-0008-0000-0700-000096010000}"/>
            </a:ext>
          </a:extLst>
        </xdr:cNvPr>
        <xdr:cNvCxnSpPr/>
      </xdr:nvCxnSpPr>
      <xdr:spPr>
        <a:xfrm flipV="1">
          <a:off x="7861300" y="13542924"/>
          <a:ext cx="889000" cy="6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68059</xdr:rowOff>
    </xdr:from>
    <xdr:to>
      <xdr:col>12</xdr:col>
      <xdr:colOff>561975</xdr:colOff>
      <xdr:row>77</xdr:row>
      <xdr:rowOff>169659</xdr:rowOff>
    </xdr:to>
    <xdr:sp macro="" textlink="">
      <xdr:nvSpPr>
        <xdr:cNvPr id="407" name="フローチャート : 判断 406">
          <a:extLst>
            <a:ext uri="{FF2B5EF4-FFF2-40B4-BE49-F238E27FC236}">
              <a16:creationId xmlns="" xmlns:a16="http://schemas.microsoft.com/office/drawing/2014/main" id="{00000000-0008-0000-0700-000097010000}"/>
            </a:ext>
          </a:extLst>
        </xdr:cNvPr>
        <xdr:cNvSpPr/>
      </xdr:nvSpPr>
      <xdr:spPr>
        <a:xfrm>
          <a:off x="8699500" y="1326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14736</xdr:rowOff>
    </xdr:from>
    <xdr:ext cx="534377" cy="259045"/>
    <xdr:sp macro="" textlink="">
      <xdr:nvSpPr>
        <xdr:cNvPr id="408" name="テキスト ボックス 407">
          <a:extLst>
            <a:ext uri="{FF2B5EF4-FFF2-40B4-BE49-F238E27FC236}">
              <a16:creationId xmlns="" xmlns:a16="http://schemas.microsoft.com/office/drawing/2014/main" id="{00000000-0008-0000-0700-000098010000}"/>
            </a:ext>
          </a:extLst>
        </xdr:cNvPr>
        <xdr:cNvSpPr txBox="1"/>
      </xdr:nvSpPr>
      <xdr:spPr>
        <a:xfrm>
          <a:off x="8483111" y="13044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21,141</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5335</xdr:rowOff>
    </xdr:from>
    <xdr:to>
      <xdr:col>11</xdr:col>
      <xdr:colOff>307975</xdr:colOff>
      <xdr:row>79</xdr:row>
      <xdr:rowOff>6362</xdr:rowOff>
    </xdr:to>
    <xdr:cxnSp macro="">
      <xdr:nvCxnSpPr>
        <xdr:cNvPr id="409" name="直線コネクタ 408">
          <a:extLst>
            <a:ext uri="{FF2B5EF4-FFF2-40B4-BE49-F238E27FC236}">
              <a16:creationId xmlns="" xmlns:a16="http://schemas.microsoft.com/office/drawing/2014/main" id="{00000000-0008-0000-0700-000099010000}"/>
            </a:ext>
          </a:extLst>
        </xdr:cNvPr>
        <xdr:cNvCxnSpPr/>
      </xdr:nvCxnSpPr>
      <xdr:spPr>
        <a:xfrm flipV="1">
          <a:off x="6972300" y="13549885"/>
          <a:ext cx="889000" cy="1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83782</xdr:rowOff>
    </xdr:from>
    <xdr:to>
      <xdr:col>11</xdr:col>
      <xdr:colOff>358775</xdr:colOff>
      <xdr:row>78</xdr:row>
      <xdr:rowOff>13932</xdr:rowOff>
    </xdr:to>
    <xdr:sp macro="" textlink="">
      <xdr:nvSpPr>
        <xdr:cNvPr id="410" name="フローチャート : 判断 409">
          <a:extLst>
            <a:ext uri="{FF2B5EF4-FFF2-40B4-BE49-F238E27FC236}">
              <a16:creationId xmlns="" xmlns:a16="http://schemas.microsoft.com/office/drawing/2014/main" id="{00000000-0008-0000-0700-00009A010000}"/>
            </a:ext>
          </a:extLst>
        </xdr:cNvPr>
        <xdr:cNvSpPr/>
      </xdr:nvSpPr>
      <xdr:spPr>
        <a:xfrm>
          <a:off x="7810500" y="13285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30459</xdr:rowOff>
    </xdr:from>
    <xdr:ext cx="534377" cy="259045"/>
    <xdr:sp macro="" textlink="">
      <xdr:nvSpPr>
        <xdr:cNvPr id="411" name="テキスト ボックス 410">
          <a:extLst>
            <a:ext uri="{FF2B5EF4-FFF2-40B4-BE49-F238E27FC236}">
              <a16:creationId xmlns="" xmlns:a16="http://schemas.microsoft.com/office/drawing/2014/main" id="{00000000-0008-0000-0700-00009B010000}"/>
            </a:ext>
          </a:extLst>
        </xdr:cNvPr>
        <xdr:cNvSpPr txBox="1"/>
      </xdr:nvSpPr>
      <xdr:spPr>
        <a:xfrm>
          <a:off x="7594111" y="1306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19,903</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75248</xdr:rowOff>
    </xdr:from>
    <xdr:to>
      <xdr:col>10</xdr:col>
      <xdr:colOff>155575</xdr:colOff>
      <xdr:row>78</xdr:row>
      <xdr:rowOff>5398</xdr:rowOff>
    </xdr:to>
    <xdr:sp macro="" textlink="">
      <xdr:nvSpPr>
        <xdr:cNvPr id="412" name="フローチャート : 判断 411">
          <a:extLst>
            <a:ext uri="{FF2B5EF4-FFF2-40B4-BE49-F238E27FC236}">
              <a16:creationId xmlns="" xmlns:a16="http://schemas.microsoft.com/office/drawing/2014/main" id="{00000000-0008-0000-0700-00009C010000}"/>
            </a:ext>
          </a:extLst>
        </xdr:cNvPr>
        <xdr:cNvSpPr/>
      </xdr:nvSpPr>
      <xdr:spPr>
        <a:xfrm>
          <a:off x="6921500" y="132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21925</xdr:rowOff>
    </xdr:from>
    <xdr:ext cx="534377" cy="259045"/>
    <xdr:sp macro="" textlink="">
      <xdr:nvSpPr>
        <xdr:cNvPr id="413" name="テキスト ボックス 412">
          <a:extLst>
            <a:ext uri="{FF2B5EF4-FFF2-40B4-BE49-F238E27FC236}">
              <a16:creationId xmlns="" xmlns:a16="http://schemas.microsoft.com/office/drawing/2014/main" id="{00000000-0008-0000-0700-00009D010000}"/>
            </a:ext>
          </a:extLst>
        </xdr:cNvPr>
        <xdr:cNvSpPr txBox="1"/>
      </xdr:nvSpPr>
      <xdr:spPr>
        <a:xfrm>
          <a:off x="6705111" y="130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20,575</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a:extLst>
            <a:ext uri="{FF2B5EF4-FFF2-40B4-BE49-F238E27FC236}">
              <a16:creationId xmlns=""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a:extLst>
            <a:ext uri="{FF2B5EF4-FFF2-40B4-BE49-F238E27FC236}">
              <a16:creationId xmlns=""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a:extLst>
            <a:ext uri="{FF2B5EF4-FFF2-40B4-BE49-F238E27FC236}">
              <a16:creationId xmlns=""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a:extLst>
            <a:ext uri="{FF2B5EF4-FFF2-40B4-BE49-F238E27FC236}">
              <a16:creationId xmlns=""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a:extLst>
            <a:ext uri="{FF2B5EF4-FFF2-40B4-BE49-F238E27FC236}">
              <a16:creationId xmlns=""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72326</xdr:rowOff>
    </xdr:from>
    <xdr:to>
      <xdr:col>15</xdr:col>
      <xdr:colOff>231775</xdr:colOff>
      <xdr:row>79</xdr:row>
      <xdr:rowOff>2476</xdr:rowOff>
    </xdr:to>
    <xdr:sp macro="" textlink="">
      <xdr:nvSpPr>
        <xdr:cNvPr id="419" name="円/楕円 418">
          <a:extLst>
            <a:ext uri="{FF2B5EF4-FFF2-40B4-BE49-F238E27FC236}">
              <a16:creationId xmlns="" xmlns:a16="http://schemas.microsoft.com/office/drawing/2014/main" id="{00000000-0008-0000-0700-0000A3010000}"/>
            </a:ext>
          </a:extLst>
        </xdr:cNvPr>
        <xdr:cNvSpPr/>
      </xdr:nvSpPr>
      <xdr:spPr>
        <a:xfrm>
          <a:off x="10426700" y="1344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158703</xdr:rowOff>
    </xdr:from>
    <xdr:ext cx="469744" cy="259045"/>
    <xdr:sp macro="" textlink="">
      <xdr:nvSpPr>
        <xdr:cNvPr id="420" name="商工費該当値テキスト">
          <a:extLst>
            <a:ext uri="{FF2B5EF4-FFF2-40B4-BE49-F238E27FC236}">
              <a16:creationId xmlns="" xmlns:a16="http://schemas.microsoft.com/office/drawing/2014/main" id="{00000000-0008-0000-0700-0000A4010000}"/>
            </a:ext>
          </a:extLst>
        </xdr:cNvPr>
        <xdr:cNvSpPr txBox="1"/>
      </xdr:nvSpPr>
      <xdr:spPr>
        <a:xfrm>
          <a:off x="10528300" y="1336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7,305</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119875</xdr:rowOff>
    </xdr:from>
    <xdr:to>
      <xdr:col>14</xdr:col>
      <xdr:colOff>79375</xdr:colOff>
      <xdr:row>79</xdr:row>
      <xdr:rowOff>50025</xdr:rowOff>
    </xdr:to>
    <xdr:sp macro="" textlink="">
      <xdr:nvSpPr>
        <xdr:cNvPr id="421" name="円/楕円 420">
          <a:extLst>
            <a:ext uri="{FF2B5EF4-FFF2-40B4-BE49-F238E27FC236}">
              <a16:creationId xmlns="" xmlns:a16="http://schemas.microsoft.com/office/drawing/2014/main" id="{00000000-0008-0000-0700-0000A5010000}"/>
            </a:ext>
          </a:extLst>
        </xdr:cNvPr>
        <xdr:cNvSpPr/>
      </xdr:nvSpPr>
      <xdr:spPr>
        <a:xfrm>
          <a:off x="9588500" y="1349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41152</xdr:rowOff>
    </xdr:from>
    <xdr:ext cx="469744" cy="259045"/>
    <xdr:sp macro="" textlink="">
      <xdr:nvSpPr>
        <xdr:cNvPr id="422" name="テキスト ボックス 421">
          <a:extLst>
            <a:ext uri="{FF2B5EF4-FFF2-40B4-BE49-F238E27FC236}">
              <a16:creationId xmlns="" xmlns:a16="http://schemas.microsoft.com/office/drawing/2014/main" id="{00000000-0008-0000-0700-0000A6010000}"/>
            </a:ext>
          </a:extLst>
        </xdr:cNvPr>
        <xdr:cNvSpPr txBox="1"/>
      </xdr:nvSpPr>
      <xdr:spPr>
        <a:xfrm>
          <a:off x="9404427" y="13585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3,561</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119024</xdr:rowOff>
    </xdr:from>
    <xdr:to>
      <xdr:col>12</xdr:col>
      <xdr:colOff>561975</xdr:colOff>
      <xdr:row>79</xdr:row>
      <xdr:rowOff>49174</xdr:rowOff>
    </xdr:to>
    <xdr:sp macro="" textlink="">
      <xdr:nvSpPr>
        <xdr:cNvPr id="423" name="円/楕円 422">
          <a:extLst>
            <a:ext uri="{FF2B5EF4-FFF2-40B4-BE49-F238E27FC236}">
              <a16:creationId xmlns="" xmlns:a16="http://schemas.microsoft.com/office/drawing/2014/main" id="{00000000-0008-0000-0700-0000A7010000}"/>
            </a:ext>
          </a:extLst>
        </xdr:cNvPr>
        <xdr:cNvSpPr/>
      </xdr:nvSpPr>
      <xdr:spPr>
        <a:xfrm>
          <a:off x="8699500" y="1349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40301</xdr:rowOff>
    </xdr:from>
    <xdr:ext cx="469744" cy="259045"/>
    <xdr:sp macro="" textlink="">
      <xdr:nvSpPr>
        <xdr:cNvPr id="424" name="テキスト ボックス 423">
          <a:extLst>
            <a:ext uri="{FF2B5EF4-FFF2-40B4-BE49-F238E27FC236}">
              <a16:creationId xmlns="" xmlns:a16="http://schemas.microsoft.com/office/drawing/2014/main" id="{00000000-0008-0000-0700-0000A8010000}"/>
            </a:ext>
          </a:extLst>
        </xdr:cNvPr>
        <xdr:cNvSpPr txBox="1"/>
      </xdr:nvSpPr>
      <xdr:spPr>
        <a:xfrm>
          <a:off x="8515427" y="13584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3,628</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125985</xdr:rowOff>
    </xdr:from>
    <xdr:to>
      <xdr:col>11</xdr:col>
      <xdr:colOff>358775</xdr:colOff>
      <xdr:row>79</xdr:row>
      <xdr:rowOff>56135</xdr:rowOff>
    </xdr:to>
    <xdr:sp macro="" textlink="">
      <xdr:nvSpPr>
        <xdr:cNvPr id="425" name="円/楕円 424">
          <a:extLst>
            <a:ext uri="{FF2B5EF4-FFF2-40B4-BE49-F238E27FC236}">
              <a16:creationId xmlns="" xmlns:a16="http://schemas.microsoft.com/office/drawing/2014/main" id="{00000000-0008-0000-0700-0000A9010000}"/>
            </a:ext>
          </a:extLst>
        </xdr:cNvPr>
        <xdr:cNvSpPr/>
      </xdr:nvSpPr>
      <xdr:spPr>
        <a:xfrm>
          <a:off x="7810500" y="1349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47262</xdr:rowOff>
    </xdr:from>
    <xdr:ext cx="469744" cy="259045"/>
    <xdr:sp macro="" textlink="">
      <xdr:nvSpPr>
        <xdr:cNvPr id="426" name="テキスト ボックス 425">
          <a:extLst>
            <a:ext uri="{FF2B5EF4-FFF2-40B4-BE49-F238E27FC236}">
              <a16:creationId xmlns="" xmlns:a16="http://schemas.microsoft.com/office/drawing/2014/main" id="{00000000-0008-0000-0700-0000AA010000}"/>
            </a:ext>
          </a:extLst>
        </xdr:cNvPr>
        <xdr:cNvSpPr txBox="1"/>
      </xdr:nvSpPr>
      <xdr:spPr>
        <a:xfrm>
          <a:off x="7626427" y="1359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3,080</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127012</xdr:rowOff>
    </xdr:from>
    <xdr:to>
      <xdr:col>10</xdr:col>
      <xdr:colOff>155575</xdr:colOff>
      <xdr:row>79</xdr:row>
      <xdr:rowOff>57162</xdr:rowOff>
    </xdr:to>
    <xdr:sp macro="" textlink="">
      <xdr:nvSpPr>
        <xdr:cNvPr id="427" name="円/楕円 426">
          <a:extLst>
            <a:ext uri="{FF2B5EF4-FFF2-40B4-BE49-F238E27FC236}">
              <a16:creationId xmlns="" xmlns:a16="http://schemas.microsoft.com/office/drawing/2014/main" id="{00000000-0008-0000-0700-0000AB010000}"/>
            </a:ext>
          </a:extLst>
        </xdr:cNvPr>
        <xdr:cNvSpPr/>
      </xdr:nvSpPr>
      <xdr:spPr>
        <a:xfrm>
          <a:off x="6921500" y="1350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48289</xdr:rowOff>
    </xdr:from>
    <xdr:ext cx="469744" cy="259045"/>
    <xdr:sp macro="" textlink="">
      <xdr:nvSpPr>
        <xdr:cNvPr id="428" name="テキスト ボックス 427">
          <a:extLst>
            <a:ext uri="{FF2B5EF4-FFF2-40B4-BE49-F238E27FC236}">
              <a16:creationId xmlns="" xmlns:a16="http://schemas.microsoft.com/office/drawing/2014/main" id="{00000000-0008-0000-0700-0000AC010000}"/>
            </a:ext>
          </a:extLst>
        </xdr:cNvPr>
        <xdr:cNvSpPr txBox="1"/>
      </xdr:nvSpPr>
      <xdr:spPr>
        <a:xfrm>
          <a:off x="6737427" y="1359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9" name="正方形/長方形 428">
          <a:extLst>
            <a:ext uri="{FF2B5EF4-FFF2-40B4-BE49-F238E27FC236}">
              <a16:creationId xmlns=""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0" name="正方形/長方形 429">
          <a:extLst>
            <a:ext uri="{FF2B5EF4-FFF2-40B4-BE49-F238E27FC236}">
              <a16:creationId xmlns=""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1" name="正方形/長方形 430">
          <a:extLst>
            <a:ext uri="{FF2B5EF4-FFF2-40B4-BE49-F238E27FC236}">
              <a16:creationId xmlns=""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106/107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2" name="正方形/長方形 431">
          <a:extLst>
            <a:ext uri="{FF2B5EF4-FFF2-40B4-BE49-F238E27FC236}">
              <a16:creationId xmlns=""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3" name="正方形/長方形 432">
          <a:extLst>
            <a:ext uri="{FF2B5EF4-FFF2-40B4-BE49-F238E27FC236}">
              <a16:creationId xmlns=""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4" name="正方形/長方形 433">
          <a:extLst>
            <a:ext uri="{FF2B5EF4-FFF2-40B4-BE49-F238E27FC236}">
              <a16:creationId xmlns=""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5" name="正方形/長方形 434">
          <a:extLst>
            <a:ext uri="{FF2B5EF4-FFF2-40B4-BE49-F238E27FC236}">
              <a16:creationId xmlns=""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40,718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6" name="正方形/長方形 435">
          <a:extLst>
            <a:ext uri="{FF2B5EF4-FFF2-40B4-BE49-F238E27FC236}">
              <a16:creationId xmlns=""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7" name="テキスト ボックス 436">
          <a:extLst>
            <a:ext uri="{FF2B5EF4-FFF2-40B4-BE49-F238E27FC236}">
              <a16:creationId xmlns=""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8" name="直線コネクタ 437">
          <a:extLst>
            <a:ext uri="{FF2B5EF4-FFF2-40B4-BE49-F238E27FC236}">
              <a16:creationId xmlns=""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9" name="直線コネクタ 438">
          <a:extLst>
            <a:ext uri="{FF2B5EF4-FFF2-40B4-BE49-F238E27FC236}">
              <a16:creationId xmlns=""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0" name="テキスト ボックス 439">
          <a:extLst>
            <a:ext uri="{FF2B5EF4-FFF2-40B4-BE49-F238E27FC236}">
              <a16:creationId xmlns=""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1" name="直線コネクタ 440">
          <a:extLst>
            <a:ext uri="{FF2B5EF4-FFF2-40B4-BE49-F238E27FC236}">
              <a16:creationId xmlns=""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2" name="テキスト ボックス 441">
          <a:extLst>
            <a:ext uri="{FF2B5EF4-FFF2-40B4-BE49-F238E27FC236}">
              <a16:creationId xmlns=""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3" name="直線コネクタ 442">
          <a:extLst>
            <a:ext uri="{FF2B5EF4-FFF2-40B4-BE49-F238E27FC236}">
              <a16:creationId xmlns=""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4" name="テキスト ボックス 443">
          <a:extLst>
            <a:ext uri="{FF2B5EF4-FFF2-40B4-BE49-F238E27FC236}">
              <a16:creationId xmlns=""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5" name="直線コネクタ 444">
          <a:extLst>
            <a:ext uri="{FF2B5EF4-FFF2-40B4-BE49-F238E27FC236}">
              <a16:creationId xmlns=""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46" name="テキスト ボックス 445">
          <a:extLst>
            <a:ext uri="{FF2B5EF4-FFF2-40B4-BE49-F238E27FC236}">
              <a16:creationId xmlns=""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7" name="直線コネクタ 446">
          <a:extLst>
            <a:ext uri="{FF2B5EF4-FFF2-40B4-BE49-F238E27FC236}">
              <a16:creationId xmlns=""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8" name="テキスト ボックス 447">
          <a:extLst>
            <a:ext uri="{FF2B5EF4-FFF2-40B4-BE49-F238E27FC236}">
              <a16:creationId xmlns=""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9" name="直線コネクタ 448">
          <a:extLst>
            <a:ext uri="{FF2B5EF4-FFF2-40B4-BE49-F238E27FC236}">
              <a16:creationId xmlns=""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0" name="テキスト ボックス 449">
          <a:extLst>
            <a:ext uri="{FF2B5EF4-FFF2-40B4-BE49-F238E27FC236}">
              <a16:creationId xmlns=""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1" name="土木費グラフ枠">
          <a:extLst>
            <a:ext uri="{FF2B5EF4-FFF2-40B4-BE49-F238E27FC236}">
              <a16:creationId xmlns=""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126555</xdr:rowOff>
    </xdr:from>
    <xdr:to>
      <xdr:col>15</xdr:col>
      <xdr:colOff>180340</xdr:colOff>
      <xdr:row>98</xdr:row>
      <xdr:rowOff>41272</xdr:rowOff>
    </xdr:to>
    <xdr:cxnSp macro="">
      <xdr:nvCxnSpPr>
        <xdr:cNvPr id="452" name="直線コネクタ 451">
          <a:extLst>
            <a:ext uri="{FF2B5EF4-FFF2-40B4-BE49-F238E27FC236}">
              <a16:creationId xmlns="" xmlns:a16="http://schemas.microsoft.com/office/drawing/2014/main" id="{00000000-0008-0000-0700-0000C4010000}"/>
            </a:ext>
          </a:extLst>
        </xdr:cNvPr>
        <xdr:cNvCxnSpPr/>
      </xdr:nvCxnSpPr>
      <xdr:spPr>
        <a:xfrm flipV="1">
          <a:off x="10475595" y="15385605"/>
          <a:ext cx="1270" cy="1457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45099</xdr:rowOff>
    </xdr:from>
    <xdr:ext cx="534377" cy="259045"/>
    <xdr:sp macro="" textlink="">
      <xdr:nvSpPr>
        <xdr:cNvPr id="453" name="土木費最小値テキスト">
          <a:extLst>
            <a:ext uri="{FF2B5EF4-FFF2-40B4-BE49-F238E27FC236}">
              <a16:creationId xmlns="" xmlns:a16="http://schemas.microsoft.com/office/drawing/2014/main" id="{00000000-0008-0000-0700-0000C5010000}"/>
            </a:ext>
          </a:extLst>
        </xdr:cNvPr>
        <xdr:cNvSpPr txBox="1"/>
      </xdr:nvSpPr>
      <xdr:spPr>
        <a:xfrm>
          <a:off x="10528300" y="1684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22,917</a:t>
          </a:r>
          <a:endParaRPr kumimoji="1" lang="ja-JP" altLang="en-US" sz="1000" b="1">
            <a:latin typeface="ＭＳ Ｐゴシック"/>
          </a:endParaRPr>
        </a:p>
      </xdr:txBody>
    </xdr:sp>
    <xdr:clientData/>
  </xdr:oneCellAnchor>
  <xdr:twoCellAnchor>
    <xdr:from>
      <xdr:col>15</xdr:col>
      <xdr:colOff>92075</xdr:colOff>
      <xdr:row>98</xdr:row>
      <xdr:rowOff>41272</xdr:rowOff>
    </xdr:from>
    <xdr:to>
      <xdr:col>15</xdr:col>
      <xdr:colOff>269875</xdr:colOff>
      <xdr:row>98</xdr:row>
      <xdr:rowOff>41272</xdr:rowOff>
    </xdr:to>
    <xdr:cxnSp macro="">
      <xdr:nvCxnSpPr>
        <xdr:cNvPr id="454" name="直線コネクタ 453">
          <a:extLst>
            <a:ext uri="{FF2B5EF4-FFF2-40B4-BE49-F238E27FC236}">
              <a16:creationId xmlns="" xmlns:a16="http://schemas.microsoft.com/office/drawing/2014/main" id="{00000000-0008-0000-0700-0000C6010000}"/>
            </a:ext>
          </a:extLst>
        </xdr:cNvPr>
        <xdr:cNvCxnSpPr/>
      </xdr:nvCxnSpPr>
      <xdr:spPr>
        <a:xfrm>
          <a:off x="10388600" y="168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73232</xdr:rowOff>
    </xdr:from>
    <xdr:ext cx="599010" cy="259045"/>
    <xdr:sp macro="" textlink="">
      <xdr:nvSpPr>
        <xdr:cNvPr id="455" name="土木費最大値テキスト">
          <a:extLst>
            <a:ext uri="{FF2B5EF4-FFF2-40B4-BE49-F238E27FC236}">
              <a16:creationId xmlns="" xmlns:a16="http://schemas.microsoft.com/office/drawing/2014/main" id="{00000000-0008-0000-0700-0000C7010000}"/>
            </a:ext>
          </a:extLst>
        </xdr:cNvPr>
        <xdr:cNvSpPr txBox="1"/>
      </xdr:nvSpPr>
      <xdr:spPr>
        <a:xfrm>
          <a:off x="10528300" y="15160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214,225</a:t>
          </a:r>
          <a:endParaRPr kumimoji="1" lang="ja-JP" altLang="en-US" sz="1000" b="1">
            <a:latin typeface="ＭＳ Ｐゴシック"/>
          </a:endParaRPr>
        </a:p>
      </xdr:txBody>
    </xdr:sp>
    <xdr:clientData/>
  </xdr:oneCellAnchor>
  <xdr:twoCellAnchor>
    <xdr:from>
      <xdr:col>15</xdr:col>
      <xdr:colOff>92075</xdr:colOff>
      <xdr:row>89</xdr:row>
      <xdr:rowOff>126555</xdr:rowOff>
    </xdr:from>
    <xdr:to>
      <xdr:col>15</xdr:col>
      <xdr:colOff>269875</xdr:colOff>
      <xdr:row>89</xdr:row>
      <xdr:rowOff>126555</xdr:rowOff>
    </xdr:to>
    <xdr:cxnSp macro="">
      <xdr:nvCxnSpPr>
        <xdr:cNvPr id="456" name="直線コネクタ 455">
          <a:extLst>
            <a:ext uri="{FF2B5EF4-FFF2-40B4-BE49-F238E27FC236}">
              <a16:creationId xmlns="" xmlns:a16="http://schemas.microsoft.com/office/drawing/2014/main" id="{00000000-0008-0000-0700-0000C8010000}"/>
            </a:ext>
          </a:extLst>
        </xdr:cNvPr>
        <xdr:cNvCxnSpPr/>
      </xdr:nvCxnSpPr>
      <xdr:spPr>
        <a:xfrm>
          <a:off x="10388600" y="15385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49502</xdr:rowOff>
    </xdr:from>
    <xdr:to>
      <xdr:col>15</xdr:col>
      <xdr:colOff>180975</xdr:colOff>
      <xdr:row>97</xdr:row>
      <xdr:rowOff>138176</xdr:rowOff>
    </xdr:to>
    <xdr:cxnSp macro="">
      <xdr:nvCxnSpPr>
        <xdr:cNvPr id="457" name="直線コネクタ 456">
          <a:extLst>
            <a:ext uri="{FF2B5EF4-FFF2-40B4-BE49-F238E27FC236}">
              <a16:creationId xmlns="" xmlns:a16="http://schemas.microsoft.com/office/drawing/2014/main" id="{00000000-0008-0000-0700-0000C9010000}"/>
            </a:ext>
          </a:extLst>
        </xdr:cNvPr>
        <xdr:cNvCxnSpPr/>
      </xdr:nvCxnSpPr>
      <xdr:spPr>
        <a:xfrm>
          <a:off x="9639300" y="16680152"/>
          <a:ext cx="838200" cy="8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23911</xdr:rowOff>
    </xdr:from>
    <xdr:ext cx="534377" cy="259045"/>
    <xdr:sp macro="" textlink="">
      <xdr:nvSpPr>
        <xdr:cNvPr id="458" name="土木費平均値テキスト">
          <a:extLst>
            <a:ext uri="{FF2B5EF4-FFF2-40B4-BE49-F238E27FC236}">
              <a16:creationId xmlns="" xmlns:a16="http://schemas.microsoft.com/office/drawing/2014/main" id="{00000000-0008-0000-0700-0000CA010000}"/>
            </a:ext>
          </a:extLst>
        </xdr:cNvPr>
        <xdr:cNvSpPr txBox="1"/>
      </xdr:nvSpPr>
      <xdr:spPr>
        <a:xfrm>
          <a:off x="10528300" y="16140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89,031</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1034</xdr:rowOff>
    </xdr:from>
    <xdr:to>
      <xdr:col>15</xdr:col>
      <xdr:colOff>231775</xdr:colOff>
      <xdr:row>95</xdr:row>
      <xdr:rowOff>102634</xdr:rowOff>
    </xdr:to>
    <xdr:sp macro="" textlink="">
      <xdr:nvSpPr>
        <xdr:cNvPr id="459" name="フローチャート : 判断 458">
          <a:extLst>
            <a:ext uri="{FF2B5EF4-FFF2-40B4-BE49-F238E27FC236}">
              <a16:creationId xmlns="" xmlns:a16="http://schemas.microsoft.com/office/drawing/2014/main" id="{00000000-0008-0000-0700-0000CB010000}"/>
            </a:ext>
          </a:extLst>
        </xdr:cNvPr>
        <xdr:cNvSpPr/>
      </xdr:nvSpPr>
      <xdr:spPr>
        <a:xfrm>
          <a:off x="10426700" y="1628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151321</xdr:rowOff>
    </xdr:from>
    <xdr:to>
      <xdr:col>14</xdr:col>
      <xdr:colOff>28575</xdr:colOff>
      <xdr:row>97</xdr:row>
      <xdr:rowOff>49502</xdr:rowOff>
    </xdr:to>
    <xdr:cxnSp macro="">
      <xdr:nvCxnSpPr>
        <xdr:cNvPr id="460" name="直線コネクタ 459">
          <a:extLst>
            <a:ext uri="{FF2B5EF4-FFF2-40B4-BE49-F238E27FC236}">
              <a16:creationId xmlns="" xmlns:a16="http://schemas.microsoft.com/office/drawing/2014/main" id="{00000000-0008-0000-0700-0000CC010000}"/>
            </a:ext>
          </a:extLst>
        </xdr:cNvPr>
        <xdr:cNvCxnSpPr/>
      </xdr:nvCxnSpPr>
      <xdr:spPr>
        <a:xfrm>
          <a:off x="8750300" y="16439071"/>
          <a:ext cx="889000" cy="24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129690</xdr:rowOff>
    </xdr:from>
    <xdr:to>
      <xdr:col>14</xdr:col>
      <xdr:colOff>79375</xdr:colOff>
      <xdr:row>95</xdr:row>
      <xdr:rowOff>59840</xdr:rowOff>
    </xdr:to>
    <xdr:sp macro="" textlink="">
      <xdr:nvSpPr>
        <xdr:cNvPr id="461" name="フローチャート : 判断 460">
          <a:extLst>
            <a:ext uri="{FF2B5EF4-FFF2-40B4-BE49-F238E27FC236}">
              <a16:creationId xmlns="" xmlns:a16="http://schemas.microsoft.com/office/drawing/2014/main" id="{00000000-0008-0000-0700-0000CD010000}"/>
            </a:ext>
          </a:extLst>
        </xdr:cNvPr>
        <xdr:cNvSpPr/>
      </xdr:nvSpPr>
      <xdr:spPr>
        <a:xfrm>
          <a:off x="9588500" y="1624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76367</xdr:rowOff>
    </xdr:from>
    <xdr:ext cx="534377" cy="259045"/>
    <xdr:sp macro="" textlink="">
      <xdr:nvSpPr>
        <xdr:cNvPr id="462" name="テキスト ボックス 461">
          <a:extLst>
            <a:ext uri="{FF2B5EF4-FFF2-40B4-BE49-F238E27FC236}">
              <a16:creationId xmlns="" xmlns:a16="http://schemas.microsoft.com/office/drawing/2014/main" id="{00000000-0008-0000-0700-0000CE010000}"/>
            </a:ext>
          </a:extLst>
        </xdr:cNvPr>
        <xdr:cNvSpPr txBox="1"/>
      </xdr:nvSpPr>
      <xdr:spPr>
        <a:xfrm>
          <a:off x="9372111" y="1602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94,647</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151321</xdr:rowOff>
    </xdr:from>
    <xdr:to>
      <xdr:col>12</xdr:col>
      <xdr:colOff>511175</xdr:colOff>
      <xdr:row>98</xdr:row>
      <xdr:rowOff>5587</xdr:rowOff>
    </xdr:to>
    <xdr:cxnSp macro="">
      <xdr:nvCxnSpPr>
        <xdr:cNvPr id="463" name="直線コネクタ 462">
          <a:extLst>
            <a:ext uri="{FF2B5EF4-FFF2-40B4-BE49-F238E27FC236}">
              <a16:creationId xmlns="" xmlns:a16="http://schemas.microsoft.com/office/drawing/2014/main" id="{00000000-0008-0000-0700-0000CF010000}"/>
            </a:ext>
          </a:extLst>
        </xdr:cNvPr>
        <xdr:cNvCxnSpPr/>
      </xdr:nvCxnSpPr>
      <xdr:spPr>
        <a:xfrm flipV="1">
          <a:off x="7861300" y="16439071"/>
          <a:ext cx="889000" cy="368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94</xdr:row>
      <xdr:rowOff>144145</xdr:rowOff>
    </xdr:from>
    <xdr:to>
      <xdr:col>12</xdr:col>
      <xdr:colOff>561975</xdr:colOff>
      <xdr:row>95</xdr:row>
      <xdr:rowOff>74295</xdr:rowOff>
    </xdr:to>
    <xdr:sp macro="" textlink="">
      <xdr:nvSpPr>
        <xdr:cNvPr id="464" name="フローチャート : 判断 463">
          <a:extLst>
            <a:ext uri="{FF2B5EF4-FFF2-40B4-BE49-F238E27FC236}">
              <a16:creationId xmlns="" xmlns:a16="http://schemas.microsoft.com/office/drawing/2014/main" id="{00000000-0008-0000-0700-0000D0010000}"/>
            </a:ext>
          </a:extLst>
        </xdr:cNvPr>
        <xdr:cNvSpPr/>
      </xdr:nvSpPr>
      <xdr:spPr>
        <a:xfrm>
          <a:off x="8699500" y="1626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90822</xdr:rowOff>
    </xdr:from>
    <xdr:ext cx="534377" cy="259045"/>
    <xdr:sp macro="" textlink="">
      <xdr:nvSpPr>
        <xdr:cNvPr id="465" name="テキスト ボックス 464">
          <a:extLst>
            <a:ext uri="{FF2B5EF4-FFF2-40B4-BE49-F238E27FC236}">
              <a16:creationId xmlns="" xmlns:a16="http://schemas.microsoft.com/office/drawing/2014/main" id="{00000000-0008-0000-0700-0000D1010000}"/>
            </a:ext>
          </a:extLst>
        </xdr:cNvPr>
        <xdr:cNvSpPr txBox="1"/>
      </xdr:nvSpPr>
      <xdr:spPr>
        <a:xfrm>
          <a:off x="8483111" y="1603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92,750</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137674</xdr:rowOff>
    </xdr:from>
    <xdr:to>
      <xdr:col>11</xdr:col>
      <xdr:colOff>307975</xdr:colOff>
      <xdr:row>98</xdr:row>
      <xdr:rowOff>5587</xdr:rowOff>
    </xdr:to>
    <xdr:cxnSp macro="">
      <xdr:nvCxnSpPr>
        <xdr:cNvPr id="466" name="直線コネクタ 465">
          <a:extLst>
            <a:ext uri="{FF2B5EF4-FFF2-40B4-BE49-F238E27FC236}">
              <a16:creationId xmlns="" xmlns:a16="http://schemas.microsoft.com/office/drawing/2014/main" id="{00000000-0008-0000-0700-0000D2010000}"/>
            </a:ext>
          </a:extLst>
        </xdr:cNvPr>
        <xdr:cNvCxnSpPr/>
      </xdr:nvCxnSpPr>
      <xdr:spPr>
        <a:xfrm>
          <a:off x="6972300" y="16768324"/>
          <a:ext cx="889000" cy="39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62886</xdr:rowOff>
    </xdr:from>
    <xdr:to>
      <xdr:col>11</xdr:col>
      <xdr:colOff>358775</xdr:colOff>
      <xdr:row>95</xdr:row>
      <xdr:rowOff>164486</xdr:rowOff>
    </xdr:to>
    <xdr:sp macro="" textlink="">
      <xdr:nvSpPr>
        <xdr:cNvPr id="467" name="フローチャート : 判断 466">
          <a:extLst>
            <a:ext uri="{FF2B5EF4-FFF2-40B4-BE49-F238E27FC236}">
              <a16:creationId xmlns="" xmlns:a16="http://schemas.microsoft.com/office/drawing/2014/main" id="{00000000-0008-0000-0700-0000D3010000}"/>
            </a:ext>
          </a:extLst>
        </xdr:cNvPr>
        <xdr:cNvSpPr/>
      </xdr:nvSpPr>
      <xdr:spPr>
        <a:xfrm>
          <a:off x="7810500" y="163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9563</xdr:rowOff>
    </xdr:from>
    <xdr:ext cx="534377" cy="259045"/>
    <xdr:sp macro="" textlink="">
      <xdr:nvSpPr>
        <xdr:cNvPr id="468" name="テキスト ボックス 467">
          <a:extLst>
            <a:ext uri="{FF2B5EF4-FFF2-40B4-BE49-F238E27FC236}">
              <a16:creationId xmlns="" xmlns:a16="http://schemas.microsoft.com/office/drawing/2014/main" id="{00000000-0008-0000-0700-0000D4010000}"/>
            </a:ext>
          </a:extLst>
        </xdr:cNvPr>
        <xdr:cNvSpPr txBox="1"/>
      </xdr:nvSpPr>
      <xdr:spPr>
        <a:xfrm>
          <a:off x="7594111" y="1612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80,914</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79231</xdr:rowOff>
    </xdr:from>
    <xdr:to>
      <xdr:col>10</xdr:col>
      <xdr:colOff>155575</xdr:colOff>
      <xdr:row>96</xdr:row>
      <xdr:rowOff>9381</xdr:rowOff>
    </xdr:to>
    <xdr:sp macro="" textlink="">
      <xdr:nvSpPr>
        <xdr:cNvPr id="469" name="フローチャート : 判断 468">
          <a:extLst>
            <a:ext uri="{FF2B5EF4-FFF2-40B4-BE49-F238E27FC236}">
              <a16:creationId xmlns="" xmlns:a16="http://schemas.microsoft.com/office/drawing/2014/main" id="{00000000-0008-0000-0700-0000D5010000}"/>
            </a:ext>
          </a:extLst>
        </xdr:cNvPr>
        <xdr:cNvSpPr/>
      </xdr:nvSpPr>
      <xdr:spPr>
        <a:xfrm>
          <a:off x="6921500" y="1636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25908</xdr:rowOff>
    </xdr:from>
    <xdr:ext cx="534377" cy="259045"/>
    <xdr:sp macro="" textlink="">
      <xdr:nvSpPr>
        <xdr:cNvPr id="470" name="テキスト ボックス 469">
          <a:extLst>
            <a:ext uri="{FF2B5EF4-FFF2-40B4-BE49-F238E27FC236}">
              <a16:creationId xmlns="" xmlns:a16="http://schemas.microsoft.com/office/drawing/2014/main" id="{00000000-0008-0000-0700-0000D6010000}"/>
            </a:ext>
          </a:extLst>
        </xdr:cNvPr>
        <xdr:cNvSpPr txBox="1"/>
      </xdr:nvSpPr>
      <xdr:spPr>
        <a:xfrm>
          <a:off x="6705111" y="1614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78,769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1" name="テキスト ボックス 470">
          <a:extLst>
            <a:ext uri="{FF2B5EF4-FFF2-40B4-BE49-F238E27FC236}">
              <a16:creationId xmlns=""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2" name="テキスト ボックス 471">
          <a:extLst>
            <a:ext uri="{FF2B5EF4-FFF2-40B4-BE49-F238E27FC236}">
              <a16:creationId xmlns=""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3" name="テキスト ボックス 472">
          <a:extLst>
            <a:ext uri="{FF2B5EF4-FFF2-40B4-BE49-F238E27FC236}">
              <a16:creationId xmlns=""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4" name="テキスト ボックス 473">
          <a:extLst>
            <a:ext uri="{FF2B5EF4-FFF2-40B4-BE49-F238E27FC236}">
              <a16:creationId xmlns=""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5" name="テキスト ボックス 474">
          <a:extLst>
            <a:ext uri="{FF2B5EF4-FFF2-40B4-BE49-F238E27FC236}">
              <a16:creationId xmlns=""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87376</xdr:rowOff>
    </xdr:from>
    <xdr:to>
      <xdr:col>15</xdr:col>
      <xdr:colOff>231775</xdr:colOff>
      <xdr:row>98</xdr:row>
      <xdr:rowOff>17526</xdr:rowOff>
    </xdr:to>
    <xdr:sp macro="" textlink="">
      <xdr:nvSpPr>
        <xdr:cNvPr id="476" name="円/楕円 475">
          <a:extLst>
            <a:ext uri="{FF2B5EF4-FFF2-40B4-BE49-F238E27FC236}">
              <a16:creationId xmlns="" xmlns:a16="http://schemas.microsoft.com/office/drawing/2014/main" id="{00000000-0008-0000-0700-0000DC010000}"/>
            </a:ext>
          </a:extLst>
        </xdr:cNvPr>
        <xdr:cNvSpPr/>
      </xdr:nvSpPr>
      <xdr:spPr>
        <a:xfrm>
          <a:off x="10426700" y="1671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2303</xdr:rowOff>
    </xdr:from>
    <xdr:ext cx="534377" cy="259045"/>
    <xdr:sp macro="" textlink="">
      <xdr:nvSpPr>
        <xdr:cNvPr id="477" name="土木費該当値テキスト">
          <a:extLst>
            <a:ext uri="{FF2B5EF4-FFF2-40B4-BE49-F238E27FC236}">
              <a16:creationId xmlns="" xmlns:a16="http://schemas.microsoft.com/office/drawing/2014/main" id="{00000000-0008-0000-0700-0000DD010000}"/>
            </a:ext>
          </a:extLst>
        </xdr:cNvPr>
        <xdr:cNvSpPr txBox="1"/>
      </xdr:nvSpPr>
      <xdr:spPr>
        <a:xfrm>
          <a:off x="10528300" y="1663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32,700</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170152</xdr:rowOff>
    </xdr:from>
    <xdr:to>
      <xdr:col>14</xdr:col>
      <xdr:colOff>79375</xdr:colOff>
      <xdr:row>97</xdr:row>
      <xdr:rowOff>100302</xdr:rowOff>
    </xdr:to>
    <xdr:sp macro="" textlink="">
      <xdr:nvSpPr>
        <xdr:cNvPr id="478" name="円/楕円 477">
          <a:extLst>
            <a:ext uri="{FF2B5EF4-FFF2-40B4-BE49-F238E27FC236}">
              <a16:creationId xmlns="" xmlns:a16="http://schemas.microsoft.com/office/drawing/2014/main" id="{00000000-0008-0000-0700-0000DE010000}"/>
            </a:ext>
          </a:extLst>
        </xdr:cNvPr>
        <xdr:cNvSpPr/>
      </xdr:nvSpPr>
      <xdr:spPr>
        <a:xfrm>
          <a:off x="9588500" y="1662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91429</xdr:rowOff>
    </xdr:from>
    <xdr:ext cx="534377" cy="259045"/>
    <xdr:sp macro="" textlink="">
      <xdr:nvSpPr>
        <xdr:cNvPr id="479" name="テキスト ボックス 478">
          <a:extLst>
            <a:ext uri="{FF2B5EF4-FFF2-40B4-BE49-F238E27FC236}">
              <a16:creationId xmlns="" xmlns:a16="http://schemas.microsoft.com/office/drawing/2014/main" id="{00000000-0008-0000-0700-0000DF010000}"/>
            </a:ext>
          </a:extLst>
        </xdr:cNvPr>
        <xdr:cNvSpPr txBox="1"/>
      </xdr:nvSpPr>
      <xdr:spPr>
        <a:xfrm>
          <a:off x="9372111" y="16722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44,337</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100521</xdr:rowOff>
    </xdr:from>
    <xdr:to>
      <xdr:col>12</xdr:col>
      <xdr:colOff>561975</xdr:colOff>
      <xdr:row>96</xdr:row>
      <xdr:rowOff>30671</xdr:rowOff>
    </xdr:to>
    <xdr:sp macro="" textlink="">
      <xdr:nvSpPr>
        <xdr:cNvPr id="480" name="円/楕円 479">
          <a:extLst>
            <a:ext uri="{FF2B5EF4-FFF2-40B4-BE49-F238E27FC236}">
              <a16:creationId xmlns="" xmlns:a16="http://schemas.microsoft.com/office/drawing/2014/main" id="{00000000-0008-0000-0700-0000E0010000}"/>
            </a:ext>
          </a:extLst>
        </xdr:cNvPr>
        <xdr:cNvSpPr/>
      </xdr:nvSpPr>
      <xdr:spPr>
        <a:xfrm>
          <a:off x="8699500" y="1638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21798</xdr:rowOff>
    </xdr:from>
    <xdr:ext cx="534377" cy="259045"/>
    <xdr:sp macro="" textlink="">
      <xdr:nvSpPr>
        <xdr:cNvPr id="481" name="テキスト ボックス 480">
          <a:extLst>
            <a:ext uri="{FF2B5EF4-FFF2-40B4-BE49-F238E27FC236}">
              <a16:creationId xmlns="" xmlns:a16="http://schemas.microsoft.com/office/drawing/2014/main" id="{00000000-0008-0000-0700-0000E1010000}"/>
            </a:ext>
          </a:extLst>
        </xdr:cNvPr>
        <xdr:cNvSpPr txBox="1"/>
      </xdr:nvSpPr>
      <xdr:spPr>
        <a:xfrm>
          <a:off x="8483111" y="16480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75,975</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126237</xdr:rowOff>
    </xdr:from>
    <xdr:to>
      <xdr:col>11</xdr:col>
      <xdr:colOff>358775</xdr:colOff>
      <xdr:row>98</xdr:row>
      <xdr:rowOff>56387</xdr:rowOff>
    </xdr:to>
    <xdr:sp macro="" textlink="">
      <xdr:nvSpPr>
        <xdr:cNvPr id="482" name="円/楕円 481">
          <a:extLst>
            <a:ext uri="{FF2B5EF4-FFF2-40B4-BE49-F238E27FC236}">
              <a16:creationId xmlns="" xmlns:a16="http://schemas.microsoft.com/office/drawing/2014/main" id="{00000000-0008-0000-0700-0000E2010000}"/>
            </a:ext>
          </a:extLst>
        </xdr:cNvPr>
        <xdr:cNvSpPr/>
      </xdr:nvSpPr>
      <xdr:spPr>
        <a:xfrm>
          <a:off x="7810500" y="16756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47514</xdr:rowOff>
    </xdr:from>
    <xdr:ext cx="534377" cy="259045"/>
    <xdr:sp macro="" textlink="">
      <xdr:nvSpPr>
        <xdr:cNvPr id="483" name="テキスト ボックス 482">
          <a:extLst>
            <a:ext uri="{FF2B5EF4-FFF2-40B4-BE49-F238E27FC236}">
              <a16:creationId xmlns="" xmlns:a16="http://schemas.microsoft.com/office/drawing/2014/main" id="{00000000-0008-0000-0700-0000E3010000}"/>
            </a:ext>
          </a:extLst>
        </xdr:cNvPr>
        <xdr:cNvSpPr txBox="1"/>
      </xdr:nvSpPr>
      <xdr:spPr>
        <a:xfrm>
          <a:off x="7594111" y="1684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27,600</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86874</xdr:rowOff>
    </xdr:from>
    <xdr:to>
      <xdr:col>10</xdr:col>
      <xdr:colOff>155575</xdr:colOff>
      <xdr:row>98</xdr:row>
      <xdr:rowOff>17024</xdr:rowOff>
    </xdr:to>
    <xdr:sp macro="" textlink="">
      <xdr:nvSpPr>
        <xdr:cNvPr id="484" name="円/楕円 483">
          <a:extLst>
            <a:ext uri="{FF2B5EF4-FFF2-40B4-BE49-F238E27FC236}">
              <a16:creationId xmlns="" xmlns:a16="http://schemas.microsoft.com/office/drawing/2014/main" id="{00000000-0008-0000-0700-0000E4010000}"/>
            </a:ext>
          </a:extLst>
        </xdr:cNvPr>
        <xdr:cNvSpPr/>
      </xdr:nvSpPr>
      <xdr:spPr>
        <a:xfrm>
          <a:off x="6921500" y="1671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8151</xdr:rowOff>
    </xdr:from>
    <xdr:ext cx="534377" cy="259045"/>
    <xdr:sp macro="" textlink="">
      <xdr:nvSpPr>
        <xdr:cNvPr id="485" name="テキスト ボックス 484">
          <a:extLst>
            <a:ext uri="{FF2B5EF4-FFF2-40B4-BE49-F238E27FC236}">
              <a16:creationId xmlns="" xmlns:a16="http://schemas.microsoft.com/office/drawing/2014/main" id="{00000000-0008-0000-0700-0000E5010000}"/>
            </a:ext>
          </a:extLst>
        </xdr:cNvPr>
        <xdr:cNvSpPr txBox="1"/>
      </xdr:nvSpPr>
      <xdr:spPr>
        <a:xfrm>
          <a:off x="6705111" y="1681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32,766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6" name="正方形/長方形 485">
          <a:extLst>
            <a:ext uri="{FF2B5EF4-FFF2-40B4-BE49-F238E27FC236}">
              <a16:creationId xmlns=""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7" name="正方形/長方形 486">
          <a:extLst>
            <a:ext uri="{FF2B5EF4-FFF2-40B4-BE49-F238E27FC236}">
              <a16:creationId xmlns=""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8" name="正方形/長方形 487">
          <a:extLst>
            <a:ext uri="{FF2B5EF4-FFF2-40B4-BE49-F238E27FC236}">
              <a16:creationId xmlns=""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14/107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9" name="正方形/長方形 488">
          <a:extLst>
            <a:ext uri="{FF2B5EF4-FFF2-40B4-BE49-F238E27FC236}">
              <a16:creationId xmlns=""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0" name="正方形/長方形 489">
          <a:extLst>
            <a:ext uri="{FF2B5EF4-FFF2-40B4-BE49-F238E27FC236}">
              <a16:creationId xmlns=""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1" name="正方形/長方形 490">
          <a:extLst>
            <a:ext uri="{FF2B5EF4-FFF2-40B4-BE49-F238E27FC236}">
              <a16:creationId xmlns=""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2" name="正方形/長方形 491">
          <a:extLst>
            <a:ext uri="{FF2B5EF4-FFF2-40B4-BE49-F238E27FC236}">
              <a16:creationId xmlns=""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23,680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3" name="正方形/長方形 492">
          <a:extLst>
            <a:ext uri="{FF2B5EF4-FFF2-40B4-BE49-F238E27FC236}">
              <a16:creationId xmlns=""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4" name="テキスト ボックス 493">
          <a:extLst>
            <a:ext uri="{FF2B5EF4-FFF2-40B4-BE49-F238E27FC236}">
              <a16:creationId xmlns=""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5" name="直線コネクタ 494">
          <a:extLst>
            <a:ext uri="{FF2B5EF4-FFF2-40B4-BE49-F238E27FC236}">
              <a16:creationId xmlns=""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96" name="直線コネクタ 495">
          <a:extLst>
            <a:ext uri="{FF2B5EF4-FFF2-40B4-BE49-F238E27FC236}">
              <a16:creationId xmlns=""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97" name="テキスト ボックス 496">
          <a:extLst>
            <a:ext uri="{FF2B5EF4-FFF2-40B4-BE49-F238E27FC236}">
              <a16:creationId xmlns=""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98" name="直線コネクタ 497">
          <a:extLst>
            <a:ext uri="{FF2B5EF4-FFF2-40B4-BE49-F238E27FC236}">
              <a16:creationId xmlns=""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99" name="テキスト ボックス 498">
          <a:extLst>
            <a:ext uri="{FF2B5EF4-FFF2-40B4-BE49-F238E27FC236}">
              <a16:creationId xmlns="" xmlns:a16="http://schemas.microsoft.com/office/drawing/2014/main" id="{00000000-0008-0000-07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0" name="直線コネクタ 499">
          <a:extLst>
            <a:ext uri="{FF2B5EF4-FFF2-40B4-BE49-F238E27FC236}">
              <a16:creationId xmlns=""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501" name="テキスト ボックス 500">
          <a:extLst>
            <a:ext uri="{FF2B5EF4-FFF2-40B4-BE49-F238E27FC236}">
              <a16:creationId xmlns="" xmlns:a16="http://schemas.microsoft.com/office/drawing/2014/main" id="{00000000-0008-0000-07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2" name="直線コネクタ 501">
          <a:extLst>
            <a:ext uri="{FF2B5EF4-FFF2-40B4-BE49-F238E27FC236}">
              <a16:creationId xmlns=""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503" name="テキスト ボックス 502">
          <a:extLst>
            <a:ext uri="{FF2B5EF4-FFF2-40B4-BE49-F238E27FC236}">
              <a16:creationId xmlns="" xmlns:a16="http://schemas.microsoft.com/office/drawing/2014/main" id="{00000000-0008-0000-07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4" name="直線コネクタ 503">
          <a:extLst>
            <a:ext uri="{FF2B5EF4-FFF2-40B4-BE49-F238E27FC236}">
              <a16:creationId xmlns=""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505" name="テキスト ボックス 504">
          <a:extLst>
            <a:ext uri="{FF2B5EF4-FFF2-40B4-BE49-F238E27FC236}">
              <a16:creationId xmlns="" xmlns:a16="http://schemas.microsoft.com/office/drawing/2014/main" id="{00000000-0008-0000-07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6" name="直線コネクタ 505">
          <a:extLst>
            <a:ext uri="{FF2B5EF4-FFF2-40B4-BE49-F238E27FC236}">
              <a16:creationId xmlns=""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7" name="テキスト ボックス 506">
          <a:extLst>
            <a:ext uri="{FF2B5EF4-FFF2-40B4-BE49-F238E27FC236}">
              <a16:creationId xmlns=""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8" name="消防費グラフ枠">
          <a:extLst>
            <a:ext uri="{FF2B5EF4-FFF2-40B4-BE49-F238E27FC236}">
              <a16:creationId xmlns=""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15936</xdr:rowOff>
    </xdr:from>
    <xdr:to>
      <xdr:col>23</xdr:col>
      <xdr:colOff>516889</xdr:colOff>
      <xdr:row>38</xdr:row>
      <xdr:rowOff>112954</xdr:rowOff>
    </xdr:to>
    <xdr:cxnSp macro="">
      <xdr:nvCxnSpPr>
        <xdr:cNvPr id="509" name="直線コネクタ 508">
          <a:extLst>
            <a:ext uri="{FF2B5EF4-FFF2-40B4-BE49-F238E27FC236}">
              <a16:creationId xmlns="" xmlns:a16="http://schemas.microsoft.com/office/drawing/2014/main" id="{00000000-0008-0000-0700-0000FD010000}"/>
            </a:ext>
          </a:extLst>
        </xdr:cNvPr>
        <xdr:cNvCxnSpPr/>
      </xdr:nvCxnSpPr>
      <xdr:spPr>
        <a:xfrm flipV="1">
          <a:off x="16317595" y="5330886"/>
          <a:ext cx="1269" cy="1297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116781</xdr:rowOff>
    </xdr:from>
    <xdr:ext cx="534377" cy="259045"/>
    <xdr:sp macro="" textlink="">
      <xdr:nvSpPr>
        <xdr:cNvPr id="510" name="消防費最小値テキスト">
          <a:extLst>
            <a:ext uri="{FF2B5EF4-FFF2-40B4-BE49-F238E27FC236}">
              <a16:creationId xmlns="" xmlns:a16="http://schemas.microsoft.com/office/drawing/2014/main" id="{00000000-0008-0000-0700-0000FE010000}"/>
            </a:ext>
          </a:extLst>
        </xdr:cNvPr>
        <xdr:cNvSpPr txBox="1"/>
      </xdr:nvSpPr>
      <xdr:spPr>
        <a:xfrm>
          <a:off x="16370300" y="663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13,510</a:t>
          </a:r>
          <a:endParaRPr kumimoji="1" lang="ja-JP" altLang="en-US" sz="1000" b="1">
            <a:latin typeface="ＭＳ Ｐゴシック"/>
          </a:endParaRPr>
        </a:p>
      </xdr:txBody>
    </xdr:sp>
    <xdr:clientData/>
  </xdr:oneCellAnchor>
  <xdr:twoCellAnchor>
    <xdr:from>
      <xdr:col>23</xdr:col>
      <xdr:colOff>428625</xdr:colOff>
      <xdr:row>38</xdr:row>
      <xdr:rowOff>112954</xdr:rowOff>
    </xdr:from>
    <xdr:to>
      <xdr:col>23</xdr:col>
      <xdr:colOff>606425</xdr:colOff>
      <xdr:row>38</xdr:row>
      <xdr:rowOff>112954</xdr:rowOff>
    </xdr:to>
    <xdr:cxnSp macro="">
      <xdr:nvCxnSpPr>
        <xdr:cNvPr id="511" name="直線コネクタ 510">
          <a:extLst>
            <a:ext uri="{FF2B5EF4-FFF2-40B4-BE49-F238E27FC236}">
              <a16:creationId xmlns="" xmlns:a16="http://schemas.microsoft.com/office/drawing/2014/main" id="{00000000-0008-0000-0700-0000FF010000}"/>
            </a:ext>
          </a:extLst>
        </xdr:cNvPr>
        <xdr:cNvCxnSpPr/>
      </xdr:nvCxnSpPr>
      <xdr:spPr>
        <a:xfrm>
          <a:off x="16230600" y="662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134063</xdr:rowOff>
    </xdr:from>
    <xdr:ext cx="599010" cy="259045"/>
    <xdr:sp macro="" textlink="">
      <xdr:nvSpPr>
        <xdr:cNvPr id="512" name="消防費最大値テキスト">
          <a:extLst>
            <a:ext uri="{FF2B5EF4-FFF2-40B4-BE49-F238E27FC236}">
              <a16:creationId xmlns="" xmlns:a16="http://schemas.microsoft.com/office/drawing/2014/main" id="{00000000-0008-0000-0700-000000020000}"/>
            </a:ext>
          </a:extLst>
        </xdr:cNvPr>
        <xdr:cNvSpPr txBox="1"/>
      </xdr:nvSpPr>
      <xdr:spPr>
        <a:xfrm>
          <a:off x="16370300" y="510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183,742</a:t>
          </a:r>
          <a:endParaRPr kumimoji="1" lang="ja-JP" altLang="en-US" sz="1000" b="1">
            <a:latin typeface="ＭＳ Ｐゴシック"/>
          </a:endParaRPr>
        </a:p>
      </xdr:txBody>
    </xdr:sp>
    <xdr:clientData/>
  </xdr:oneCellAnchor>
  <xdr:twoCellAnchor>
    <xdr:from>
      <xdr:col>23</xdr:col>
      <xdr:colOff>428625</xdr:colOff>
      <xdr:row>31</xdr:row>
      <xdr:rowOff>15936</xdr:rowOff>
    </xdr:from>
    <xdr:to>
      <xdr:col>23</xdr:col>
      <xdr:colOff>606425</xdr:colOff>
      <xdr:row>31</xdr:row>
      <xdr:rowOff>15936</xdr:rowOff>
    </xdr:to>
    <xdr:cxnSp macro="">
      <xdr:nvCxnSpPr>
        <xdr:cNvPr id="513" name="直線コネクタ 512">
          <a:extLst>
            <a:ext uri="{FF2B5EF4-FFF2-40B4-BE49-F238E27FC236}">
              <a16:creationId xmlns="" xmlns:a16="http://schemas.microsoft.com/office/drawing/2014/main" id="{00000000-0008-0000-0700-000001020000}"/>
            </a:ext>
          </a:extLst>
        </xdr:cNvPr>
        <xdr:cNvCxnSpPr/>
      </xdr:nvCxnSpPr>
      <xdr:spPr>
        <a:xfrm>
          <a:off x="16230600" y="533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59241</xdr:rowOff>
    </xdr:from>
    <xdr:to>
      <xdr:col>23</xdr:col>
      <xdr:colOff>517525</xdr:colOff>
      <xdr:row>37</xdr:row>
      <xdr:rowOff>114615</xdr:rowOff>
    </xdr:to>
    <xdr:cxnSp macro="">
      <xdr:nvCxnSpPr>
        <xdr:cNvPr id="514" name="直線コネクタ 513">
          <a:extLst>
            <a:ext uri="{FF2B5EF4-FFF2-40B4-BE49-F238E27FC236}">
              <a16:creationId xmlns="" xmlns:a16="http://schemas.microsoft.com/office/drawing/2014/main" id="{00000000-0008-0000-0700-000002020000}"/>
            </a:ext>
          </a:extLst>
        </xdr:cNvPr>
        <xdr:cNvCxnSpPr/>
      </xdr:nvCxnSpPr>
      <xdr:spPr>
        <a:xfrm flipV="1">
          <a:off x="15481300" y="6231441"/>
          <a:ext cx="838200" cy="226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136760</xdr:rowOff>
    </xdr:from>
    <xdr:ext cx="534377" cy="259045"/>
    <xdr:sp macro="" textlink="">
      <xdr:nvSpPr>
        <xdr:cNvPr id="515" name="消防費平均値テキスト">
          <a:extLst>
            <a:ext uri="{FF2B5EF4-FFF2-40B4-BE49-F238E27FC236}">
              <a16:creationId xmlns="" xmlns:a16="http://schemas.microsoft.com/office/drawing/2014/main" id="{00000000-0008-0000-0700-000003020000}"/>
            </a:ext>
          </a:extLst>
        </xdr:cNvPr>
        <xdr:cNvSpPr txBox="1"/>
      </xdr:nvSpPr>
      <xdr:spPr>
        <a:xfrm>
          <a:off x="16370300" y="63089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45,888</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158333</xdr:rowOff>
    </xdr:from>
    <xdr:to>
      <xdr:col>23</xdr:col>
      <xdr:colOff>568325</xdr:colOff>
      <xdr:row>37</xdr:row>
      <xdr:rowOff>88483</xdr:rowOff>
    </xdr:to>
    <xdr:sp macro="" textlink="">
      <xdr:nvSpPr>
        <xdr:cNvPr id="516" name="フローチャート : 判断 515">
          <a:extLst>
            <a:ext uri="{FF2B5EF4-FFF2-40B4-BE49-F238E27FC236}">
              <a16:creationId xmlns="" xmlns:a16="http://schemas.microsoft.com/office/drawing/2014/main" id="{00000000-0008-0000-0700-000004020000}"/>
            </a:ext>
          </a:extLst>
        </xdr:cNvPr>
        <xdr:cNvSpPr/>
      </xdr:nvSpPr>
      <xdr:spPr>
        <a:xfrm>
          <a:off x="16268700" y="633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114615</xdr:rowOff>
    </xdr:from>
    <xdr:to>
      <xdr:col>22</xdr:col>
      <xdr:colOff>365125</xdr:colOff>
      <xdr:row>38</xdr:row>
      <xdr:rowOff>16256</xdr:rowOff>
    </xdr:to>
    <xdr:cxnSp macro="">
      <xdr:nvCxnSpPr>
        <xdr:cNvPr id="517" name="直線コネクタ 516">
          <a:extLst>
            <a:ext uri="{FF2B5EF4-FFF2-40B4-BE49-F238E27FC236}">
              <a16:creationId xmlns="" xmlns:a16="http://schemas.microsoft.com/office/drawing/2014/main" id="{00000000-0008-0000-0700-000005020000}"/>
            </a:ext>
          </a:extLst>
        </xdr:cNvPr>
        <xdr:cNvCxnSpPr/>
      </xdr:nvCxnSpPr>
      <xdr:spPr>
        <a:xfrm flipV="1">
          <a:off x="14592300" y="6458265"/>
          <a:ext cx="889000" cy="73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146355</xdr:rowOff>
    </xdr:from>
    <xdr:to>
      <xdr:col>22</xdr:col>
      <xdr:colOff>415925</xdr:colOff>
      <xdr:row>37</xdr:row>
      <xdr:rowOff>76505</xdr:rowOff>
    </xdr:to>
    <xdr:sp macro="" textlink="">
      <xdr:nvSpPr>
        <xdr:cNvPr id="518" name="フローチャート : 判断 517">
          <a:extLst>
            <a:ext uri="{FF2B5EF4-FFF2-40B4-BE49-F238E27FC236}">
              <a16:creationId xmlns="" xmlns:a16="http://schemas.microsoft.com/office/drawing/2014/main" id="{00000000-0008-0000-0700-000006020000}"/>
            </a:ext>
          </a:extLst>
        </xdr:cNvPr>
        <xdr:cNvSpPr/>
      </xdr:nvSpPr>
      <xdr:spPr>
        <a:xfrm>
          <a:off x="15430500" y="631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93032</xdr:rowOff>
    </xdr:from>
    <xdr:ext cx="534377" cy="259045"/>
    <xdr:sp macro="" textlink="">
      <xdr:nvSpPr>
        <xdr:cNvPr id="519" name="テキスト ボックス 518">
          <a:extLst>
            <a:ext uri="{FF2B5EF4-FFF2-40B4-BE49-F238E27FC236}">
              <a16:creationId xmlns="" xmlns:a16="http://schemas.microsoft.com/office/drawing/2014/main" id="{00000000-0008-0000-0700-000007020000}"/>
            </a:ext>
          </a:extLst>
        </xdr:cNvPr>
        <xdr:cNvSpPr txBox="1"/>
      </xdr:nvSpPr>
      <xdr:spPr>
        <a:xfrm>
          <a:off x="15214111" y="609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47,460</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16256</xdr:rowOff>
    </xdr:from>
    <xdr:to>
      <xdr:col>21</xdr:col>
      <xdr:colOff>161925</xdr:colOff>
      <xdr:row>38</xdr:row>
      <xdr:rowOff>17765</xdr:rowOff>
    </xdr:to>
    <xdr:cxnSp macro="">
      <xdr:nvCxnSpPr>
        <xdr:cNvPr id="520" name="直線コネクタ 519">
          <a:extLst>
            <a:ext uri="{FF2B5EF4-FFF2-40B4-BE49-F238E27FC236}">
              <a16:creationId xmlns="" xmlns:a16="http://schemas.microsoft.com/office/drawing/2014/main" id="{00000000-0008-0000-0700-000008020000}"/>
            </a:ext>
          </a:extLst>
        </xdr:cNvPr>
        <xdr:cNvCxnSpPr/>
      </xdr:nvCxnSpPr>
      <xdr:spPr>
        <a:xfrm flipV="1">
          <a:off x="13703300" y="6531356"/>
          <a:ext cx="889000" cy="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46601</xdr:rowOff>
    </xdr:from>
    <xdr:to>
      <xdr:col>21</xdr:col>
      <xdr:colOff>212725</xdr:colOff>
      <xdr:row>37</xdr:row>
      <xdr:rowOff>148201</xdr:rowOff>
    </xdr:to>
    <xdr:sp macro="" textlink="">
      <xdr:nvSpPr>
        <xdr:cNvPr id="521" name="フローチャート : 判断 520">
          <a:extLst>
            <a:ext uri="{FF2B5EF4-FFF2-40B4-BE49-F238E27FC236}">
              <a16:creationId xmlns="" xmlns:a16="http://schemas.microsoft.com/office/drawing/2014/main" id="{00000000-0008-0000-0700-000009020000}"/>
            </a:ext>
          </a:extLst>
        </xdr:cNvPr>
        <xdr:cNvSpPr/>
      </xdr:nvSpPr>
      <xdr:spPr>
        <a:xfrm>
          <a:off x="14541500" y="6390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164728</xdr:rowOff>
    </xdr:from>
    <xdr:ext cx="534377" cy="259045"/>
    <xdr:sp macro="" textlink="">
      <xdr:nvSpPr>
        <xdr:cNvPr id="522" name="テキスト ボックス 521">
          <a:extLst>
            <a:ext uri="{FF2B5EF4-FFF2-40B4-BE49-F238E27FC236}">
              <a16:creationId xmlns="" xmlns:a16="http://schemas.microsoft.com/office/drawing/2014/main" id="{00000000-0008-0000-0700-00000A020000}"/>
            </a:ext>
          </a:extLst>
        </xdr:cNvPr>
        <xdr:cNvSpPr txBox="1"/>
      </xdr:nvSpPr>
      <xdr:spPr>
        <a:xfrm>
          <a:off x="14325111" y="616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38,051</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17765</xdr:rowOff>
    </xdr:from>
    <xdr:to>
      <xdr:col>19</xdr:col>
      <xdr:colOff>644525</xdr:colOff>
      <xdr:row>38</xdr:row>
      <xdr:rowOff>51301</xdr:rowOff>
    </xdr:to>
    <xdr:cxnSp macro="">
      <xdr:nvCxnSpPr>
        <xdr:cNvPr id="523" name="直線コネクタ 522">
          <a:extLst>
            <a:ext uri="{FF2B5EF4-FFF2-40B4-BE49-F238E27FC236}">
              <a16:creationId xmlns="" xmlns:a16="http://schemas.microsoft.com/office/drawing/2014/main" id="{00000000-0008-0000-0700-00000B020000}"/>
            </a:ext>
          </a:extLst>
        </xdr:cNvPr>
        <xdr:cNvCxnSpPr/>
      </xdr:nvCxnSpPr>
      <xdr:spPr>
        <a:xfrm flipV="1">
          <a:off x="12814300" y="6532865"/>
          <a:ext cx="889000" cy="3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72129</xdr:rowOff>
    </xdr:from>
    <xdr:to>
      <xdr:col>20</xdr:col>
      <xdr:colOff>9525</xdr:colOff>
      <xdr:row>38</xdr:row>
      <xdr:rowOff>2279</xdr:rowOff>
    </xdr:to>
    <xdr:sp macro="" textlink="">
      <xdr:nvSpPr>
        <xdr:cNvPr id="524" name="フローチャート : 判断 523">
          <a:extLst>
            <a:ext uri="{FF2B5EF4-FFF2-40B4-BE49-F238E27FC236}">
              <a16:creationId xmlns="" xmlns:a16="http://schemas.microsoft.com/office/drawing/2014/main" id="{00000000-0008-0000-0700-00000C020000}"/>
            </a:ext>
          </a:extLst>
        </xdr:cNvPr>
        <xdr:cNvSpPr/>
      </xdr:nvSpPr>
      <xdr:spPr>
        <a:xfrm>
          <a:off x="13652500" y="641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18806</xdr:rowOff>
    </xdr:from>
    <xdr:ext cx="534377" cy="259045"/>
    <xdr:sp macro="" textlink="">
      <xdr:nvSpPr>
        <xdr:cNvPr id="525" name="テキスト ボックス 524">
          <a:extLst>
            <a:ext uri="{FF2B5EF4-FFF2-40B4-BE49-F238E27FC236}">
              <a16:creationId xmlns="" xmlns:a16="http://schemas.microsoft.com/office/drawing/2014/main" id="{00000000-0008-0000-0700-00000D020000}"/>
            </a:ext>
          </a:extLst>
        </xdr:cNvPr>
        <xdr:cNvSpPr txBox="1"/>
      </xdr:nvSpPr>
      <xdr:spPr>
        <a:xfrm>
          <a:off x="13436111" y="619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79390</xdr:rowOff>
    </xdr:from>
    <xdr:to>
      <xdr:col>18</xdr:col>
      <xdr:colOff>492125</xdr:colOff>
      <xdr:row>38</xdr:row>
      <xdr:rowOff>9541</xdr:rowOff>
    </xdr:to>
    <xdr:sp macro="" textlink="">
      <xdr:nvSpPr>
        <xdr:cNvPr id="526" name="フローチャート : 判断 525">
          <a:extLst>
            <a:ext uri="{FF2B5EF4-FFF2-40B4-BE49-F238E27FC236}">
              <a16:creationId xmlns="" xmlns:a16="http://schemas.microsoft.com/office/drawing/2014/main" id="{00000000-0008-0000-0700-00000E020000}"/>
            </a:ext>
          </a:extLst>
        </xdr:cNvPr>
        <xdr:cNvSpPr/>
      </xdr:nvSpPr>
      <xdr:spPr>
        <a:xfrm>
          <a:off x="12763500" y="642304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26067</xdr:rowOff>
    </xdr:from>
    <xdr:ext cx="534377" cy="259045"/>
    <xdr:sp macro="" textlink="">
      <xdr:nvSpPr>
        <xdr:cNvPr id="527" name="テキスト ボックス 526">
          <a:extLst>
            <a:ext uri="{FF2B5EF4-FFF2-40B4-BE49-F238E27FC236}">
              <a16:creationId xmlns="" xmlns:a16="http://schemas.microsoft.com/office/drawing/2014/main" id="{00000000-0008-0000-0700-00000F020000}"/>
            </a:ext>
          </a:extLst>
        </xdr:cNvPr>
        <xdr:cNvSpPr txBox="1"/>
      </xdr:nvSpPr>
      <xdr:spPr>
        <a:xfrm>
          <a:off x="12547111" y="619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33,748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8" name="テキスト ボックス 527">
          <a:extLst>
            <a:ext uri="{FF2B5EF4-FFF2-40B4-BE49-F238E27FC236}">
              <a16:creationId xmlns=""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9" name="テキスト ボックス 528">
          <a:extLst>
            <a:ext uri="{FF2B5EF4-FFF2-40B4-BE49-F238E27FC236}">
              <a16:creationId xmlns=""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0" name="テキスト ボックス 529">
          <a:extLst>
            <a:ext uri="{FF2B5EF4-FFF2-40B4-BE49-F238E27FC236}">
              <a16:creationId xmlns=""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1" name="テキスト ボックス 530">
          <a:extLst>
            <a:ext uri="{FF2B5EF4-FFF2-40B4-BE49-F238E27FC236}">
              <a16:creationId xmlns=""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2" name="テキスト ボックス 531">
          <a:extLst>
            <a:ext uri="{FF2B5EF4-FFF2-40B4-BE49-F238E27FC236}">
              <a16:creationId xmlns=""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8441</xdr:rowOff>
    </xdr:from>
    <xdr:to>
      <xdr:col>23</xdr:col>
      <xdr:colOff>568325</xdr:colOff>
      <xdr:row>36</xdr:row>
      <xdr:rowOff>110041</xdr:rowOff>
    </xdr:to>
    <xdr:sp macro="" textlink="">
      <xdr:nvSpPr>
        <xdr:cNvPr id="533" name="円/楕円 532">
          <a:extLst>
            <a:ext uri="{FF2B5EF4-FFF2-40B4-BE49-F238E27FC236}">
              <a16:creationId xmlns="" xmlns:a16="http://schemas.microsoft.com/office/drawing/2014/main" id="{00000000-0008-0000-0700-000015020000}"/>
            </a:ext>
          </a:extLst>
        </xdr:cNvPr>
        <xdr:cNvSpPr/>
      </xdr:nvSpPr>
      <xdr:spPr>
        <a:xfrm>
          <a:off x="16268700" y="618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31318</xdr:rowOff>
    </xdr:from>
    <xdr:ext cx="534377" cy="259045"/>
    <xdr:sp macro="" textlink="">
      <xdr:nvSpPr>
        <xdr:cNvPr id="534" name="消防費該当値テキスト">
          <a:extLst>
            <a:ext uri="{FF2B5EF4-FFF2-40B4-BE49-F238E27FC236}">
              <a16:creationId xmlns="" xmlns:a16="http://schemas.microsoft.com/office/drawing/2014/main" id="{00000000-0008-0000-0700-000016020000}"/>
            </a:ext>
          </a:extLst>
        </xdr:cNvPr>
        <xdr:cNvSpPr txBox="1"/>
      </xdr:nvSpPr>
      <xdr:spPr>
        <a:xfrm>
          <a:off x="16370300" y="603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65,559</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63815</xdr:rowOff>
    </xdr:from>
    <xdr:to>
      <xdr:col>22</xdr:col>
      <xdr:colOff>415925</xdr:colOff>
      <xdr:row>37</xdr:row>
      <xdr:rowOff>165415</xdr:rowOff>
    </xdr:to>
    <xdr:sp macro="" textlink="">
      <xdr:nvSpPr>
        <xdr:cNvPr id="535" name="円/楕円 534">
          <a:extLst>
            <a:ext uri="{FF2B5EF4-FFF2-40B4-BE49-F238E27FC236}">
              <a16:creationId xmlns="" xmlns:a16="http://schemas.microsoft.com/office/drawing/2014/main" id="{00000000-0008-0000-0700-000017020000}"/>
            </a:ext>
          </a:extLst>
        </xdr:cNvPr>
        <xdr:cNvSpPr/>
      </xdr:nvSpPr>
      <xdr:spPr>
        <a:xfrm>
          <a:off x="15430500" y="640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156542</xdr:rowOff>
    </xdr:from>
    <xdr:ext cx="534377" cy="259045"/>
    <xdr:sp macro="" textlink="">
      <xdr:nvSpPr>
        <xdr:cNvPr id="536" name="テキスト ボックス 535">
          <a:extLst>
            <a:ext uri="{FF2B5EF4-FFF2-40B4-BE49-F238E27FC236}">
              <a16:creationId xmlns="" xmlns:a16="http://schemas.microsoft.com/office/drawing/2014/main" id="{00000000-0008-0000-0700-000018020000}"/>
            </a:ext>
          </a:extLst>
        </xdr:cNvPr>
        <xdr:cNvSpPr txBox="1"/>
      </xdr:nvSpPr>
      <xdr:spPr>
        <a:xfrm>
          <a:off x="15214111" y="650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35,792</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136906</xdr:rowOff>
    </xdr:from>
    <xdr:to>
      <xdr:col>21</xdr:col>
      <xdr:colOff>212725</xdr:colOff>
      <xdr:row>38</xdr:row>
      <xdr:rowOff>67056</xdr:rowOff>
    </xdr:to>
    <xdr:sp macro="" textlink="">
      <xdr:nvSpPr>
        <xdr:cNvPr id="537" name="円/楕円 536">
          <a:extLst>
            <a:ext uri="{FF2B5EF4-FFF2-40B4-BE49-F238E27FC236}">
              <a16:creationId xmlns="" xmlns:a16="http://schemas.microsoft.com/office/drawing/2014/main" id="{00000000-0008-0000-0700-000019020000}"/>
            </a:ext>
          </a:extLst>
        </xdr:cNvPr>
        <xdr:cNvSpPr/>
      </xdr:nvSpPr>
      <xdr:spPr>
        <a:xfrm>
          <a:off x="14541500" y="648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58183</xdr:rowOff>
    </xdr:from>
    <xdr:ext cx="534377" cy="259045"/>
    <xdr:sp macro="" textlink="">
      <xdr:nvSpPr>
        <xdr:cNvPr id="538" name="テキスト ボックス 537">
          <a:extLst>
            <a:ext uri="{FF2B5EF4-FFF2-40B4-BE49-F238E27FC236}">
              <a16:creationId xmlns="" xmlns:a16="http://schemas.microsoft.com/office/drawing/2014/main" id="{00000000-0008-0000-0700-00001A020000}"/>
            </a:ext>
          </a:extLst>
        </xdr:cNvPr>
        <xdr:cNvSpPr txBox="1"/>
      </xdr:nvSpPr>
      <xdr:spPr>
        <a:xfrm>
          <a:off x="14325111" y="657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26,200</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138415</xdr:rowOff>
    </xdr:from>
    <xdr:to>
      <xdr:col>20</xdr:col>
      <xdr:colOff>9525</xdr:colOff>
      <xdr:row>38</xdr:row>
      <xdr:rowOff>68565</xdr:rowOff>
    </xdr:to>
    <xdr:sp macro="" textlink="">
      <xdr:nvSpPr>
        <xdr:cNvPr id="539" name="円/楕円 538">
          <a:extLst>
            <a:ext uri="{FF2B5EF4-FFF2-40B4-BE49-F238E27FC236}">
              <a16:creationId xmlns="" xmlns:a16="http://schemas.microsoft.com/office/drawing/2014/main" id="{00000000-0008-0000-0700-00001B020000}"/>
            </a:ext>
          </a:extLst>
        </xdr:cNvPr>
        <xdr:cNvSpPr/>
      </xdr:nvSpPr>
      <xdr:spPr>
        <a:xfrm>
          <a:off x="13652500" y="648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59692</xdr:rowOff>
    </xdr:from>
    <xdr:ext cx="534377" cy="259045"/>
    <xdr:sp macro="" textlink="">
      <xdr:nvSpPr>
        <xdr:cNvPr id="540" name="テキスト ボックス 539">
          <a:extLst>
            <a:ext uri="{FF2B5EF4-FFF2-40B4-BE49-F238E27FC236}">
              <a16:creationId xmlns="" xmlns:a16="http://schemas.microsoft.com/office/drawing/2014/main" id="{00000000-0008-0000-0700-00001C020000}"/>
            </a:ext>
          </a:extLst>
        </xdr:cNvPr>
        <xdr:cNvSpPr txBox="1"/>
      </xdr:nvSpPr>
      <xdr:spPr>
        <a:xfrm>
          <a:off x="13436111" y="657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26,002</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501</xdr:rowOff>
    </xdr:from>
    <xdr:to>
      <xdr:col>18</xdr:col>
      <xdr:colOff>492125</xdr:colOff>
      <xdr:row>38</xdr:row>
      <xdr:rowOff>102101</xdr:rowOff>
    </xdr:to>
    <xdr:sp macro="" textlink="">
      <xdr:nvSpPr>
        <xdr:cNvPr id="541" name="円/楕円 540">
          <a:extLst>
            <a:ext uri="{FF2B5EF4-FFF2-40B4-BE49-F238E27FC236}">
              <a16:creationId xmlns="" xmlns:a16="http://schemas.microsoft.com/office/drawing/2014/main" id="{00000000-0008-0000-0700-00001D020000}"/>
            </a:ext>
          </a:extLst>
        </xdr:cNvPr>
        <xdr:cNvSpPr/>
      </xdr:nvSpPr>
      <xdr:spPr>
        <a:xfrm>
          <a:off x="12763500" y="651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93228</xdr:rowOff>
    </xdr:from>
    <xdr:ext cx="534377" cy="259045"/>
    <xdr:sp macro="" textlink="">
      <xdr:nvSpPr>
        <xdr:cNvPr id="542" name="テキスト ボックス 541">
          <a:extLst>
            <a:ext uri="{FF2B5EF4-FFF2-40B4-BE49-F238E27FC236}">
              <a16:creationId xmlns="" xmlns:a16="http://schemas.microsoft.com/office/drawing/2014/main" id="{00000000-0008-0000-0700-00001E020000}"/>
            </a:ext>
          </a:extLst>
        </xdr:cNvPr>
        <xdr:cNvSpPr txBox="1"/>
      </xdr:nvSpPr>
      <xdr:spPr>
        <a:xfrm>
          <a:off x="12547111" y="6608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21,601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3" name="正方形/長方形 542">
          <a:extLst>
            <a:ext uri="{FF2B5EF4-FFF2-40B4-BE49-F238E27FC236}">
              <a16:creationId xmlns=""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4" name="正方形/長方形 543">
          <a:extLst>
            <a:ext uri="{FF2B5EF4-FFF2-40B4-BE49-F238E27FC236}">
              <a16:creationId xmlns=""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5" name="正方形/長方形 544">
          <a:extLst>
            <a:ext uri="{FF2B5EF4-FFF2-40B4-BE49-F238E27FC236}">
              <a16:creationId xmlns=""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107/107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6" name="正方形/長方形 545">
          <a:extLst>
            <a:ext uri="{FF2B5EF4-FFF2-40B4-BE49-F238E27FC236}">
              <a16:creationId xmlns=""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7" name="正方形/長方形 546">
          <a:extLst>
            <a:ext uri="{FF2B5EF4-FFF2-40B4-BE49-F238E27FC236}">
              <a16:creationId xmlns=""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8" name="正方形/長方形 547">
          <a:extLst>
            <a:ext uri="{FF2B5EF4-FFF2-40B4-BE49-F238E27FC236}">
              <a16:creationId xmlns=""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9" name="正方形/長方形 548">
          <a:extLst>
            <a:ext uri="{FF2B5EF4-FFF2-40B4-BE49-F238E27FC236}">
              <a16:creationId xmlns=""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38,067</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0" name="正方形/長方形 549">
          <a:extLst>
            <a:ext uri="{FF2B5EF4-FFF2-40B4-BE49-F238E27FC236}">
              <a16:creationId xmlns=""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1" name="テキスト ボックス 550">
          <a:extLst>
            <a:ext uri="{FF2B5EF4-FFF2-40B4-BE49-F238E27FC236}">
              <a16:creationId xmlns=""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2" name="直線コネクタ 551">
          <a:extLst>
            <a:ext uri="{FF2B5EF4-FFF2-40B4-BE49-F238E27FC236}">
              <a16:creationId xmlns=""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3" name="直線コネクタ 552">
          <a:extLst>
            <a:ext uri="{FF2B5EF4-FFF2-40B4-BE49-F238E27FC236}">
              <a16:creationId xmlns=""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4" name="テキスト ボックス 553">
          <a:extLst>
            <a:ext uri="{FF2B5EF4-FFF2-40B4-BE49-F238E27FC236}">
              <a16:creationId xmlns="" xmlns:a16="http://schemas.microsoft.com/office/drawing/2014/main" id="{00000000-0008-0000-0700-00002A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5" name="直線コネクタ 554">
          <a:extLst>
            <a:ext uri="{FF2B5EF4-FFF2-40B4-BE49-F238E27FC236}">
              <a16:creationId xmlns=""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6" name="テキスト ボックス 555">
          <a:extLst>
            <a:ext uri="{FF2B5EF4-FFF2-40B4-BE49-F238E27FC236}">
              <a16:creationId xmlns="" xmlns:a16="http://schemas.microsoft.com/office/drawing/2014/main" id="{00000000-0008-0000-0700-00002C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7" name="直線コネクタ 556">
          <a:extLst>
            <a:ext uri="{FF2B5EF4-FFF2-40B4-BE49-F238E27FC236}">
              <a16:creationId xmlns=""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8" name="テキスト ボックス 557">
          <a:extLst>
            <a:ext uri="{FF2B5EF4-FFF2-40B4-BE49-F238E27FC236}">
              <a16:creationId xmlns="" xmlns:a16="http://schemas.microsoft.com/office/drawing/2014/main" id="{00000000-0008-0000-0700-00002E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9" name="直線コネクタ 558">
          <a:extLst>
            <a:ext uri="{FF2B5EF4-FFF2-40B4-BE49-F238E27FC236}">
              <a16:creationId xmlns=""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0" name="テキスト ボックス 559">
          <a:extLst>
            <a:ext uri="{FF2B5EF4-FFF2-40B4-BE49-F238E27FC236}">
              <a16:creationId xmlns=""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1" name="直線コネクタ 560">
          <a:extLst>
            <a:ext uri="{FF2B5EF4-FFF2-40B4-BE49-F238E27FC236}">
              <a16:creationId xmlns=""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2" name="テキスト ボックス 561">
          <a:extLst>
            <a:ext uri="{FF2B5EF4-FFF2-40B4-BE49-F238E27FC236}">
              <a16:creationId xmlns=""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3" name="教育費グラフ枠">
          <a:extLst>
            <a:ext uri="{FF2B5EF4-FFF2-40B4-BE49-F238E27FC236}">
              <a16:creationId xmlns=""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103892</xdr:rowOff>
    </xdr:from>
    <xdr:to>
      <xdr:col>23</xdr:col>
      <xdr:colOff>516889</xdr:colOff>
      <xdr:row>57</xdr:row>
      <xdr:rowOff>153050</xdr:rowOff>
    </xdr:to>
    <xdr:cxnSp macro="">
      <xdr:nvCxnSpPr>
        <xdr:cNvPr id="564" name="直線コネクタ 563">
          <a:extLst>
            <a:ext uri="{FF2B5EF4-FFF2-40B4-BE49-F238E27FC236}">
              <a16:creationId xmlns="" xmlns:a16="http://schemas.microsoft.com/office/drawing/2014/main" id="{00000000-0008-0000-0700-000034020000}"/>
            </a:ext>
          </a:extLst>
        </xdr:cNvPr>
        <xdr:cNvCxnSpPr/>
      </xdr:nvCxnSpPr>
      <xdr:spPr>
        <a:xfrm flipV="1">
          <a:off x="16317595" y="8676392"/>
          <a:ext cx="1269" cy="1249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156877</xdr:rowOff>
    </xdr:from>
    <xdr:ext cx="534377" cy="259045"/>
    <xdr:sp macro="" textlink="">
      <xdr:nvSpPr>
        <xdr:cNvPr id="565" name="教育費最小値テキスト">
          <a:extLst>
            <a:ext uri="{FF2B5EF4-FFF2-40B4-BE49-F238E27FC236}">
              <a16:creationId xmlns="" xmlns:a16="http://schemas.microsoft.com/office/drawing/2014/main" id="{00000000-0008-0000-0700-000035020000}"/>
            </a:ext>
          </a:extLst>
        </xdr:cNvPr>
        <xdr:cNvSpPr txBox="1"/>
      </xdr:nvSpPr>
      <xdr:spPr>
        <a:xfrm>
          <a:off x="16370300" y="992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34,580</a:t>
          </a:r>
          <a:endParaRPr kumimoji="1" lang="ja-JP" altLang="en-US" sz="1000" b="1">
            <a:latin typeface="ＭＳ Ｐゴシック"/>
          </a:endParaRPr>
        </a:p>
      </xdr:txBody>
    </xdr:sp>
    <xdr:clientData/>
  </xdr:oneCellAnchor>
  <xdr:twoCellAnchor>
    <xdr:from>
      <xdr:col>23</xdr:col>
      <xdr:colOff>428625</xdr:colOff>
      <xdr:row>57</xdr:row>
      <xdr:rowOff>153050</xdr:rowOff>
    </xdr:from>
    <xdr:to>
      <xdr:col>23</xdr:col>
      <xdr:colOff>606425</xdr:colOff>
      <xdr:row>57</xdr:row>
      <xdr:rowOff>153050</xdr:rowOff>
    </xdr:to>
    <xdr:cxnSp macro="">
      <xdr:nvCxnSpPr>
        <xdr:cNvPr id="566" name="直線コネクタ 565">
          <a:extLst>
            <a:ext uri="{FF2B5EF4-FFF2-40B4-BE49-F238E27FC236}">
              <a16:creationId xmlns="" xmlns:a16="http://schemas.microsoft.com/office/drawing/2014/main" id="{00000000-0008-0000-0700-000036020000}"/>
            </a:ext>
          </a:extLst>
        </xdr:cNvPr>
        <xdr:cNvCxnSpPr/>
      </xdr:nvCxnSpPr>
      <xdr:spPr>
        <a:xfrm>
          <a:off x="16230600" y="992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50569</xdr:rowOff>
    </xdr:from>
    <xdr:ext cx="599010" cy="259045"/>
    <xdr:sp macro="" textlink="">
      <xdr:nvSpPr>
        <xdr:cNvPr id="567" name="教育費最大値テキスト">
          <a:extLst>
            <a:ext uri="{FF2B5EF4-FFF2-40B4-BE49-F238E27FC236}">
              <a16:creationId xmlns="" xmlns:a16="http://schemas.microsoft.com/office/drawing/2014/main" id="{00000000-0008-0000-0700-000037020000}"/>
            </a:ext>
          </a:extLst>
        </xdr:cNvPr>
        <xdr:cNvSpPr txBox="1"/>
      </xdr:nvSpPr>
      <xdr:spPr>
        <a:xfrm>
          <a:off x="16370300" y="8451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307,832</a:t>
          </a:r>
          <a:endParaRPr kumimoji="1" lang="ja-JP" altLang="en-US" sz="1000" b="1">
            <a:latin typeface="ＭＳ Ｐゴシック"/>
          </a:endParaRPr>
        </a:p>
      </xdr:txBody>
    </xdr:sp>
    <xdr:clientData/>
  </xdr:oneCellAnchor>
  <xdr:twoCellAnchor>
    <xdr:from>
      <xdr:col>23</xdr:col>
      <xdr:colOff>428625</xdr:colOff>
      <xdr:row>50</xdr:row>
      <xdr:rowOff>103892</xdr:rowOff>
    </xdr:from>
    <xdr:to>
      <xdr:col>23</xdr:col>
      <xdr:colOff>606425</xdr:colOff>
      <xdr:row>50</xdr:row>
      <xdr:rowOff>103892</xdr:rowOff>
    </xdr:to>
    <xdr:cxnSp macro="">
      <xdr:nvCxnSpPr>
        <xdr:cNvPr id="568" name="直線コネクタ 567">
          <a:extLst>
            <a:ext uri="{FF2B5EF4-FFF2-40B4-BE49-F238E27FC236}">
              <a16:creationId xmlns="" xmlns:a16="http://schemas.microsoft.com/office/drawing/2014/main" id="{00000000-0008-0000-0700-000038020000}"/>
            </a:ext>
          </a:extLst>
        </xdr:cNvPr>
        <xdr:cNvCxnSpPr/>
      </xdr:nvCxnSpPr>
      <xdr:spPr>
        <a:xfrm>
          <a:off x="16230600" y="8676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160644</xdr:rowOff>
    </xdr:from>
    <xdr:to>
      <xdr:col>23</xdr:col>
      <xdr:colOff>517525</xdr:colOff>
      <xdr:row>57</xdr:row>
      <xdr:rowOff>153050</xdr:rowOff>
    </xdr:to>
    <xdr:cxnSp macro="">
      <xdr:nvCxnSpPr>
        <xdr:cNvPr id="569" name="直線コネクタ 568">
          <a:extLst>
            <a:ext uri="{FF2B5EF4-FFF2-40B4-BE49-F238E27FC236}">
              <a16:creationId xmlns="" xmlns:a16="http://schemas.microsoft.com/office/drawing/2014/main" id="{00000000-0008-0000-0700-000039020000}"/>
            </a:ext>
          </a:extLst>
        </xdr:cNvPr>
        <xdr:cNvCxnSpPr/>
      </xdr:nvCxnSpPr>
      <xdr:spPr>
        <a:xfrm>
          <a:off x="15481300" y="9761844"/>
          <a:ext cx="838200" cy="16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29929</xdr:rowOff>
    </xdr:from>
    <xdr:ext cx="534377" cy="259045"/>
    <xdr:sp macro="" textlink="">
      <xdr:nvSpPr>
        <xdr:cNvPr id="570" name="教育費平均値テキスト">
          <a:extLst>
            <a:ext uri="{FF2B5EF4-FFF2-40B4-BE49-F238E27FC236}">
              <a16:creationId xmlns="" xmlns:a16="http://schemas.microsoft.com/office/drawing/2014/main" id="{00000000-0008-0000-0700-00003A020000}"/>
            </a:ext>
          </a:extLst>
        </xdr:cNvPr>
        <xdr:cNvSpPr txBox="1"/>
      </xdr:nvSpPr>
      <xdr:spPr>
        <a:xfrm>
          <a:off x="16370300" y="9459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92,902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7052</xdr:rowOff>
    </xdr:from>
    <xdr:to>
      <xdr:col>23</xdr:col>
      <xdr:colOff>568325</xdr:colOff>
      <xdr:row>56</xdr:row>
      <xdr:rowOff>108652</xdr:rowOff>
    </xdr:to>
    <xdr:sp macro="" textlink="">
      <xdr:nvSpPr>
        <xdr:cNvPr id="571" name="フローチャート : 判断 570">
          <a:extLst>
            <a:ext uri="{FF2B5EF4-FFF2-40B4-BE49-F238E27FC236}">
              <a16:creationId xmlns="" xmlns:a16="http://schemas.microsoft.com/office/drawing/2014/main" id="{00000000-0008-0000-0700-00003B020000}"/>
            </a:ext>
          </a:extLst>
        </xdr:cNvPr>
        <xdr:cNvSpPr/>
      </xdr:nvSpPr>
      <xdr:spPr>
        <a:xfrm>
          <a:off x="16268700" y="960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160644</xdr:rowOff>
    </xdr:from>
    <xdr:to>
      <xdr:col>22</xdr:col>
      <xdr:colOff>365125</xdr:colOff>
      <xdr:row>57</xdr:row>
      <xdr:rowOff>85421</xdr:rowOff>
    </xdr:to>
    <xdr:cxnSp macro="">
      <xdr:nvCxnSpPr>
        <xdr:cNvPr id="572" name="直線コネクタ 571">
          <a:extLst>
            <a:ext uri="{FF2B5EF4-FFF2-40B4-BE49-F238E27FC236}">
              <a16:creationId xmlns="" xmlns:a16="http://schemas.microsoft.com/office/drawing/2014/main" id="{00000000-0008-0000-0700-00003C020000}"/>
            </a:ext>
          </a:extLst>
        </xdr:cNvPr>
        <xdr:cNvCxnSpPr/>
      </xdr:nvCxnSpPr>
      <xdr:spPr>
        <a:xfrm flipV="1">
          <a:off x="14592300" y="9761844"/>
          <a:ext cx="889000" cy="96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4273</xdr:rowOff>
    </xdr:from>
    <xdr:to>
      <xdr:col>22</xdr:col>
      <xdr:colOff>415925</xdr:colOff>
      <xdr:row>56</xdr:row>
      <xdr:rowOff>105873</xdr:rowOff>
    </xdr:to>
    <xdr:sp macro="" textlink="">
      <xdr:nvSpPr>
        <xdr:cNvPr id="573" name="フローチャート : 判断 572">
          <a:extLst>
            <a:ext uri="{FF2B5EF4-FFF2-40B4-BE49-F238E27FC236}">
              <a16:creationId xmlns="" xmlns:a16="http://schemas.microsoft.com/office/drawing/2014/main" id="{00000000-0008-0000-0700-00003D020000}"/>
            </a:ext>
          </a:extLst>
        </xdr:cNvPr>
        <xdr:cNvSpPr/>
      </xdr:nvSpPr>
      <xdr:spPr>
        <a:xfrm>
          <a:off x="15430500" y="96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122400</xdr:rowOff>
    </xdr:from>
    <xdr:ext cx="534377" cy="259045"/>
    <xdr:sp macro="" textlink="">
      <xdr:nvSpPr>
        <xdr:cNvPr id="574" name="テキスト ボックス 573">
          <a:extLst>
            <a:ext uri="{FF2B5EF4-FFF2-40B4-BE49-F238E27FC236}">
              <a16:creationId xmlns="" xmlns:a16="http://schemas.microsoft.com/office/drawing/2014/main" id="{00000000-0008-0000-0700-00003E020000}"/>
            </a:ext>
          </a:extLst>
        </xdr:cNvPr>
        <xdr:cNvSpPr txBox="1"/>
      </xdr:nvSpPr>
      <xdr:spPr>
        <a:xfrm>
          <a:off x="15214111" y="938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93,510</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126738</xdr:rowOff>
    </xdr:from>
    <xdr:to>
      <xdr:col>21</xdr:col>
      <xdr:colOff>161925</xdr:colOff>
      <xdr:row>57</xdr:row>
      <xdr:rowOff>85421</xdr:rowOff>
    </xdr:to>
    <xdr:cxnSp macro="">
      <xdr:nvCxnSpPr>
        <xdr:cNvPr id="575" name="直線コネクタ 574">
          <a:extLst>
            <a:ext uri="{FF2B5EF4-FFF2-40B4-BE49-F238E27FC236}">
              <a16:creationId xmlns="" xmlns:a16="http://schemas.microsoft.com/office/drawing/2014/main" id="{00000000-0008-0000-0700-00003F020000}"/>
            </a:ext>
          </a:extLst>
        </xdr:cNvPr>
        <xdr:cNvCxnSpPr/>
      </xdr:nvCxnSpPr>
      <xdr:spPr>
        <a:xfrm>
          <a:off x="13703300" y="9727938"/>
          <a:ext cx="889000" cy="130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159418</xdr:rowOff>
    </xdr:from>
    <xdr:to>
      <xdr:col>21</xdr:col>
      <xdr:colOff>212725</xdr:colOff>
      <xdr:row>56</xdr:row>
      <xdr:rowOff>89568</xdr:rowOff>
    </xdr:to>
    <xdr:sp macro="" textlink="">
      <xdr:nvSpPr>
        <xdr:cNvPr id="576" name="フローチャート : 判断 575">
          <a:extLst>
            <a:ext uri="{FF2B5EF4-FFF2-40B4-BE49-F238E27FC236}">
              <a16:creationId xmlns="" xmlns:a16="http://schemas.microsoft.com/office/drawing/2014/main" id="{00000000-0008-0000-0700-000040020000}"/>
            </a:ext>
          </a:extLst>
        </xdr:cNvPr>
        <xdr:cNvSpPr/>
      </xdr:nvSpPr>
      <xdr:spPr>
        <a:xfrm>
          <a:off x="14541500" y="958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106095</xdr:rowOff>
    </xdr:from>
    <xdr:ext cx="534377" cy="259045"/>
    <xdr:sp macro="" textlink="">
      <xdr:nvSpPr>
        <xdr:cNvPr id="577" name="テキスト ボックス 576">
          <a:extLst>
            <a:ext uri="{FF2B5EF4-FFF2-40B4-BE49-F238E27FC236}">
              <a16:creationId xmlns="" xmlns:a16="http://schemas.microsoft.com/office/drawing/2014/main" id="{00000000-0008-0000-0700-000041020000}"/>
            </a:ext>
          </a:extLst>
        </xdr:cNvPr>
        <xdr:cNvSpPr txBox="1"/>
      </xdr:nvSpPr>
      <xdr:spPr>
        <a:xfrm>
          <a:off x="14325111" y="936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97,076</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126738</xdr:rowOff>
    </xdr:from>
    <xdr:to>
      <xdr:col>19</xdr:col>
      <xdr:colOff>644525</xdr:colOff>
      <xdr:row>57</xdr:row>
      <xdr:rowOff>62040</xdr:rowOff>
    </xdr:to>
    <xdr:cxnSp macro="">
      <xdr:nvCxnSpPr>
        <xdr:cNvPr id="578" name="直線コネクタ 577">
          <a:extLst>
            <a:ext uri="{FF2B5EF4-FFF2-40B4-BE49-F238E27FC236}">
              <a16:creationId xmlns="" xmlns:a16="http://schemas.microsoft.com/office/drawing/2014/main" id="{00000000-0008-0000-0700-000042020000}"/>
            </a:ext>
          </a:extLst>
        </xdr:cNvPr>
        <xdr:cNvCxnSpPr/>
      </xdr:nvCxnSpPr>
      <xdr:spPr>
        <a:xfrm flipV="1">
          <a:off x="12814300" y="9727938"/>
          <a:ext cx="889000" cy="106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27366</xdr:rowOff>
    </xdr:from>
    <xdr:to>
      <xdr:col>20</xdr:col>
      <xdr:colOff>9525</xdr:colOff>
      <xdr:row>56</xdr:row>
      <xdr:rowOff>128966</xdr:rowOff>
    </xdr:to>
    <xdr:sp macro="" textlink="">
      <xdr:nvSpPr>
        <xdr:cNvPr id="579" name="フローチャート : 判断 578">
          <a:extLst>
            <a:ext uri="{FF2B5EF4-FFF2-40B4-BE49-F238E27FC236}">
              <a16:creationId xmlns="" xmlns:a16="http://schemas.microsoft.com/office/drawing/2014/main" id="{00000000-0008-0000-0700-000043020000}"/>
            </a:ext>
          </a:extLst>
        </xdr:cNvPr>
        <xdr:cNvSpPr/>
      </xdr:nvSpPr>
      <xdr:spPr>
        <a:xfrm>
          <a:off x="13652500" y="962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145493</xdr:rowOff>
    </xdr:from>
    <xdr:ext cx="534377" cy="259045"/>
    <xdr:sp macro="" textlink="">
      <xdr:nvSpPr>
        <xdr:cNvPr id="580" name="テキスト ボックス 579">
          <a:extLst>
            <a:ext uri="{FF2B5EF4-FFF2-40B4-BE49-F238E27FC236}">
              <a16:creationId xmlns="" xmlns:a16="http://schemas.microsoft.com/office/drawing/2014/main" id="{00000000-0008-0000-0700-000044020000}"/>
            </a:ext>
          </a:extLst>
        </xdr:cNvPr>
        <xdr:cNvSpPr txBox="1"/>
      </xdr:nvSpPr>
      <xdr:spPr>
        <a:xfrm>
          <a:off x="13436111" y="940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88,459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40363</xdr:rowOff>
    </xdr:from>
    <xdr:to>
      <xdr:col>18</xdr:col>
      <xdr:colOff>492125</xdr:colOff>
      <xdr:row>56</xdr:row>
      <xdr:rowOff>141963</xdr:rowOff>
    </xdr:to>
    <xdr:sp macro="" textlink="">
      <xdr:nvSpPr>
        <xdr:cNvPr id="581" name="フローチャート : 判断 580">
          <a:extLst>
            <a:ext uri="{FF2B5EF4-FFF2-40B4-BE49-F238E27FC236}">
              <a16:creationId xmlns="" xmlns:a16="http://schemas.microsoft.com/office/drawing/2014/main" id="{00000000-0008-0000-0700-000045020000}"/>
            </a:ext>
          </a:extLst>
        </xdr:cNvPr>
        <xdr:cNvSpPr/>
      </xdr:nvSpPr>
      <xdr:spPr>
        <a:xfrm>
          <a:off x="12763500" y="964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158490</xdr:rowOff>
    </xdr:from>
    <xdr:ext cx="534377" cy="259045"/>
    <xdr:sp macro="" textlink="">
      <xdr:nvSpPr>
        <xdr:cNvPr id="582" name="テキスト ボックス 581">
          <a:extLst>
            <a:ext uri="{FF2B5EF4-FFF2-40B4-BE49-F238E27FC236}">
              <a16:creationId xmlns="" xmlns:a16="http://schemas.microsoft.com/office/drawing/2014/main" id="{00000000-0008-0000-0700-000046020000}"/>
            </a:ext>
          </a:extLst>
        </xdr:cNvPr>
        <xdr:cNvSpPr txBox="1"/>
      </xdr:nvSpPr>
      <xdr:spPr>
        <a:xfrm>
          <a:off x="12547111" y="9416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85,616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3" name="テキスト ボックス 582">
          <a:extLst>
            <a:ext uri="{FF2B5EF4-FFF2-40B4-BE49-F238E27FC236}">
              <a16:creationId xmlns=""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4" name="テキスト ボックス 583">
          <a:extLst>
            <a:ext uri="{FF2B5EF4-FFF2-40B4-BE49-F238E27FC236}">
              <a16:creationId xmlns=""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5" name="テキスト ボックス 584">
          <a:extLst>
            <a:ext uri="{FF2B5EF4-FFF2-40B4-BE49-F238E27FC236}">
              <a16:creationId xmlns=""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6" name="テキスト ボックス 585">
          <a:extLst>
            <a:ext uri="{FF2B5EF4-FFF2-40B4-BE49-F238E27FC236}">
              <a16:creationId xmlns=""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7" name="テキスト ボックス 586">
          <a:extLst>
            <a:ext uri="{FF2B5EF4-FFF2-40B4-BE49-F238E27FC236}">
              <a16:creationId xmlns=""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102250</xdr:rowOff>
    </xdr:from>
    <xdr:to>
      <xdr:col>23</xdr:col>
      <xdr:colOff>568325</xdr:colOff>
      <xdr:row>58</xdr:row>
      <xdr:rowOff>32400</xdr:rowOff>
    </xdr:to>
    <xdr:sp macro="" textlink="">
      <xdr:nvSpPr>
        <xdr:cNvPr id="588" name="円/楕円 587">
          <a:extLst>
            <a:ext uri="{FF2B5EF4-FFF2-40B4-BE49-F238E27FC236}">
              <a16:creationId xmlns="" xmlns:a16="http://schemas.microsoft.com/office/drawing/2014/main" id="{00000000-0008-0000-0700-00004C020000}"/>
            </a:ext>
          </a:extLst>
        </xdr:cNvPr>
        <xdr:cNvSpPr/>
      </xdr:nvSpPr>
      <xdr:spPr>
        <a:xfrm>
          <a:off x="16268700" y="987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17177</xdr:rowOff>
    </xdr:from>
    <xdr:ext cx="534377" cy="259045"/>
    <xdr:sp macro="" textlink="">
      <xdr:nvSpPr>
        <xdr:cNvPr id="589" name="教育費該当値テキスト">
          <a:extLst>
            <a:ext uri="{FF2B5EF4-FFF2-40B4-BE49-F238E27FC236}">
              <a16:creationId xmlns="" xmlns:a16="http://schemas.microsoft.com/office/drawing/2014/main" id="{00000000-0008-0000-0700-00004D020000}"/>
            </a:ext>
          </a:extLst>
        </xdr:cNvPr>
        <xdr:cNvSpPr txBox="1"/>
      </xdr:nvSpPr>
      <xdr:spPr>
        <a:xfrm>
          <a:off x="16370300" y="9789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34,580</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109844</xdr:rowOff>
    </xdr:from>
    <xdr:to>
      <xdr:col>22</xdr:col>
      <xdr:colOff>415925</xdr:colOff>
      <xdr:row>57</xdr:row>
      <xdr:rowOff>39994</xdr:rowOff>
    </xdr:to>
    <xdr:sp macro="" textlink="">
      <xdr:nvSpPr>
        <xdr:cNvPr id="590" name="円/楕円 589">
          <a:extLst>
            <a:ext uri="{FF2B5EF4-FFF2-40B4-BE49-F238E27FC236}">
              <a16:creationId xmlns="" xmlns:a16="http://schemas.microsoft.com/office/drawing/2014/main" id="{00000000-0008-0000-0700-00004E020000}"/>
            </a:ext>
          </a:extLst>
        </xdr:cNvPr>
        <xdr:cNvSpPr/>
      </xdr:nvSpPr>
      <xdr:spPr>
        <a:xfrm>
          <a:off x="15430500" y="971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31121</xdr:rowOff>
    </xdr:from>
    <xdr:ext cx="534377" cy="259045"/>
    <xdr:sp macro="" textlink="">
      <xdr:nvSpPr>
        <xdr:cNvPr id="591" name="テキスト ボックス 590">
          <a:extLst>
            <a:ext uri="{FF2B5EF4-FFF2-40B4-BE49-F238E27FC236}">
              <a16:creationId xmlns="" xmlns:a16="http://schemas.microsoft.com/office/drawing/2014/main" id="{00000000-0008-0000-0700-00004F020000}"/>
            </a:ext>
          </a:extLst>
        </xdr:cNvPr>
        <xdr:cNvSpPr txBox="1"/>
      </xdr:nvSpPr>
      <xdr:spPr>
        <a:xfrm>
          <a:off x="15214111" y="980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70,419</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34621</xdr:rowOff>
    </xdr:from>
    <xdr:to>
      <xdr:col>21</xdr:col>
      <xdr:colOff>212725</xdr:colOff>
      <xdr:row>57</xdr:row>
      <xdr:rowOff>136221</xdr:rowOff>
    </xdr:to>
    <xdr:sp macro="" textlink="">
      <xdr:nvSpPr>
        <xdr:cNvPr id="592" name="円/楕円 591">
          <a:extLst>
            <a:ext uri="{FF2B5EF4-FFF2-40B4-BE49-F238E27FC236}">
              <a16:creationId xmlns="" xmlns:a16="http://schemas.microsoft.com/office/drawing/2014/main" id="{00000000-0008-0000-0700-000050020000}"/>
            </a:ext>
          </a:extLst>
        </xdr:cNvPr>
        <xdr:cNvSpPr/>
      </xdr:nvSpPr>
      <xdr:spPr>
        <a:xfrm>
          <a:off x="14541500" y="980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127348</xdr:rowOff>
    </xdr:from>
    <xdr:ext cx="534377" cy="259045"/>
    <xdr:sp macro="" textlink="">
      <xdr:nvSpPr>
        <xdr:cNvPr id="593" name="テキスト ボックス 592">
          <a:extLst>
            <a:ext uri="{FF2B5EF4-FFF2-40B4-BE49-F238E27FC236}">
              <a16:creationId xmlns="" xmlns:a16="http://schemas.microsoft.com/office/drawing/2014/main" id="{00000000-0008-0000-0700-000051020000}"/>
            </a:ext>
          </a:extLst>
        </xdr:cNvPr>
        <xdr:cNvSpPr txBox="1"/>
      </xdr:nvSpPr>
      <xdr:spPr>
        <a:xfrm>
          <a:off x="14325111" y="989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49,372</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75938</xdr:rowOff>
    </xdr:from>
    <xdr:to>
      <xdr:col>20</xdr:col>
      <xdr:colOff>9525</xdr:colOff>
      <xdr:row>57</xdr:row>
      <xdr:rowOff>6088</xdr:rowOff>
    </xdr:to>
    <xdr:sp macro="" textlink="">
      <xdr:nvSpPr>
        <xdr:cNvPr id="594" name="円/楕円 593">
          <a:extLst>
            <a:ext uri="{FF2B5EF4-FFF2-40B4-BE49-F238E27FC236}">
              <a16:creationId xmlns="" xmlns:a16="http://schemas.microsoft.com/office/drawing/2014/main" id="{00000000-0008-0000-0700-000052020000}"/>
            </a:ext>
          </a:extLst>
        </xdr:cNvPr>
        <xdr:cNvSpPr/>
      </xdr:nvSpPr>
      <xdr:spPr>
        <a:xfrm>
          <a:off x="13652500" y="967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168665</xdr:rowOff>
    </xdr:from>
    <xdr:ext cx="534377" cy="259045"/>
    <xdr:sp macro="" textlink="">
      <xdr:nvSpPr>
        <xdr:cNvPr id="595" name="テキスト ボックス 594">
          <a:extLst>
            <a:ext uri="{FF2B5EF4-FFF2-40B4-BE49-F238E27FC236}">
              <a16:creationId xmlns="" xmlns:a16="http://schemas.microsoft.com/office/drawing/2014/main" id="{00000000-0008-0000-0700-000053020000}"/>
            </a:ext>
          </a:extLst>
        </xdr:cNvPr>
        <xdr:cNvSpPr txBox="1"/>
      </xdr:nvSpPr>
      <xdr:spPr>
        <a:xfrm>
          <a:off x="13436111" y="976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77,835</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11240</xdr:rowOff>
    </xdr:from>
    <xdr:to>
      <xdr:col>18</xdr:col>
      <xdr:colOff>492125</xdr:colOff>
      <xdr:row>57</xdr:row>
      <xdr:rowOff>112840</xdr:rowOff>
    </xdr:to>
    <xdr:sp macro="" textlink="">
      <xdr:nvSpPr>
        <xdr:cNvPr id="596" name="円/楕円 595">
          <a:extLst>
            <a:ext uri="{FF2B5EF4-FFF2-40B4-BE49-F238E27FC236}">
              <a16:creationId xmlns="" xmlns:a16="http://schemas.microsoft.com/office/drawing/2014/main" id="{00000000-0008-0000-0700-000054020000}"/>
            </a:ext>
          </a:extLst>
        </xdr:cNvPr>
        <xdr:cNvSpPr/>
      </xdr:nvSpPr>
      <xdr:spPr>
        <a:xfrm>
          <a:off x="12763500" y="978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103967</xdr:rowOff>
    </xdr:from>
    <xdr:ext cx="534377" cy="259045"/>
    <xdr:sp macro="" textlink="">
      <xdr:nvSpPr>
        <xdr:cNvPr id="597" name="テキスト ボックス 596">
          <a:extLst>
            <a:ext uri="{FF2B5EF4-FFF2-40B4-BE49-F238E27FC236}">
              <a16:creationId xmlns="" xmlns:a16="http://schemas.microsoft.com/office/drawing/2014/main" id="{00000000-0008-0000-0700-000055020000}"/>
            </a:ext>
          </a:extLst>
        </xdr:cNvPr>
        <xdr:cNvSpPr txBox="1"/>
      </xdr:nvSpPr>
      <xdr:spPr>
        <a:xfrm>
          <a:off x="12547111" y="987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54,486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8" name="正方形/長方形 597">
          <a:extLst>
            <a:ext uri="{FF2B5EF4-FFF2-40B4-BE49-F238E27FC236}">
              <a16:creationId xmlns=""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9" name="正方形/長方形 598">
          <a:extLst>
            <a:ext uri="{FF2B5EF4-FFF2-40B4-BE49-F238E27FC236}">
              <a16:creationId xmlns=""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0" name="正方形/長方形 599">
          <a:extLst>
            <a:ext uri="{FF2B5EF4-FFF2-40B4-BE49-F238E27FC236}">
              <a16:creationId xmlns=""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49/107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1" name="正方形/長方形 600">
          <a:extLst>
            <a:ext uri="{FF2B5EF4-FFF2-40B4-BE49-F238E27FC236}">
              <a16:creationId xmlns=""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2" name="正方形/長方形 601">
          <a:extLst>
            <a:ext uri="{FF2B5EF4-FFF2-40B4-BE49-F238E27FC236}">
              <a16:creationId xmlns=""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3" name="正方形/長方形 602">
          <a:extLst>
            <a:ext uri="{FF2B5EF4-FFF2-40B4-BE49-F238E27FC236}">
              <a16:creationId xmlns=""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4" name="正方形/長方形 603">
          <a:extLst>
            <a:ext uri="{FF2B5EF4-FFF2-40B4-BE49-F238E27FC236}">
              <a16:creationId xmlns=""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2,003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5" name="正方形/長方形 604">
          <a:extLst>
            <a:ext uri="{FF2B5EF4-FFF2-40B4-BE49-F238E27FC236}">
              <a16:creationId xmlns=""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6" name="テキスト ボックス 605">
          <a:extLst>
            <a:ext uri="{FF2B5EF4-FFF2-40B4-BE49-F238E27FC236}">
              <a16:creationId xmlns=""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7" name="直線コネクタ 606">
          <a:extLst>
            <a:ext uri="{FF2B5EF4-FFF2-40B4-BE49-F238E27FC236}">
              <a16:creationId xmlns=""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08" name="直線コネクタ 607">
          <a:extLst>
            <a:ext uri="{FF2B5EF4-FFF2-40B4-BE49-F238E27FC236}">
              <a16:creationId xmlns="" xmlns:a16="http://schemas.microsoft.com/office/drawing/2014/main" id="{00000000-0008-0000-0700-000060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09" name="テキスト ボックス 608">
          <a:extLst>
            <a:ext uri="{FF2B5EF4-FFF2-40B4-BE49-F238E27FC236}">
              <a16:creationId xmlns="" xmlns:a16="http://schemas.microsoft.com/office/drawing/2014/main" id="{00000000-0008-0000-0700-000061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0" name="直線コネクタ 609">
          <a:extLst>
            <a:ext uri="{FF2B5EF4-FFF2-40B4-BE49-F238E27FC236}">
              <a16:creationId xmlns="" xmlns:a16="http://schemas.microsoft.com/office/drawing/2014/main" id="{00000000-0008-0000-0700-000062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11" name="テキスト ボックス 610">
          <a:extLst>
            <a:ext uri="{FF2B5EF4-FFF2-40B4-BE49-F238E27FC236}">
              <a16:creationId xmlns="" xmlns:a16="http://schemas.microsoft.com/office/drawing/2014/main" id="{00000000-0008-0000-0700-000063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2" name="直線コネクタ 611">
          <a:extLst>
            <a:ext uri="{FF2B5EF4-FFF2-40B4-BE49-F238E27FC236}">
              <a16:creationId xmlns="" xmlns:a16="http://schemas.microsoft.com/office/drawing/2014/main" id="{00000000-0008-0000-0700-000064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13" name="テキスト ボックス 612">
          <a:extLst>
            <a:ext uri="{FF2B5EF4-FFF2-40B4-BE49-F238E27FC236}">
              <a16:creationId xmlns="" xmlns:a16="http://schemas.microsoft.com/office/drawing/2014/main" id="{00000000-0008-0000-0700-000065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4" name="直線コネクタ 613">
          <a:extLst>
            <a:ext uri="{FF2B5EF4-FFF2-40B4-BE49-F238E27FC236}">
              <a16:creationId xmlns="" xmlns:a16="http://schemas.microsoft.com/office/drawing/2014/main" id="{00000000-0008-0000-0700-000066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15" name="テキスト ボックス 614">
          <a:extLst>
            <a:ext uri="{FF2B5EF4-FFF2-40B4-BE49-F238E27FC236}">
              <a16:creationId xmlns="" xmlns:a16="http://schemas.microsoft.com/office/drawing/2014/main" id="{00000000-0008-0000-0700-000067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6" name="直線コネクタ 615">
          <a:extLst>
            <a:ext uri="{FF2B5EF4-FFF2-40B4-BE49-F238E27FC236}">
              <a16:creationId xmlns=""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7" name="テキスト ボックス 616">
          <a:extLst>
            <a:ext uri="{FF2B5EF4-FFF2-40B4-BE49-F238E27FC236}">
              <a16:creationId xmlns=""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8" name="災害復旧費グラフ枠">
          <a:extLst>
            <a:ext uri="{FF2B5EF4-FFF2-40B4-BE49-F238E27FC236}">
              <a16:creationId xmlns=""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8401</xdr:rowOff>
    </xdr:from>
    <xdr:to>
      <xdr:col>23</xdr:col>
      <xdr:colOff>516889</xdr:colOff>
      <xdr:row>78</xdr:row>
      <xdr:rowOff>139700</xdr:rowOff>
    </xdr:to>
    <xdr:cxnSp macro="">
      <xdr:nvCxnSpPr>
        <xdr:cNvPr id="619" name="直線コネクタ 618">
          <a:extLst>
            <a:ext uri="{FF2B5EF4-FFF2-40B4-BE49-F238E27FC236}">
              <a16:creationId xmlns="" xmlns:a16="http://schemas.microsoft.com/office/drawing/2014/main" id="{00000000-0008-0000-0700-00006B020000}"/>
            </a:ext>
          </a:extLst>
        </xdr:cNvPr>
        <xdr:cNvCxnSpPr/>
      </xdr:nvCxnSpPr>
      <xdr:spPr>
        <a:xfrm flipV="1">
          <a:off x="16317595" y="12352801"/>
          <a:ext cx="1269" cy="1159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144739</xdr:rowOff>
    </xdr:from>
    <xdr:ext cx="249299" cy="259045"/>
    <xdr:sp macro="" textlink="">
      <xdr:nvSpPr>
        <xdr:cNvPr id="620" name="災害復旧費最小値テキスト">
          <a:extLst>
            <a:ext uri="{FF2B5EF4-FFF2-40B4-BE49-F238E27FC236}">
              <a16:creationId xmlns="" xmlns:a16="http://schemas.microsoft.com/office/drawing/2014/main" id="{00000000-0008-0000-0700-00006C020000}"/>
            </a:ext>
          </a:extLst>
        </xdr:cNvPr>
        <xdr:cNvSpPr txBox="1"/>
      </xdr:nvSpPr>
      <xdr:spPr>
        <a:xfrm>
          <a:off x="16370300" y="135178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1" name="直線コネクタ 620">
          <a:extLst>
            <a:ext uri="{FF2B5EF4-FFF2-40B4-BE49-F238E27FC236}">
              <a16:creationId xmlns="" xmlns:a16="http://schemas.microsoft.com/office/drawing/2014/main" id="{00000000-0008-0000-0700-00006D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126528</xdr:rowOff>
    </xdr:from>
    <xdr:ext cx="599010" cy="259045"/>
    <xdr:sp macro="" textlink="">
      <xdr:nvSpPr>
        <xdr:cNvPr id="622" name="災害復旧費最大値テキスト">
          <a:extLst>
            <a:ext uri="{FF2B5EF4-FFF2-40B4-BE49-F238E27FC236}">
              <a16:creationId xmlns="" xmlns:a16="http://schemas.microsoft.com/office/drawing/2014/main" id="{00000000-0008-0000-0700-00006E020000}"/>
            </a:ext>
          </a:extLst>
        </xdr:cNvPr>
        <xdr:cNvSpPr txBox="1"/>
      </xdr:nvSpPr>
      <xdr:spPr>
        <a:xfrm>
          <a:off x="16370300" y="12128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253,718</a:t>
          </a:r>
          <a:endParaRPr kumimoji="1" lang="ja-JP" altLang="en-US" sz="1000" b="1">
            <a:latin typeface="ＭＳ Ｐゴシック"/>
          </a:endParaRPr>
        </a:p>
      </xdr:txBody>
    </xdr:sp>
    <xdr:clientData/>
  </xdr:oneCellAnchor>
  <xdr:twoCellAnchor>
    <xdr:from>
      <xdr:col>23</xdr:col>
      <xdr:colOff>428625</xdr:colOff>
      <xdr:row>72</xdr:row>
      <xdr:rowOff>8401</xdr:rowOff>
    </xdr:from>
    <xdr:to>
      <xdr:col>23</xdr:col>
      <xdr:colOff>606425</xdr:colOff>
      <xdr:row>72</xdr:row>
      <xdr:rowOff>8401</xdr:rowOff>
    </xdr:to>
    <xdr:cxnSp macro="">
      <xdr:nvCxnSpPr>
        <xdr:cNvPr id="623" name="直線コネクタ 622">
          <a:extLst>
            <a:ext uri="{FF2B5EF4-FFF2-40B4-BE49-F238E27FC236}">
              <a16:creationId xmlns="" xmlns:a16="http://schemas.microsoft.com/office/drawing/2014/main" id="{00000000-0008-0000-0700-00006F020000}"/>
            </a:ext>
          </a:extLst>
        </xdr:cNvPr>
        <xdr:cNvCxnSpPr/>
      </xdr:nvCxnSpPr>
      <xdr:spPr>
        <a:xfrm>
          <a:off x="16230600" y="12352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116292</xdr:rowOff>
    </xdr:from>
    <xdr:to>
      <xdr:col>23</xdr:col>
      <xdr:colOff>517525</xdr:colOff>
      <xdr:row>78</xdr:row>
      <xdr:rowOff>128746</xdr:rowOff>
    </xdr:to>
    <xdr:cxnSp macro="">
      <xdr:nvCxnSpPr>
        <xdr:cNvPr id="624" name="直線コネクタ 623">
          <a:extLst>
            <a:ext uri="{FF2B5EF4-FFF2-40B4-BE49-F238E27FC236}">
              <a16:creationId xmlns="" xmlns:a16="http://schemas.microsoft.com/office/drawing/2014/main" id="{00000000-0008-0000-0700-000070020000}"/>
            </a:ext>
          </a:extLst>
        </xdr:cNvPr>
        <xdr:cNvCxnSpPr/>
      </xdr:nvCxnSpPr>
      <xdr:spPr>
        <a:xfrm>
          <a:off x="15481300" y="13489392"/>
          <a:ext cx="838200" cy="1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62189</xdr:rowOff>
    </xdr:from>
    <xdr:ext cx="534377" cy="259045"/>
    <xdr:sp macro="" textlink="">
      <xdr:nvSpPr>
        <xdr:cNvPr id="625" name="災害復旧費平均値テキスト">
          <a:extLst>
            <a:ext uri="{FF2B5EF4-FFF2-40B4-BE49-F238E27FC236}">
              <a16:creationId xmlns="" xmlns:a16="http://schemas.microsoft.com/office/drawing/2014/main" id="{00000000-0008-0000-0700-000071020000}"/>
            </a:ext>
          </a:extLst>
        </xdr:cNvPr>
        <xdr:cNvSpPr txBox="1"/>
      </xdr:nvSpPr>
      <xdr:spPr>
        <a:xfrm>
          <a:off x="16370300" y="13263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39312</xdr:rowOff>
    </xdr:from>
    <xdr:to>
      <xdr:col>23</xdr:col>
      <xdr:colOff>568325</xdr:colOff>
      <xdr:row>78</xdr:row>
      <xdr:rowOff>140912</xdr:rowOff>
    </xdr:to>
    <xdr:sp macro="" textlink="">
      <xdr:nvSpPr>
        <xdr:cNvPr id="626" name="フローチャート : 判断 625">
          <a:extLst>
            <a:ext uri="{FF2B5EF4-FFF2-40B4-BE49-F238E27FC236}">
              <a16:creationId xmlns="" xmlns:a16="http://schemas.microsoft.com/office/drawing/2014/main" id="{00000000-0008-0000-0700-000072020000}"/>
            </a:ext>
          </a:extLst>
        </xdr:cNvPr>
        <xdr:cNvSpPr/>
      </xdr:nvSpPr>
      <xdr:spPr>
        <a:xfrm>
          <a:off x="16268700" y="13412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139550</xdr:rowOff>
    </xdr:from>
    <xdr:to>
      <xdr:col>22</xdr:col>
      <xdr:colOff>365125</xdr:colOff>
      <xdr:row>78</xdr:row>
      <xdr:rowOff>116292</xdr:rowOff>
    </xdr:to>
    <xdr:cxnSp macro="">
      <xdr:nvCxnSpPr>
        <xdr:cNvPr id="627" name="直線コネクタ 626">
          <a:extLst>
            <a:ext uri="{FF2B5EF4-FFF2-40B4-BE49-F238E27FC236}">
              <a16:creationId xmlns="" xmlns:a16="http://schemas.microsoft.com/office/drawing/2014/main" id="{00000000-0008-0000-0700-000073020000}"/>
            </a:ext>
          </a:extLst>
        </xdr:cNvPr>
        <xdr:cNvCxnSpPr/>
      </xdr:nvCxnSpPr>
      <xdr:spPr>
        <a:xfrm>
          <a:off x="14592300" y="13341200"/>
          <a:ext cx="889000" cy="14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59310</xdr:rowOff>
    </xdr:from>
    <xdr:to>
      <xdr:col>22</xdr:col>
      <xdr:colOff>415925</xdr:colOff>
      <xdr:row>78</xdr:row>
      <xdr:rowOff>160910</xdr:rowOff>
    </xdr:to>
    <xdr:sp macro="" textlink="">
      <xdr:nvSpPr>
        <xdr:cNvPr id="628" name="フローチャート : 判断 627">
          <a:extLst>
            <a:ext uri="{FF2B5EF4-FFF2-40B4-BE49-F238E27FC236}">
              <a16:creationId xmlns="" xmlns:a16="http://schemas.microsoft.com/office/drawing/2014/main" id="{00000000-0008-0000-0700-000074020000}"/>
            </a:ext>
          </a:extLst>
        </xdr:cNvPr>
        <xdr:cNvSpPr/>
      </xdr:nvSpPr>
      <xdr:spPr>
        <a:xfrm>
          <a:off x="15430500" y="1343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5987</xdr:rowOff>
    </xdr:from>
    <xdr:ext cx="469744" cy="259045"/>
    <xdr:sp macro="" textlink="">
      <xdr:nvSpPr>
        <xdr:cNvPr id="629" name="テキスト ボックス 628">
          <a:extLst>
            <a:ext uri="{FF2B5EF4-FFF2-40B4-BE49-F238E27FC236}">
              <a16:creationId xmlns="" xmlns:a16="http://schemas.microsoft.com/office/drawing/2014/main" id="{00000000-0008-0000-0700-000075020000}"/>
            </a:ext>
          </a:extLst>
        </xdr:cNvPr>
        <xdr:cNvSpPr txBox="1"/>
      </xdr:nvSpPr>
      <xdr:spPr>
        <a:xfrm>
          <a:off x="15246427" y="1320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157586</xdr:rowOff>
    </xdr:from>
    <xdr:to>
      <xdr:col>21</xdr:col>
      <xdr:colOff>161925</xdr:colOff>
      <xdr:row>77</xdr:row>
      <xdr:rowOff>139550</xdr:rowOff>
    </xdr:to>
    <xdr:cxnSp macro="">
      <xdr:nvCxnSpPr>
        <xdr:cNvPr id="630" name="直線コネクタ 629">
          <a:extLst>
            <a:ext uri="{FF2B5EF4-FFF2-40B4-BE49-F238E27FC236}">
              <a16:creationId xmlns="" xmlns:a16="http://schemas.microsoft.com/office/drawing/2014/main" id="{00000000-0008-0000-0700-000076020000}"/>
            </a:ext>
          </a:extLst>
        </xdr:cNvPr>
        <xdr:cNvCxnSpPr/>
      </xdr:nvCxnSpPr>
      <xdr:spPr>
        <a:xfrm>
          <a:off x="13703300" y="13187786"/>
          <a:ext cx="889000" cy="15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54670</xdr:rowOff>
    </xdr:from>
    <xdr:to>
      <xdr:col>21</xdr:col>
      <xdr:colOff>212725</xdr:colOff>
      <xdr:row>78</xdr:row>
      <xdr:rowOff>156270</xdr:rowOff>
    </xdr:to>
    <xdr:sp macro="" textlink="">
      <xdr:nvSpPr>
        <xdr:cNvPr id="631" name="フローチャート : 判断 630">
          <a:extLst>
            <a:ext uri="{FF2B5EF4-FFF2-40B4-BE49-F238E27FC236}">
              <a16:creationId xmlns="" xmlns:a16="http://schemas.microsoft.com/office/drawing/2014/main" id="{00000000-0008-0000-0700-000077020000}"/>
            </a:ext>
          </a:extLst>
        </xdr:cNvPr>
        <xdr:cNvSpPr/>
      </xdr:nvSpPr>
      <xdr:spPr>
        <a:xfrm>
          <a:off x="14541500" y="1342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147397</xdr:rowOff>
    </xdr:from>
    <xdr:ext cx="469744" cy="259045"/>
    <xdr:sp macro="" textlink="">
      <xdr:nvSpPr>
        <xdr:cNvPr id="632" name="テキスト ボックス 631">
          <a:extLst>
            <a:ext uri="{FF2B5EF4-FFF2-40B4-BE49-F238E27FC236}">
              <a16:creationId xmlns="" xmlns:a16="http://schemas.microsoft.com/office/drawing/2014/main" id="{00000000-0008-0000-0700-000078020000}"/>
            </a:ext>
          </a:extLst>
        </xdr:cNvPr>
        <xdr:cNvSpPr txBox="1"/>
      </xdr:nvSpPr>
      <xdr:spPr>
        <a:xfrm>
          <a:off x="14357427" y="1352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157586</xdr:rowOff>
    </xdr:from>
    <xdr:to>
      <xdr:col>19</xdr:col>
      <xdr:colOff>644525</xdr:colOff>
      <xdr:row>77</xdr:row>
      <xdr:rowOff>137753</xdr:rowOff>
    </xdr:to>
    <xdr:cxnSp macro="">
      <xdr:nvCxnSpPr>
        <xdr:cNvPr id="633" name="直線コネクタ 632">
          <a:extLst>
            <a:ext uri="{FF2B5EF4-FFF2-40B4-BE49-F238E27FC236}">
              <a16:creationId xmlns="" xmlns:a16="http://schemas.microsoft.com/office/drawing/2014/main" id="{00000000-0008-0000-0700-000079020000}"/>
            </a:ext>
          </a:extLst>
        </xdr:cNvPr>
        <xdr:cNvCxnSpPr/>
      </xdr:nvCxnSpPr>
      <xdr:spPr>
        <a:xfrm flipV="1">
          <a:off x="12814300" y="13187786"/>
          <a:ext cx="889000" cy="151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37520</xdr:rowOff>
    </xdr:from>
    <xdr:to>
      <xdr:col>20</xdr:col>
      <xdr:colOff>9525</xdr:colOff>
      <xdr:row>78</xdr:row>
      <xdr:rowOff>139120</xdr:rowOff>
    </xdr:to>
    <xdr:sp macro="" textlink="">
      <xdr:nvSpPr>
        <xdr:cNvPr id="634" name="フローチャート : 判断 633">
          <a:extLst>
            <a:ext uri="{FF2B5EF4-FFF2-40B4-BE49-F238E27FC236}">
              <a16:creationId xmlns="" xmlns:a16="http://schemas.microsoft.com/office/drawing/2014/main" id="{00000000-0008-0000-0700-00007A020000}"/>
            </a:ext>
          </a:extLst>
        </xdr:cNvPr>
        <xdr:cNvSpPr/>
      </xdr:nvSpPr>
      <xdr:spPr>
        <a:xfrm>
          <a:off x="13652500" y="1341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130247</xdr:rowOff>
    </xdr:from>
    <xdr:ext cx="534377" cy="259045"/>
    <xdr:sp macro="" textlink="">
      <xdr:nvSpPr>
        <xdr:cNvPr id="635" name="テキスト ボックス 634">
          <a:extLst>
            <a:ext uri="{FF2B5EF4-FFF2-40B4-BE49-F238E27FC236}">
              <a16:creationId xmlns="" xmlns:a16="http://schemas.microsoft.com/office/drawing/2014/main" id="{00000000-0008-0000-0700-00007B020000}"/>
            </a:ext>
          </a:extLst>
        </xdr:cNvPr>
        <xdr:cNvSpPr txBox="1"/>
      </xdr:nvSpPr>
      <xdr:spPr>
        <a:xfrm>
          <a:off x="13436111" y="1350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48233</xdr:rowOff>
    </xdr:from>
    <xdr:to>
      <xdr:col>18</xdr:col>
      <xdr:colOff>492125</xdr:colOff>
      <xdr:row>78</xdr:row>
      <xdr:rowOff>149833</xdr:rowOff>
    </xdr:to>
    <xdr:sp macro="" textlink="">
      <xdr:nvSpPr>
        <xdr:cNvPr id="636" name="フローチャート : 判断 635">
          <a:extLst>
            <a:ext uri="{FF2B5EF4-FFF2-40B4-BE49-F238E27FC236}">
              <a16:creationId xmlns="" xmlns:a16="http://schemas.microsoft.com/office/drawing/2014/main" id="{00000000-0008-0000-0700-00007C020000}"/>
            </a:ext>
          </a:extLst>
        </xdr:cNvPr>
        <xdr:cNvSpPr/>
      </xdr:nvSpPr>
      <xdr:spPr>
        <a:xfrm>
          <a:off x="12763500" y="13421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140960</xdr:rowOff>
    </xdr:from>
    <xdr:ext cx="469744" cy="259045"/>
    <xdr:sp macro="" textlink="">
      <xdr:nvSpPr>
        <xdr:cNvPr id="637" name="テキスト ボックス 636">
          <a:extLst>
            <a:ext uri="{FF2B5EF4-FFF2-40B4-BE49-F238E27FC236}">
              <a16:creationId xmlns="" xmlns:a16="http://schemas.microsoft.com/office/drawing/2014/main" id="{00000000-0008-0000-0700-00007D020000}"/>
            </a:ext>
          </a:extLst>
        </xdr:cNvPr>
        <xdr:cNvSpPr txBox="1"/>
      </xdr:nvSpPr>
      <xdr:spPr>
        <a:xfrm>
          <a:off x="12579427" y="13514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8,895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8" name="テキスト ボックス 637">
          <a:extLst>
            <a:ext uri="{FF2B5EF4-FFF2-40B4-BE49-F238E27FC236}">
              <a16:creationId xmlns=""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9" name="テキスト ボックス 638">
          <a:extLst>
            <a:ext uri="{FF2B5EF4-FFF2-40B4-BE49-F238E27FC236}">
              <a16:creationId xmlns=""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0" name="テキスト ボックス 639">
          <a:extLst>
            <a:ext uri="{FF2B5EF4-FFF2-40B4-BE49-F238E27FC236}">
              <a16:creationId xmlns=""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1" name="テキスト ボックス 640">
          <a:extLst>
            <a:ext uri="{FF2B5EF4-FFF2-40B4-BE49-F238E27FC236}">
              <a16:creationId xmlns=""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2" name="テキスト ボックス 641">
          <a:extLst>
            <a:ext uri="{FF2B5EF4-FFF2-40B4-BE49-F238E27FC236}">
              <a16:creationId xmlns=""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77946</xdr:rowOff>
    </xdr:from>
    <xdr:to>
      <xdr:col>23</xdr:col>
      <xdr:colOff>568325</xdr:colOff>
      <xdr:row>79</xdr:row>
      <xdr:rowOff>8096</xdr:rowOff>
    </xdr:to>
    <xdr:sp macro="" textlink="">
      <xdr:nvSpPr>
        <xdr:cNvPr id="643" name="円/楕円 642">
          <a:extLst>
            <a:ext uri="{FF2B5EF4-FFF2-40B4-BE49-F238E27FC236}">
              <a16:creationId xmlns="" xmlns:a16="http://schemas.microsoft.com/office/drawing/2014/main" id="{00000000-0008-0000-0700-000083020000}"/>
            </a:ext>
          </a:extLst>
        </xdr:cNvPr>
        <xdr:cNvSpPr/>
      </xdr:nvSpPr>
      <xdr:spPr>
        <a:xfrm>
          <a:off x="16268700" y="1345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17740</xdr:rowOff>
    </xdr:from>
    <xdr:ext cx="469744" cy="259045"/>
    <xdr:sp macro="" textlink="">
      <xdr:nvSpPr>
        <xdr:cNvPr id="644" name="災害復旧費該当値テキスト">
          <a:extLst>
            <a:ext uri="{FF2B5EF4-FFF2-40B4-BE49-F238E27FC236}">
              <a16:creationId xmlns="" xmlns:a16="http://schemas.microsoft.com/office/drawing/2014/main" id="{00000000-0008-0000-0700-000084020000}"/>
            </a:ext>
          </a:extLst>
        </xdr:cNvPr>
        <xdr:cNvSpPr txBox="1"/>
      </xdr:nvSpPr>
      <xdr:spPr>
        <a:xfrm>
          <a:off x="16370300" y="1339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2,396</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65492</xdr:rowOff>
    </xdr:from>
    <xdr:to>
      <xdr:col>22</xdr:col>
      <xdr:colOff>415925</xdr:colOff>
      <xdr:row>78</xdr:row>
      <xdr:rowOff>167092</xdr:rowOff>
    </xdr:to>
    <xdr:sp macro="" textlink="">
      <xdr:nvSpPr>
        <xdr:cNvPr id="645" name="円/楕円 644">
          <a:extLst>
            <a:ext uri="{FF2B5EF4-FFF2-40B4-BE49-F238E27FC236}">
              <a16:creationId xmlns="" xmlns:a16="http://schemas.microsoft.com/office/drawing/2014/main" id="{00000000-0008-0000-0700-000085020000}"/>
            </a:ext>
          </a:extLst>
        </xdr:cNvPr>
        <xdr:cNvSpPr/>
      </xdr:nvSpPr>
      <xdr:spPr>
        <a:xfrm>
          <a:off x="15430500" y="1343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158219</xdr:rowOff>
    </xdr:from>
    <xdr:ext cx="469744" cy="259045"/>
    <xdr:sp macro="" textlink="">
      <xdr:nvSpPr>
        <xdr:cNvPr id="646" name="テキスト ボックス 645">
          <a:extLst>
            <a:ext uri="{FF2B5EF4-FFF2-40B4-BE49-F238E27FC236}">
              <a16:creationId xmlns="" xmlns:a16="http://schemas.microsoft.com/office/drawing/2014/main" id="{00000000-0008-0000-0700-000086020000}"/>
            </a:ext>
          </a:extLst>
        </xdr:cNvPr>
        <xdr:cNvSpPr txBox="1"/>
      </xdr:nvSpPr>
      <xdr:spPr>
        <a:xfrm>
          <a:off x="15246427" y="1353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5,120</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88750</xdr:rowOff>
    </xdr:from>
    <xdr:to>
      <xdr:col>21</xdr:col>
      <xdr:colOff>212725</xdr:colOff>
      <xdr:row>78</xdr:row>
      <xdr:rowOff>18900</xdr:rowOff>
    </xdr:to>
    <xdr:sp macro="" textlink="">
      <xdr:nvSpPr>
        <xdr:cNvPr id="647" name="円/楕円 646">
          <a:extLst>
            <a:ext uri="{FF2B5EF4-FFF2-40B4-BE49-F238E27FC236}">
              <a16:creationId xmlns="" xmlns:a16="http://schemas.microsoft.com/office/drawing/2014/main" id="{00000000-0008-0000-0700-000087020000}"/>
            </a:ext>
          </a:extLst>
        </xdr:cNvPr>
        <xdr:cNvSpPr/>
      </xdr:nvSpPr>
      <xdr:spPr>
        <a:xfrm>
          <a:off x="14541500" y="1329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35427</xdr:rowOff>
    </xdr:from>
    <xdr:ext cx="534377" cy="259045"/>
    <xdr:sp macro="" textlink="">
      <xdr:nvSpPr>
        <xdr:cNvPr id="648" name="テキスト ボックス 647">
          <a:extLst>
            <a:ext uri="{FF2B5EF4-FFF2-40B4-BE49-F238E27FC236}">
              <a16:creationId xmlns="" xmlns:a16="http://schemas.microsoft.com/office/drawing/2014/main" id="{00000000-0008-0000-0700-000088020000}"/>
            </a:ext>
          </a:extLst>
        </xdr:cNvPr>
        <xdr:cNvSpPr txBox="1"/>
      </xdr:nvSpPr>
      <xdr:spPr>
        <a:xfrm>
          <a:off x="14325111" y="13065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37,533</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106786</xdr:rowOff>
    </xdr:from>
    <xdr:to>
      <xdr:col>20</xdr:col>
      <xdr:colOff>9525</xdr:colOff>
      <xdr:row>77</xdr:row>
      <xdr:rowOff>36936</xdr:rowOff>
    </xdr:to>
    <xdr:sp macro="" textlink="">
      <xdr:nvSpPr>
        <xdr:cNvPr id="649" name="円/楕円 648">
          <a:extLst>
            <a:ext uri="{FF2B5EF4-FFF2-40B4-BE49-F238E27FC236}">
              <a16:creationId xmlns="" xmlns:a16="http://schemas.microsoft.com/office/drawing/2014/main" id="{00000000-0008-0000-0700-000089020000}"/>
            </a:ext>
          </a:extLst>
        </xdr:cNvPr>
        <xdr:cNvSpPr/>
      </xdr:nvSpPr>
      <xdr:spPr>
        <a:xfrm>
          <a:off x="13652500" y="1313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53463</xdr:rowOff>
    </xdr:from>
    <xdr:ext cx="534377" cy="259045"/>
    <xdr:sp macro="" textlink="">
      <xdr:nvSpPr>
        <xdr:cNvPr id="650" name="テキスト ボックス 649">
          <a:extLst>
            <a:ext uri="{FF2B5EF4-FFF2-40B4-BE49-F238E27FC236}">
              <a16:creationId xmlns="" xmlns:a16="http://schemas.microsoft.com/office/drawing/2014/main" id="{00000000-0008-0000-0700-00008A020000}"/>
            </a:ext>
          </a:extLst>
        </xdr:cNvPr>
        <xdr:cNvSpPr txBox="1"/>
      </xdr:nvSpPr>
      <xdr:spPr>
        <a:xfrm>
          <a:off x="13436111" y="1291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71,088</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86953</xdr:rowOff>
    </xdr:from>
    <xdr:to>
      <xdr:col>18</xdr:col>
      <xdr:colOff>492125</xdr:colOff>
      <xdr:row>78</xdr:row>
      <xdr:rowOff>17103</xdr:rowOff>
    </xdr:to>
    <xdr:sp macro="" textlink="">
      <xdr:nvSpPr>
        <xdr:cNvPr id="651" name="円/楕円 650">
          <a:extLst>
            <a:ext uri="{FF2B5EF4-FFF2-40B4-BE49-F238E27FC236}">
              <a16:creationId xmlns="" xmlns:a16="http://schemas.microsoft.com/office/drawing/2014/main" id="{00000000-0008-0000-0700-00008B020000}"/>
            </a:ext>
          </a:extLst>
        </xdr:cNvPr>
        <xdr:cNvSpPr/>
      </xdr:nvSpPr>
      <xdr:spPr>
        <a:xfrm>
          <a:off x="12763500" y="1328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33630</xdr:rowOff>
    </xdr:from>
    <xdr:ext cx="534377" cy="259045"/>
    <xdr:sp macro="" textlink="">
      <xdr:nvSpPr>
        <xdr:cNvPr id="652" name="テキスト ボックス 651">
          <a:extLst>
            <a:ext uri="{FF2B5EF4-FFF2-40B4-BE49-F238E27FC236}">
              <a16:creationId xmlns="" xmlns:a16="http://schemas.microsoft.com/office/drawing/2014/main" id="{00000000-0008-0000-0700-00008C020000}"/>
            </a:ext>
          </a:extLst>
        </xdr:cNvPr>
        <xdr:cNvSpPr txBox="1"/>
      </xdr:nvSpPr>
      <xdr:spPr>
        <a:xfrm>
          <a:off x="12547111" y="1306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37,926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3" name="正方形/長方形 652">
          <a:extLst>
            <a:ext uri="{FF2B5EF4-FFF2-40B4-BE49-F238E27FC236}">
              <a16:creationId xmlns=""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4" name="正方形/長方形 653">
          <a:extLst>
            <a:ext uri="{FF2B5EF4-FFF2-40B4-BE49-F238E27FC236}">
              <a16:creationId xmlns=""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5" name="正方形/長方形 654">
          <a:extLst>
            <a:ext uri="{FF2B5EF4-FFF2-40B4-BE49-F238E27FC236}">
              <a16:creationId xmlns=""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95/107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6" name="正方形/長方形 655">
          <a:extLst>
            <a:ext uri="{FF2B5EF4-FFF2-40B4-BE49-F238E27FC236}">
              <a16:creationId xmlns=""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7" name="正方形/長方形 656">
          <a:extLst>
            <a:ext uri="{FF2B5EF4-FFF2-40B4-BE49-F238E27FC236}">
              <a16:creationId xmlns=""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8" name="正方形/長方形 657">
          <a:extLst>
            <a:ext uri="{FF2B5EF4-FFF2-40B4-BE49-F238E27FC236}">
              <a16:creationId xmlns=""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9" name="正方形/長方形 658">
          <a:extLst>
            <a:ext uri="{FF2B5EF4-FFF2-40B4-BE49-F238E27FC236}">
              <a16:creationId xmlns=""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39,901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0" name="正方形/長方形 659">
          <a:extLst>
            <a:ext uri="{FF2B5EF4-FFF2-40B4-BE49-F238E27FC236}">
              <a16:creationId xmlns=""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1" name="テキスト ボックス 660">
          <a:extLst>
            <a:ext uri="{FF2B5EF4-FFF2-40B4-BE49-F238E27FC236}">
              <a16:creationId xmlns=""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2" name="直線コネクタ 661">
          <a:extLst>
            <a:ext uri="{FF2B5EF4-FFF2-40B4-BE49-F238E27FC236}">
              <a16:creationId xmlns=""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63" name="直線コネクタ 662">
          <a:extLst>
            <a:ext uri="{FF2B5EF4-FFF2-40B4-BE49-F238E27FC236}">
              <a16:creationId xmlns=""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64" name="テキスト ボックス 663">
          <a:extLst>
            <a:ext uri="{FF2B5EF4-FFF2-40B4-BE49-F238E27FC236}">
              <a16:creationId xmlns=""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65" name="直線コネクタ 664">
          <a:extLst>
            <a:ext uri="{FF2B5EF4-FFF2-40B4-BE49-F238E27FC236}">
              <a16:creationId xmlns=""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6" name="テキスト ボックス 665">
          <a:extLst>
            <a:ext uri="{FF2B5EF4-FFF2-40B4-BE49-F238E27FC236}">
              <a16:creationId xmlns=""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7" name="直線コネクタ 666">
          <a:extLst>
            <a:ext uri="{FF2B5EF4-FFF2-40B4-BE49-F238E27FC236}">
              <a16:creationId xmlns=""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68" name="テキスト ボックス 667">
          <a:extLst>
            <a:ext uri="{FF2B5EF4-FFF2-40B4-BE49-F238E27FC236}">
              <a16:creationId xmlns=""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69" name="直線コネクタ 668">
          <a:extLst>
            <a:ext uri="{FF2B5EF4-FFF2-40B4-BE49-F238E27FC236}">
              <a16:creationId xmlns=""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70" name="テキスト ボックス 669">
          <a:extLst>
            <a:ext uri="{FF2B5EF4-FFF2-40B4-BE49-F238E27FC236}">
              <a16:creationId xmlns=""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1" name="直線コネクタ 670">
          <a:extLst>
            <a:ext uri="{FF2B5EF4-FFF2-40B4-BE49-F238E27FC236}">
              <a16:creationId xmlns=""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2" name="テキスト ボックス 671">
          <a:extLst>
            <a:ext uri="{FF2B5EF4-FFF2-40B4-BE49-F238E27FC236}">
              <a16:creationId xmlns=""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3" name="公債費グラフ枠">
          <a:extLst>
            <a:ext uri="{FF2B5EF4-FFF2-40B4-BE49-F238E27FC236}">
              <a16:creationId xmlns=""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43290</xdr:rowOff>
    </xdr:from>
    <xdr:to>
      <xdr:col>23</xdr:col>
      <xdr:colOff>516889</xdr:colOff>
      <xdr:row>98</xdr:row>
      <xdr:rowOff>130542</xdr:rowOff>
    </xdr:to>
    <xdr:cxnSp macro="">
      <xdr:nvCxnSpPr>
        <xdr:cNvPr id="674" name="直線コネクタ 673">
          <a:extLst>
            <a:ext uri="{FF2B5EF4-FFF2-40B4-BE49-F238E27FC236}">
              <a16:creationId xmlns="" xmlns:a16="http://schemas.microsoft.com/office/drawing/2014/main" id="{00000000-0008-0000-0700-0000A2020000}"/>
            </a:ext>
          </a:extLst>
        </xdr:cNvPr>
        <xdr:cNvCxnSpPr/>
      </xdr:nvCxnSpPr>
      <xdr:spPr>
        <a:xfrm flipV="1">
          <a:off x="16317595" y="15645240"/>
          <a:ext cx="1269" cy="1287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134369</xdr:rowOff>
    </xdr:from>
    <xdr:ext cx="469744" cy="259045"/>
    <xdr:sp macro="" textlink="">
      <xdr:nvSpPr>
        <xdr:cNvPr id="675" name="公債費最小値テキスト">
          <a:extLst>
            <a:ext uri="{FF2B5EF4-FFF2-40B4-BE49-F238E27FC236}">
              <a16:creationId xmlns="" xmlns:a16="http://schemas.microsoft.com/office/drawing/2014/main" id="{00000000-0008-0000-0700-0000A3020000}"/>
            </a:ext>
          </a:extLst>
        </xdr:cNvPr>
        <xdr:cNvSpPr txBox="1"/>
      </xdr:nvSpPr>
      <xdr:spPr>
        <a:xfrm>
          <a:off x="16370300" y="16936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2,003</a:t>
          </a:r>
          <a:endParaRPr kumimoji="1" lang="ja-JP" altLang="en-US" sz="1000" b="1">
            <a:latin typeface="ＭＳ Ｐゴシック"/>
          </a:endParaRPr>
        </a:p>
      </xdr:txBody>
    </xdr:sp>
    <xdr:clientData/>
  </xdr:oneCellAnchor>
  <xdr:twoCellAnchor>
    <xdr:from>
      <xdr:col>23</xdr:col>
      <xdr:colOff>428625</xdr:colOff>
      <xdr:row>98</xdr:row>
      <xdr:rowOff>130542</xdr:rowOff>
    </xdr:from>
    <xdr:to>
      <xdr:col>23</xdr:col>
      <xdr:colOff>606425</xdr:colOff>
      <xdr:row>98</xdr:row>
      <xdr:rowOff>130542</xdr:rowOff>
    </xdr:to>
    <xdr:cxnSp macro="">
      <xdr:nvCxnSpPr>
        <xdr:cNvPr id="676" name="直線コネクタ 675">
          <a:extLst>
            <a:ext uri="{FF2B5EF4-FFF2-40B4-BE49-F238E27FC236}">
              <a16:creationId xmlns="" xmlns:a16="http://schemas.microsoft.com/office/drawing/2014/main" id="{00000000-0008-0000-0700-0000A4020000}"/>
            </a:ext>
          </a:extLst>
        </xdr:cNvPr>
        <xdr:cNvCxnSpPr/>
      </xdr:nvCxnSpPr>
      <xdr:spPr>
        <a:xfrm>
          <a:off x="16230600" y="16932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161417</xdr:rowOff>
    </xdr:from>
    <xdr:ext cx="599010" cy="259045"/>
    <xdr:sp macro="" textlink="">
      <xdr:nvSpPr>
        <xdr:cNvPr id="677" name="公債費最大値テキスト">
          <a:extLst>
            <a:ext uri="{FF2B5EF4-FFF2-40B4-BE49-F238E27FC236}">
              <a16:creationId xmlns="" xmlns:a16="http://schemas.microsoft.com/office/drawing/2014/main" id="{00000000-0008-0000-0700-0000A5020000}"/>
            </a:ext>
          </a:extLst>
        </xdr:cNvPr>
        <xdr:cNvSpPr txBox="1"/>
      </xdr:nvSpPr>
      <xdr:spPr>
        <a:xfrm>
          <a:off x="16370300" y="15420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283,587</a:t>
          </a:r>
          <a:endParaRPr kumimoji="1" lang="ja-JP" altLang="en-US" sz="1000" b="1">
            <a:latin typeface="ＭＳ Ｐゴシック"/>
          </a:endParaRPr>
        </a:p>
      </xdr:txBody>
    </xdr:sp>
    <xdr:clientData/>
  </xdr:oneCellAnchor>
  <xdr:twoCellAnchor>
    <xdr:from>
      <xdr:col>23</xdr:col>
      <xdr:colOff>428625</xdr:colOff>
      <xdr:row>91</xdr:row>
      <xdr:rowOff>43290</xdr:rowOff>
    </xdr:from>
    <xdr:to>
      <xdr:col>23</xdr:col>
      <xdr:colOff>606425</xdr:colOff>
      <xdr:row>91</xdr:row>
      <xdr:rowOff>43290</xdr:rowOff>
    </xdr:to>
    <xdr:cxnSp macro="">
      <xdr:nvCxnSpPr>
        <xdr:cNvPr id="678" name="直線コネクタ 677">
          <a:extLst>
            <a:ext uri="{FF2B5EF4-FFF2-40B4-BE49-F238E27FC236}">
              <a16:creationId xmlns="" xmlns:a16="http://schemas.microsoft.com/office/drawing/2014/main" id="{00000000-0008-0000-0700-0000A6020000}"/>
            </a:ext>
          </a:extLst>
        </xdr:cNvPr>
        <xdr:cNvCxnSpPr/>
      </xdr:nvCxnSpPr>
      <xdr:spPr>
        <a:xfrm>
          <a:off x="16230600" y="1564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83369</xdr:rowOff>
    </xdr:from>
    <xdr:to>
      <xdr:col>23</xdr:col>
      <xdr:colOff>517525</xdr:colOff>
      <xdr:row>97</xdr:row>
      <xdr:rowOff>89430</xdr:rowOff>
    </xdr:to>
    <xdr:cxnSp macro="">
      <xdr:nvCxnSpPr>
        <xdr:cNvPr id="679" name="直線コネクタ 678">
          <a:extLst>
            <a:ext uri="{FF2B5EF4-FFF2-40B4-BE49-F238E27FC236}">
              <a16:creationId xmlns="" xmlns:a16="http://schemas.microsoft.com/office/drawing/2014/main" id="{00000000-0008-0000-0700-0000A7020000}"/>
            </a:ext>
          </a:extLst>
        </xdr:cNvPr>
        <xdr:cNvCxnSpPr/>
      </xdr:nvCxnSpPr>
      <xdr:spPr>
        <a:xfrm flipV="1">
          <a:off x="15481300" y="16714019"/>
          <a:ext cx="838200" cy="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145184</xdr:rowOff>
    </xdr:from>
    <xdr:ext cx="599010" cy="259045"/>
    <xdr:sp macro="" textlink="">
      <xdr:nvSpPr>
        <xdr:cNvPr id="680" name="公債費平均値テキスト">
          <a:extLst>
            <a:ext uri="{FF2B5EF4-FFF2-40B4-BE49-F238E27FC236}">
              <a16:creationId xmlns="" xmlns:a16="http://schemas.microsoft.com/office/drawing/2014/main" id="{00000000-0008-0000-0700-0000A8020000}"/>
            </a:ext>
          </a:extLst>
        </xdr:cNvPr>
        <xdr:cNvSpPr txBox="1"/>
      </xdr:nvSpPr>
      <xdr:spPr>
        <a:xfrm>
          <a:off x="16370300" y="162614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105,193</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122307</xdr:rowOff>
    </xdr:from>
    <xdr:to>
      <xdr:col>23</xdr:col>
      <xdr:colOff>568325</xdr:colOff>
      <xdr:row>96</xdr:row>
      <xdr:rowOff>52457</xdr:rowOff>
    </xdr:to>
    <xdr:sp macro="" textlink="">
      <xdr:nvSpPr>
        <xdr:cNvPr id="681" name="フローチャート : 判断 680">
          <a:extLst>
            <a:ext uri="{FF2B5EF4-FFF2-40B4-BE49-F238E27FC236}">
              <a16:creationId xmlns="" xmlns:a16="http://schemas.microsoft.com/office/drawing/2014/main" id="{00000000-0008-0000-0700-0000A9020000}"/>
            </a:ext>
          </a:extLst>
        </xdr:cNvPr>
        <xdr:cNvSpPr/>
      </xdr:nvSpPr>
      <xdr:spPr>
        <a:xfrm>
          <a:off x="162687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70887</xdr:rowOff>
    </xdr:from>
    <xdr:to>
      <xdr:col>22</xdr:col>
      <xdr:colOff>365125</xdr:colOff>
      <xdr:row>97</xdr:row>
      <xdr:rowOff>89430</xdr:rowOff>
    </xdr:to>
    <xdr:cxnSp macro="">
      <xdr:nvCxnSpPr>
        <xdr:cNvPr id="682" name="直線コネクタ 681">
          <a:extLst>
            <a:ext uri="{FF2B5EF4-FFF2-40B4-BE49-F238E27FC236}">
              <a16:creationId xmlns="" xmlns:a16="http://schemas.microsoft.com/office/drawing/2014/main" id="{00000000-0008-0000-0700-0000AA020000}"/>
            </a:ext>
          </a:extLst>
        </xdr:cNvPr>
        <xdr:cNvCxnSpPr/>
      </xdr:nvCxnSpPr>
      <xdr:spPr>
        <a:xfrm>
          <a:off x="14592300" y="16701537"/>
          <a:ext cx="889000" cy="18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99439</xdr:rowOff>
    </xdr:from>
    <xdr:to>
      <xdr:col>22</xdr:col>
      <xdr:colOff>415925</xdr:colOff>
      <xdr:row>96</xdr:row>
      <xdr:rowOff>29589</xdr:rowOff>
    </xdr:to>
    <xdr:sp macro="" textlink="">
      <xdr:nvSpPr>
        <xdr:cNvPr id="683" name="フローチャート : 判断 682">
          <a:extLst>
            <a:ext uri="{FF2B5EF4-FFF2-40B4-BE49-F238E27FC236}">
              <a16:creationId xmlns="" xmlns:a16="http://schemas.microsoft.com/office/drawing/2014/main" id="{00000000-0008-0000-0700-0000AB020000}"/>
            </a:ext>
          </a:extLst>
        </xdr:cNvPr>
        <xdr:cNvSpPr/>
      </xdr:nvSpPr>
      <xdr:spPr>
        <a:xfrm>
          <a:off x="15430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94</xdr:row>
      <xdr:rowOff>46116</xdr:rowOff>
    </xdr:from>
    <xdr:ext cx="599010" cy="259045"/>
    <xdr:sp macro="" textlink="">
      <xdr:nvSpPr>
        <xdr:cNvPr id="684" name="テキスト ボックス 683">
          <a:extLst>
            <a:ext uri="{FF2B5EF4-FFF2-40B4-BE49-F238E27FC236}">
              <a16:creationId xmlns="" xmlns:a16="http://schemas.microsoft.com/office/drawing/2014/main" id="{00000000-0008-0000-0700-0000AC020000}"/>
            </a:ext>
          </a:extLst>
        </xdr:cNvPr>
        <xdr:cNvSpPr txBox="1"/>
      </xdr:nvSpPr>
      <xdr:spPr>
        <a:xfrm>
          <a:off x="15181794" y="1616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110,195</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57404</xdr:rowOff>
    </xdr:from>
    <xdr:to>
      <xdr:col>21</xdr:col>
      <xdr:colOff>161925</xdr:colOff>
      <xdr:row>97</xdr:row>
      <xdr:rowOff>70887</xdr:rowOff>
    </xdr:to>
    <xdr:cxnSp macro="">
      <xdr:nvCxnSpPr>
        <xdr:cNvPr id="685" name="直線コネクタ 684">
          <a:extLst>
            <a:ext uri="{FF2B5EF4-FFF2-40B4-BE49-F238E27FC236}">
              <a16:creationId xmlns="" xmlns:a16="http://schemas.microsoft.com/office/drawing/2014/main" id="{00000000-0008-0000-0700-0000AD020000}"/>
            </a:ext>
          </a:extLst>
        </xdr:cNvPr>
        <xdr:cNvCxnSpPr/>
      </xdr:nvCxnSpPr>
      <xdr:spPr>
        <a:xfrm>
          <a:off x="13703300" y="16688054"/>
          <a:ext cx="889000" cy="1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104189</xdr:rowOff>
    </xdr:from>
    <xdr:to>
      <xdr:col>21</xdr:col>
      <xdr:colOff>212725</xdr:colOff>
      <xdr:row>96</xdr:row>
      <xdr:rowOff>34339</xdr:rowOff>
    </xdr:to>
    <xdr:sp macro="" textlink="">
      <xdr:nvSpPr>
        <xdr:cNvPr id="686" name="フローチャート : 判断 685">
          <a:extLst>
            <a:ext uri="{FF2B5EF4-FFF2-40B4-BE49-F238E27FC236}">
              <a16:creationId xmlns="" xmlns:a16="http://schemas.microsoft.com/office/drawing/2014/main" id="{00000000-0008-0000-0700-0000AE020000}"/>
            </a:ext>
          </a:extLst>
        </xdr:cNvPr>
        <xdr:cNvSpPr/>
      </xdr:nvSpPr>
      <xdr:spPr>
        <a:xfrm>
          <a:off x="14541500" y="1639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94</xdr:row>
      <xdr:rowOff>50866</xdr:rowOff>
    </xdr:from>
    <xdr:ext cx="599010" cy="259045"/>
    <xdr:sp macro="" textlink="">
      <xdr:nvSpPr>
        <xdr:cNvPr id="687" name="テキスト ボックス 686">
          <a:extLst>
            <a:ext uri="{FF2B5EF4-FFF2-40B4-BE49-F238E27FC236}">
              <a16:creationId xmlns="" xmlns:a16="http://schemas.microsoft.com/office/drawing/2014/main" id="{00000000-0008-0000-0700-0000AF020000}"/>
            </a:ext>
          </a:extLst>
        </xdr:cNvPr>
        <xdr:cNvSpPr txBox="1"/>
      </xdr:nvSpPr>
      <xdr:spPr>
        <a:xfrm>
          <a:off x="14292794" y="1616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109,156</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53302</xdr:rowOff>
    </xdr:from>
    <xdr:to>
      <xdr:col>19</xdr:col>
      <xdr:colOff>644525</xdr:colOff>
      <xdr:row>97</xdr:row>
      <xdr:rowOff>57404</xdr:rowOff>
    </xdr:to>
    <xdr:cxnSp macro="">
      <xdr:nvCxnSpPr>
        <xdr:cNvPr id="688" name="直線コネクタ 687">
          <a:extLst>
            <a:ext uri="{FF2B5EF4-FFF2-40B4-BE49-F238E27FC236}">
              <a16:creationId xmlns="" xmlns:a16="http://schemas.microsoft.com/office/drawing/2014/main" id="{00000000-0008-0000-0700-0000B0020000}"/>
            </a:ext>
          </a:extLst>
        </xdr:cNvPr>
        <xdr:cNvCxnSpPr/>
      </xdr:nvCxnSpPr>
      <xdr:spPr>
        <a:xfrm>
          <a:off x="12814300" y="16683952"/>
          <a:ext cx="889000" cy="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94300</xdr:rowOff>
    </xdr:from>
    <xdr:to>
      <xdr:col>20</xdr:col>
      <xdr:colOff>9525</xdr:colOff>
      <xdr:row>96</xdr:row>
      <xdr:rowOff>24450</xdr:rowOff>
    </xdr:to>
    <xdr:sp macro="" textlink="">
      <xdr:nvSpPr>
        <xdr:cNvPr id="689" name="フローチャート : 判断 688">
          <a:extLst>
            <a:ext uri="{FF2B5EF4-FFF2-40B4-BE49-F238E27FC236}">
              <a16:creationId xmlns="" xmlns:a16="http://schemas.microsoft.com/office/drawing/2014/main" id="{00000000-0008-0000-0700-0000B1020000}"/>
            </a:ext>
          </a:extLst>
        </xdr:cNvPr>
        <xdr:cNvSpPr/>
      </xdr:nvSpPr>
      <xdr:spPr>
        <a:xfrm>
          <a:off x="13652500" y="1638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94</xdr:row>
      <xdr:rowOff>40977</xdr:rowOff>
    </xdr:from>
    <xdr:ext cx="599010" cy="259045"/>
    <xdr:sp macro="" textlink="">
      <xdr:nvSpPr>
        <xdr:cNvPr id="690" name="テキスト ボックス 689">
          <a:extLst>
            <a:ext uri="{FF2B5EF4-FFF2-40B4-BE49-F238E27FC236}">
              <a16:creationId xmlns="" xmlns:a16="http://schemas.microsoft.com/office/drawing/2014/main" id="{00000000-0008-0000-0700-0000B2020000}"/>
            </a:ext>
          </a:extLst>
        </xdr:cNvPr>
        <xdr:cNvSpPr txBox="1"/>
      </xdr:nvSpPr>
      <xdr:spPr>
        <a:xfrm>
          <a:off x="13403794" y="16157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111,319</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67686</xdr:rowOff>
    </xdr:from>
    <xdr:to>
      <xdr:col>18</xdr:col>
      <xdr:colOff>492125</xdr:colOff>
      <xdr:row>95</xdr:row>
      <xdr:rowOff>169286</xdr:rowOff>
    </xdr:to>
    <xdr:sp macro="" textlink="">
      <xdr:nvSpPr>
        <xdr:cNvPr id="691" name="フローチャート : 判断 690">
          <a:extLst>
            <a:ext uri="{FF2B5EF4-FFF2-40B4-BE49-F238E27FC236}">
              <a16:creationId xmlns="" xmlns:a16="http://schemas.microsoft.com/office/drawing/2014/main" id="{00000000-0008-0000-0700-0000B3020000}"/>
            </a:ext>
          </a:extLst>
        </xdr:cNvPr>
        <xdr:cNvSpPr/>
      </xdr:nvSpPr>
      <xdr:spPr>
        <a:xfrm>
          <a:off x="12763500" y="1635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94</xdr:row>
      <xdr:rowOff>14363</xdr:rowOff>
    </xdr:from>
    <xdr:ext cx="599010" cy="259045"/>
    <xdr:sp macro="" textlink="">
      <xdr:nvSpPr>
        <xdr:cNvPr id="692" name="テキスト ボックス 691">
          <a:extLst>
            <a:ext uri="{FF2B5EF4-FFF2-40B4-BE49-F238E27FC236}">
              <a16:creationId xmlns="" xmlns:a16="http://schemas.microsoft.com/office/drawing/2014/main" id="{00000000-0008-0000-0700-0000B4020000}"/>
            </a:ext>
          </a:extLst>
        </xdr:cNvPr>
        <xdr:cNvSpPr txBox="1"/>
      </xdr:nvSpPr>
      <xdr:spPr>
        <a:xfrm>
          <a:off x="12514794" y="16130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117,140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3" name="テキスト ボックス 692">
          <a:extLst>
            <a:ext uri="{FF2B5EF4-FFF2-40B4-BE49-F238E27FC236}">
              <a16:creationId xmlns=""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4" name="テキスト ボックス 693">
          <a:extLst>
            <a:ext uri="{FF2B5EF4-FFF2-40B4-BE49-F238E27FC236}">
              <a16:creationId xmlns=""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5" name="テキスト ボックス 694">
          <a:extLst>
            <a:ext uri="{FF2B5EF4-FFF2-40B4-BE49-F238E27FC236}">
              <a16:creationId xmlns=""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6" name="テキスト ボックス 695">
          <a:extLst>
            <a:ext uri="{FF2B5EF4-FFF2-40B4-BE49-F238E27FC236}">
              <a16:creationId xmlns=""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7" name="テキスト ボックス 696">
          <a:extLst>
            <a:ext uri="{FF2B5EF4-FFF2-40B4-BE49-F238E27FC236}">
              <a16:creationId xmlns=""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32569</xdr:rowOff>
    </xdr:from>
    <xdr:to>
      <xdr:col>23</xdr:col>
      <xdr:colOff>568325</xdr:colOff>
      <xdr:row>97</xdr:row>
      <xdr:rowOff>134169</xdr:rowOff>
    </xdr:to>
    <xdr:sp macro="" textlink="">
      <xdr:nvSpPr>
        <xdr:cNvPr id="698" name="円/楕円 697">
          <a:extLst>
            <a:ext uri="{FF2B5EF4-FFF2-40B4-BE49-F238E27FC236}">
              <a16:creationId xmlns="" xmlns:a16="http://schemas.microsoft.com/office/drawing/2014/main" id="{00000000-0008-0000-0700-0000BA020000}"/>
            </a:ext>
          </a:extLst>
        </xdr:cNvPr>
        <xdr:cNvSpPr/>
      </xdr:nvSpPr>
      <xdr:spPr>
        <a:xfrm>
          <a:off x="16268700" y="1666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10996</xdr:rowOff>
    </xdr:from>
    <xdr:ext cx="534377" cy="259045"/>
    <xdr:sp macro="" textlink="">
      <xdr:nvSpPr>
        <xdr:cNvPr id="699" name="公債費該当値テキスト">
          <a:extLst>
            <a:ext uri="{FF2B5EF4-FFF2-40B4-BE49-F238E27FC236}">
              <a16:creationId xmlns="" xmlns:a16="http://schemas.microsoft.com/office/drawing/2014/main" id="{00000000-0008-0000-0700-0000BB020000}"/>
            </a:ext>
          </a:extLst>
        </xdr:cNvPr>
        <xdr:cNvSpPr txBox="1"/>
      </xdr:nvSpPr>
      <xdr:spPr>
        <a:xfrm>
          <a:off x="16370300" y="16641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49,821</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38630</xdr:rowOff>
    </xdr:from>
    <xdr:to>
      <xdr:col>22</xdr:col>
      <xdr:colOff>415925</xdr:colOff>
      <xdr:row>97</xdr:row>
      <xdr:rowOff>140230</xdr:rowOff>
    </xdr:to>
    <xdr:sp macro="" textlink="">
      <xdr:nvSpPr>
        <xdr:cNvPr id="700" name="円/楕円 699">
          <a:extLst>
            <a:ext uri="{FF2B5EF4-FFF2-40B4-BE49-F238E27FC236}">
              <a16:creationId xmlns="" xmlns:a16="http://schemas.microsoft.com/office/drawing/2014/main" id="{00000000-0008-0000-0700-0000BC020000}"/>
            </a:ext>
          </a:extLst>
        </xdr:cNvPr>
        <xdr:cNvSpPr/>
      </xdr:nvSpPr>
      <xdr:spPr>
        <a:xfrm>
          <a:off x="15430500" y="1666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131357</xdr:rowOff>
    </xdr:from>
    <xdr:ext cx="534377" cy="259045"/>
    <xdr:sp macro="" textlink="">
      <xdr:nvSpPr>
        <xdr:cNvPr id="701" name="テキスト ボックス 700">
          <a:extLst>
            <a:ext uri="{FF2B5EF4-FFF2-40B4-BE49-F238E27FC236}">
              <a16:creationId xmlns="" xmlns:a16="http://schemas.microsoft.com/office/drawing/2014/main" id="{00000000-0008-0000-0700-0000BD020000}"/>
            </a:ext>
          </a:extLst>
        </xdr:cNvPr>
        <xdr:cNvSpPr txBox="1"/>
      </xdr:nvSpPr>
      <xdr:spPr>
        <a:xfrm>
          <a:off x="15214111" y="1676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48,495</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20087</xdr:rowOff>
    </xdr:from>
    <xdr:to>
      <xdr:col>21</xdr:col>
      <xdr:colOff>212725</xdr:colOff>
      <xdr:row>97</xdr:row>
      <xdr:rowOff>121687</xdr:rowOff>
    </xdr:to>
    <xdr:sp macro="" textlink="">
      <xdr:nvSpPr>
        <xdr:cNvPr id="702" name="円/楕円 701">
          <a:extLst>
            <a:ext uri="{FF2B5EF4-FFF2-40B4-BE49-F238E27FC236}">
              <a16:creationId xmlns="" xmlns:a16="http://schemas.microsoft.com/office/drawing/2014/main" id="{00000000-0008-0000-0700-0000BE020000}"/>
            </a:ext>
          </a:extLst>
        </xdr:cNvPr>
        <xdr:cNvSpPr/>
      </xdr:nvSpPr>
      <xdr:spPr>
        <a:xfrm>
          <a:off x="14541500" y="1665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112814</xdr:rowOff>
    </xdr:from>
    <xdr:ext cx="534377" cy="259045"/>
    <xdr:sp macro="" textlink="">
      <xdr:nvSpPr>
        <xdr:cNvPr id="703" name="テキスト ボックス 702">
          <a:extLst>
            <a:ext uri="{FF2B5EF4-FFF2-40B4-BE49-F238E27FC236}">
              <a16:creationId xmlns="" xmlns:a16="http://schemas.microsoft.com/office/drawing/2014/main" id="{00000000-0008-0000-0700-0000BF020000}"/>
            </a:ext>
          </a:extLst>
        </xdr:cNvPr>
        <xdr:cNvSpPr txBox="1"/>
      </xdr:nvSpPr>
      <xdr:spPr>
        <a:xfrm>
          <a:off x="14325111" y="16743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52,551</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6604</xdr:rowOff>
    </xdr:from>
    <xdr:to>
      <xdr:col>20</xdr:col>
      <xdr:colOff>9525</xdr:colOff>
      <xdr:row>97</xdr:row>
      <xdr:rowOff>108204</xdr:rowOff>
    </xdr:to>
    <xdr:sp macro="" textlink="">
      <xdr:nvSpPr>
        <xdr:cNvPr id="704" name="円/楕円 703">
          <a:extLst>
            <a:ext uri="{FF2B5EF4-FFF2-40B4-BE49-F238E27FC236}">
              <a16:creationId xmlns="" xmlns:a16="http://schemas.microsoft.com/office/drawing/2014/main" id="{00000000-0008-0000-0700-0000C0020000}"/>
            </a:ext>
          </a:extLst>
        </xdr:cNvPr>
        <xdr:cNvSpPr/>
      </xdr:nvSpPr>
      <xdr:spPr>
        <a:xfrm>
          <a:off x="13652500" y="1663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99331</xdr:rowOff>
    </xdr:from>
    <xdr:ext cx="534377" cy="259045"/>
    <xdr:sp macro="" textlink="">
      <xdr:nvSpPr>
        <xdr:cNvPr id="705" name="テキスト ボックス 704">
          <a:extLst>
            <a:ext uri="{FF2B5EF4-FFF2-40B4-BE49-F238E27FC236}">
              <a16:creationId xmlns="" xmlns:a16="http://schemas.microsoft.com/office/drawing/2014/main" id="{00000000-0008-0000-0700-0000C1020000}"/>
            </a:ext>
          </a:extLst>
        </xdr:cNvPr>
        <xdr:cNvSpPr txBox="1"/>
      </xdr:nvSpPr>
      <xdr:spPr>
        <a:xfrm>
          <a:off x="13436111" y="1672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55,500</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2502</xdr:rowOff>
    </xdr:from>
    <xdr:to>
      <xdr:col>18</xdr:col>
      <xdr:colOff>492125</xdr:colOff>
      <xdr:row>97</xdr:row>
      <xdr:rowOff>104102</xdr:rowOff>
    </xdr:to>
    <xdr:sp macro="" textlink="">
      <xdr:nvSpPr>
        <xdr:cNvPr id="706" name="円/楕円 705">
          <a:extLst>
            <a:ext uri="{FF2B5EF4-FFF2-40B4-BE49-F238E27FC236}">
              <a16:creationId xmlns="" xmlns:a16="http://schemas.microsoft.com/office/drawing/2014/main" id="{00000000-0008-0000-0700-0000C2020000}"/>
            </a:ext>
          </a:extLst>
        </xdr:cNvPr>
        <xdr:cNvSpPr/>
      </xdr:nvSpPr>
      <xdr:spPr>
        <a:xfrm>
          <a:off x="12763500" y="1663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95229</xdr:rowOff>
    </xdr:from>
    <xdr:ext cx="534377" cy="259045"/>
    <xdr:sp macro="" textlink="">
      <xdr:nvSpPr>
        <xdr:cNvPr id="707" name="テキスト ボックス 706">
          <a:extLst>
            <a:ext uri="{FF2B5EF4-FFF2-40B4-BE49-F238E27FC236}">
              <a16:creationId xmlns="" xmlns:a16="http://schemas.microsoft.com/office/drawing/2014/main" id="{00000000-0008-0000-0700-0000C3020000}"/>
            </a:ext>
          </a:extLst>
        </xdr:cNvPr>
        <xdr:cNvSpPr txBox="1"/>
      </xdr:nvSpPr>
      <xdr:spPr>
        <a:xfrm>
          <a:off x="12547111" y="1672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56,397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8" name="正方形/長方形 707">
          <a:extLst>
            <a:ext uri="{FF2B5EF4-FFF2-40B4-BE49-F238E27FC236}">
              <a16:creationId xmlns=""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9" name="正方形/長方形 708">
          <a:extLst>
            <a:ext uri="{FF2B5EF4-FFF2-40B4-BE49-F238E27FC236}">
              <a16:creationId xmlns=""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0" name="正方形/長方形 709">
          <a:extLst>
            <a:ext uri="{FF2B5EF4-FFF2-40B4-BE49-F238E27FC236}">
              <a16:creationId xmlns=""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1" name="正方形/長方形 710">
          <a:extLst>
            <a:ext uri="{FF2B5EF4-FFF2-40B4-BE49-F238E27FC236}">
              <a16:creationId xmlns=""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2" name="正方形/長方形 711">
          <a:extLst>
            <a:ext uri="{FF2B5EF4-FFF2-40B4-BE49-F238E27FC236}">
              <a16:creationId xmlns=""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3" name="正方形/長方形 712">
          <a:extLst>
            <a:ext uri="{FF2B5EF4-FFF2-40B4-BE49-F238E27FC236}">
              <a16:creationId xmlns=""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4" name="正方形/長方形 713">
          <a:extLst>
            <a:ext uri="{FF2B5EF4-FFF2-40B4-BE49-F238E27FC236}">
              <a16:creationId xmlns=""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5" name="正方形/長方形 714">
          <a:extLst>
            <a:ext uri="{FF2B5EF4-FFF2-40B4-BE49-F238E27FC236}">
              <a16:creationId xmlns=""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6" name="テキスト ボックス 715">
          <a:extLst>
            <a:ext uri="{FF2B5EF4-FFF2-40B4-BE49-F238E27FC236}">
              <a16:creationId xmlns=""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7" name="直線コネクタ 716">
          <a:extLst>
            <a:ext uri="{FF2B5EF4-FFF2-40B4-BE49-F238E27FC236}">
              <a16:creationId xmlns=""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18" name="直線コネクタ 717">
          <a:extLst>
            <a:ext uri="{FF2B5EF4-FFF2-40B4-BE49-F238E27FC236}">
              <a16:creationId xmlns=""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19" name="テキスト ボックス 718">
          <a:extLst>
            <a:ext uri="{FF2B5EF4-FFF2-40B4-BE49-F238E27FC236}">
              <a16:creationId xmlns=""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20" name="直線コネクタ 719">
          <a:extLst>
            <a:ext uri="{FF2B5EF4-FFF2-40B4-BE49-F238E27FC236}">
              <a16:creationId xmlns=""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21" name="テキスト ボックス 720">
          <a:extLst>
            <a:ext uri="{FF2B5EF4-FFF2-40B4-BE49-F238E27FC236}">
              <a16:creationId xmlns="" xmlns:a16="http://schemas.microsoft.com/office/drawing/2014/main" id="{00000000-0008-0000-0700-0000D1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22" name="直線コネクタ 721">
          <a:extLst>
            <a:ext uri="{FF2B5EF4-FFF2-40B4-BE49-F238E27FC236}">
              <a16:creationId xmlns=""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23" name="テキスト ボックス 722">
          <a:extLst>
            <a:ext uri="{FF2B5EF4-FFF2-40B4-BE49-F238E27FC236}">
              <a16:creationId xmlns="" xmlns:a16="http://schemas.microsoft.com/office/drawing/2014/main" id="{00000000-0008-0000-0700-0000D3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24" name="直線コネクタ 723">
          <a:extLst>
            <a:ext uri="{FF2B5EF4-FFF2-40B4-BE49-F238E27FC236}">
              <a16:creationId xmlns=""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25" name="テキスト ボックス 724">
          <a:extLst>
            <a:ext uri="{FF2B5EF4-FFF2-40B4-BE49-F238E27FC236}">
              <a16:creationId xmlns="" xmlns:a16="http://schemas.microsoft.com/office/drawing/2014/main" id="{00000000-0008-0000-0700-0000D5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6" name="直線コネクタ 725">
          <a:extLst>
            <a:ext uri="{FF2B5EF4-FFF2-40B4-BE49-F238E27FC236}">
              <a16:creationId xmlns=""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27" name="テキスト ボックス 726">
          <a:extLst>
            <a:ext uri="{FF2B5EF4-FFF2-40B4-BE49-F238E27FC236}">
              <a16:creationId xmlns="" xmlns:a16="http://schemas.microsoft.com/office/drawing/2014/main" id="{00000000-0008-0000-0700-0000D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8" name="諸支出金グラフ枠">
          <a:extLst>
            <a:ext uri="{FF2B5EF4-FFF2-40B4-BE49-F238E27FC236}">
              <a16:creationId xmlns=""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98552</xdr:rowOff>
    </xdr:from>
    <xdr:to>
      <xdr:col>32</xdr:col>
      <xdr:colOff>186689</xdr:colOff>
      <xdr:row>38</xdr:row>
      <xdr:rowOff>139700</xdr:rowOff>
    </xdr:to>
    <xdr:cxnSp macro="">
      <xdr:nvCxnSpPr>
        <xdr:cNvPr id="729" name="直線コネクタ 728">
          <a:extLst>
            <a:ext uri="{FF2B5EF4-FFF2-40B4-BE49-F238E27FC236}">
              <a16:creationId xmlns="" xmlns:a16="http://schemas.microsoft.com/office/drawing/2014/main" id="{00000000-0008-0000-0700-0000D9020000}"/>
            </a:ext>
          </a:extLst>
        </xdr:cNvPr>
        <xdr:cNvCxnSpPr/>
      </xdr:nvCxnSpPr>
      <xdr:spPr>
        <a:xfrm flipV="1">
          <a:off x="22159595" y="5242052"/>
          <a:ext cx="1269"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158665</xdr:rowOff>
    </xdr:from>
    <xdr:ext cx="249299" cy="259045"/>
    <xdr:sp macro="" textlink="">
      <xdr:nvSpPr>
        <xdr:cNvPr id="730" name="諸支出金最小値テキスト">
          <a:extLst>
            <a:ext uri="{FF2B5EF4-FFF2-40B4-BE49-F238E27FC236}">
              <a16:creationId xmlns="" xmlns:a16="http://schemas.microsoft.com/office/drawing/2014/main" id="{00000000-0008-0000-0700-0000DA020000}"/>
            </a:ext>
          </a:extLst>
        </xdr:cNvPr>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31" name="直線コネクタ 730">
          <a:extLst>
            <a:ext uri="{FF2B5EF4-FFF2-40B4-BE49-F238E27FC236}">
              <a16:creationId xmlns=""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45229</xdr:rowOff>
    </xdr:from>
    <xdr:ext cx="469744" cy="259045"/>
    <xdr:sp macro="" textlink="">
      <xdr:nvSpPr>
        <xdr:cNvPr id="732" name="諸支出金最大値テキスト">
          <a:extLst>
            <a:ext uri="{FF2B5EF4-FFF2-40B4-BE49-F238E27FC236}">
              <a16:creationId xmlns="" xmlns:a16="http://schemas.microsoft.com/office/drawing/2014/main" id="{00000000-0008-0000-0700-0000DC020000}"/>
            </a:ext>
          </a:extLst>
        </xdr:cNvPr>
        <xdr:cNvSpPr txBox="1"/>
      </xdr:nvSpPr>
      <xdr:spPr>
        <a:xfrm>
          <a:off x="22212300" y="501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3,090</a:t>
          </a:r>
          <a:endParaRPr kumimoji="1" lang="ja-JP" altLang="en-US" sz="1000" b="1">
            <a:latin typeface="ＭＳ Ｐゴシック"/>
          </a:endParaRPr>
        </a:p>
      </xdr:txBody>
    </xdr:sp>
    <xdr:clientData/>
  </xdr:oneCellAnchor>
  <xdr:twoCellAnchor>
    <xdr:from>
      <xdr:col>32</xdr:col>
      <xdr:colOff>98425</xdr:colOff>
      <xdr:row>30</xdr:row>
      <xdr:rowOff>98552</xdr:rowOff>
    </xdr:from>
    <xdr:to>
      <xdr:col>32</xdr:col>
      <xdr:colOff>276225</xdr:colOff>
      <xdr:row>30</xdr:row>
      <xdr:rowOff>98552</xdr:rowOff>
    </xdr:to>
    <xdr:cxnSp macro="">
      <xdr:nvCxnSpPr>
        <xdr:cNvPr id="733" name="直線コネクタ 732">
          <a:extLst>
            <a:ext uri="{FF2B5EF4-FFF2-40B4-BE49-F238E27FC236}">
              <a16:creationId xmlns="" xmlns:a16="http://schemas.microsoft.com/office/drawing/2014/main" id="{00000000-0008-0000-0700-0000DD020000}"/>
            </a:ext>
          </a:extLst>
        </xdr:cNvPr>
        <xdr:cNvCxnSpPr/>
      </xdr:nvCxnSpPr>
      <xdr:spPr>
        <a:xfrm>
          <a:off x="22072600" y="5242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34" name="直線コネクタ 733">
          <a:extLst>
            <a:ext uri="{FF2B5EF4-FFF2-40B4-BE49-F238E27FC236}">
              <a16:creationId xmlns=""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76115</xdr:rowOff>
    </xdr:from>
    <xdr:ext cx="313932" cy="259045"/>
    <xdr:sp macro="" textlink="">
      <xdr:nvSpPr>
        <xdr:cNvPr id="735" name="諸支出金平均値テキスト">
          <a:extLst>
            <a:ext uri="{FF2B5EF4-FFF2-40B4-BE49-F238E27FC236}">
              <a16:creationId xmlns="" xmlns:a16="http://schemas.microsoft.com/office/drawing/2014/main" id="{00000000-0008-0000-0700-0000DF020000}"/>
            </a:ext>
          </a:extLst>
        </xdr:cNvPr>
        <xdr:cNvSpPr txBox="1"/>
      </xdr:nvSpPr>
      <xdr:spPr>
        <a:xfrm>
          <a:off x="22212300" y="64197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53239</xdr:rowOff>
    </xdr:from>
    <xdr:to>
      <xdr:col>32</xdr:col>
      <xdr:colOff>238125</xdr:colOff>
      <xdr:row>38</xdr:row>
      <xdr:rowOff>154839</xdr:rowOff>
    </xdr:to>
    <xdr:sp macro="" textlink="">
      <xdr:nvSpPr>
        <xdr:cNvPr id="736" name="フローチャート : 判断 735">
          <a:extLst>
            <a:ext uri="{FF2B5EF4-FFF2-40B4-BE49-F238E27FC236}">
              <a16:creationId xmlns="" xmlns:a16="http://schemas.microsoft.com/office/drawing/2014/main" id="{00000000-0008-0000-0700-0000E0020000}"/>
            </a:ext>
          </a:extLst>
        </xdr:cNvPr>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37" name="直線コネクタ 736">
          <a:extLst>
            <a:ext uri="{FF2B5EF4-FFF2-40B4-BE49-F238E27FC236}">
              <a16:creationId xmlns=""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21234</xdr:rowOff>
    </xdr:from>
    <xdr:to>
      <xdr:col>31</xdr:col>
      <xdr:colOff>85725</xdr:colOff>
      <xdr:row>38</xdr:row>
      <xdr:rowOff>122834</xdr:rowOff>
    </xdr:to>
    <xdr:sp macro="" textlink="">
      <xdr:nvSpPr>
        <xdr:cNvPr id="738" name="フローチャート : 判断 737">
          <a:extLst>
            <a:ext uri="{FF2B5EF4-FFF2-40B4-BE49-F238E27FC236}">
              <a16:creationId xmlns="" xmlns:a16="http://schemas.microsoft.com/office/drawing/2014/main" id="{00000000-0008-0000-0700-0000E2020000}"/>
            </a:ext>
          </a:extLst>
        </xdr:cNvPr>
        <xdr:cNvSpPr/>
      </xdr:nvSpPr>
      <xdr:spPr>
        <a:xfrm>
          <a:off x="21272500" y="653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139361</xdr:rowOff>
    </xdr:from>
    <xdr:ext cx="378565" cy="259045"/>
    <xdr:sp macro="" textlink="">
      <xdr:nvSpPr>
        <xdr:cNvPr id="739" name="テキスト ボックス 738">
          <a:extLst>
            <a:ext uri="{FF2B5EF4-FFF2-40B4-BE49-F238E27FC236}">
              <a16:creationId xmlns="" xmlns:a16="http://schemas.microsoft.com/office/drawing/2014/main" id="{00000000-0008-0000-0700-0000E3020000}"/>
            </a:ext>
          </a:extLst>
        </xdr:cNvPr>
        <xdr:cNvSpPr txBox="1"/>
      </xdr:nvSpPr>
      <xdr:spPr>
        <a:xfrm>
          <a:off x="21134017" y="6311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40" name="直線コネクタ 739">
          <a:extLst>
            <a:ext uri="{FF2B5EF4-FFF2-40B4-BE49-F238E27FC236}">
              <a16:creationId xmlns=""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16205</xdr:rowOff>
    </xdr:from>
    <xdr:to>
      <xdr:col>29</xdr:col>
      <xdr:colOff>568325</xdr:colOff>
      <xdr:row>38</xdr:row>
      <xdr:rowOff>117805</xdr:rowOff>
    </xdr:to>
    <xdr:sp macro="" textlink="">
      <xdr:nvSpPr>
        <xdr:cNvPr id="741" name="フローチャート : 判断 740">
          <a:extLst>
            <a:ext uri="{FF2B5EF4-FFF2-40B4-BE49-F238E27FC236}">
              <a16:creationId xmlns="" xmlns:a16="http://schemas.microsoft.com/office/drawing/2014/main" id="{00000000-0008-0000-0700-0000E5020000}"/>
            </a:ext>
          </a:extLst>
        </xdr:cNvPr>
        <xdr:cNvSpPr/>
      </xdr:nvSpPr>
      <xdr:spPr>
        <a:xfrm>
          <a:off x="20383500" y="653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134332</xdr:rowOff>
    </xdr:from>
    <xdr:ext cx="378565" cy="259045"/>
    <xdr:sp macro="" textlink="">
      <xdr:nvSpPr>
        <xdr:cNvPr id="742" name="テキスト ボックス 741">
          <a:extLst>
            <a:ext uri="{FF2B5EF4-FFF2-40B4-BE49-F238E27FC236}">
              <a16:creationId xmlns="" xmlns:a16="http://schemas.microsoft.com/office/drawing/2014/main" id="{00000000-0008-0000-0700-0000E6020000}"/>
            </a:ext>
          </a:extLst>
        </xdr:cNvPr>
        <xdr:cNvSpPr txBox="1"/>
      </xdr:nvSpPr>
      <xdr:spPr>
        <a:xfrm>
          <a:off x="20245017" y="6306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43" name="直線コネクタ 742">
          <a:extLst>
            <a:ext uri="{FF2B5EF4-FFF2-40B4-BE49-F238E27FC236}">
              <a16:creationId xmlns=""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16663</xdr:rowOff>
    </xdr:from>
    <xdr:to>
      <xdr:col>28</xdr:col>
      <xdr:colOff>365125</xdr:colOff>
      <xdr:row>38</xdr:row>
      <xdr:rowOff>118263</xdr:rowOff>
    </xdr:to>
    <xdr:sp macro="" textlink="">
      <xdr:nvSpPr>
        <xdr:cNvPr id="744" name="フローチャート : 判断 743">
          <a:extLst>
            <a:ext uri="{FF2B5EF4-FFF2-40B4-BE49-F238E27FC236}">
              <a16:creationId xmlns="" xmlns:a16="http://schemas.microsoft.com/office/drawing/2014/main" id="{00000000-0008-0000-0700-0000E8020000}"/>
            </a:ext>
          </a:extLst>
        </xdr:cNvPr>
        <xdr:cNvSpPr/>
      </xdr:nvSpPr>
      <xdr:spPr>
        <a:xfrm>
          <a:off x="19494500" y="653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134790</xdr:rowOff>
    </xdr:from>
    <xdr:ext cx="378565" cy="259045"/>
    <xdr:sp macro="" textlink="">
      <xdr:nvSpPr>
        <xdr:cNvPr id="745" name="テキスト ボックス 744">
          <a:extLst>
            <a:ext uri="{FF2B5EF4-FFF2-40B4-BE49-F238E27FC236}">
              <a16:creationId xmlns="" xmlns:a16="http://schemas.microsoft.com/office/drawing/2014/main" id="{00000000-0008-0000-0700-0000E9020000}"/>
            </a:ext>
          </a:extLst>
        </xdr:cNvPr>
        <xdr:cNvSpPr txBox="1"/>
      </xdr:nvSpPr>
      <xdr:spPr>
        <a:xfrm>
          <a:off x="19356017" y="6306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162966</xdr:rowOff>
    </xdr:from>
    <xdr:to>
      <xdr:col>27</xdr:col>
      <xdr:colOff>161925</xdr:colOff>
      <xdr:row>38</xdr:row>
      <xdr:rowOff>93116</xdr:rowOff>
    </xdr:to>
    <xdr:sp macro="" textlink="">
      <xdr:nvSpPr>
        <xdr:cNvPr id="746" name="フローチャート : 判断 745">
          <a:extLst>
            <a:ext uri="{FF2B5EF4-FFF2-40B4-BE49-F238E27FC236}">
              <a16:creationId xmlns="" xmlns:a16="http://schemas.microsoft.com/office/drawing/2014/main" id="{00000000-0008-0000-0700-0000EA020000}"/>
            </a:ext>
          </a:extLst>
        </xdr:cNvPr>
        <xdr:cNvSpPr/>
      </xdr:nvSpPr>
      <xdr:spPr>
        <a:xfrm>
          <a:off x="18605500" y="650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109643</xdr:rowOff>
    </xdr:from>
    <xdr:ext cx="378565" cy="259045"/>
    <xdr:sp macro="" textlink="">
      <xdr:nvSpPr>
        <xdr:cNvPr id="747" name="テキスト ボックス 746">
          <a:extLst>
            <a:ext uri="{FF2B5EF4-FFF2-40B4-BE49-F238E27FC236}">
              <a16:creationId xmlns="" xmlns:a16="http://schemas.microsoft.com/office/drawing/2014/main" id="{00000000-0008-0000-0700-0000EB020000}"/>
            </a:ext>
          </a:extLst>
        </xdr:cNvPr>
        <xdr:cNvSpPr txBox="1"/>
      </xdr:nvSpPr>
      <xdr:spPr>
        <a:xfrm>
          <a:off x="18467017" y="6281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8" name="テキスト ボックス 747">
          <a:extLst>
            <a:ext uri="{FF2B5EF4-FFF2-40B4-BE49-F238E27FC236}">
              <a16:creationId xmlns=""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9" name="テキスト ボックス 748">
          <a:extLst>
            <a:ext uri="{FF2B5EF4-FFF2-40B4-BE49-F238E27FC236}">
              <a16:creationId xmlns=""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0" name="テキスト ボックス 749">
          <a:extLst>
            <a:ext uri="{FF2B5EF4-FFF2-40B4-BE49-F238E27FC236}">
              <a16:creationId xmlns=""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1" name="テキスト ボックス 750">
          <a:extLst>
            <a:ext uri="{FF2B5EF4-FFF2-40B4-BE49-F238E27FC236}">
              <a16:creationId xmlns=""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2" name="テキスト ボックス 751">
          <a:extLst>
            <a:ext uri="{FF2B5EF4-FFF2-40B4-BE49-F238E27FC236}">
              <a16:creationId xmlns=""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53" name="円/楕円 752">
          <a:extLst>
            <a:ext uri="{FF2B5EF4-FFF2-40B4-BE49-F238E27FC236}">
              <a16:creationId xmlns=""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31665</xdr:rowOff>
    </xdr:from>
    <xdr:ext cx="249299" cy="259045"/>
    <xdr:sp macro="" textlink="">
      <xdr:nvSpPr>
        <xdr:cNvPr id="754" name="諸支出金該当値テキスト">
          <a:extLst>
            <a:ext uri="{FF2B5EF4-FFF2-40B4-BE49-F238E27FC236}">
              <a16:creationId xmlns="" xmlns:a16="http://schemas.microsoft.com/office/drawing/2014/main" id="{00000000-0008-0000-0700-0000F2020000}"/>
            </a:ext>
          </a:extLst>
        </xdr:cNvPr>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55" name="円/楕円 754">
          <a:extLst>
            <a:ext uri="{FF2B5EF4-FFF2-40B4-BE49-F238E27FC236}">
              <a16:creationId xmlns=""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56" name="テキスト ボックス 755">
          <a:extLst>
            <a:ext uri="{FF2B5EF4-FFF2-40B4-BE49-F238E27FC236}">
              <a16:creationId xmlns="" xmlns:a16="http://schemas.microsoft.com/office/drawing/2014/main" id="{00000000-0008-0000-0700-0000F4020000}"/>
            </a:ext>
          </a:extLst>
        </xdr:cNvPr>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57" name="円/楕円 756">
          <a:extLst>
            <a:ext uri="{FF2B5EF4-FFF2-40B4-BE49-F238E27FC236}">
              <a16:creationId xmlns=""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58" name="テキスト ボックス 757">
          <a:extLst>
            <a:ext uri="{FF2B5EF4-FFF2-40B4-BE49-F238E27FC236}">
              <a16:creationId xmlns="" xmlns:a16="http://schemas.microsoft.com/office/drawing/2014/main" id="{00000000-0008-0000-0700-0000F6020000}"/>
            </a:ext>
          </a:extLst>
        </xdr:cNvPr>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59" name="円/楕円 758">
          <a:extLst>
            <a:ext uri="{FF2B5EF4-FFF2-40B4-BE49-F238E27FC236}">
              <a16:creationId xmlns=""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60" name="テキスト ボックス 759">
          <a:extLst>
            <a:ext uri="{FF2B5EF4-FFF2-40B4-BE49-F238E27FC236}">
              <a16:creationId xmlns="" xmlns:a16="http://schemas.microsoft.com/office/drawing/2014/main" id="{00000000-0008-0000-0700-0000F8020000}"/>
            </a:ext>
          </a:extLst>
        </xdr:cNvPr>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61" name="円/楕円 760">
          <a:extLst>
            <a:ext uri="{FF2B5EF4-FFF2-40B4-BE49-F238E27FC236}">
              <a16:creationId xmlns=""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62" name="テキスト ボックス 761">
          <a:extLst>
            <a:ext uri="{FF2B5EF4-FFF2-40B4-BE49-F238E27FC236}">
              <a16:creationId xmlns="" xmlns:a16="http://schemas.microsoft.com/office/drawing/2014/main" id="{00000000-0008-0000-0700-0000FA020000}"/>
            </a:ext>
          </a:extLst>
        </xdr:cNvPr>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3" name="正方形/長方形 762">
          <a:extLst>
            <a:ext uri="{FF2B5EF4-FFF2-40B4-BE49-F238E27FC236}">
              <a16:creationId xmlns=""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4" name="正方形/長方形 763">
          <a:extLst>
            <a:ext uri="{FF2B5EF4-FFF2-40B4-BE49-F238E27FC236}">
              <a16:creationId xmlns=""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5" name="正方形/長方形 764">
          <a:extLst>
            <a:ext uri="{FF2B5EF4-FFF2-40B4-BE49-F238E27FC236}">
              <a16:creationId xmlns=""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6" name="正方形/長方形 765">
          <a:extLst>
            <a:ext uri="{FF2B5EF4-FFF2-40B4-BE49-F238E27FC236}">
              <a16:creationId xmlns=""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7" name="正方形/長方形 766">
          <a:extLst>
            <a:ext uri="{FF2B5EF4-FFF2-40B4-BE49-F238E27FC236}">
              <a16:creationId xmlns=""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8" name="正方形/長方形 767">
          <a:extLst>
            <a:ext uri="{FF2B5EF4-FFF2-40B4-BE49-F238E27FC236}">
              <a16:creationId xmlns=""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9" name="正方形/長方形 768">
          <a:extLst>
            <a:ext uri="{FF2B5EF4-FFF2-40B4-BE49-F238E27FC236}">
              <a16:creationId xmlns=""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0" name="正方形/長方形 769">
          <a:extLst>
            <a:ext uri="{FF2B5EF4-FFF2-40B4-BE49-F238E27FC236}">
              <a16:creationId xmlns=""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1" name="テキスト ボックス 770">
          <a:extLst>
            <a:ext uri="{FF2B5EF4-FFF2-40B4-BE49-F238E27FC236}">
              <a16:creationId xmlns=""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2" name="直線コネクタ 771">
          <a:extLst>
            <a:ext uri="{FF2B5EF4-FFF2-40B4-BE49-F238E27FC236}">
              <a16:creationId xmlns=""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3" name="直線コネクタ 772">
          <a:extLst>
            <a:ext uri="{FF2B5EF4-FFF2-40B4-BE49-F238E27FC236}">
              <a16:creationId xmlns=""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4" name="テキスト ボックス 773">
          <a:extLst>
            <a:ext uri="{FF2B5EF4-FFF2-40B4-BE49-F238E27FC236}">
              <a16:creationId xmlns=""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5" name="直線コネクタ 774">
          <a:extLst>
            <a:ext uri="{FF2B5EF4-FFF2-40B4-BE49-F238E27FC236}">
              <a16:creationId xmlns=""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6" name="テキスト ボックス 775">
          <a:extLst>
            <a:ext uri="{FF2B5EF4-FFF2-40B4-BE49-F238E27FC236}">
              <a16:creationId xmlns=""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7" name="前年度繰上充用金グラフ枠">
          <a:extLst>
            <a:ext uri="{FF2B5EF4-FFF2-40B4-BE49-F238E27FC236}">
              <a16:creationId xmlns=""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78" name="直線コネクタ 777">
          <a:extLst>
            <a:ext uri="{FF2B5EF4-FFF2-40B4-BE49-F238E27FC236}">
              <a16:creationId xmlns=""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79" name="前年度繰上充用金最小値テキスト">
          <a:extLst>
            <a:ext uri="{FF2B5EF4-FFF2-40B4-BE49-F238E27FC236}">
              <a16:creationId xmlns=""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0" name="直線コネクタ 779">
          <a:extLst>
            <a:ext uri="{FF2B5EF4-FFF2-40B4-BE49-F238E27FC236}">
              <a16:creationId xmlns=""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1" name="前年度繰上充用金最大値テキスト">
          <a:extLst>
            <a:ext uri="{FF2B5EF4-FFF2-40B4-BE49-F238E27FC236}">
              <a16:creationId xmlns=""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2" name="直線コネクタ 781">
          <a:extLst>
            <a:ext uri="{FF2B5EF4-FFF2-40B4-BE49-F238E27FC236}">
              <a16:creationId xmlns=""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3" name="直線コネクタ 782">
          <a:extLst>
            <a:ext uri="{FF2B5EF4-FFF2-40B4-BE49-F238E27FC236}">
              <a16:creationId xmlns=""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4" name="前年度繰上充用金平均値テキスト">
          <a:extLst>
            <a:ext uri="{FF2B5EF4-FFF2-40B4-BE49-F238E27FC236}">
              <a16:creationId xmlns=""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5" name="フローチャート : 判断 784">
          <a:extLst>
            <a:ext uri="{FF2B5EF4-FFF2-40B4-BE49-F238E27FC236}">
              <a16:creationId xmlns=""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6" name="直線コネクタ 785">
          <a:extLst>
            <a:ext uri="{FF2B5EF4-FFF2-40B4-BE49-F238E27FC236}">
              <a16:creationId xmlns=""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7" name="フローチャート : 判断 786">
          <a:extLst>
            <a:ext uri="{FF2B5EF4-FFF2-40B4-BE49-F238E27FC236}">
              <a16:creationId xmlns=""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88" name="テキスト ボックス 787">
          <a:extLst>
            <a:ext uri="{FF2B5EF4-FFF2-40B4-BE49-F238E27FC236}">
              <a16:creationId xmlns="" xmlns:a16="http://schemas.microsoft.com/office/drawing/2014/main" id="{00000000-0008-0000-0700-000014030000}"/>
            </a:ext>
          </a:extLst>
        </xdr:cNvPr>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89" name="直線コネクタ 788">
          <a:extLst>
            <a:ext uri="{FF2B5EF4-FFF2-40B4-BE49-F238E27FC236}">
              <a16:creationId xmlns=""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0" name="フローチャート : 判断 789">
          <a:extLst>
            <a:ext uri="{FF2B5EF4-FFF2-40B4-BE49-F238E27FC236}">
              <a16:creationId xmlns=""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1" name="テキスト ボックス 790">
          <a:extLst>
            <a:ext uri="{FF2B5EF4-FFF2-40B4-BE49-F238E27FC236}">
              <a16:creationId xmlns="" xmlns:a16="http://schemas.microsoft.com/office/drawing/2014/main" id="{00000000-0008-0000-0700-000017030000}"/>
            </a:ext>
          </a:extLst>
        </xdr:cNvPr>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2" name="直線コネクタ 791">
          <a:extLst>
            <a:ext uri="{FF2B5EF4-FFF2-40B4-BE49-F238E27FC236}">
              <a16:creationId xmlns=""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3" name="フローチャート : 判断 792">
          <a:extLst>
            <a:ext uri="{FF2B5EF4-FFF2-40B4-BE49-F238E27FC236}">
              <a16:creationId xmlns=""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4" name="テキスト ボックス 793">
          <a:extLst>
            <a:ext uri="{FF2B5EF4-FFF2-40B4-BE49-F238E27FC236}">
              <a16:creationId xmlns="" xmlns:a16="http://schemas.microsoft.com/office/drawing/2014/main" id="{00000000-0008-0000-0700-00001A030000}"/>
            </a:ext>
          </a:extLst>
        </xdr:cNvPr>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5" name="フローチャート : 判断 794">
          <a:extLst>
            <a:ext uri="{FF2B5EF4-FFF2-40B4-BE49-F238E27FC236}">
              <a16:creationId xmlns=""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6" name="テキスト ボックス 795">
          <a:extLst>
            <a:ext uri="{FF2B5EF4-FFF2-40B4-BE49-F238E27FC236}">
              <a16:creationId xmlns="" xmlns:a16="http://schemas.microsoft.com/office/drawing/2014/main" id="{00000000-0008-0000-0700-00001C030000}"/>
            </a:ext>
          </a:extLst>
        </xdr:cNvPr>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7" name="テキスト ボックス 796">
          <a:extLst>
            <a:ext uri="{FF2B5EF4-FFF2-40B4-BE49-F238E27FC236}">
              <a16:creationId xmlns=""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8" name="テキスト ボックス 797">
          <a:extLst>
            <a:ext uri="{FF2B5EF4-FFF2-40B4-BE49-F238E27FC236}">
              <a16:creationId xmlns=""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9" name="テキスト ボックス 798">
          <a:extLst>
            <a:ext uri="{FF2B5EF4-FFF2-40B4-BE49-F238E27FC236}">
              <a16:creationId xmlns=""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0" name="テキスト ボックス 799">
          <a:extLst>
            <a:ext uri="{FF2B5EF4-FFF2-40B4-BE49-F238E27FC236}">
              <a16:creationId xmlns=""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1" name="テキスト ボックス 800">
          <a:extLst>
            <a:ext uri="{FF2B5EF4-FFF2-40B4-BE49-F238E27FC236}">
              <a16:creationId xmlns=""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2" name="円/楕円 801">
          <a:extLst>
            <a:ext uri="{FF2B5EF4-FFF2-40B4-BE49-F238E27FC236}">
              <a16:creationId xmlns=""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3" name="前年度繰上充用金該当値テキスト">
          <a:extLst>
            <a:ext uri="{FF2B5EF4-FFF2-40B4-BE49-F238E27FC236}">
              <a16:creationId xmlns=""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4" name="円/楕円 803">
          <a:extLst>
            <a:ext uri="{FF2B5EF4-FFF2-40B4-BE49-F238E27FC236}">
              <a16:creationId xmlns=""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5" name="テキスト ボックス 804">
          <a:extLst>
            <a:ext uri="{FF2B5EF4-FFF2-40B4-BE49-F238E27FC236}">
              <a16:creationId xmlns="" xmlns:a16="http://schemas.microsoft.com/office/drawing/2014/main" id="{00000000-0008-0000-0700-000025030000}"/>
            </a:ext>
          </a:extLst>
        </xdr:cNvPr>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6" name="円/楕円 805">
          <a:extLst>
            <a:ext uri="{FF2B5EF4-FFF2-40B4-BE49-F238E27FC236}">
              <a16:creationId xmlns=""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7" name="テキスト ボックス 806">
          <a:extLst>
            <a:ext uri="{FF2B5EF4-FFF2-40B4-BE49-F238E27FC236}">
              <a16:creationId xmlns="" xmlns:a16="http://schemas.microsoft.com/office/drawing/2014/main" id="{00000000-0008-0000-0700-000027030000}"/>
            </a:ext>
          </a:extLst>
        </xdr:cNvPr>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08" name="円/楕円 807">
          <a:extLst>
            <a:ext uri="{FF2B5EF4-FFF2-40B4-BE49-F238E27FC236}">
              <a16:creationId xmlns=""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09" name="テキスト ボックス 808">
          <a:extLst>
            <a:ext uri="{FF2B5EF4-FFF2-40B4-BE49-F238E27FC236}">
              <a16:creationId xmlns="" xmlns:a16="http://schemas.microsoft.com/office/drawing/2014/main" id="{00000000-0008-0000-0700-000029030000}"/>
            </a:ext>
          </a:extLst>
        </xdr:cNvPr>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0" name="円/楕円 809">
          <a:extLst>
            <a:ext uri="{FF2B5EF4-FFF2-40B4-BE49-F238E27FC236}">
              <a16:creationId xmlns=""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1" name="テキスト ボックス 810">
          <a:extLst>
            <a:ext uri="{FF2B5EF4-FFF2-40B4-BE49-F238E27FC236}">
              <a16:creationId xmlns="" xmlns:a16="http://schemas.microsoft.com/office/drawing/2014/main" id="{00000000-0008-0000-0700-00002B030000}"/>
            </a:ext>
          </a:extLst>
        </xdr:cNvPr>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2" name="正方形/長方形 811">
          <a:extLst>
            <a:ext uri="{FF2B5EF4-FFF2-40B4-BE49-F238E27FC236}">
              <a16:creationId xmlns=""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3" name="正方形/長方形 812">
          <a:extLst>
            <a:ext uri="{FF2B5EF4-FFF2-40B4-BE49-F238E27FC236}">
              <a16:creationId xmlns=""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4" name="テキスト ボックス 813">
          <a:extLst>
            <a:ext uri="{FF2B5EF4-FFF2-40B4-BE49-F238E27FC236}">
              <a16:creationId xmlns=""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・消防費は、住民一人当たり</a:t>
          </a:r>
          <a:r>
            <a:rPr kumimoji="1" lang="en-US" altLang="ja-JP" sz="1300">
              <a:latin typeface="ＭＳ Ｐゴシック"/>
            </a:rPr>
            <a:t>65,559</a:t>
          </a:r>
          <a:r>
            <a:rPr kumimoji="1" lang="ja-JP" altLang="en-US" sz="1300">
              <a:latin typeface="ＭＳ Ｐゴシック"/>
            </a:rPr>
            <a:t>円となっている。平成２６年度から平成２７年度にかけて増加している要因は、防災無線のデジタル化への取組みによるものである。</a:t>
          </a:r>
          <a:endParaRPr kumimoji="1" lang="en-US" altLang="ja-JP" sz="1300">
            <a:latin typeface="ＭＳ Ｐゴシック"/>
          </a:endParaRPr>
        </a:p>
        <a:p>
          <a:endParaRPr kumimoji="1" lang="en-US" altLang="ja-JP" sz="1300">
            <a:latin typeface="ＭＳ Ｐゴシック"/>
          </a:endParaRPr>
        </a:p>
        <a:p>
          <a:r>
            <a:rPr kumimoji="1" lang="ja-JP" altLang="en-US" sz="1300">
              <a:latin typeface="ＭＳ Ｐゴシック"/>
            </a:rPr>
            <a:t>・農林水産業費は、住民一人当たり</a:t>
          </a:r>
          <a:r>
            <a:rPr kumimoji="1" lang="en-US" altLang="ja-JP" sz="1300">
              <a:latin typeface="ＭＳ Ｐゴシック"/>
            </a:rPr>
            <a:t>88,466</a:t>
          </a:r>
          <a:r>
            <a:rPr kumimoji="1" lang="ja-JP" altLang="en-US" sz="1300">
              <a:latin typeface="ＭＳ Ｐゴシック"/>
            </a:rPr>
            <a:t>円となっている。平成２６年度から平成２７年度にかけて増加している要因は、強い農業づくり交付金事業によるものである。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三重県御浜町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　</a:t>
          </a:r>
          <a:r>
            <a:rPr lang="ja-JP" altLang="ja-JP" sz="1600">
              <a:solidFill>
                <a:schemeClr val="dk1"/>
              </a:solidFill>
              <a:effectLst/>
              <a:latin typeface="+mn-lt"/>
              <a:ea typeface="+mn-ea"/>
              <a:cs typeface="+mn-cs"/>
            </a:rPr>
            <a:t>歳出抑制の取り組みや実質的な交付税額の増加などにより、財政調整基金残高が増加した。</a:t>
          </a:r>
          <a:endParaRPr lang="ja-JP" altLang="ja-JP" sz="16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三重県御浜町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　</a:t>
          </a:r>
          <a:r>
            <a:rPr lang="ja-JP" altLang="ja-JP" sz="1600">
              <a:solidFill>
                <a:schemeClr val="dk1"/>
              </a:solidFill>
              <a:effectLst/>
              <a:latin typeface="+mn-lt"/>
              <a:ea typeface="+mn-ea"/>
              <a:cs typeface="+mn-cs"/>
            </a:rPr>
            <a:t>一般会計をはじめ各会計とも黒字となっている。</a:t>
          </a:r>
          <a:endParaRPr lang="ja-JP" altLang="ja-JP" sz="16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50" zoomScaleNormal="50"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x14ac:dyDescent="0.15">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5510665</v>
      </c>
      <c r="BO4" s="409"/>
      <c r="BP4" s="409"/>
      <c r="BQ4" s="409"/>
      <c r="BR4" s="409"/>
      <c r="BS4" s="409"/>
      <c r="BT4" s="409"/>
      <c r="BU4" s="410"/>
      <c r="BV4" s="408">
        <v>4880808</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8.5</v>
      </c>
      <c r="CU4" s="586"/>
      <c r="CV4" s="586"/>
      <c r="CW4" s="586"/>
      <c r="CX4" s="586"/>
      <c r="CY4" s="586"/>
      <c r="CZ4" s="586"/>
      <c r="DA4" s="587"/>
      <c r="DB4" s="585">
        <v>4.9000000000000004</v>
      </c>
      <c r="DC4" s="586"/>
      <c r="DD4" s="586"/>
      <c r="DE4" s="586"/>
      <c r="DF4" s="586"/>
      <c r="DG4" s="586"/>
      <c r="DH4" s="586"/>
      <c r="DI4" s="587"/>
      <c r="DJ4" s="137"/>
      <c r="DK4" s="137"/>
      <c r="DL4" s="137"/>
      <c r="DM4" s="137"/>
      <c r="DN4" s="137"/>
      <c r="DO4" s="137"/>
    </row>
    <row r="5" spans="1:119" ht="18.75" customHeight="1" x14ac:dyDescent="0.15">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5164021</v>
      </c>
      <c r="BO5" s="414"/>
      <c r="BP5" s="414"/>
      <c r="BQ5" s="414"/>
      <c r="BR5" s="414"/>
      <c r="BS5" s="414"/>
      <c r="BT5" s="414"/>
      <c r="BU5" s="415"/>
      <c r="BV5" s="413">
        <v>4708846</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92.7</v>
      </c>
      <c r="CU5" s="384"/>
      <c r="CV5" s="384"/>
      <c r="CW5" s="384"/>
      <c r="CX5" s="384"/>
      <c r="CY5" s="384"/>
      <c r="CZ5" s="384"/>
      <c r="DA5" s="385"/>
      <c r="DB5" s="383">
        <v>91.8</v>
      </c>
      <c r="DC5" s="384"/>
      <c r="DD5" s="384"/>
      <c r="DE5" s="384"/>
      <c r="DF5" s="384"/>
      <c r="DG5" s="384"/>
      <c r="DH5" s="384"/>
      <c r="DI5" s="385"/>
      <c r="DJ5" s="137"/>
      <c r="DK5" s="137"/>
      <c r="DL5" s="137"/>
      <c r="DM5" s="137"/>
      <c r="DN5" s="137"/>
      <c r="DO5" s="137"/>
    </row>
    <row r="6" spans="1:119" ht="18.75" customHeight="1" x14ac:dyDescent="0.15">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346644</v>
      </c>
      <c r="BO6" s="414"/>
      <c r="BP6" s="414"/>
      <c r="BQ6" s="414"/>
      <c r="BR6" s="414"/>
      <c r="BS6" s="414"/>
      <c r="BT6" s="414"/>
      <c r="BU6" s="415"/>
      <c r="BV6" s="413">
        <v>171962</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98</v>
      </c>
      <c r="CU6" s="560"/>
      <c r="CV6" s="560"/>
      <c r="CW6" s="560"/>
      <c r="CX6" s="560"/>
      <c r="CY6" s="560"/>
      <c r="CZ6" s="560"/>
      <c r="DA6" s="561"/>
      <c r="DB6" s="559">
        <v>97.3</v>
      </c>
      <c r="DC6" s="560"/>
      <c r="DD6" s="560"/>
      <c r="DE6" s="560"/>
      <c r="DF6" s="560"/>
      <c r="DG6" s="560"/>
      <c r="DH6" s="560"/>
      <c r="DI6" s="561"/>
      <c r="DJ6" s="137"/>
      <c r="DK6" s="137"/>
      <c r="DL6" s="137"/>
      <c r="DM6" s="137"/>
      <c r="DN6" s="137"/>
      <c r="DO6" s="137"/>
    </row>
    <row r="7" spans="1:119" ht="18.75" customHeight="1" x14ac:dyDescent="0.15">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77</v>
      </c>
      <c r="AV7" s="471"/>
      <c r="AW7" s="471"/>
      <c r="AX7" s="471"/>
      <c r="AY7" s="393" t="s">
        <v>88</v>
      </c>
      <c r="AZ7" s="394"/>
      <c r="BA7" s="394"/>
      <c r="BB7" s="394"/>
      <c r="BC7" s="394"/>
      <c r="BD7" s="394"/>
      <c r="BE7" s="394"/>
      <c r="BF7" s="394"/>
      <c r="BG7" s="394"/>
      <c r="BH7" s="394"/>
      <c r="BI7" s="394"/>
      <c r="BJ7" s="394"/>
      <c r="BK7" s="394"/>
      <c r="BL7" s="394"/>
      <c r="BM7" s="395"/>
      <c r="BN7" s="413">
        <v>71780</v>
      </c>
      <c r="BO7" s="414"/>
      <c r="BP7" s="414"/>
      <c r="BQ7" s="414"/>
      <c r="BR7" s="414"/>
      <c r="BS7" s="414"/>
      <c r="BT7" s="414"/>
      <c r="BU7" s="415"/>
      <c r="BV7" s="413">
        <v>17629</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3232483</v>
      </c>
      <c r="CU7" s="414"/>
      <c r="CV7" s="414"/>
      <c r="CW7" s="414"/>
      <c r="CX7" s="414"/>
      <c r="CY7" s="414"/>
      <c r="CZ7" s="414"/>
      <c r="DA7" s="415"/>
      <c r="DB7" s="413">
        <v>3146292</v>
      </c>
      <c r="DC7" s="414"/>
      <c r="DD7" s="414"/>
      <c r="DE7" s="414"/>
      <c r="DF7" s="414"/>
      <c r="DG7" s="414"/>
      <c r="DH7" s="414"/>
      <c r="DI7" s="415"/>
      <c r="DJ7" s="137"/>
      <c r="DK7" s="137"/>
      <c r="DL7" s="137"/>
      <c r="DM7" s="137"/>
      <c r="DN7" s="137"/>
      <c r="DO7" s="137"/>
    </row>
    <row r="8" spans="1:119" ht="18.75" customHeight="1" thickBot="1" x14ac:dyDescent="0.2">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91</v>
      </c>
      <c r="AV8" s="471"/>
      <c r="AW8" s="471"/>
      <c r="AX8" s="471"/>
      <c r="AY8" s="393" t="s">
        <v>92</v>
      </c>
      <c r="AZ8" s="394"/>
      <c r="BA8" s="394"/>
      <c r="BB8" s="394"/>
      <c r="BC8" s="394"/>
      <c r="BD8" s="394"/>
      <c r="BE8" s="394"/>
      <c r="BF8" s="394"/>
      <c r="BG8" s="394"/>
      <c r="BH8" s="394"/>
      <c r="BI8" s="394"/>
      <c r="BJ8" s="394"/>
      <c r="BK8" s="394"/>
      <c r="BL8" s="394"/>
      <c r="BM8" s="395"/>
      <c r="BN8" s="413">
        <v>274864</v>
      </c>
      <c r="BO8" s="414"/>
      <c r="BP8" s="414"/>
      <c r="BQ8" s="414"/>
      <c r="BR8" s="414"/>
      <c r="BS8" s="414"/>
      <c r="BT8" s="414"/>
      <c r="BU8" s="415"/>
      <c r="BV8" s="413">
        <v>154333</v>
      </c>
      <c r="BW8" s="414"/>
      <c r="BX8" s="414"/>
      <c r="BY8" s="414"/>
      <c r="BZ8" s="414"/>
      <c r="CA8" s="414"/>
      <c r="CB8" s="414"/>
      <c r="CC8" s="415"/>
      <c r="CD8" s="422" t="s">
        <v>93</v>
      </c>
      <c r="CE8" s="423"/>
      <c r="CF8" s="423"/>
      <c r="CG8" s="423"/>
      <c r="CH8" s="423"/>
      <c r="CI8" s="423"/>
      <c r="CJ8" s="423"/>
      <c r="CK8" s="423"/>
      <c r="CL8" s="423"/>
      <c r="CM8" s="423"/>
      <c r="CN8" s="423"/>
      <c r="CO8" s="423"/>
      <c r="CP8" s="423"/>
      <c r="CQ8" s="423"/>
      <c r="CR8" s="423"/>
      <c r="CS8" s="424"/>
      <c r="CT8" s="522">
        <v>0.28000000000000003</v>
      </c>
      <c r="CU8" s="523"/>
      <c r="CV8" s="523"/>
      <c r="CW8" s="523"/>
      <c r="CX8" s="523"/>
      <c r="CY8" s="523"/>
      <c r="CZ8" s="523"/>
      <c r="DA8" s="524"/>
      <c r="DB8" s="522">
        <v>0.27</v>
      </c>
      <c r="DC8" s="523"/>
      <c r="DD8" s="523"/>
      <c r="DE8" s="523"/>
      <c r="DF8" s="523"/>
      <c r="DG8" s="523"/>
      <c r="DH8" s="523"/>
      <c r="DI8" s="524"/>
      <c r="DJ8" s="137"/>
      <c r="DK8" s="137"/>
      <c r="DL8" s="137"/>
      <c r="DM8" s="137"/>
      <c r="DN8" s="137"/>
      <c r="DO8" s="137"/>
    </row>
    <row r="9" spans="1:119" ht="18.75" customHeight="1" thickBot="1" x14ac:dyDescent="0.2">
      <c r="A9" s="138"/>
      <c r="B9" s="548" t="s">
        <v>94</v>
      </c>
      <c r="C9" s="549"/>
      <c r="D9" s="549"/>
      <c r="E9" s="549"/>
      <c r="F9" s="549"/>
      <c r="G9" s="549"/>
      <c r="H9" s="549"/>
      <c r="I9" s="549"/>
      <c r="J9" s="549"/>
      <c r="K9" s="476"/>
      <c r="L9" s="550" t="s">
        <v>95</v>
      </c>
      <c r="M9" s="551"/>
      <c r="N9" s="551"/>
      <c r="O9" s="551"/>
      <c r="P9" s="551"/>
      <c r="Q9" s="552"/>
      <c r="R9" s="553">
        <v>8741</v>
      </c>
      <c r="S9" s="554"/>
      <c r="T9" s="554"/>
      <c r="U9" s="554"/>
      <c r="V9" s="555"/>
      <c r="W9" s="492" t="s">
        <v>96</v>
      </c>
      <c r="X9" s="493"/>
      <c r="Y9" s="493"/>
      <c r="Z9" s="493"/>
      <c r="AA9" s="493"/>
      <c r="AB9" s="493"/>
      <c r="AC9" s="493"/>
      <c r="AD9" s="493"/>
      <c r="AE9" s="493"/>
      <c r="AF9" s="493"/>
      <c r="AG9" s="493"/>
      <c r="AH9" s="493"/>
      <c r="AI9" s="493"/>
      <c r="AJ9" s="493"/>
      <c r="AK9" s="493"/>
      <c r="AL9" s="556"/>
      <c r="AM9" s="482" t="s">
        <v>97</v>
      </c>
      <c r="AN9" s="387"/>
      <c r="AO9" s="387"/>
      <c r="AP9" s="387"/>
      <c r="AQ9" s="387"/>
      <c r="AR9" s="387"/>
      <c r="AS9" s="387"/>
      <c r="AT9" s="388"/>
      <c r="AU9" s="470" t="s">
        <v>77</v>
      </c>
      <c r="AV9" s="471"/>
      <c r="AW9" s="471"/>
      <c r="AX9" s="471"/>
      <c r="AY9" s="393" t="s">
        <v>98</v>
      </c>
      <c r="AZ9" s="394"/>
      <c r="BA9" s="394"/>
      <c r="BB9" s="394"/>
      <c r="BC9" s="394"/>
      <c r="BD9" s="394"/>
      <c r="BE9" s="394"/>
      <c r="BF9" s="394"/>
      <c r="BG9" s="394"/>
      <c r="BH9" s="394"/>
      <c r="BI9" s="394"/>
      <c r="BJ9" s="394"/>
      <c r="BK9" s="394"/>
      <c r="BL9" s="394"/>
      <c r="BM9" s="395"/>
      <c r="BN9" s="413">
        <v>120531</v>
      </c>
      <c r="BO9" s="414"/>
      <c r="BP9" s="414"/>
      <c r="BQ9" s="414"/>
      <c r="BR9" s="414"/>
      <c r="BS9" s="414"/>
      <c r="BT9" s="414"/>
      <c r="BU9" s="415"/>
      <c r="BV9" s="413">
        <v>-121880</v>
      </c>
      <c r="BW9" s="414"/>
      <c r="BX9" s="414"/>
      <c r="BY9" s="414"/>
      <c r="BZ9" s="414"/>
      <c r="CA9" s="414"/>
      <c r="CB9" s="414"/>
      <c r="CC9" s="415"/>
      <c r="CD9" s="422" t="s">
        <v>99</v>
      </c>
      <c r="CE9" s="423"/>
      <c r="CF9" s="423"/>
      <c r="CG9" s="423"/>
      <c r="CH9" s="423"/>
      <c r="CI9" s="423"/>
      <c r="CJ9" s="423"/>
      <c r="CK9" s="423"/>
      <c r="CL9" s="423"/>
      <c r="CM9" s="423"/>
      <c r="CN9" s="423"/>
      <c r="CO9" s="423"/>
      <c r="CP9" s="423"/>
      <c r="CQ9" s="423"/>
      <c r="CR9" s="423"/>
      <c r="CS9" s="424"/>
      <c r="CT9" s="383">
        <v>12.3</v>
      </c>
      <c r="CU9" s="384"/>
      <c r="CV9" s="384"/>
      <c r="CW9" s="384"/>
      <c r="CX9" s="384"/>
      <c r="CY9" s="384"/>
      <c r="CZ9" s="384"/>
      <c r="DA9" s="385"/>
      <c r="DB9" s="383">
        <v>12.6</v>
      </c>
      <c r="DC9" s="384"/>
      <c r="DD9" s="384"/>
      <c r="DE9" s="384"/>
      <c r="DF9" s="384"/>
      <c r="DG9" s="384"/>
      <c r="DH9" s="384"/>
      <c r="DI9" s="385"/>
      <c r="DJ9" s="137"/>
      <c r="DK9" s="137"/>
      <c r="DL9" s="137"/>
      <c r="DM9" s="137"/>
      <c r="DN9" s="137"/>
      <c r="DO9" s="137"/>
    </row>
    <row r="10" spans="1:119" ht="18.75" customHeight="1" thickBot="1" x14ac:dyDescent="0.2">
      <c r="A10" s="138"/>
      <c r="B10" s="548"/>
      <c r="C10" s="549"/>
      <c r="D10" s="549"/>
      <c r="E10" s="549"/>
      <c r="F10" s="549"/>
      <c r="G10" s="549"/>
      <c r="H10" s="549"/>
      <c r="I10" s="549"/>
      <c r="J10" s="549"/>
      <c r="K10" s="476"/>
      <c r="L10" s="386" t="s">
        <v>100</v>
      </c>
      <c r="M10" s="387"/>
      <c r="N10" s="387"/>
      <c r="O10" s="387"/>
      <c r="P10" s="387"/>
      <c r="Q10" s="388"/>
      <c r="R10" s="389">
        <v>9376</v>
      </c>
      <c r="S10" s="390"/>
      <c r="T10" s="390"/>
      <c r="U10" s="390"/>
      <c r="V10" s="392"/>
      <c r="W10" s="557"/>
      <c r="X10" s="375"/>
      <c r="Y10" s="375"/>
      <c r="Z10" s="375"/>
      <c r="AA10" s="375"/>
      <c r="AB10" s="375"/>
      <c r="AC10" s="375"/>
      <c r="AD10" s="375"/>
      <c r="AE10" s="375"/>
      <c r="AF10" s="375"/>
      <c r="AG10" s="375"/>
      <c r="AH10" s="375"/>
      <c r="AI10" s="375"/>
      <c r="AJ10" s="375"/>
      <c r="AK10" s="375"/>
      <c r="AL10" s="558"/>
      <c r="AM10" s="482" t="s">
        <v>101</v>
      </c>
      <c r="AN10" s="387"/>
      <c r="AO10" s="387"/>
      <c r="AP10" s="387"/>
      <c r="AQ10" s="387"/>
      <c r="AR10" s="387"/>
      <c r="AS10" s="387"/>
      <c r="AT10" s="388"/>
      <c r="AU10" s="470" t="s">
        <v>77</v>
      </c>
      <c r="AV10" s="471"/>
      <c r="AW10" s="471"/>
      <c r="AX10" s="471"/>
      <c r="AY10" s="393" t="s">
        <v>102</v>
      </c>
      <c r="AZ10" s="394"/>
      <c r="BA10" s="394"/>
      <c r="BB10" s="394"/>
      <c r="BC10" s="394"/>
      <c r="BD10" s="394"/>
      <c r="BE10" s="394"/>
      <c r="BF10" s="394"/>
      <c r="BG10" s="394"/>
      <c r="BH10" s="394"/>
      <c r="BI10" s="394"/>
      <c r="BJ10" s="394"/>
      <c r="BK10" s="394"/>
      <c r="BL10" s="394"/>
      <c r="BM10" s="395"/>
      <c r="BN10" s="413">
        <v>1898</v>
      </c>
      <c r="BO10" s="414"/>
      <c r="BP10" s="414"/>
      <c r="BQ10" s="414"/>
      <c r="BR10" s="414"/>
      <c r="BS10" s="414"/>
      <c r="BT10" s="414"/>
      <c r="BU10" s="415"/>
      <c r="BV10" s="413">
        <v>2516</v>
      </c>
      <c r="BW10" s="414"/>
      <c r="BX10" s="414"/>
      <c r="BY10" s="414"/>
      <c r="BZ10" s="414"/>
      <c r="CA10" s="414"/>
      <c r="CB10" s="414"/>
      <c r="CC10" s="41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548"/>
      <c r="C11" s="549"/>
      <c r="D11" s="549"/>
      <c r="E11" s="549"/>
      <c r="F11" s="549"/>
      <c r="G11" s="549"/>
      <c r="H11" s="549"/>
      <c r="I11" s="549"/>
      <c r="J11" s="549"/>
      <c r="K11" s="476"/>
      <c r="L11" s="459" t="s">
        <v>104</v>
      </c>
      <c r="M11" s="460"/>
      <c r="N11" s="460"/>
      <c r="O11" s="460"/>
      <c r="P11" s="460"/>
      <c r="Q11" s="461"/>
      <c r="R11" s="545" t="s">
        <v>105</v>
      </c>
      <c r="S11" s="546"/>
      <c r="T11" s="546"/>
      <c r="U11" s="546"/>
      <c r="V11" s="547"/>
      <c r="W11" s="557"/>
      <c r="X11" s="375"/>
      <c r="Y11" s="375"/>
      <c r="Z11" s="375"/>
      <c r="AA11" s="375"/>
      <c r="AB11" s="375"/>
      <c r="AC11" s="375"/>
      <c r="AD11" s="375"/>
      <c r="AE11" s="375"/>
      <c r="AF11" s="375"/>
      <c r="AG11" s="375"/>
      <c r="AH11" s="375"/>
      <c r="AI11" s="375"/>
      <c r="AJ11" s="375"/>
      <c r="AK11" s="375"/>
      <c r="AL11" s="558"/>
      <c r="AM11" s="482" t="s">
        <v>106</v>
      </c>
      <c r="AN11" s="387"/>
      <c r="AO11" s="387"/>
      <c r="AP11" s="387"/>
      <c r="AQ11" s="387"/>
      <c r="AR11" s="387"/>
      <c r="AS11" s="387"/>
      <c r="AT11" s="388"/>
      <c r="AU11" s="470" t="s">
        <v>91</v>
      </c>
      <c r="AV11" s="471"/>
      <c r="AW11" s="471"/>
      <c r="AX11" s="471"/>
      <c r="AY11" s="393" t="s">
        <v>107</v>
      </c>
      <c r="AZ11" s="394"/>
      <c r="BA11" s="394"/>
      <c r="BB11" s="394"/>
      <c r="BC11" s="394"/>
      <c r="BD11" s="394"/>
      <c r="BE11" s="394"/>
      <c r="BF11" s="394"/>
      <c r="BG11" s="394"/>
      <c r="BH11" s="394"/>
      <c r="BI11" s="394"/>
      <c r="BJ11" s="394"/>
      <c r="BK11" s="394"/>
      <c r="BL11" s="394"/>
      <c r="BM11" s="395"/>
      <c r="BN11" s="413" t="s">
        <v>108</v>
      </c>
      <c r="BO11" s="414"/>
      <c r="BP11" s="414"/>
      <c r="BQ11" s="414"/>
      <c r="BR11" s="414"/>
      <c r="BS11" s="414"/>
      <c r="BT11" s="414"/>
      <c r="BU11" s="415"/>
      <c r="BV11" s="413" t="s">
        <v>108</v>
      </c>
      <c r="BW11" s="414"/>
      <c r="BX11" s="414"/>
      <c r="BY11" s="414"/>
      <c r="BZ11" s="414"/>
      <c r="CA11" s="414"/>
      <c r="CB11" s="414"/>
      <c r="CC11" s="415"/>
      <c r="CD11" s="422" t="s">
        <v>109</v>
      </c>
      <c r="CE11" s="423"/>
      <c r="CF11" s="423"/>
      <c r="CG11" s="423"/>
      <c r="CH11" s="423"/>
      <c r="CI11" s="423"/>
      <c r="CJ11" s="423"/>
      <c r="CK11" s="423"/>
      <c r="CL11" s="423"/>
      <c r="CM11" s="423"/>
      <c r="CN11" s="423"/>
      <c r="CO11" s="423"/>
      <c r="CP11" s="423"/>
      <c r="CQ11" s="423"/>
      <c r="CR11" s="423"/>
      <c r="CS11" s="424"/>
      <c r="CT11" s="522" t="s">
        <v>108</v>
      </c>
      <c r="CU11" s="523"/>
      <c r="CV11" s="523"/>
      <c r="CW11" s="523"/>
      <c r="CX11" s="523"/>
      <c r="CY11" s="523"/>
      <c r="CZ11" s="523"/>
      <c r="DA11" s="524"/>
      <c r="DB11" s="522" t="s">
        <v>108</v>
      </c>
      <c r="DC11" s="523"/>
      <c r="DD11" s="523"/>
      <c r="DE11" s="523"/>
      <c r="DF11" s="523"/>
      <c r="DG11" s="523"/>
      <c r="DH11" s="523"/>
      <c r="DI11" s="524"/>
      <c r="DJ11" s="137"/>
      <c r="DK11" s="137"/>
      <c r="DL11" s="137"/>
      <c r="DM11" s="137"/>
      <c r="DN11" s="137"/>
      <c r="DO11" s="137"/>
    </row>
    <row r="12" spans="1:119" ht="18.75" customHeight="1" x14ac:dyDescent="0.15">
      <c r="A12" s="138"/>
      <c r="B12" s="525" t="s">
        <v>110</v>
      </c>
      <c r="C12" s="526"/>
      <c r="D12" s="526"/>
      <c r="E12" s="526"/>
      <c r="F12" s="526"/>
      <c r="G12" s="526"/>
      <c r="H12" s="526"/>
      <c r="I12" s="526"/>
      <c r="J12" s="526"/>
      <c r="K12" s="527"/>
      <c r="L12" s="534" t="s">
        <v>111</v>
      </c>
      <c r="M12" s="535"/>
      <c r="N12" s="535"/>
      <c r="O12" s="535"/>
      <c r="P12" s="535"/>
      <c r="Q12" s="536"/>
      <c r="R12" s="537">
        <v>9113</v>
      </c>
      <c r="S12" s="538"/>
      <c r="T12" s="538"/>
      <c r="U12" s="538"/>
      <c r="V12" s="539"/>
      <c r="W12" s="540" t="s">
        <v>1</v>
      </c>
      <c r="X12" s="471"/>
      <c r="Y12" s="471"/>
      <c r="Z12" s="471"/>
      <c r="AA12" s="471"/>
      <c r="AB12" s="541"/>
      <c r="AC12" s="470" t="s">
        <v>112</v>
      </c>
      <c r="AD12" s="471"/>
      <c r="AE12" s="471"/>
      <c r="AF12" s="471"/>
      <c r="AG12" s="541"/>
      <c r="AH12" s="470" t="s">
        <v>113</v>
      </c>
      <c r="AI12" s="471"/>
      <c r="AJ12" s="471"/>
      <c r="AK12" s="471"/>
      <c r="AL12" s="542"/>
      <c r="AM12" s="482" t="s">
        <v>114</v>
      </c>
      <c r="AN12" s="387"/>
      <c r="AO12" s="387"/>
      <c r="AP12" s="387"/>
      <c r="AQ12" s="387"/>
      <c r="AR12" s="387"/>
      <c r="AS12" s="387"/>
      <c r="AT12" s="388"/>
      <c r="AU12" s="470" t="s">
        <v>115</v>
      </c>
      <c r="AV12" s="471"/>
      <c r="AW12" s="471"/>
      <c r="AX12" s="471"/>
      <c r="AY12" s="393" t="s">
        <v>116</v>
      </c>
      <c r="AZ12" s="394"/>
      <c r="BA12" s="394"/>
      <c r="BB12" s="394"/>
      <c r="BC12" s="394"/>
      <c r="BD12" s="394"/>
      <c r="BE12" s="394"/>
      <c r="BF12" s="394"/>
      <c r="BG12" s="394"/>
      <c r="BH12" s="394"/>
      <c r="BI12" s="394"/>
      <c r="BJ12" s="394"/>
      <c r="BK12" s="394"/>
      <c r="BL12" s="394"/>
      <c r="BM12" s="395"/>
      <c r="BN12" s="413" t="s">
        <v>117</v>
      </c>
      <c r="BO12" s="414"/>
      <c r="BP12" s="414"/>
      <c r="BQ12" s="414"/>
      <c r="BR12" s="414"/>
      <c r="BS12" s="414"/>
      <c r="BT12" s="414"/>
      <c r="BU12" s="415"/>
      <c r="BV12" s="413" t="s">
        <v>117</v>
      </c>
      <c r="BW12" s="414"/>
      <c r="BX12" s="414"/>
      <c r="BY12" s="414"/>
      <c r="BZ12" s="414"/>
      <c r="CA12" s="414"/>
      <c r="CB12" s="414"/>
      <c r="CC12" s="415"/>
      <c r="CD12" s="422" t="s">
        <v>118</v>
      </c>
      <c r="CE12" s="423"/>
      <c r="CF12" s="423"/>
      <c r="CG12" s="423"/>
      <c r="CH12" s="423"/>
      <c r="CI12" s="423"/>
      <c r="CJ12" s="423"/>
      <c r="CK12" s="423"/>
      <c r="CL12" s="423"/>
      <c r="CM12" s="423"/>
      <c r="CN12" s="423"/>
      <c r="CO12" s="423"/>
      <c r="CP12" s="423"/>
      <c r="CQ12" s="423"/>
      <c r="CR12" s="423"/>
      <c r="CS12" s="424"/>
      <c r="CT12" s="522" t="s">
        <v>117</v>
      </c>
      <c r="CU12" s="523"/>
      <c r="CV12" s="523"/>
      <c r="CW12" s="523"/>
      <c r="CX12" s="523"/>
      <c r="CY12" s="523"/>
      <c r="CZ12" s="523"/>
      <c r="DA12" s="524"/>
      <c r="DB12" s="522" t="s">
        <v>117</v>
      </c>
      <c r="DC12" s="523"/>
      <c r="DD12" s="523"/>
      <c r="DE12" s="523"/>
      <c r="DF12" s="523"/>
      <c r="DG12" s="523"/>
      <c r="DH12" s="523"/>
      <c r="DI12" s="524"/>
      <c r="DJ12" s="137"/>
      <c r="DK12" s="137"/>
      <c r="DL12" s="137"/>
      <c r="DM12" s="137"/>
      <c r="DN12" s="137"/>
      <c r="DO12" s="137"/>
    </row>
    <row r="13" spans="1:119" ht="18.75" customHeight="1" x14ac:dyDescent="0.15">
      <c r="A13" s="138"/>
      <c r="B13" s="528"/>
      <c r="C13" s="529"/>
      <c r="D13" s="529"/>
      <c r="E13" s="529"/>
      <c r="F13" s="529"/>
      <c r="G13" s="529"/>
      <c r="H13" s="529"/>
      <c r="I13" s="529"/>
      <c r="J13" s="529"/>
      <c r="K13" s="530"/>
      <c r="L13" s="148"/>
      <c r="M13" s="511" t="s">
        <v>119</v>
      </c>
      <c r="N13" s="512"/>
      <c r="O13" s="512"/>
      <c r="P13" s="512"/>
      <c r="Q13" s="513"/>
      <c r="R13" s="514">
        <v>9070</v>
      </c>
      <c r="S13" s="515"/>
      <c r="T13" s="515"/>
      <c r="U13" s="515"/>
      <c r="V13" s="516"/>
      <c r="W13" s="502" t="s">
        <v>120</v>
      </c>
      <c r="X13" s="426"/>
      <c r="Y13" s="426"/>
      <c r="Z13" s="426"/>
      <c r="AA13" s="426"/>
      <c r="AB13" s="427"/>
      <c r="AC13" s="389">
        <v>1164</v>
      </c>
      <c r="AD13" s="390"/>
      <c r="AE13" s="390"/>
      <c r="AF13" s="390"/>
      <c r="AG13" s="391"/>
      <c r="AH13" s="389">
        <v>1352</v>
      </c>
      <c r="AI13" s="390"/>
      <c r="AJ13" s="390"/>
      <c r="AK13" s="390"/>
      <c r="AL13" s="392"/>
      <c r="AM13" s="482" t="s">
        <v>121</v>
      </c>
      <c r="AN13" s="387"/>
      <c r="AO13" s="387"/>
      <c r="AP13" s="387"/>
      <c r="AQ13" s="387"/>
      <c r="AR13" s="387"/>
      <c r="AS13" s="387"/>
      <c r="AT13" s="388"/>
      <c r="AU13" s="470" t="s">
        <v>122</v>
      </c>
      <c r="AV13" s="471"/>
      <c r="AW13" s="471"/>
      <c r="AX13" s="471"/>
      <c r="AY13" s="393" t="s">
        <v>123</v>
      </c>
      <c r="AZ13" s="394"/>
      <c r="BA13" s="394"/>
      <c r="BB13" s="394"/>
      <c r="BC13" s="394"/>
      <c r="BD13" s="394"/>
      <c r="BE13" s="394"/>
      <c r="BF13" s="394"/>
      <c r="BG13" s="394"/>
      <c r="BH13" s="394"/>
      <c r="BI13" s="394"/>
      <c r="BJ13" s="394"/>
      <c r="BK13" s="394"/>
      <c r="BL13" s="394"/>
      <c r="BM13" s="395"/>
      <c r="BN13" s="413">
        <v>122429</v>
      </c>
      <c r="BO13" s="414"/>
      <c r="BP13" s="414"/>
      <c r="BQ13" s="414"/>
      <c r="BR13" s="414"/>
      <c r="BS13" s="414"/>
      <c r="BT13" s="414"/>
      <c r="BU13" s="415"/>
      <c r="BV13" s="413">
        <v>-119364</v>
      </c>
      <c r="BW13" s="414"/>
      <c r="BX13" s="414"/>
      <c r="BY13" s="414"/>
      <c r="BZ13" s="414"/>
      <c r="CA13" s="414"/>
      <c r="CB13" s="414"/>
      <c r="CC13" s="415"/>
      <c r="CD13" s="422" t="s">
        <v>124</v>
      </c>
      <c r="CE13" s="423"/>
      <c r="CF13" s="423"/>
      <c r="CG13" s="423"/>
      <c r="CH13" s="423"/>
      <c r="CI13" s="423"/>
      <c r="CJ13" s="423"/>
      <c r="CK13" s="423"/>
      <c r="CL13" s="423"/>
      <c r="CM13" s="423"/>
      <c r="CN13" s="423"/>
      <c r="CO13" s="423"/>
      <c r="CP13" s="423"/>
      <c r="CQ13" s="423"/>
      <c r="CR13" s="423"/>
      <c r="CS13" s="424"/>
      <c r="CT13" s="383">
        <v>9.6999999999999993</v>
      </c>
      <c r="CU13" s="384"/>
      <c r="CV13" s="384"/>
      <c r="CW13" s="384"/>
      <c r="CX13" s="384"/>
      <c r="CY13" s="384"/>
      <c r="CZ13" s="384"/>
      <c r="DA13" s="385"/>
      <c r="DB13" s="383">
        <v>11.2</v>
      </c>
      <c r="DC13" s="384"/>
      <c r="DD13" s="384"/>
      <c r="DE13" s="384"/>
      <c r="DF13" s="384"/>
      <c r="DG13" s="384"/>
      <c r="DH13" s="384"/>
      <c r="DI13" s="385"/>
      <c r="DJ13" s="137"/>
      <c r="DK13" s="137"/>
      <c r="DL13" s="137"/>
      <c r="DM13" s="137"/>
      <c r="DN13" s="137"/>
      <c r="DO13" s="137"/>
    </row>
    <row r="14" spans="1:119" ht="18.75" customHeight="1" thickBot="1" x14ac:dyDescent="0.2">
      <c r="A14" s="138"/>
      <c r="B14" s="528"/>
      <c r="C14" s="529"/>
      <c r="D14" s="529"/>
      <c r="E14" s="529"/>
      <c r="F14" s="529"/>
      <c r="G14" s="529"/>
      <c r="H14" s="529"/>
      <c r="I14" s="529"/>
      <c r="J14" s="529"/>
      <c r="K14" s="530"/>
      <c r="L14" s="504" t="s">
        <v>125</v>
      </c>
      <c r="M14" s="543"/>
      <c r="N14" s="543"/>
      <c r="O14" s="543"/>
      <c r="P14" s="543"/>
      <c r="Q14" s="544"/>
      <c r="R14" s="514">
        <v>9208</v>
      </c>
      <c r="S14" s="515"/>
      <c r="T14" s="515"/>
      <c r="U14" s="515"/>
      <c r="V14" s="516"/>
      <c r="W14" s="517"/>
      <c r="X14" s="429"/>
      <c r="Y14" s="429"/>
      <c r="Z14" s="429"/>
      <c r="AA14" s="429"/>
      <c r="AB14" s="430"/>
      <c r="AC14" s="507">
        <v>26.3</v>
      </c>
      <c r="AD14" s="508"/>
      <c r="AE14" s="508"/>
      <c r="AF14" s="508"/>
      <c r="AG14" s="509"/>
      <c r="AH14" s="507">
        <v>28.1</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126</v>
      </c>
      <c r="CE14" s="420"/>
      <c r="CF14" s="420"/>
      <c r="CG14" s="420"/>
      <c r="CH14" s="420"/>
      <c r="CI14" s="420"/>
      <c r="CJ14" s="420"/>
      <c r="CK14" s="420"/>
      <c r="CL14" s="420"/>
      <c r="CM14" s="420"/>
      <c r="CN14" s="420"/>
      <c r="CO14" s="420"/>
      <c r="CP14" s="420"/>
      <c r="CQ14" s="420"/>
      <c r="CR14" s="420"/>
      <c r="CS14" s="421"/>
      <c r="CT14" s="518">
        <v>19</v>
      </c>
      <c r="CU14" s="486"/>
      <c r="CV14" s="486"/>
      <c r="CW14" s="486"/>
      <c r="CX14" s="486"/>
      <c r="CY14" s="486"/>
      <c r="CZ14" s="486"/>
      <c r="DA14" s="487"/>
      <c r="DB14" s="518">
        <v>25.5</v>
      </c>
      <c r="DC14" s="486"/>
      <c r="DD14" s="486"/>
      <c r="DE14" s="486"/>
      <c r="DF14" s="486"/>
      <c r="DG14" s="486"/>
      <c r="DH14" s="486"/>
      <c r="DI14" s="487"/>
      <c r="DJ14" s="137"/>
      <c r="DK14" s="137"/>
      <c r="DL14" s="137"/>
      <c r="DM14" s="137"/>
      <c r="DN14" s="137"/>
      <c r="DO14" s="137"/>
    </row>
    <row r="15" spans="1:119" ht="18.75" customHeight="1" x14ac:dyDescent="0.15">
      <c r="A15" s="138"/>
      <c r="B15" s="528"/>
      <c r="C15" s="529"/>
      <c r="D15" s="529"/>
      <c r="E15" s="529"/>
      <c r="F15" s="529"/>
      <c r="G15" s="529"/>
      <c r="H15" s="529"/>
      <c r="I15" s="529"/>
      <c r="J15" s="529"/>
      <c r="K15" s="530"/>
      <c r="L15" s="148"/>
      <c r="M15" s="511" t="s">
        <v>119</v>
      </c>
      <c r="N15" s="512"/>
      <c r="O15" s="512"/>
      <c r="P15" s="512"/>
      <c r="Q15" s="513"/>
      <c r="R15" s="514">
        <v>9167</v>
      </c>
      <c r="S15" s="515"/>
      <c r="T15" s="515"/>
      <c r="U15" s="515"/>
      <c r="V15" s="516"/>
      <c r="W15" s="502" t="s">
        <v>127</v>
      </c>
      <c r="X15" s="426"/>
      <c r="Y15" s="426"/>
      <c r="Z15" s="426"/>
      <c r="AA15" s="426"/>
      <c r="AB15" s="427"/>
      <c r="AC15" s="389">
        <v>663</v>
      </c>
      <c r="AD15" s="390"/>
      <c r="AE15" s="390"/>
      <c r="AF15" s="390"/>
      <c r="AG15" s="391"/>
      <c r="AH15" s="389">
        <v>761</v>
      </c>
      <c r="AI15" s="390"/>
      <c r="AJ15" s="390"/>
      <c r="AK15" s="390"/>
      <c r="AL15" s="392"/>
      <c r="AM15" s="482"/>
      <c r="AN15" s="387"/>
      <c r="AO15" s="387"/>
      <c r="AP15" s="387"/>
      <c r="AQ15" s="387"/>
      <c r="AR15" s="387"/>
      <c r="AS15" s="387"/>
      <c r="AT15" s="388"/>
      <c r="AU15" s="470"/>
      <c r="AV15" s="471"/>
      <c r="AW15" s="471"/>
      <c r="AX15" s="471"/>
      <c r="AY15" s="405" t="s">
        <v>128</v>
      </c>
      <c r="AZ15" s="406"/>
      <c r="BA15" s="406"/>
      <c r="BB15" s="406"/>
      <c r="BC15" s="406"/>
      <c r="BD15" s="406"/>
      <c r="BE15" s="406"/>
      <c r="BF15" s="406"/>
      <c r="BG15" s="406"/>
      <c r="BH15" s="406"/>
      <c r="BI15" s="406"/>
      <c r="BJ15" s="406"/>
      <c r="BK15" s="406"/>
      <c r="BL15" s="406"/>
      <c r="BM15" s="407"/>
      <c r="BN15" s="408">
        <v>778862</v>
      </c>
      <c r="BO15" s="409"/>
      <c r="BP15" s="409"/>
      <c r="BQ15" s="409"/>
      <c r="BR15" s="409"/>
      <c r="BS15" s="409"/>
      <c r="BT15" s="409"/>
      <c r="BU15" s="410"/>
      <c r="BV15" s="408">
        <v>801642</v>
      </c>
      <c r="BW15" s="409"/>
      <c r="BX15" s="409"/>
      <c r="BY15" s="409"/>
      <c r="BZ15" s="409"/>
      <c r="CA15" s="409"/>
      <c r="CB15" s="409"/>
      <c r="CC15" s="410"/>
      <c r="CD15" s="519" t="s">
        <v>129</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528"/>
      <c r="C16" s="529"/>
      <c r="D16" s="529"/>
      <c r="E16" s="529"/>
      <c r="F16" s="529"/>
      <c r="G16" s="529"/>
      <c r="H16" s="529"/>
      <c r="I16" s="529"/>
      <c r="J16" s="529"/>
      <c r="K16" s="530"/>
      <c r="L16" s="504" t="s">
        <v>130</v>
      </c>
      <c r="M16" s="505"/>
      <c r="N16" s="505"/>
      <c r="O16" s="505"/>
      <c r="P16" s="505"/>
      <c r="Q16" s="506"/>
      <c r="R16" s="499" t="s">
        <v>131</v>
      </c>
      <c r="S16" s="500"/>
      <c r="T16" s="500"/>
      <c r="U16" s="500"/>
      <c r="V16" s="501"/>
      <c r="W16" s="517"/>
      <c r="X16" s="429"/>
      <c r="Y16" s="429"/>
      <c r="Z16" s="429"/>
      <c r="AA16" s="429"/>
      <c r="AB16" s="430"/>
      <c r="AC16" s="507">
        <v>15</v>
      </c>
      <c r="AD16" s="508"/>
      <c r="AE16" s="508"/>
      <c r="AF16" s="508"/>
      <c r="AG16" s="509"/>
      <c r="AH16" s="507">
        <v>15.8</v>
      </c>
      <c r="AI16" s="508"/>
      <c r="AJ16" s="508"/>
      <c r="AK16" s="508"/>
      <c r="AL16" s="510"/>
      <c r="AM16" s="482"/>
      <c r="AN16" s="387"/>
      <c r="AO16" s="387"/>
      <c r="AP16" s="387"/>
      <c r="AQ16" s="387"/>
      <c r="AR16" s="387"/>
      <c r="AS16" s="387"/>
      <c r="AT16" s="388"/>
      <c r="AU16" s="470"/>
      <c r="AV16" s="471"/>
      <c r="AW16" s="471"/>
      <c r="AX16" s="471"/>
      <c r="AY16" s="393" t="s">
        <v>132</v>
      </c>
      <c r="AZ16" s="394"/>
      <c r="BA16" s="394"/>
      <c r="BB16" s="394"/>
      <c r="BC16" s="394"/>
      <c r="BD16" s="394"/>
      <c r="BE16" s="394"/>
      <c r="BF16" s="394"/>
      <c r="BG16" s="394"/>
      <c r="BH16" s="394"/>
      <c r="BI16" s="394"/>
      <c r="BJ16" s="394"/>
      <c r="BK16" s="394"/>
      <c r="BL16" s="394"/>
      <c r="BM16" s="395"/>
      <c r="BN16" s="413">
        <v>2861351</v>
      </c>
      <c r="BO16" s="414"/>
      <c r="BP16" s="414"/>
      <c r="BQ16" s="414"/>
      <c r="BR16" s="414"/>
      <c r="BS16" s="414"/>
      <c r="BT16" s="414"/>
      <c r="BU16" s="415"/>
      <c r="BV16" s="413">
        <v>2756044</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x14ac:dyDescent="0.2">
      <c r="A17" s="138"/>
      <c r="B17" s="531"/>
      <c r="C17" s="532"/>
      <c r="D17" s="532"/>
      <c r="E17" s="532"/>
      <c r="F17" s="532"/>
      <c r="G17" s="532"/>
      <c r="H17" s="532"/>
      <c r="I17" s="532"/>
      <c r="J17" s="532"/>
      <c r="K17" s="533"/>
      <c r="L17" s="153"/>
      <c r="M17" s="496" t="s">
        <v>133</v>
      </c>
      <c r="N17" s="497"/>
      <c r="O17" s="497"/>
      <c r="P17" s="497"/>
      <c r="Q17" s="498"/>
      <c r="R17" s="499" t="s">
        <v>134</v>
      </c>
      <c r="S17" s="500"/>
      <c r="T17" s="500"/>
      <c r="U17" s="500"/>
      <c r="V17" s="501"/>
      <c r="W17" s="502" t="s">
        <v>135</v>
      </c>
      <c r="X17" s="426"/>
      <c r="Y17" s="426"/>
      <c r="Z17" s="426"/>
      <c r="AA17" s="426"/>
      <c r="AB17" s="427"/>
      <c r="AC17" s="389">
        <v>2603</v>
      </c>
      <c r="AD17" s="390"/>
      <c r="AE17" s="390"/>
      <c r="AF17" s="390"/>
      <c r="AG17" s="391"/>
      <c r="AH17" s="389">
        <v>2680</v>
      </c>
      <c r="AI17" s="390"/>
      <c r="AJ17" s="390"/>
      <c r="AK17" s="390"/>
      <c r="AL17" s="392"/>
      <c r="AM17" s="482"/>
      <c r="AN17" s="387"/>
      <c r="AO17" s="387"/>
      <c r="AP17" s="387"/>
      <c r="AQ17" s="387"/>
      <c r="AR17" s="387"/>
      <c r="AS17" s="387"/>
      <c r="AT17" s="388"/>
      <c r="AU17" s="470"/>
      <c r="AV17" s="471"/>
      <c r="AW17" s="471"/>
      <c r="AX17" s="471"/>
      <c r="AY17" s="393" t="s">
        <v>136</v>
      </c>
      <c r="AZ17" s="394"/>
      <c r="BA17" s="394"/>
      <c r="BB17" s="394"/>
      <c r="BC17" s="394"/>
      <c r="BD17" s="394"/>
      <c r="BE17" s="394"/>
      <c r="BF17" s="394"/>
      <c r="BG17" s="394"/>
      <c r="BH17" s="394"/>
      <c r="BI17" s="394"/>
      <c r="BJ17" s="394"/>
      <c r="BK17" s="394"/>
      <c r="BL17" s="394"/>
      <c r="BM17" s="395"/>
      <c r="BN17" s="413">
        <v>974980</v>
      </c>
      <c r="BO17" s="414"/>
      <c r="BP17" s="414"/>
      <c r="BQ17" s="414"/>
      <c r="BR17" s="414"/>
      <c r="BS17" s="414"/>
      <c r="BT17" s="414"/>
      <c r="BU17" s="415"/>
      <c r="BV17" s="413">
        <v>1017736</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x14ac:dyDescent="0.2">
      <c r="A18" s="138"/>
      <c r="B18" s="475" t="s">
        <v>137</v>
      </c>
      <c r="C18" s="476"/>
      <c r="D18" s="476"/>
      <c r="E18" s="477"/>
      <c r="F18" s="477"/>
      <c r="G18" s="477"/>
      <c r="H18" s="477"/>
      <c r="I18" s="477"/>
      <c r="J18" s="477"/>
      <c r="K18" s="477"/>
      <c r="L18" s="478">
        <v>88.13</v>
      </c>
      <c r="M18" s="478"/>
      <c r="N18" s="478"/>
      <c r="O18" s="478"/>
      <c r="P18" s="478"/>
      <c r="Q18" s="478"/>
      <c r="R18" s="479"/>
      <c r="S18" s="479"/>
      <c r="T18" s="479"/>
      <c r="U18" s="479"/>
      <c r="V18" s="480"/>
      <c r="W18" s="494"/>
      <c r="X18" s="495"/>
      <c r="Y18" s="495"/>
      <c r="Z18" s="495"/>
      <c r="AA18" s="495"/>
      <c r="AB18" s="503"/>
      <c r="AC18" s="377">
        <v>58.8</v>
      </c>
      <c r="AD18" s="378"/>
      <c r="AE18" s="378"/>
      <c r="AF18" s="378"/>
      <c r="AG18" s="481"/>
      <c r="AH18" s="377">
        <v>55.8</v>
      </c>
      <c r="AI18" s="378"/>
      <c r="AJ18" s="378"/>
      <c r="AK18" s="378"/>
      <c r="AL18" s="379"/>
      <c r="AM18" s="482"/>
      <c r="AN18" s="387"/>
      <c r="AO18" s="387"/>
      <c r="AP18" s="387"/>
      <c r="AQ18" s="387"/>
      <c r="AR18" s="387"/>
      <c r="AS18" s="387"/>
      <c r="AT18" s="388"/>
      <c r="AU18" s="470"/>
      <c r="AV18" s="471"/>
      <c r="AW18" s="471"/>
      <c r="AX18" s="471"/>
      <c r="AY18" s="393" t="s">
        <v>138</v>
      </c>
      <c r="AZ18" s="394"/>
      <c r="BA18" s="394"/>
      <c r="BB18" s="394"/>
      <c r="BC18" s="394"/>
      <c r="BD18" s="394"/>
      <c r="BE18" s="394"/>
      <c r="BF18" s="394"/>
      <c r="BG18" s="394"/>
      <c r="BH18" s="394"/>
      <c r="BI18" s="394"/>
      <c r="BJ18" s="394"/>
      <c r="BK18" s="394"/>
      <c r="BL18" s="394"/>
      <c r="BM18" s="395"/>
      <c r="BN18" s="413">
        <v>3044297</v>
      </c>
      <c r="BO18" s="414"/>
      <c r="BP18" s="414"/>
      <c r="BQ18" s="414"/>
      <c r="BR18" s="414"/>
      <c r="BS18" s="414"/>
      <c r="BT18" s="414"/>
      <c r="BU18" s="415"/>
      <c r="BV18" s="413">
        <v>2846924</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x14ac:dyDescent="0.2">
      <c r="A19" s="138"/>
      <c r="B19" s="475" t="s">
        <v>139</v>
      </c>
      <c r="C19" s="476"/>
      <c r="D19" s="476"/>
      <c r="E19" s="477"/>
      <c r="F19" s="477"/>
      <c r="G19" s="477"/>
      <c r="H19" s="477"/>
      <c r="I19" s="477"/>
      <c r="J19" s="477"/>
      <c r="K19" s="477"/>
      <c r="L19" s="483">
        <v>99</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140</v>
      </c>
      <c r="AZ19" s="394"/>
      <c r="BA19" s="394"/>
      <c r="BB19" s="394"/>
      <c r="BC19" s="394"/>
      <c r="BD19" s="394"/>
      <c r="BE19" s="394"/>
      <c r="BF19" s="394"/>
      <c r="BG19" s="394"/>
      <c r="BH19" s="394"/>
      <c r="BI19" s="394"/>
      <c r="BJ19" s="394"/>
      <c r="BK19" s="394"/>
      <c r="BL19" s="394"/>
      <c r="BM19" s="395"/>
      <c r="BN19" s="413">
        <v>3672612</v>
      </c>
      <c r="BO19" s="414"/>
      <c r="BP19" s="414"/>
      <c r="BQ19" s="414"/>
      <c r="BR19" s="414"/>
      <c r="BS19" s="414"/>
      <c r="BT19" s="414"/>
      <c r="BU19" s="415"/>
      <c r="BV19" s="413">
        <v>3515200</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x14ac:dyDescent="0.2">
      <c r="A20" s="138"/>
      <c r="B20" s="475" t="s">
        <v>141</v>
      </c>
      <c r="C20" s="476"/>
      <c r="D20" s="476"/>
      <c r="E20" s="477"/>
      <c r="F20" s="477"/>
      <c r="G20" s="477"/>
      <c r="H20" s="477"/>
      <c r="I20" s="477"/>
      <c r="J20" s="477"/>
      <c r="K20" s="477"/>
      <c r="L20" s="483">
        <v>3862</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x14ac:dyDescent="0.15">
      <c r="A21" s="138"/>
      <c r="B21" s="472" t="s">
        <v>142</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x14ac:dyDescent="0.2">
      <c r="A22" s="138"/>
      <c r="B22" s="442" t="s">
        <v>143</v>
      </c>
      <c r="C22" s="443"/>
      <c r="D22" s="444"/>
      <c r="E22" s="451" t="s">
        <v>1</v>
      </c>
      <c r="F22" s="426"/>
      <c r="G22" s="426"/>
      <c r="H22" s="426"/>
      <c r="I22" s="426"/>
      <c r="J22" s="426"/>
      <c r="K22" s="427"/>
      <c r="L22" s="451" t="s">
        <v>144</v>
      </c>
      <c r="M22" s="426"/>
      <c r="N22" s="426"/>
      <c r="O22" s="426"/>
      <c r="P22" s="427"/>
      <c r="Q22" s="436" t="s">
        <v>145</v>
      </c>
      <c r="R22" s="437"/>
      <c r="S22" s="437"/>
      <c r="T22" s="437"/>
      <c r="U22" s="437"/>
      <c r="V22" s="452"/>
      <c r="W22" s="454" t="s">
        <v>146</v>
      </c>
      <c r="X22" s="443"/>
      <c r="Y22" s="444"/>
      <c r="Z22" s="451" t="s">
        <v>1</v>
      </c>
      <c r="AA22" s="426"/>
      <c r="AB22" s="426"/>
      <c r="AC22" s="426"/>
      <c r="AD22" s="426"/>
      <c r="AE22" s="426"/>
      <c r="AF22" s="426"/>
      <c r="AG22" s="427"/>
      <c r="AH22" s="425" t="s">
        <v>147</v>
      </c>
      <c r="AI22" s="426"/>
      <c r="AJ22" s="426"/>
      <c r="AK22" s="426"/>
      <c r="AL22" s="427"/>
      <c r="AM22" s="425" t="s">
        <v>148</v>
      </c>
      <c r="AN22" s="431"/>
      <c r="AO22" s="431"/>
      <c r="AP22" s="431"/>
      <c r="AQ22" s="431"/>
      <c r="AR22" s="432"/>
      <c r="AS22" s="436" t="s">
        <v>145</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x14ac:dyDescent="0.15">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149</v>
      </c>
      <c r="AZ23" s="406"/>
      <c r="BA23" s="406"/>
      <c r="BB23" s="406"/>
      <c r="BC23" s="406"/>
      <c r="BD23" s="406"/>
      <c r="BE23" s="406"/>
      <c r="BF23" s="406"/>
      <c r="BG23" s="406"/>
      <c r="BH23" s="406"/>
      <c r="BI23" s="406"/>
      <c r="BJ23" s="406"/>
      <c r="BK23" s="406"/>
      <c r="BL23" s="406"/>
      <c r="BM23" s="407"/>
      <c r="BN23" s="413">
        <v>4494111</v>
      </c>
      <c r="BO23" s="414"/>
      <c r="BP23" s="414"/>
      <c r="BQ23" s="414"/>
      <c r="BR23" s="414"/>
      <c r="BS23" s="414"/>
      <c r="BT23" s="414"/>
      <c r="BU23" s="415"/>
      <c r="BV23" s="413">
        <v>4220847</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x14ac:dyDescent="0.2">
      <c r="A24" s="138"/>
      <c r="B24" s="445"/>
      <c r="C24" s="446"/>
      <c r="D24" s="447"/>
      <c r="E24" s="386" t="s">
        <v>150</v>
      </c>
      <c r="F24" s="387"/>
      <c r="G24" s="387"/>
      <c r="H24" s="387"/>
      <c r="I24" s="387"/>
      <c r="J24" s="387"/>
      <c r="K24" s="388"/>
      <c r="L24" s="389">
        <v>1</v>
      </c>
      <c r="M24" s="390"/>
      <c r="N24" s="390"/>
      <c r="O24" s="390"/>
      <c r="P24" s="391"/>
      <c r="Q24" s="389">
        <v>6760</v>
      </c>
      <c r="R24" s="390"/>
      <c r="S24" s="390"/>
      <c r="T24" s="390"/>
      <c r="U24" s="390"/>
      <c r="V24" s="391"/>
      <c r="W24" s="455"/>
      <c r="X24" s="446"/>
      <c r="Y24" s="447"/>
      <c r="Z24" s="386" t="s">
        <v>151</v>
      </c>
      <c r="AA24" s="387"/>
      <c r="AB24" s="387"/>
      <c r="AC24" s="387"/>
      <c r="AD24" s="387"/>
      <c r="AE24" s="387"/>
      <c r="AF24" s="387"/>
      <c r="AG24" s="388"/>
      <c r="AH24" s="389">
        <v>91</v>
      </c>
      <c r="AI24" s="390"/>
      <c r="AJ24" s="390"/>
      <c r="AK24" s="390"/>
      <c r="AL24" s="391"/>
      <c r="AM24" s="389">
        <v>287924</v>
      </c>
      <c r="AN24" s="390"/>
      <c r="AO24" s="390"/>
      <c r="AP24" s="390"/>
      <c r="AQ24" s="390"/>
      <c r="AR24" s="391"/>
      <c r="AS24" s="389">
        <v>3164</v>
      </c>
      <c r="AT24" s="390"/>
      <c r="AU24" s="390"/>
      <c r="AV24" s="390"/>
      <c r="AW24" s="390"/>
      <c r="AX24" s="392"/>
      <c r="AY24" s="380" t="s">
        <v>152</v>
      </c>
      <c r="AZ24" s="381"/>
      <c r="BA24" s="381"/>
      <c r="BB24" s="381"/>
      <c r="BC24" s="381"/>
      <c r="BD24" s="381"/>
      <c r="BE24" s="381"/>
      <c r="BF24" s="381"/>
      <c r="BG24" s="381"/>
      <c r="BH24" s="381"/>
      <c r="BI24" s="381"/>
      <c r="BJ24" s="381"/>
      <c r="BK24" s="381"/>
      <c r="BL24" s="381"/>
      <c r="BM24" s="382"/>
      <c r="BN24" s="413">
        <v>3986211</v>
      </c>
      <c r="BO24" s="414"/>
      <c r="BP24" s="414"/>
      <c r="BQ24" s="414"/>
      <c r="BR24" s="414"/>
      <c r="BS24" s="414"/>
      <c r="BT24" s="414"/>
      <c r="BU24" s="415"/>
      <c r="BV24" s="413">
        <v>3640208</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x14ac:dyDescent="0.15">
      <c r="A25" s="138"/>
      <c r="B25" s="445"/>
      <c r="C25" s="446"/>
      <c r="D25" s="447"/>
      <c r="E25" s="386" t="s">
        <v>153</v>
      </c>
      <c r="F25" s="387"/>
      <c r="G25" s="387"/>
      <c r="H25" s="387"/>
      <c r="I25" s="387"/>
      <c r="J25" s="387"/>
      <c r="K25" s="388"/>
      <c r="L25" s="389">
        <v>1</v>
      </c>
      <c r="M25" s="390"/>
      <c r="N25" s="390"/>
      <c r="O25" s="390"/>
      <c r="P25" s="391"/>
      <c r="Q25" s="389">
        <v>5510</v>
      </c>
      <c r="R25" s="390"/>
      <c r="S25" s="390"/>
      <c r="T25" s="390"/>
      <c r="U25" s="390"/>
      <c r="V25" s="391"/>
      <c r="W25" s="455"/>
      <c r="X25" s="446"/>
      <c r="Y25" s="447"/>
      <c r="Z25" s="386" t="s">
        <v>154</v>
      </c>
      <c r="AA25" s="387"/>
      <c r="AB25" s="387"/>
      <c r="AC25" s="387"/>
      <c r="AD25" s="387"/>
      <c r="AE25" s="387"/>
      <c r="AF25" s="387"/>
      <c r="AG25" s="388"/>
      <c r="AH25" s="389" t="s">
        <v>117</v>
      </c>
      <c r="AI25" s="390"/>
      <c r="AJ25" s="390"/>
      <c r="AK25" s="390"/>
      <c r="AL25" s="391"/>
      <c r="AM25" s="389" t="s">
        <v>117</v>
      </c>
      <c r="AN25" s="390"/>
      <c r="AO25" s="390"/>
      <c r="AP25" s="390"/>
      <c r="AQ25" s="390"/>
      <c r="AR25" s="391"/>
      <c r="AS25" s="389" t="s">
        <v>117</v>
      </c>
      <c r="AT25" s="390"/>
      <c r="AU25" s="390"/>
      <c r="AV25" s="390"/>
      <c r="AW25" s="390"/>
      <c r="AX25" s="392"/>
      <c r="AY25" s="405" t="s">
        <v>155</v>
      </c>
      <c r="AZ25" s="406"/>
      <c r="BA25" s="406"/>
      <c r="BB25" s="406"/>
      <c r="BC25" s="406"/>
      <c r="BD25" s="406"/>
      <c r="BE25" s="406"/>
      <c r="BF25" s="406"/>
      <c r="BG25" s="406"/>
      <c r="BH25" s="406"/>
      <c r="BI25" s="406"/>
      <c r="BJ25" s="406"/>
      <c r="BK25" s="406"/>
      <c r="BL25" s="406"/>
      <c r="BM25" s="407"/>
      <c r="BN25" s="408">
        <v>11602</v>
      </c>
      <c r="BO25" s="409"/>
      <c r="BP25" s="409"/>
      <c r="BQ25" s="409"/>
      <c r="BR25" s="409"/>
      <c r="BS25" s="409"/>
      <c r="BT25" s="409"/>
      <c r="BU25" s="410"/>
      <c r="BV25" s="408">
        <v>316353</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x14ac:dyDescent="0.15">
      <c r="A26" s="138"/>
      <c r="B26" s="445"/>
      <c r="C26" s="446"/>
      <c r="D26" s="447"/>
      <c r="E26" s="386" t="s">
        <v>156</v>
      </c>
      <c r="F26" s="387"/>
      <c r="G26" s="387"/>
      <c r="H26" s="387"/>
      <c r="I26" s="387"/>
      <c r="J26" s="387"/>
      <c r="K26" s="388"/>
      <c r="L26" s="389">
        <v>1</v>
      </c>
      <c r="M26" s="390"/>
      <c r="N26" s="390"/>
      <c r="O26" s="390"/>
      <c r="P26" s="391"/>
      <c r="Q26" s="389">
        <v>5240</v>
      </c>
      <c r="R26" s="390"/>
      <c r="S26" s="390"/>
      <c r="T26" s="390"/>
      <c r="U26" s="390"/>
      <c r="V26" s="391"/>
      <c r="W26" s="455"/>
      <c r="X26" s="446"/>
      <c r="Y26" s="447"/>
      <c r="Z26" s="386" t="s">
        <v>157</v>
      </c>
      <c r="AA26" s="468"/>
      <c r="AB26" s="468"/>
      <c r="AC26" s="468"/>
      <c r="AD26" s="468"/>
      <c r="AE26" s="468"/>
      <c r="AF26" s="468"/>
      <c r="AG26" s="469"/>
      <c r="AH26" s="389">
        <v>3</v>
      </c>
      <c r="AI26" s="390"/>
      <c r="AJ26" s="390"/>
      <c r="AK26" s="390"/>
      <c r="AL26" s="391"/>
      <c r="AM26" s="389">
        <v>10251</v>
      </c>
      <c r="AN26" s="390"/>
      <c r="AO26" s="390"/>
      <c r="AP26" s="390"/>
      <c r="AQ26" s="390"/>
      <c r="AR26" s="391"/>
      <c r="AS26" s="389">
        <v>3417</v>
      </c>
      <c r="AT26" s="390"/>
      <c r="AU26" s="390"/>
      <c r="AV26" s="390"/>
      <c r="AW26" s="390"/>
      <c r="AX26" s="392"/>
      <c r="AY26" s="422" t="s">
        <v>158</v>
      </c>
      <c r="AZ26" s="423"/>
      <c r="BA26" s="423"/>
      <c r="BB26" s="423"/>
      <c r="BC26" s="423"/>
      <c r="BD26" s="423"/>
      <c r="BE26" s="423"/>
      <c r="BF26" s="423"/>
      <c r="BG26" s="423"/>
      <c r="BH26" s="423"/>
      <c r="BI26" s="423"/>
      <c r="BJ26" s="423"/>
      <c r="BK26" s="423"/>
      <c r="BL26" s="423"/>
      <c r="BM26" s="424"/>
      <c r="BN26" s="413" t="s">
        <v>117</v>
      </c>
      <c r="BO26" s="414"/>
      <c r="BP26" s="414"/>
      <c r="BQ26" s="414"/>
      <c r="BR26" s="414"/>
      <c r="BS26" s="414"/>
      <c r="BT26" s="414"/>
      <c r="BU26" s="415"/>
      <c r="BV26" s="413" t="s">
        <v>117</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x14ac:dyDescent="0.2">
      <c r="A27" s="138"/>
      <c r="B27" s="445"/>
      <c r="C27" s="446"/>
      <c r="D27" s="447"/>
      <c r="E27" s="386" t="s">
        <v>159</v>
      </c>
      <c r="F27" s="387"/>
      <c r="G27" s="387"/>
      <c r="H27" s="387"/>
      <c r="I27" s="387"/>
      <c r="J27" s="387"/>
      <c r="K27" s="388"/>
      <c r="L27" s="389">
        <v>1</v>
      </c>
      <c r="M27" s="390"/>
      <c r="N27" s="390"/>
      <c r="O27" s="390"/>
      <c r="P27" s="391"/>
      <c r="Q27" s="389">
        <v>2750</v>
      </c>
      <c r="R27" s="390"/>
      <c r="S27" s="390"/>
      <c r="T27" s="390"/>
      <c r="U27" s="390"/>
      <c r="V27" s="391"/>
      <c r="W27" s="455"/>
      <c r="X27" s="446"/>
      <c r="Y27" s="447"/>
      <c r="Z27" s="386" t="s">
        <v>160</v>
      </c>
      <c r="AA27" s="387"/>
      <c r="AB27" s="387"/>
      <c r="AC27" s="387"/>
      <c r="AD27" s="387"/>
      <c r="AE27" s="387"/>
      <c r="AF27" s="387"/>
      <c r="AG27" s="388"/>
      <c r="AH27" s="389" t="s">
        <v>117</v>
      </c>
      <c r="AI27" s="390"/>
      <c r="AJ27" s="390"/>
      <c r="AK27" s="390"/>
      <c r="AL27" s="391"/>
      <c r="AM27" s="389" t="s">
        <v>117</v>
      </c>
      <c r="AN27" s="390"/>
      <c r="AO27" s="390"/>
      <c r="AP27" s="390"/>
      <c r="AQ27" s="390"/>
      <c r="AR27" s="391"/>
      <c r="AS27" s="389" t="s">
        <v>117</v>
      </c>
      <c r="AT27" s="390"/>
      <c r="AU27" s="390"/>
      <c r="AV27" s="390"/>
      <c r="AW27" s="390"/>
      <c r="AX27" s="392"/>
      <c r="AY27" s="419" t="s">
        <v>161</v>
      </c>
      <c r="AZ27" s="420"/>
      <c r="BA27" s="420"/>
      <c r="BB27" s="420"/>
      <c r="BC27" s="420"/>
      <c r="BD27" s="420"/>
      <c r="BE27" s="420"/>
      <c r="BF27" s="420"/>
      <c r="BG27" s="420"/>
      <c r="BH27" s="420"/>
      <c r="BI27" s="420"/>
      <c r="BJ27" s="420"/>
      <c r="BK27" s="420"/>
      <c r="BL27" s="420"/>
      <c r="BM27" s="421"/>
      <c r="BN27" s="416">
        <v>129045</v>
      </c>
      <c r="BO27" s="417"/>
      <c r="BP27" s="417"/>
      <c r="BQ27" s="417"/>
      <c r="BR27" s="417"/>
      <c r="BS27" s="417"/>
      <c r="BT27" s="417"/>
      <c r="BU27" s="418"/>
      <c r="BV27" s="416">
        <v>128859</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x14ac:dyDescent="0.15">
      <c r="A28" s="138"/>
      <c r="B28" s="445"/>
      <c r="C28" s="446"/>
      <c r="D28" s="447"/>
      <c r="E28" s="386" t="s">
        <v>162</v>
      </c>
      <c r="F28" s="387"/>
      <c r="G28" s="387"/>
      <c r="H28" s="387"/>
      <c r="I28" s="387"/>
      <c r="J28" s="387"/>
      <c r="K28" s="388"/>
      <c r="L28" s="389">
        <v>1</v>
      </c>
      <c r="M28" s="390"/>
      <c r="N28" s="390"/>
      <c r="O28" s="390"/>
      <c r="P28" s="391"/>
      <c r="Q28" s="389">
        <v>2150</v>
      </c>
      <c r="R28" s="390"/>
      <c r="S28" s="390"/>
      <c r="T28" s="390"/>
      <c r="U28" s="390"/>
      <c r="V28" s="391"/>
      <c r="W28" s="455"/>
      <c r="X28" s="446"/>
      <c r="Y28" s="447"/>
      <c r="Z28" s="386" t="s">
        <v>163</v>
      </c>
      <c r="AA28" s="387"/>
      <c r="AB28" s="387"/>
      <c r="AC28" s="387"/>
      <c r="AD28" s="387"/>
      <c r="AE28" s="387"/>
      <c r="AF28" s="387"/>
      <c r="AG28" s="388"/>
      <c r="AH28" s="389">
        <v>6</v>
      </c>
      <c r="AI28" s="390"/>
      <c r="AJ28" s="390"/>
      <c r="AK28" s="390"/>
      <c r="AL28" s="391"/>
      <c r="AM28" s="389">
        <v>13566</v>
      </c>
      <c r="AN28" s="390"/>
      <c r="AO28" s="390"/>
      <c r="AP28" s="390"/>
      <c r="AQ28" s="390"/>
      <c r="AR28" s="391"/>
      <c r="AS28" s="389">
        <v>2261</v>
      </c>
      <c r="AT28" s="390"/>
      <c r="AU28" s="390"/>
      <c r="AV28" s="390"/>
      <c r="AW28" s="390"/>
      <c r="AX28" s="392"/>
      <c r="AY28" s="396" t="s">
        <v>164</v>
      </c>
      <c r="AZ28" s="397"/>
      <c r="BA28" s="397"/>
      <c r="BB28" s="398"/>
      <c r="BC28" s="405" t="s">
        <v>165</v>
      </c>
      <c r="BD28" s="406"/>
      <c r="BE28" s="406"/>
      <c r="BF28" s="406"/>
      <c r="BG28" s="406"/>
      <c r="BH28" s="406"/>
      <c r="BI28" s="406"/>
      <c r="BJ28" s="406"/>
      <c r="BK28" s="406"/>
      <c r="BL28" s="406"/>
      <c r="BM28" s="407"/>
      <c r="BN28" s="408">
        <v>1265741</v>
      </c>
      <c r="BO28" s="409"/>
      <c r="BP28" s="409"/>
      <c r="BQ28" s="409"/>
      <c r="BR28" s="409"/>
      <c r="BS28" s="409"/>
      <c r="BT28" s="409"/>
      <c r="BU28" s="410"/>
      <c r="BV28" s="408">
        <v>1183843</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x14ac:dyDescent="0.15">
      <c r="A29" s="138"/>
      <c r="B29" s="445"/>
      <c r="C29" s="446"/>
      <c r="D29" s="447"/>
      <c r="E29" s="386" t="s">
        <v>166</v>
      </c>
      <c r="F29" s="387"/>
      <c r="G29" s="387"/>
      <c r="H29" s="387"/>
      <c r="I29" s="387"/>
      <c r="J29" s="387"/>
      <c r="K29" s="388"/>
      <c r="L29" s="389">
        <v>10</v>
      </c>
      <c r="M29" s="390"/>
      <c r="N29" s="390"/>
      <c r="O29" s="390"/>
      <c r="P29" s="391"/>
      <c r="Q29" s="389">
        <v>2000</v>
      </c>
      <c r="R29" s="390"/>
      <c r="S29" s="390"/>
      <c r="T29" s="390"/>
      <c r="U29" s="390"/>
      <c r="V29" s="391"/>
      <c r="W29" s="456"/>
      <c r="X29" s="457"/>
      <c r="Y29" s="458"/>
      <c r="Z29" s="386" t="s">
        <v>167</v>
      </c>
      <c r="AA29" s="387"/>
      <c r="AB29" s="387"/>
      <c r="AC29" s="387"/>
      <c r="AD29" s="387"/>
      <c r="AE29" s="387"/>
      <c r="AF29" s="387"/>
      <c r="AG29" s="388"/>
      <c r="AH29" s="389">
        <v>97</v>
      </c>
      <c r="AI29" s="390"/>
      <c r="AJ29" s="390"/>
      <c r="AK29" s="390"/>
      <c r="AL29" s="391"/>
      <c r="AM29" s="389">
        <v>301490</v>
      </c>
      <c r="AN29" s="390"/>
      <c r="AO29" s="390"/>
      <c r="AP29" s="390"/>
      <c r="AQ29" s="390"/>
      <c r="AR29" s="391"/>
      <c r="AS29" s="389">
        <v>3108</v>
      </c>
      <c r="AT29" s="390"/>
      <c r="AU29" s="390"/>
      <c r="AV29" s="390"/>
      <c r="AW29" s="390"/>
      <c r="AX29" s="392"/>
      <c r="AY29" s="399"/>
      <c r="AZ29" s="400"/>
      <c r="BA29" s="400"/>
      <c r="BB29" s="401"/>
      <c r="BC29" s="393" t="s">
        <v>168</v>
      </c>
      <c r="BD29" s="394"/>
      <c r="BE29" s="394"/>
      <c r="BF29" s="394"/>
      <c r="BG29" s="394"/>
      <c r="BH29" s="394"/>
      <c r="BI29" s="394"/>
      <c r="BJ29" s="394"/>
      <c r="BK29" s="394"/>
      <c r="BL29" s="394"/>
      <c r="BM29" s="395"/>
      <c r="BN29" s="413">
        <v>351837</v>
      </c>
      <c r="BO29" s="414"/>
      <c r="BP29" s="414"/>
      <c r="BQ29" s="414"/>
      <c r="BR29" s="414"/>
      <c r="BS29" s="414"/>
      <c r="BT29" s="414"/>
      <c r="BU29" s="415"/>
      <c r="BV29" s="413">
        <v>351154</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x14ac:dyDescent="0.2">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169</v>
      </c>
      <c r="X30" s="466"/>
      <c r="Y30" s="466"/>
      <c r="Z30" s="466"/>
      <c r="AA30" s="466"/>
      <c r="AB30" s="466"/>
      <c r="AC30" s="466"/>
      <c r="AD30" s="466"/>
      <c r="AE30" s="466"/>
      <c r="AF30" s="466"/>
      <c r="AG30" s="467"/>
      <c r="AH30" s="377">
        <v>99.5</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170</v>
      </c>
      <c r="BD30" s="381"/>
      <c r="BE30" s="381"/>
      <c r="BF30" s="381"/>
      <c r="BG30" s="381"/>
      <c r="BH30" s="381"/>
      <c r="BI30" s="381"/>
      <c r="BJ30" s="381"/>
      <c r="BK30" s="381"/>
      <c r="BL30" s="381"/>
      <c r="BM30" s="382"/>
      <c r="BN30" s="416">
        <v>446562</v>
      </c>
      <c r="BO30" s="417"/>
      <c r="BP30" s="417"/>
      <c r="BQ30" s="417"/>
      <c r="BR30" s="417"/>
      <c r="BS30" s="417"/>
      <c r="BT30" s="417"/>
      <c r="BU30" s="418"/>
      <c r="BV30" s="416">
        <v>444636</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376" t="s">
        <v>177</v>
      </c>
      <c r="D33" s="376"/>
      <c r="E33" s="375" t="s">
        <v>178</v>
      </c>
      <c r="F33" s="375"/>
      <c r="G33" s="375"/>
      <c r="H33" s="375"/>
      <c r="I33" s="375"/>
      <c r="J33" s="375"/>
      <c r="K33" s="375"/>
      <c r="L33" s="375"/>
      <c r="M33" s="375"/>
      <c r="N33" s="375"/>
      <c r="O33" s="375"/>
      <c r="P33" s="375"/>
      <c r="Q33" s="375"/>
      <c r="R33" s="375"/>
      <c r="S33" s="375"/>
      <c r="T33" s="167"/>
      <c r="U33" s="376" t="s">
        <v>177</v>
      </c>
      <c r="V33" s="376"/>
      <c r="W33" s="375" t="s">
        <v>178</v>
      </c>
      <c r="X33" s="375"/>
      <c r="Y33" s="375"/>
      <c r="Z33" s="375"/>
      <c r="AA33" s="375"/>
      <c r="AB33" s="375"/>
      <c r="AC33" s="375"/>
      <c r="AD33" s="375"/>
      <c r="AE33" s="375"/>
      <c r="AF33" s="375"/>
      <c r="AG33" s="375"/>
      <c r="AH33" s="375"/>
      <c r="AI33" s="375"/>
      <c r="AJ33" s="375"/>
      <c r="AK33" s="375"/>
      <c r="AL33" s="167"/>
      <c r="AM33" s="376" t="s">
        <v>177</v>
      </c>
      <c r="AN33" s="376"/>
      <c r="AO33" s="375" t="s">
        <v>178</v>
      </c>
      <c r="AP33" s="375"/>
      <c r="AQ33" s="375"/>
      <c r="AR33" s="375"/>
      <c r="AS33" s="375"/>
      <c r="AT33" s="375"/>
      <c r="AU33" s="375"/>
      <c r="AV33" s="375"/>
      <c r="AW33" s="375"/>
      <c r="AX33" s="375"/>
      <c r="AY33" s="375"/>
      <c r="AZ33" s="375"/>
      <c r="BA33" s="375"/>
      <c r="BB33" s="375"/>
      <c r="BC33" s="375"/>
      <c r="BD33" s="168"/>
      <c r="BE33" s="375" t="s">
        <v>179</v>
      </c>
      <c r="BF33" s="375"/>
      <c r="BG33" s="375" t="s">
        <v>180</v>
      </c>
      <c r="BH33" s="375"/>
      <c r="BI33" s="375"/>
      <c r="BJ33" s="375"/>
      <c r="BK33" s="375"/>
      <c r="BL33" s="375"/>
      <c r="BM33" s="375"/>
      <c r="BN33" s="375"/>
      <c r="BO33" s="375"/>
      <c r="BP33" s="375"/>
      <c r="BQ33" s="375"/>
      <c r="BR33" s="375"/>
      <c r="BS33" s="375"/>
      <c r="BT33" s="375"/>
      <c r="BU33" s="375"/>
      <c r="BV33" s="168"/>
      <c r="BW33" s="376" t="s">
        <v>179</v>
      </c>
      <c r="BX33" s="376"/>
      <c r="BY33" s="375" t="s">
        <v>181</v>
      </c>
      <c r="BZ33" s="375"/>
      <c r="CA33" s="375"/>
      <c r="CB33" s="375"/>
      <c r="CC33" s="375"/>
      <c r="CD33" s="375"/>
      <c r="CE33" s="375"/>
      <c r="CF33" s="375"/>
      <c r="CG33" s="375"/>
      <c r="CH33" s="375"/>
      <c r="CI33" s="375"/>
      <c r="CJ33" s="375"/>
      <c r="CK33" s="375"/>
      <c r="CL33" s="375"/>
      <c r="CM33" s="375"/>
      <c r="CN33" s="167"/>
      <c r="CO33" s="376" t="s">
        <v>177</v>
      </c>
      <c r="CP33" s="376"/>
      <c r="CQ33" s="375" t="s">
        <v>182</v>
      </c>
      <c r="CR33" s="375"/>
      <c r="CS33" s="375"/>
      <c r="CT33" s="375"/>
      <c r="CU33" s="375"/>
      <c r="CV33" s="375"/>
      <c r="CW33" s="375"/>
      <c r="CX33" s="375"/>
      <c r="CY33" s="375"/>
      <c r="CZ33" s="375"/>
      <c r="DA33" s="375"/>
      <c r="DB33" s="375"/>
      <c r="DC33" s="375"/>
      <c r="DD33" s="375"/>
      <c r="DE33" s="375"/>
      <c r="DF33" s="167"/>
      <c r="DG33" s="375" t="s">
        <v>183</v>
      </c>
      <c r="DH33" s="375"/>
      <c r="DI33" s="169"/>
      <c r="DJ33" s="137"/>
      <c r="DK33" s="137"/>
      <c r="DL33" s="137"/>
      <c r="DM33" s="137"/>
      <c r="DN33" s="137"/>
      <c r="DO33" s="137"/>
    </row>
    <row r="34" spans="1:119" ht="32.25" customHeight="1" x14ac:dyDescent="0.15">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2</v>
      </c>
      <c r="V34" s="373"/>
      <c r="W34" s="372" t="str">
        <f>IF('各会計、関係団体の財政状況及び健全化判断比率'!B28="","",'各会計、関係団体の財政状況及び健全化判断比率'!B28)</f>
        <v>国民健康保険特別会計</v>
      </c>
      <c r="X34" s="372"/>
      <c r="Y34" s="372"/>
      <c r="Z34" s="372"/>
      <c r="AA34" s="372"/>
      <c r="AB34" s="372"/>
      <c r="AC34" s="372"/>
      <c r="AD34" s="372"/>
      <c r="AE34" s="372"/>
      <c r="AF34" s="372"/>
      <c r="AG34" s="372"/>
      <c r="AH34" s="372"/>
      <c r="AI34" s="372"/>
      <c r="AJ34" s="372"/>
      <c r="AK34" s="372"/>
      <c r="AL34" s="165"/>
      <c r="AM34" s="373">
        <f>IF(AO34="","",MAX(C34:D43,U34:V43)+1)</f>
        <v>4</v>
      </c>
      <c r="AN34" s="373"/>
      <c r="AO34" s="372" t="str">
        <f>IF('各会計、関係団体の財政状況及び健全化判断比率'!B30="","",'各会計、関係団体の財政状況及び健全化判断比率'!B30)</f>
        <v>水道事業会計</v>
      </c>
      <c r="AP34" s="372"/>
      <c r="AQ34" s="372"/>
      <c r="AR34" s="372"/>
      <c r="AS34" s="372"/>
      <c r="AT34" s="372"/>
      <c r="AU34" s="372"/>
      <c r="AV34" s="372"/>
      <c r="AW34" s="372"/>
      <c r="AX34" s="372"/>
      <c r="AY34" s="372"/>
      <c r="AZ34" s="372"/>
      <c r="BA34" s="372"/>
      <c r="BB34" s="372"/>
      <c r="BC34" s="372"/>
      <c r="BD34" s="165"/>
      <c r="BE34" s="373">
        <f>IF(BG34="","",MAX(C34:D43,U34:V43,AM34:AN43)+1)</f>
        <v>5</v>
      </c>
      <c r="BF34" s="373"/>
      <c r="BG34" s="372" t="str">
        <f>IF('各会計、関係団体の財政状況及び健全化判断比率'!B31="","",'各会計、関係団体の財政状況及び健全化判断比率'!B31)</f>
        <v>下水道特別会計</v>
      </c>
      <c r="BH34" s="372"/>
      <c r="BI34" s="372"/>
      <c r="BJ34" s="372"/>
      <c r="BK34" s="372"/>
      <c r="BL34" s="372"/>
      <c r="BM34" s="372"/>
      <c r="BN34" s="372"/>
      <c r="BO34" s="372"/>
      <c r="BP34" s="372"/>
      <c r="BQ34" s="372"/>
      <c r="BR34" s="372"/>
      <c r="BS34" s="372"/>
      <c r="BT34" s="372"/>
      <c r="BU34" s="372"/>
      <c r="BV34" s="165"/>
      <c r="BW34" s="373">
        <f>IF(BY34="","",MAX(C34:D43,U34:V43,AM34:AN43,BE34:BF43)+1)</f>
        <v>6</v>
      </c>
      <c r="BX34" s="373"/>
      <c r="BY34" s="372" t="str">
        <f>IF('各会計、関係団体の財政状況及び健全化判断比率'!B68="","",'各会計、関係団体の財政状況及び健全化判断比率'!B68)</f>
        <v>紀南社会福祉施設組合（一般会計）</v>
      </c>
      <c r="BZ34" s="372"/>
      <c r="CA34" s="372"/>
      <c r="CB34" s="372"/>
      <c r="CC34" s="372"/>
      <c r="CD34" s="372"/>
      <c r="CE34" s="372"/>
      <c r="CF34" s="372"/>
      <c r="CG34" s="372"/>
      <c r="CH34" s="372"/>
      <c r="CI34" s="372"/>
      <c r="CJ34" s="372"/>
      <c r="CK34" s="372"/>
      <c r="CL34" s="372"/>
      <c r="CM34" s="372"/>
      <c r="CN34" s="165"/>
      <c r="CO34" s="373" t="str">
        <f>IF(CQ34="","",MAX(C34:D43,U34:V43,AM34:AN43,BE34:BF43,BW34:BX43)+1)</f>
        <v/>
      </c>
      <c r="CP34" s="373"/>
      <c r="CQ34" s="372" t="str">
        <f>IF('各会計、関係団体の財政状況及び健全化判断比率'!BS7="","",'各会計、関係団体の財政状況及び健全化判断比率'!BS7)</f>
        <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x14ac:dyDescent="0.15">
      <c r="A35" s="138"/>
      <c r="B35" s="164"/>
      <c r="C35" s="373" t="str">
        <f>IF(E35="","",C34+1)</f>
        <v/>
      </c>
      <c r="D35" s="373"/>
      <c r="E35" s="372" t="str">
        <f>IF('各会計、関係団体の財政状況及び健全化判断比率'!B8="","",'各会計、関係団体の財政状況及び健全化判断比率'!B8)</f>
        <v/>
      </c>
      <c r="F35" s="372"/>
      <c r="G35" s="372"/>
      <c r="H35" s="372"/>
      <c r="I35" s="372"/>
      <c r="J35" s="372"/>
      <c r="K35" s="372"/>
      <c r="L35" s="372"/>
      <c r="M35" s="372"/>
      <c r="N35" s="372"/>
      <c r="O35" s="372"/>
      <c r="P35" s="372"/>
      <c r="Q35" s="372"/>
      <c r="R35" s="372"/>
      <c r="S35" s="372"/>
      <c r="T35" s="165"/>
      <c r="U35" s="373">
        <f>IF(W35="","",U34+1)</f>
        <v>3</v>
      </c>
      <c r="V35" s="373"/>
      <c r="W35" s="372" t="str">
        <f>IF('各会計、関係団体の財政状況及び健全化判断比率'!B29="","",'各会計、関係団体の財政状況及び健全化判断比率'!B29)</f>
        <v>後期高齢者医療特別会計</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t="str">
        <f t="shared" ref="BE35:BE43" si="1">IF(BG35="","",BE34+1)</f>
        <v/>
      </c>
      <c r="BF35" s="373"/>
      <c r="BG35" s="372"/>
      <c r="BH35" s="372"/>
      <c r="BI35" s="372"/>
      <c r="BJ35" s="372"/>
      <c r="BK35" s="372"/>
      <c r="BL35" s="372"/>
      <c r="BM35" s="372"/>
      <c r="BN35" s="372"/>
      <c r="BO35" s="372"/>
      <c r="BP35" s="372"/>
      <c r="BQ35" s="372"/>
      <c r="BR35" s="372"/>
      <c r="BS35" s="372"/>
      <c r="BT35" s="372"/>
      <c r="BU35" s="372"/>
      <c r="BV35" s="165"/>
      <c r="BW35" s="373">
        <f t="shared" ref="BW35:BW43" si="2">IF(BY35="","",BW34+1)</f>
        <v>7</v>
      </c>
      <c r="BX35" s="373"/>
      <c r="BY35" s="372" t="str">
        <f>IF('各会計、関係団体の財政状況及び健全化判断比率'!B69="","",'各会計、関係団体の財政状況及び健全化判断比率'!B69)</f>
        <v>　〃　（指定訪問介護特別会計）</v>
      </c>
      <c r="BZ35" s="372"/>
      <c r="CA35" s="372"/>
      <c r="CB35" s="372"/>
      <c r="CC35" s="372"/>
      <c r="CD35" s="372"/>
      <c r="CE35" s="372"/>
      <c r="CF35" s="372"/>
      <c r="CG35" s="372"/>
      <c r="CH35" s="372"/>
      <c r="CI35" s="372"/>
      <c r="CJ35" s="372"/>
      <c r="CK35" s="372"/>
      <c r="CL35" s="372"/>
      <c r="CM35" s="372"/>
      <c r="CN35" s="165"/>
      <c r="CO35" s="373" t="str">
        <f t="shared" ref="CO35:CO43" si="3">IF(CQ35="","",CO34+1)</f>
        <v/>
      </c>
      <c r="CP35" s="373"/>
      <c r="CQ35" s="372" t="str">
        <f>IF('各会計、関係団体の財政状況及び健全化判断比率'!BS8="","",'各会計、関係団体の財政状況及び健全化判断比率'!BS8)</f>
        <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x14ac:dyDescent="0.15">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t="str">
        <f t="shared" ref="U36:U43" si="4">IF(W36="","",U35+1)</f>
        <v/>
      </c>
      <c r="V36" s="373"/>
      <c r="W36" s="372"/>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8</v>
      </c>
      <c r="BX36" s="373"/>
      <c r="BY36" s="372" t="str">
        <f>IF('各会計、関係団体の財政状況及び健全化判断比率'!B70="","",'各会計、関係団体の財政状況及び健全化判断比率'!B70)</f>
        <v>紀南病院組合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x14ac:dyDescent="0.15">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t="str">
        <f t="shared" si="4"/>
        <v/>
      </c>
      <c r="V37" s="373"/>
      <c r="W37" s="372"/>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9</v>
      </c>
      <c r="BX37" s="373"/>
      <c r="BY37" s="372" t="str">
        <f>IF('各会計、関係団体の財政状況及び健全化判断比率'!B71="","",'各会計、関係団体の財政状況及び健全化判断比率'!B71)</f>
        <v>南牟婁清掃施設組合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x14ac:dyDescent="0.15">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10</v>
      </c>
      <c r="BX38" s="373"/>
      <c r="BY38" s="372" t="str">
        <f>IF('各会計、関係団体の財政状況及び健全化判断比率'!B72="","",'各会計、関係団体の財政状況及び健全化判断比率'!B72)</f>
        <v>紀南特別養護老人ホーム組合（一般会計）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x14ac:dyDescent="0.15">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11</v>
      </c>
      <c r="BX39" s="373"/>
      <c r="BY39" s="372" t="str">
        <f>IF('各会計、関係団体の財政状況及び健全化判断比率'!B73="","",'各会計、関係団体の財政状況及び健全化判断比率'!B73)</f>
        <v>〃　（地域密着型介護老人福祉事業特別会計）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x14ac:dyDescent="0.15">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12</v>
      </c>
      <c r="BX40" s="373"/>
      <c r="BY40" s="372" t="str">
        <f>IF('各会計、関係団体の財政状況及び健全化判断比率'!B74="","",'各会計、関係団体の財政状況及び健全化判断比率'!B74)</f>
        <v>三重県市町総合事務組合（一般会計）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x14ac:dyDescent="0.15">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13</v>
      </c>
      <c r="BX41" s="373"/>
      <c r="BY41" s="372" t="str">
        <f>IF('各会計、関係団体の財政状況及び健全化判断比率'!B75="","",'各会計、関係団体の財政状況及び健全化判断比率'!B75)</f>
        <v>　〃　（退職手当特別会計）</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x14ac:dyDescent="0.15">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f t="shared" si="2"/>
        <v>14</v>
      </c>
      <c r="BX42" s="373"/>
      <c r="BY42" s="372" t="str">
        <f>IF('各会計、関係団体の財政状況及び健全化判断比率'!B76="","",'各会計、関係団体の財政状況及び健全化判断比率'!B76)</f>
        <v>　〃　（デジタル地図特別会計）</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x14ac:dyDescent="0.15">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f t="shared" si="2"/>
        <v>15</v>
      </c>
      <c r="BX43" s="373"/>
      <c r="BY43" s="372" t="str">
        <f>IF('各会計、関係団体の財政状況及び健全化判断比率'!B77="","",'各会計、関係団体の財政状況及び健全化判断比率'!B77)</f>
        <v>　〃　（共同研修特別会計）</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188</v>
      </c>
    </row>
    <row r="50" spans="5:5" x14ac:dyDescent="0.15">
      <c r="E50" s="139" t="s">
        <v>189</v>
      </c>
    </row>
    <row r="51" spans="5:5" x14ac:dyDescent="0.15">
      <c r="E51" s="139" t="s">
        <v>190</v>
      </c>
    </row>
    <row r="52" spans="5:5" x14ac:dyDescent="0.15">
      <c r="E52" s="139" t="s">
        <v>191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0" zoomScaleNormal="5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83" t="s">
        <v>533</v>
      </c>
      <c r="D34" s="1183"/>
      <c r="E34" s="1184"/>
      <c r="F34" s="32">
        <v>13.51</v>
      </c>
      <c r="G34" s="33">
        <v>19.04</v>
      </c>
      <c r="H34" s="33">
        <v>8.75</v>
      </c>
      <c r="I34" s="33">
        <v>4.9000000000000004</v>
      </c>
      <c r="J34" s="34">
        <v>8.5</v>
      </c>
      <c r="K34" s="22"/>
      <c r="L34" s="22"/>
      <c r="M34" s="22"/>
      <c r="N34" s="22"/>
      <c r="O34" s="22"/>
      <c r="P34" s="22"/>
    </row>
    <row r="35" spans="1:16" ht="39" customHeight="1" x14ac:dyDescent="0.15">
      <c r="A35" s="22"/>
      <c r="B35" s="35"/>
      <c r="C35" s="1177" t="s">
        <v>534</v>
      </c>
      <c r="D35" s="1178"/>
      <c r="E35" s="1179"/>
      <c r="F35" s="36">
        <v>5.26</v>
      </c>
      <c r="G35" s="37">
        <v>5.24</v>
      </c>
      <c r="H35" s="37">
        <v>5.04</v>
      </c>
      <c r="I35" s="37">
        <v>4.93</v>
      </c>
      <c r="J35" s="38">
        <v>4.5199999999999996</v>
      </c>
      <c r="K35" s="22"/>
      <c r="L35" s="22"/>
      <c r="M35" s="22"/>
      <c r="N35" s="22"/>
      <c r="O35" s="22"/>
      <c r="P35" s="22"/>
    </row>
    <row r="36" spans="1:16" ht="39" customHeight="1" x14ac:dyDescent="0.15">
      <c r="A36" s="22"/>
      <c r="B36" s="35"/>
      <c r="C36" s="1177" t="s">
        <v>535</v>
      </c>
      <c r="D36" s="1178"/>
      <c r="E36" s="1179"/>
      <c r="F36" s="36">
        <v>0.99</v>
      </c>
      <c r="G36" s="37">
        <v>1.0900000000000001</v>
      </c>
      <c r="H36" s="37">
        <v>1.26</v>
      </c>
      <c r="I36" s="37">
        <v>1.32</v>
      </c>
      <c r="J36" s="38">
        <v>1.1399999999999999</v>
      </c>
      <c r="K36" s="22"/>
      <c r="L36" s="22"/>
      <c r="M36" s="22"/>
      <c r="N36" s="22"/>
      <c r="O36" s="22"/>
      <c r="P36" s="22"/>
    </row>
    <row r="37" spans="1:16" ht="39" customHeight="1" x14ac:dyDescent="0.15">
      <c r="A37" s="22"/>
      <c r="B37" s="35"/>
      <c r="C37" s="1177" t="s">
        <v>536</v>
      </c>
      <c r="D37" s="1178"/>
      <c r="E37" s="1179"/>
      <c r="F37" s="36" t="s">
        <v>537</v>
      </c>
      <c r="G37" s="37">
        <v>0.94</v>
      </c>
      <c r="H37" s="37">
        <v>0.11</v>
      </c>
      <c r="I37" s="37">
        <v>0.18</v>
      </c>
      <c r="J37" s="38">
        <v>0.69</v>
      </c>
      <c r="K37" s="22"/>
      <c r="L37" s="22"/>
      <c r="M37" s="22"/>
      <c r="N37" s="22"/>
      <c r="O37" s="22"/>
      <c r="P37" s="22"/>
    </row>
    <row r="38" spans="1:16" ht="39" customHeight="1" x14ac:dyDescent="0.15">
      <c r="A38" s="22"/>
      <c r="B38" s="35"/>
      <c r="C38" s="1177" t="s">
        <v>538</v>
      </c>
      <c r="D38" s="1178"/>
      <c r="E38" s="1179"/>
      <c r="F38" s="36">
        <v>0.38</v>
      </c>
      <c r="G38" s="37">
        <v>0.41</v>
      </c>
      <c r="H38" s="37">
        <v>0.37</v>
      </c>
      <c r="I38" s="37">
        <v>0.4</v>
      </c>
      <c r="J38" s="38">
        <v>0.4</v>
      </c>
      <c r="K38" s="22"/>
      <c r="L38" s="22"/>
      <c r="M38" s="22"/>
      <c r="N38" s="22"/>
      <c r="O38" s="22"/>
      <c r="P38" s="22"/>
    </row>
    <row r="39" spans="1:16" ht="39" customHeight="1" x14ac:dyDescent="0.15">
      <c r="A39" s="22"/>
      <c r="B39" s="35"/>
      <c r="C39" s="1177"/>
      <c r="D39" s="1178"/>
      <c r="E39" s="1179"/>
      <c r="F39" s="36"/>
      <c r="G39" s="37"/>
      <c r="H39" s="37"/>
      <c r="I39" s="37"/>
      <c r="J39" s="38"/>
      <c r="K39" s="22"/>
      <c r="L39" s="22"/>
      <c r="M39" s="22"/>
      <c r="N39" s="22"/>
      <c r="O39" s="22"/>
      <c r="P39" s="22"/>
    </row>
    <row r="40" spans="1:16" ht="39" customHeight="1" x14ac:dyDescent="0.15">
      <c r="A40" s="22"/>
      <c r="B40" s="35"/>
      <c r="C40" s="1177"/>
      <c r="D40" s="1178"/>
      <c r="E40" s="1179"/>
      <c r="F40" s="36"/>
      <c r="G40" s="37"/>
      <c r="H40" s="37"/>
      <c r="I40" s="37"/>
      <c r="J40" s="38"/>
      <c r="K40" s="22"/>
      <c r="L40" s="22"/>
      <c r="M40" s="22"/>
      <c r="N40" s="22"/>
      <c r="O40" s="22"/>
      <c r="P40" s="22"/>
    </row>
    <row r="41" spans="1:16" ht="39" customHeight="1" x14ac:dyDescent="0.15">
      <c r="A41" s="22"/>
      <c r="B41" s="35"/>
      <c r="C41" s="1177"/>
      <c r="D41" s="1178"/>
      <c r="E41" s="1179"/>
      <c r="F41" s="36"/>
      <c r="G41" s="37"/>
      <c r="H41" s="37"/>
      <c r="I41" s="37"/>
      <c r="J41" s="38"/>
      <c r="K41" s="22"/>
      <c r="L41" s="22"/>
      <c r="M41" s="22"/>
      <c r="N41" s="22"/>
      <c r="O41" s="22"/>
      <c r="P41" s="22"/>
    </row>
    <row r="42" spans="1:16" ht="39" customHeight="1" x14ac:dyDescent="0.15">
      <c r="A42" s="22"/>
      <c r="B42" s="39"/>
      <c r="C42" s="1177" t="s">
        <v>539</v>
      </c>
      <c r="D42" s="1178"/>
      <c r="E42" s="1179"/>
      <c r="F42" s="36" t="s">
        <v>486</v>
      </c>
      <c r="G42" s="37" t="s">
        <v>486</v>
      </c>
      <c r="H42" s="37" t="s">
        <v>486</v>
      </c>
      <c r="I42" s="37" t="s">
        <v>486</v>
      </c>
      <c r="J42" s="38" t="s">
        <v>486</v>
      </c>
      <c r="K42" s="22"/>
      <c r="L42" s="22"/>
      <c r="M42" s="22"/>
      <c r="N42" s="22"/>
      <c r="O42" s="22"/>
      <c r="P42" s="22"/>
    </row>
    <row r="43" spans="1:16" ht="39" customHeight="1" thickBot="1" x14ac:dyDescent="0.2">
      <c r="A43" s="22"/>
      <c r="B43" s="40"/>
      <c r="C43" s="1180" t="s">
        <v>540</v>
      </c>
      <c r="D43" s="1181"/>
      <c r="E43" s="1182"/>
      <c r="F43" s="41" t="s">
        <v>486</v>
      </c>
      <c r="G43" s="42" t="s">
        <v>486</v>
      </c>
      <c r="H43" s="42" t="s">
        <v>486</v>
      </c>
      <c r="I43" s="42" t="s">
        <v>486</v>
      </c>
      <c r="J43" s="43" t="s">
        <v>486</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50" zoomScaleNormal="5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93" t="s">
        <v>10</v>
      </c>
      <c r="C45" s="1194"/>
      <c r="D45" s="58"/>
      <c r="E45" s="1199" t="s">
        <v>11</v>
      </c>
      <c r="F45" s="1199"/>
      <c r="G45" s="1199"/>
      <c r="H45" s="1199"/>
      <c r="I45" s="1199"/>
      <c r="J45" s="1200"/>
      <c r="K45" s="59">
        <v>532</v>
      </c>
      <c r="L45" s="60">
        <v>519</v>
      </c>
      <c r="M45" s="60">
        <v>488</v>
      </c>
      <c r="N45" s="60">
        <v>446</v>
      </c>
      <c r="O45" s="61">
        <v>454</v>
      </c>
      <c r="P45" s="48"/>
      <c r="Q45" s="48"/>
      <c r="R45" s="48"/>
      <c r="S45" s="48"/>
      <c r="T45" s="48"/>
      <c r="U45" s="48"/>
    </row>
    <row r="46" spans="1:21" ht="30.75" customHeight="1" x14ac:dyDescent="0.15">
      <c r="A46" s="48"/>
      <c r="B46" s="1195"/>
      <c r="C46" s="1196"/>
      <c r="D46" s="62"/>
      <c r="E46" s="1187" t="s">
        <v>12</v>
      </c>
      <c r="F46" s="1187"/>
      <c r="G46" s="1187"/>
      <c r="H46" s="1187"/>
      <c r="I46" s="1187"/>
      <c r="J46" s="1188"/>
      <c r="K46" s="63" t="s">
        <v>486</v>
      </c>
      <c r="L46" s="64" t="s">
        <v>486</v>
      </c>
      <c r="M46" s="64" t="s">
        <v>486</v>
      </c>
      <c r="N46" s="64" t="s">
        <v>486</v>
      </c>
      <c r="O46" s="65" t="s">
        <v>486</v>
      </c>
      <c r="P46" s="48"/>
      <c r="Q46" s="48"/>
      <c r="R46" s="48"/>
      <c r="S46" s="48"/>
      <c r="T46" s="48"/>
      <c r="U46" s="48"/>
    </row>
    <row r="47" spans="1:21" ht="30.75" customHeight="1" x14ac:dyDescent="0.15">
      <c r="A47" s="48"/>
      <c r="B47" s="1195"/>
      <c r="C47" s="1196"/>
      <c r="D47" s="62"/>
      <c r="E47" s="1187" t="s">
        <v>13</v>
      </c>
      <c r="F47" s="1187"/>
      <c r="G47" s="1187"/>
      <c r="H47" s="1187"/>
      <c r="I47" s="1187"/>
      <c r="J47" s="1188"/>
      <c r="K47" s="63" t="s">
        <v>486</v>
      </c>
      <c r="L47" s="64" t="s">
        <v>486</v>
      </c>
      <c r="M47" s="64" t="s">
        <v>486</v>
      </c>
      <c r="N47" s="64" t="s">
        <v>486</v>
      </c>
      <c r="O47" s="65" t="s">
        <v>486</v>
      </c>
      <c r="P47" s="48"/>
      <c r="Q47" s="48"/>
      <c r="R47" s="48"/>
      <c r="S47" s="48"/>
      <c r="T47" s="48"/>
      <c r="U47" s="48"/>
    </row>
    <row r="48" spans="1:21" ht="30.75" customHeight="1" x14ac:dyDescent="0.15">
      <c r="A48" s="48"/>
      <c r="B48" s="1195"/>
      <c r="C48" s="1196"/>
      <c r="D48" s="62"/>
      <c r="E48" s="1187" t="s">
        <v>14</v>
      </c>
      <c r="F48" s="1187"/>
      <c r="G48" s="1187"/>
      <c r="H48" s="1187"/>
      <c r="I48" s="1187"/>
      <c r="J48" s="1188"/>
      <c r="K48" s="63">
        <v>138</v>
      </c>
      <c r="L48" s="64">
        <v>120</v>
      </c>
      <c r="M48" s="64">
        <v>111</v>
      </c>
      <c r="N48" s="64">
        <v>67</v>
      </c>
      <c r="O48" s="65">
        <v>65</v>
      </c>
      <c r="P48" s="48"/>
      <c r="Q48" s="48"/>
      <c r="R48" s="48"/>
      <c r="S48" s="48"/>
      <c r="T48" s="48"/>
      <c r="U48" s="48"/>
    </row>
    <row r="49" spans="1:21" ht="30.75" customHeight="1" x14ac:dyDescent="0.15">
      <c r="A49" s="48"/>
      <c r="B49" s="1195"/>
      <c r="C49" s="1196"/>
      <c r="D49" s="62"/>
      <c r="E49" s="1187" t="s">
        <v>15</v>
      </c>
      <c r="F49" s="1187"/>
      <c r="G49" s="1187"/>
      <c r="H49" s="1187"/>
      <c r="I49" s="1187"/>
      <c r="J49" s="1188"/>
      <c r="K49" s="63">
        <v>118</v>
      </c>
      <c r="L49" s="64">
        <v>117</v>
      </c>
      <c r="M49" s="64">
        <v>153</v>
      </c>
      <c r="N49" s="64">
        <v>166</v>
      </c>
      <c r="O49" s="65">
        <v>125</v>
      </c>
      <c r="P49" s="48"/>
      <c r="Q49" s="48"/>
      <c r="R49" s="48"/>
      <c r="S49" s="48"/>
      <c r="T49" s="48"/>
      <c r="U49" s="48"/>
    </row>
    <row r="50" spans="1:21" ht="30.75" customHeight="1" x14ac:dyDescent="0.15">
      <c r="A50" s="48"/>
      <c r="B50" s="1195"/>
      <c r="C50" s="1196"/>
      <c r="D50" s="62"/>
      <c r="E50" s="1187" t="s">
        <v>16</v>
      </c>
      <c r="F50" s="1187"/>
      <c r="G50" s="1187"/>
      <c r="H50" s="1187"/>
      <c r="I50" s="1187"/>
      <c r="J50" s="1188"/>
      <c r="K50" s="63" t="s">
        <v>486</v>
      </c>
      <c r="L50" s="64" t="s">
        <v>486</v>
      </c>
      <c r="M50" s="64" t="s">
        <v>486</v>
      </c>
      <c r="N50" s="64" t="s">
        <v>486</v>
      </c>
      <c r="O50" s="65" t="s">
        <v>486</v>
      </c>
      <c r="P50" s="48"/>
      <c r="Q50" s="48"/>
      <c r="R50" s="48"/>
      <c r="S50" s="48"/>
      <c r="T50" s="48"/>
      <c r="U50" s="48"/>
    </row>
    <row r="51" spans="1:21" ht="30.75" customHeight="1" x14ac:dyDescent="0.15">
      <c r="A51" s="48"/>
      <c r="B51" s="1197"/>
      <c r="C51" s="1198"/>
      <c r="D51" s="66"/>
      <c r="E51" s="1187" t="s">
        <v>17</v>
      </c>
      <c r="F51" s="1187"/>
      <c r="G51" s="1187"/>
      <c r="H51" s="1187"/>
      <c r="I51" s="1187"/>
      <c r="J51" s="1188"/>
      <c r="K51" s="63">
        <v>0</v>
      </c>
      <c r="L51" s="64">
        <v>0</v>
      </c>
      <c r="M51" s="64">
        <v>0</v>
      </c>
      <c r="N51" s="64">
        <v>0</v>
      </c>
      <c r="O51" s="65">
        <v>0</v>
      </c>
      <c r="P51" s="48"/>
      <c r="Q51" s="48"/>
      <c r="R51" s="48"/>
      <c r="S51" s="48"/>
      <c r="T51" s="48"/>
      <c r="U51" s="48"/>
    </row>
    <row r="52" spans="1:21" ht="30.75" customHeight="1" x14ac:dyDescent="0.15">
      <c r="A52" s="48"/>
      <c r="B52" s="1185" t="s">
        <v>18</v>
      </c>
      <c r="C52" s="1186"/>
      <c r="D52" s="66"/>
      <c r="E52" s="1187" t="s">
        <v>19</v>
      </c>
      <c r="F52" s="1187"/>
      <c r="G52" s="1187"/>
      <c r="H52" s="1187"/>
      <c r="I52" s="1187"/>
      <c r="J52" s="1188"/>
      <c r="K52" s="63">
        <v>437</v>
      </c>
      <c r="L52" s="64">
        <v>424</v>
      </c>
      <c r="M52" s="64">
        <v>399</v>
      </c>
      <c r="N52" s="64">
        <v>435</v>
      </c>
      <c r="O52" s="65">
        <v>436</v>
      </c>
      <c r="P52" s="48"/>
      <c r="Q52" s="48"/>
      <c r="R52" s="48"/>
      <c r="S52" s="48"/>
      <c r="T52" s="48"/>
      <c r="U52" s="48"/>
    </row>
    <row r="53" spans="1:21" ht="30.75" customHeight="1" thickBot="1" x14ac:dyDescent="0.2">
      <c r="A53" s="48"/>
      <c r="B53" s="1189" t="s">
        <v>20</v>
      </c>
      <c r="C53" s="1190"/>
      <c r="D53" s="67"/>
      <c r="E53" s="1191" t="s">
        <v>21</v>
      </c>
      <c r="F53" s="1191"/>
      <c r="G53" s="1191"/>
      <c r="H53" s="1191"/>
      <c r="I53" s="1191"/>
      <c r="J53" s="1192"/>
      <c r="K53" s="68">
        <v>351</v>
      </c>
      <c r="L53" s="69">
        <v>332</v>
      </c>
      <c r="M53" s="69">
        <v>353</v>
      </c>
      <c r="N53" s="69">
        <v>244</v>
      </c>
      <c r="O53" s="70">
        <v>208</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50" zoomScaleNormal="5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525</v>
      </c>
      <c r="J40" s="79" t="s">
        <v>526</v>
      </c>
      <c r="K40" s="79" t="s">
        <v>527</v>
      </c>
      <c r="L40" s="79" t="s">
        <v>528</v>
      </c>
      <c r="M40" s="80" t="s">
        <v>529</v>
      </c>
    </row>
    <row r="41" spans="2:13" ht="27.75" customHeight="1" x14ac:dyDescent="0.15">
      <c r="B41" s="1213" t="s">
        <v>23</v>
      </c>
      <c r="C41" s="1214"/>
      <c r="D41" s="81"/>
      <c r="E41" s="1215" t="s">
        <v>24</v>
      </c>
      <c r="F41" s="1215"/>
      <c r="G41" s="1215"/>
      <c r="H41" s="1216"/>
      <c r="I41" s="82">
        <v>4112</v>
      </c>
      <c r="J41" s="83">
        <v>4187</v>
      </c>
      <c r="K41" s="83">
        <v>4109</v>
      </c>
      <c r="L41" s="83">
        <v>4221</v>
      </c>
      <c r="M41" s="84">
        <v>4494</v>
      </c>
    </row>
    <row r="42" spans="2:13" ht="27.75" customHeight="1" x14ac:dyDescent="0.15">
      <c r="B42" s="1203"/>
      <c r="C42" s="1204"/>
      <c r="D42" s="85"/>
      <c r="E42" s="1207" t="s">
        <v>25</v>
      </c>
      <c r="F42" s="1207"/>
      <c r="G42" s="1207"/>
      <c r="H42" s="1208"/>
      <c r="I42" s="86" t="s">
        <v>486</v>
      </c>
      <c r="J42" s="87" t="s">
        <v>486</v>
      </c>
      <c r="K42" s="87" t="s">
        <v>486</v>
      </c>
      <c r="L42" s="87" t="s">
        <v>486</v>
      </c>
      <c r="M42" s="88" t="s">
        <v>486</v>
      </c>
    </row>
    <row r="43" spans="2:13" ht="27.75" customHeight="1" x14ac:dyDescent="0.15">
      <c r="B43" s="1203"/>
      <c r="C43" s="1204"/>
      <c r="D43" s="85"/>
      <c r="E43" s="1207" t="s">
        <v>26</v>
      </c>
      <c r="F43" s="1207"/>
      <c r="G43" s="1207"/>
      <c r="H43" s="1208"/>
      <c r="I43" s="86">
        <v>1391</v>
      </c>
      <c r="J43" s="87">
        <v>1276</v>
      </c>
      <c r="K43" s="87">
        <v>1180</v>
      </c>
      <c r="L43" s="87">
        <v>1122</v>
      </c>
      <c r="M43" s="88">
        <v>894</v>
      </c>
    </row>
    <row r="44" spans="2:13" ht="27.75" customHeight="1" x14ac:dyDescent="0.15">
      <c r="B44" s="1203"/>
      <c r="C44" s="1204"/>
      <c r="D44" s="85"/>
      <c r="E44" s="1207" t="s">
        <v>27</v>
      </c>
      <c r="F44" s="1207"/>
      <c r="G44" s="1207"/>
      <c r="H44" s="1208"/>
      <c r="I44" s="86">
        <v>785</v>
      </c>
      <c r="J44" s="87">
        <v>796</v>
      </c>
      <c r="K44" s="87">
        <v>709</v>
      </c>
      <c r="L44" s="87">
        <v>688</v>
      </c>
      <c r="M44" s="88">
        <v>742</v>
      </c>
    </row>
    <row r="45" spans="2:13" ht="27.75" customHeight="1" x14ac:dyDescent="0.15">
      <c r="B45" s="1203"/>
      <c r="C45" s="1204"/>
      <c r="D45" s="85"/>
      <c r="E45" s="1207" t="s">
        <v>28</v>
      </c>
      <c r="F45" s="1207"/>
      <c r="G45" s="1207"/>
      <c r="H45" s="1208"/>
      <c r="I45" s="86">
        <v>1136</v>
      </c>
      <c r="J45" s="87">
        <v>1115</v>
      </c>
      <c r="K45" s="87">
        <v>1127</v>
      </c>
      <c r="L45" s="87">
        <v>1051</v>
      </c>
      <c r="M45" s="88">
        <v>1066</v>
      </c>
    </row>
    <row r="46" spans="2:13" ht="27.75" customHeight="1" x14ac:dyDescent="0.15">
      <c r="B46" s="1203"/>
      <c r="C46" s="1204"/>
      <c r="D46" s="85"/>
      <c r="E46" s="1207" t="s">
        <v>29</v>
      </c>
      <c r="F46" s="1207"/>
      <c r="G46" s="1207"/>
      <c r="H46" s="1208"/>
      <c r="I46" s="86" t="s">
        <v>486</v>
      </c>
      <c r="J46" s="87" t="s">
        <v>486</v>
      </c>
      <c r="K46" s="87" t="s">
        <v>486</v>
      </c>
      <c r="L46" s="87" t="s">
        <v>486</v>
      </c>
      <c r="M46" s="88" t="s">
        <v>486</v>
      </c>
    </row>
    <row r="47" spans="2:13" ht="27.75" customHeight="1" x14ac:dyDescent="0.15">
      <c r="B47" s="1203"/>
      <c r="C47" s="1204"/>
      <c r="D47" s="85"/>
      <c r="E47" s="1207" t="s">
        <v>30</v>
      </c>
      <c r="F47" s="1207"/>
      <c r="G47" s="1207"/>
      <c r="H47" s="1208"/>
      <c r="I47" s="86" t="s">
        <v>486</v>
      </c>
      <c r="J47" s="87" t="s">
        <v>486</v>
      </c>
      <c r="K47" s="87" t="s">
        <v>486</v>
      </c>
      <c r="L47" s="87" t="s">
        <v>486</v>
      </c>
      <c r="M47" s="88" t="s">
        <v>486</v>
      </c>
    </row>
    <row r="48" spans="2:13" ht="27.75" customHeight="1" x14ac:dyDescent="0.15">
      <c r="B48" s="1205"/>
      <c r="C48" s="1206"/>
      <c r="D48" s="85"/>
      <c r="E48" s="1207" t="s">
        <v>31</v>
      </c>
      <c r="F48" s="1207"/>
      <c r="G48" s="1207"/>
      <c r="H48" s="1208"/>
      <c r="I48" s="86" t="s">
        <v>486</v>
      </c>
      <c r="J48" s="87" t="s">
        <v>486</v>
      </c>
      <c r="K48" s="87" t="s">
        <v>486</v>
      </c>
      <c r="L48" s="87" t="s">
        <v>486</v>
      </c>
      <c r="M48" s="88" t="s">
        <v>486</v>
      </c>
    </row>
    <row r="49" spans="2:13" ht="27.75" customHeight="1" x14ac:dyDescent="0.15">
      <c r="B49" s="1201" t="s">
        <v>32</v>
      </c>
      <c r="C49" s="1202"/>
      <c r="D49" s="89"/>
      <c r="E49" s="1207" t="s">
        <v>33</v>
      </c>
      <c r="F49" s="1207"/>
      <c r="G49" s="1207"/>
      <c r="H49" s="1208"/>
      <c r="I49" s="86">
        <v>1589</v>
      </c>
      <c r="J49" s="87">
        <v>1546</v>
      </c>
      <c r="K49" s="87">
        <v>2015</v>
      </c>
      <c r="L49" s="87">
        <v>2140</v>
      </c>
      <c r="M49" s="88">
        <v>2225</v>
      </c>
    </row>
    <row r="50" spans="2:13" ht="27.75" customHeight="1" x14ac:dyDescent="0.15">
      <c r="B50" s="1203"/>
      <c r="C50" s="1204"/>
      <c r="D50" s="85"/>
      <c r="E50" s="1207" t="s">
        <v>34</v>
      </c>
      <c r="F50" s="1207"/>
      <c r="G50" s="1207"/>
      <c r="H50" s="1208"/>
      <c r="I50" s="86" t="s">
        <v>486</v>
      </c>
      <c r="J50" s="87" t="s">
        <v>486</v>
      </c>
      <c r="K50" s="87" t="s">
        <v>486</v>
      </c>
      <c r="L50" s="87" t="s">
        <v>486</v>
      </c>
      <c r="M50" s="88" t="s">
        <v>486</v>
      </c>
    </row>
    <row r="51" spans="2:13" ht="27.75" customHeight="1" x14ac:dyDescent="0.15">
      <c r="B51" s="1205"/>
      <c r="C51" s="1206"/>
      <c r="D51" s="85"/>
      <c r="E51" s="1207" t="s">
        <v>35</v>
      </c>
      <c r="F51" s="1207"/>
      <c r="G51" s="1207"/>
      <c r="H51" s="1208"/>
      <c r="I51" s="86">
        <v>4076</v>
      </c>
      <c r="J51" s="87">
        <v>4250</v>
      </c>
      <c r="K51" s="87">
        <v>4360</v>
      </c>
      <c r="L51" s="87">
        <v>4251</v>
      </c>
      <c r="M51" s="88">
        <v>4438</v>
      </c>
    </row>
    <row r="52" spans="2:13" ht="27.75" customHeight="1" thickBot="1" x14ac:dyDescent="0.2">
      <c r="B52" s="1209" t="s">
        <v>36</v>
      </c>
      <c r="C52" s="1210"/>
      <c r="D52" s="90"/>
      <c r="E52" s="1211" t="s">
        <v>37</v>
      </c>
      <c r="F52" s="1211"/>
      <c r="G52" s="1211"/>
      <c r="H52" s="1212"/>
      <c r="I52" s="91">
        <v>1759</v>
      </c>
      <c r="J52" s="92">
        <v>1578</v>
      </c>
      <c r="K52" s="92">
        <v>751</v>
      </c>
      <c r="L52" s="92">
        <v>692</v>
      </c>
      <c r="M52" s="93">
        <v>532</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50" zoomScaleNormal="50" zoomScaleSheetLayoutView="55" workbookViewId="0"/>
  </sheetViews>
  <sheetFormatPr defaultColWidth="0" defaultRowHeight="0"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69"/>
      <c r="B1" s="371"/>
      <c r="P1" s="244"/>
      <c r="Q1" s="244"/>
    </row>
    <row r="2" spans="1:51" ht="25.5" x14ac:dyDescent="0.25">
      <c r="A2" s="369"/>
      <c r="C2" s="370"/>
      <c r="P2" s="244"/>
      <c r="Q2" s="244"/>
    </row>
    <row r="3" spans="1:51" ht="25.5" x14ac:dyDescent="0.25">
      <c r="A3" s="369"/>
      <c r="C3" s="370"/>
      <c r="P3" s="244"/>
      <c r="Q3" s="244"/>
    </row>
    <row r="4" spans="1:51" s="368" customFormat="1" ht="13.5" x14ac:dyDescent="0.15">
      <c r="A4" s="369"/>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row>
    <row r="5" spans="1:51" s="368" customFormat="1" ht="13.5" x14ac:dyDescent="0.15">
      <c r="A5" s="369"/>
      <c r="B5" s="369"/>
      <c r="C5" s="369"/>
      <c r="D5" s="369"/>
      <c r="E5" s="369"/>
      <c r="F5" s="369"/>
      <c r="G5" s="369"/>
      <c r="H5" s="369"/>
      <c r="I5" s="369"/>
      <c r="J5" s="369"/>
      <c r="K5" s="369"/>
      <c r="L5" s="369"/>
      <c r="M5" s="369"/>
      <c r="N5" s="369"/>
      <c r="O5" s="369"/>
      <c r="P5" s="369"/>
      <c r="Q5" s="369"/>
      <c r="R5" s="369"/>
      <c r="S5" s="369"/>
      <c r="T5" s="369"/>
      <c r="U5" s="369"/>
      <c r="V5" s="369"/>
      <c r="W5" s="369"/>
      <c r="X5" s="369"/>
      <c r="Y5" s="369"/>
      <c r="Z5" s="369"/>
      <c r="AA5" s="369"/>
      <c r="AB5" s="369"/>
      <c r="AC5" s="369"/>
      <c r="AD5" s="369"/>
      <c r="AE5" s="369"/>
      <c r="AF5" s="369"/>
      <c r="AG5" s="369"/>
      <c r="AH5" s="369"/>
      <c r="AI5" s="369"/>
    </row>
    <row r="6" spans="1:51" s="368" customFormat="1" ht="13.5" x14ac:dyDescent="0.15">
      <c r="A6" s="369"/>
      <c r="B6" s="369"/>
      <c r="C6" s="369"/>
      <c r="D6" s="369"/>
      <c r="E6" s="369"/>
      <c r="F6" s="369"/>
      <c r="G6" s="369"/>
      <c r="H6" s="369"/>
      <c r="I6" s="369"/>
      <c r="J6" s="369"/>
      <c r="K6" s="369"/>
      <c r="L6" s="369"/>
      <c r="M6" s="369"/>
      <c r="N6" s="369"/>
      <c r="O6" s="369"/>
      <c r="P6" s="369"/>
      <c r="Q6" s="369"/>
      <c r="R6" s="369"/>
      <c r="S6" s="369"/>
      <c r="T6" s="369"/>
      <c r="U6" s="369"/>
      <c r="V6" s="369"/>
      <c r="W6" s="369"/>
      <c r="X6" s="369"/>
      <c r="Y6" s="369"/>
      <c r="Z6" s="369"/>
      <c r="AA6" s="369"/>
      <c r="AB6" s="369"/>
      <c r="AC6" s="369"/>
      <c r="AD6" s="369"/>
      <c r="AE6" s="369"/>
      <c r="AF6" s="369"/>
      <c r="AG6" s="369"/>
      <c r="AH6" s="369"/>
      <c r="AI6" s="369"/>
    </row>
    <row r="7" spans="1:51" s="368" customFormat="1" ht="13.5" x14ac:dyDescent="0.15">
      <c r="A7" s="369"/>
      <c r="B7" s="369"/>
      <c r="C7" s="369"/>
      <c r="D7" s="369"/>
      <c r="E7" s="369"/>
      <c r="F7" s="369"/>
      <c r="G7" s="369"/>
      <c r="H7" s="369"/>
      <c r="I7" s="369"/>
      <c r="J7" s="369"/>
      <c r="K7" s="369"/>
      <c r="L7" s="369"/>
      <c r="M7" s="369"/>
      <c r="N7" s="369"/>
      <c r="O7" s="369"/>
      <c r="P7" s="369"/>
      <c r="Q7" s="369"/>
      <c r="R7" s="369"/>
      <c r="S7" s="369"/>
      <c r="T7" s="369"/>
      <c r="U7" s="369"/>
      <c r="V7" s="369"/>
      <c r="W7" s="369"/>
      <c r="X7" s="369"/>
      <c r="Y7" s="369"/>
      <c r="Z7" s="369"/>
      <c r="AA7" s="369"/>
      <c r="AB7" s="369"/>
      <c r="AC7" s="369"/>
      <c r="AD7" s="369"/>
      <c r="AE7" s="369"/>
      <c r="AF7" s="369"/>
      <c r="AG7" s="369"/>
      <c r="AH7" s="369"/>
      <c r="AI7" s="369"/>
    </row>
    <row r="8" spans="1:51" s="368" customFormat="1" ht="13.5" x14ac:dyDescent="0.15">
      <c r="A8" s="369"/>
      <c r="B8" s="369"/>
      <c r="C8" s="369"/>
      <c r="D8" s="369"/>
      <c r="E8" s="369"/>
      <c r="F8" s="369"/>
      <c r="G8" s="369"/>
      <c r="H8" s="369"/>
      <c r="I8" s="369"/>
      <c r="J8" s="369"/>
      <c r="K8" s="369"/>
      <c r="L8" s="369"/>
      <c r="M8" s="369"/>
      <c r="N8" s="369"/>
      <c r="O8" s="369"/>
      <c r="P8" s="369"/>
      <c r="Q8" s="369"/>
      <c r="R8" s="369"/>
      <c r="S8" s="369"/>
      <c r="T8" s="369"/>
      <c r="U8" s="369"/>
      <c r="V8" s="369"/>
      <c r="W8" s="369"/>
      <c r="X8" s="369"/>
      <c r="Y8" s="369"/>
      <c r="Z8" s="369"/>
      <c r="AA8" s="369"/>
      <c r="AB8" s="369"/>
      <c r="AC8" s="369"/>
      <c r="AD8" s="369"/>
      <c r="AE8" s="369"/>
      <c r="AF8" s="369"/>
      <c r="AG8" s="369"/>
      <c r="AH8" s="369"/>
      <c r="AI8" s="369"/>
    </row>
    <row r="9" spans="1:51" s="368" customFormat="1" ht="13.5" x14ac:dyDescent="0.15">
      <c r="A9" s="369"/>
      <c r="B9" s="369"/>
      <c r="C9" s="369"/>
      <c r="D9" s="369"/>
      <c r="E9" s="369"/>
      <c r="F9" s="369"/>
      <c r="G9" s="369"/>
      <c r="H9" s="369"/>
      <c r="I9" s="369"/>
      <c r="J9" s="369"/>
      <c r="K9" s="369"/>
      <c r="L9" s="369"/>
      <c r="M9" s="369"/>
      <c r="N9" s="369"/>
      <c r="O9" s="369"/>
      <c r="P9" s="369"/>
      <c r="Q9" s="369"/>
      <c r="R9" s="369"/>
      <c r="S9" s="369"/>
      <c r="T9" s="369"/>
      <c r="U9" s="369"/>
      <c r="V9" s="369"/>
      <c r="W9" s="369"/>
      <c r="X9" s="369"/>
      <c r="Y9" s="369"/>
      <c r="Z9" s="369"/>
      <c r="AA9" s="369"/>
      <c r="AB9" s="369"/>
      <c r="AC9" s="369"/>
      <c r="AD9" s="369"/>
      <c r="AE9" s="369"/>
      <c r="AF9" s="369"/>
      <c r="AG9" s="369"/>
      <c r="AH9" s="369"/>
      <c r="AI9" s="369"/>
    </row>
    <row r="10" spans="1:51" s="368" customFormat="1" ht="13.5" x14ac:dyDescent="0.15">
      <c r="A10" s="369"/>
      <c r="B10" s="369"/>
      <c r="C10" s="369"/>
      <c r="D10" s="369"/>
      <c r="E10" s="369"/>
      <c r="F10" s="369"/>
      <c r="G10" s="369"/>
      <c r="H10" s="369"/>
      <c r="I10" s="369"/>
      <c r="J10" s="369"/>
      <c r="K10" s="369"/>
      <c r="L10" s="369"/>
      <c r="M10" s="369"/>
      <c r="N10" s="369"/>
      <c r="O10" s="369"/>
      <c r="P10" s="369"/>
      <c r="Q10" s="369"/>
      <c r="R10" s="369"/>
      <c r="S10" s="369"/>
      <c r="T10" s="369"/>
      <c r="U10" s="369"/>
      <c r="V10" s="369"/>
      <c r="W10" s="369"/>
      <c r="X10" s="369"/>
      <c r="Y10" s="369"/>
      <c r="Z10" s="369"/>
      <c r="AA10" s="369"/>
      <c r="AB10" s="369"/>
      <c r="AC10" s="369"/>
      <c r="AD10" s="369"/>
      <c r="AE10" s="369"/>
      <c r="AF10" s="369"/>
      <c r="AG10" s="369"/>
      <c r="AH10" s="369"/>
      <c r="AI10" s="369"/>
      <c r="AY10" s="368" t="s">
        <v>574</v>
      </c>
    </row>
    <row r="11" spans="1:51" s="368" customFormat="1" ht="13.5" x14ac:dyDescent="0.15">
      <c r="A11" s="369"/>
      <c r="B11" s="369"/>
      <c r="C11" s="369"/>
      <c r="D11" s="369"/>
      <c r="E11" s="369"/>
      <c r="F11" s="369"/>
      <c r="G11" s="369"/>
      <c r="H11" s="369"/>
      <c r="I11" s="369"/>
      <c r="J11" s="369"/>
      <c r="K11" s="369"/>
      <c r="L11" s="369"/>
      <c r="M11" s="369"/>
      <c r="N11" s="369"/>
      <c r="O11" s="369"/>
      <c r="P11" s="369"/>
      <c r="Q11" s="369"/>
      <c r="R11" s="369"/>
      <c r="S11" s="369"/>
      <c r="T11" s="369"/>
      <c r="U11" s="369"/>
      <c r="V11" s="369"/>
      <c r="W11" s="369"/>
      <c r="X11" s="369"/>
      <c r="Y11" s="369"/>
      <c r="Z11" s="369"/>
      <c r="AA11" s="369"/>
      <c r="AB11" s="369"/>
      <c r="AC11" s="369"/>
      <c r="AD11" s="369"/>
      <c r="AE11" s="369"/>
      <c r="AF11" s="369"/>
      <c r="AG11" s="369"/>
      <c r="AH11" s="369"/>
      <c r="AI11" s="369"/>
    </row>
    <row r="12" spans="1:51" s="368" customFormat="1" ht="13.5" x14ac:dyDescent="0.15">
      <c r="A12" s="369"/>
      <c r="B12" s="369"/>
      <c r="C12" s="369"/>
      <c r="D12" s="369"/>
      <c r="E12" s="369"/>
      <c r="F12" s="369"/>
      <c r="G12" s="369"/>
      <c r="H12" s="369"/>
      <c r="I12" s="369"/>
      <c r="J12" s="369"/>
      <c r="K12" s="369"/>
      <c r="L12" s="369"/>
      <c r="M12" s="369"/>
      <c r="N12" s="369"/>
      <c r="O12" s="369"/>
      <c r="P12" s="369"/>
      <c r="Q12" s="369"/>
      <c r="R12" s="369"/>
      <c r="S12" s="369"/>
      <c r="T12" s="369"/>
      <c r="U12" s="369"/>
      <c r="V12" s="369"/>
      <c r="W12" s="369"/>
      <c r="X12" s="369"/>
      <c r="Y12" s="369"/>
      <c r="Z12" s="369"/>
      <c r="AA12" s="369"/>
      <c r="AB12" s="369"/>
      <c r="AC12" s="369"/>
      <c r="AD12" s="369"/>
      <c r="AE12" s="369"/>
      <c r="AF12" s="369"/>
      <c r="AG12" s="369"/>
      <c r="AH12" s="369"/>
      <c r="AI12" s="369"/>
      <c r="AY12" s="368" t="s">
        <v>574</v>
      </c>
    </row>
    <row r="13" spans="1:51" s="368" customFormat="1" ht="13.5" x14ac:dyDescent="0.15">
      <c r="A13" s="369"/>
      <c r="B13" s="369"/>
      <c r="C13" s="369"/>
      <c r="D13" s="369"/>
      <c r="E13" s="369"/>
      <c r="F13" s="369"/>
      <c r="G13" s="369"/>
      <c r="H13" s="369"/>
      <c r="I13" s="369"/>
      <c r="J13" s="369"/>
      <c r="K13" s="369"/>
      <c r="L13" s="369"/>
      <c r="M13" s="369"/>
      <c r="N13" s="369"/>
      <c r="O13" s="369"/>
      <c r="P13" s="369"/>
      <c r="Q13" s="369"/>
      <c r="R13" s="369"/>
      <c r="S13" s="369"/>
      <c r="T13" s="369"/>
      <c r="U13" s="369"/>
      <c r="V13" s="369"/>
      <c r="W13" s="369"/>
      <c r="X13" s="369"/>
      <c r="Y13" s="369"/>
      <c r="Z13" s="369"/>
      <c r="AA13" s="369"/>
      <c r="AB13" s="369"/>
      <c r="AC13" s="369"/>
      <c r="AD13" s="369"/>
      <c r="AE13" s="369"/>
      <c r="AF13" s="369"/>
      <c r="AG13" s="369"/>
      <c r="AH13" s="369"/>
      <c r="AI13" s="369"/>
    </row>
    <row r="14" spans="1:51" s="368" customFormat="1" ht="14.25" customHeight="1" x14ac:dyDescent="0.15">
      <c r="A14" s="369"/>
      <c r="B14" s="369"/>
      <c r="C14" s="369"/>
      <c r="D14" s="369"/>
      <c r="E14" s="369"/>
      <c r="F14" s="369"/>
      <c r="G14" s="369"/>
      <c r="H14" s="369"/>
      <c r="I14" s="369"/>
      <c r="J14" s="369"/>
      <c r="K14" s="369"/>
      <c r="L14" s="369"/>
      <c r="M14" s="369"/>
      <c r="N14" s="369"/>
      <c r="O14" s="369"/>
      <c r="P14" s="369"/>
      <c r="Q14" s="369"/>
      <c r="R14" s="369"/>
      <c r="S14" s="369"/>
      <c r="T14" s="369"/>
      <c r="U14" s="369"/>
      <c r="V14" s="369"/>
      <c r="W14" s="369"/>
      <c r="X14" s="369"/>
      <c r="Y14" s="369"/>
      <c r="Z14" s="369"/>
      <c r="AA14" s="369"/>
      <c r="AB14" s="369"/>
      <c r="AC14" s="369"/>
      <c r="AD14" s="369"/>
      <c r="AE14" s="369"/>
      <c r="AF14" s="369"/>
      <c r="AG14" s="369"/>
      <c r="AH14" s="369"/>
      <c r="AI14" s="369"/>
    </row>
    <row r="15" spans="1:51" s="368" customFormat="1" ht="13.5" x14ac:dyDescent="0.15">
      <c r="A15" s="243"/>
      <c r="B15" s="369"/>
      <c r="C15" s="369"/>
      <c r="D15" s="369"/>
      <c r="E15" s="369"/>
      <c r="F15" s="369"/>
      <c r="G15" s="369"/>
      <c r="H15" s="369"/>
      <c r="I15" s="369"/>
      <c r="J15" s="369"/>
      <c r="K15" s="369"/>
      <c r="L15" s="369"/>
      <c r="M15" s="369"/>
      <c r="N15" s="369"/>
      <c r="O15" s="369"/>
      <c r="P15" s="369"/>
      <c r="Q15" s="369"/>
      <c r="R15" s="369"/>
      <c r="S15" s="369"/>
      <c r="T15" s="369"/>
      <c r="U15" s="369"/>
      <c r="V15" s="369"/>
      <c r="W15" s="369"/>
      <c r="X15" s="369"/>
      <c r="Y15" s="369"/>
      <c r="Z15" s="369"/>
      <c r="AA15" s="369"/>
      <c r="AB15" s="369"/>
      <c r="AC15" s="369"/>
      <c r="AD15" s="369"/>
      <c r="AE15" s="369"/>
      <c r="AF15" s="369"/>
      <c r="AG15" s="369"/>
      <c r="AH15" s="369"/>
      <c r="AI15" s="369"/>
    </row>
    <row r="16" spans="1:51" s="368" customFormat="1" ht="13.5" x14ac:dyDescent="0.15">
      <c r="A16" s="243"/>
      <c r="B16" s="369"/>
      <c r="C16" s="369"/>
      <c r="D16" s="369"/>
      <c r="E16" s="369"/>
      <c r="F16" s="369"/>
      <c r="G16" s="369"/>
      <c r="H16" s="369"/>
      <c r="I16" s="369"/>
      <c r="J16" s="369"/>
      <c r="K16" s="369"/>
      <c r="L16" s="369"/>
      <c r="M16" s="369"/>
      <c r="N16" s="369"/>
      <c r="O16" s="369"/>
      <c r="P16" s="369"/>
      <c r="Q16" s="369"/>
      <c r="R16" s="369"/>
      <c r="S16" s="369"/>
      <c r="T16" s="369"/>
      <c r="U16" s="369"/>
      <c r="V16" s="369"/>
      <c r="W16" s="369"/>
      <c r="X16" s="369"/>
      <c r="Y16" s="369"/>
      <c r="Z16" s="369"/>
      <c r="AA16" s="369"/>
      <c r="AB16" s="369"/>
      <c r="AC16" s="369"/>
      <c r="AD16" s="369"/>
      <c r="AE16" s="369"/>
      <c r="AF16" s="369"/>
      <c r="AG16" s="369"/>
      <c r="AH16" s="369"/>
      <c r="AI16" s="369"/>
    </row>
    <row r="17" spans="1:259" s="368" customFormat="1" ht="13.5" x14ac:dyDescent="0.15">
      <c r="A17" s="243"/>
      <c r="B17" s="369"/>
      <c r="C17" s="369"/>
      <c r="D17" s="369"/>
      <c r="E17" s="369"/>
      <c r="F17" s="369"/>
      <c r="G17" s="369"/>
      <c r="H17" s="369"/>
      <c r="I17" s="369"/>
      <c r="J17" s="369"/>
      <c r="K17" s="369"/>
      <c r="L17" s="369"/>
      <c r="M17" s="369"/>
      <c r="N17" s="369"/>
      <c r="O17" s="369"/>
      <c r="P17" s="369"/>
      <c r="Q17" s="369"/>
      <c r="R17" s="369"/>
      <c r="S17" s="369"/>
      <c r="T17" s="369"/>
      <c r="U17" s="369"/>
      <c r="V17" s="369"/>
      <c r="W17" s="369"/>
      <c r="X17" s="369"/>
      <c r="Y17" s="369"/>
      <c r="Z17" s="369"/>
      <c r="AA17" s="369"/>
      <c r="AB17" s="369"/>
      <c r="AC17" s="369"/>
      <c r="AD17" s="369"/>
      <c r="AE17" s="369"/>
      <c r="AF17" s="369"/>
      <c r="AG17" s="369"/>
      <c r="AH17" s="369"/>
      <c r="AI17" s="369"/>
    </row>
    <row r="18" spans="1:259" s="368" customFormat="1" ht="13.5" x14ac:dyDescent="0.15">
      <c r="A18" s="243"/>
      <c r="B18" s="369"/>
      <c r="C18" s="369"/>
      <c r="D18" s="369"/>
      <c r="E18" s="369"/>
      <c r="F18" s="369"/>
      <c r="G18" s="369"/>
      <c r="H18" s="369"/>
      <c r="I18" s="369"/>
      <c r="J18" s="369"/>
      <c r="K18" s="369"/>
      <c r="L18" s="369"/>
      <c r="M18" s="369"/>
      <c r="N18" s="369"/>
      <c r="O18" s="369"/>
      <c r="P18" s="369"/>
      <c r="Q18" s="369"/>
      <c r="R18" s="369"/>
      <c r="S18" s="369"/>
      <c r="T18" s="369"/>
      <c r="U18" s="369"/>
      <c r="V18" s="369"/>
      <c r="W18" s="369"/>
      <c r="X18" s="369"/>
      <c r="Y18" s="369"/>
      <c r="Z18" s="369"/>
      <c r="AA18" s="369"/>
      <c r="AB18" s="369"/>
      <c r="AC18" s="369"/>
      <c r="AD18" s="369"/>
      <c r="AE18" s="369"/>
      <c r="AF18" s="369"/>
      <c r="AG18" s="369"/>
      <c r="AH18" s="369"/>
      <c r="AI18" s="369"/>
    </row>
    <row r="19" spans="1:259" ht="13.5" x14ac:dyDescent="0.15">
      <c r="P19" s="244"/>
      <c r="Q19" s="244"/>
    </row>
    <row r="20" spans="1:259" ht="13.5" x14ac:dyDescent="0.15">
      <c r="P20" s="244"/>
      <c r="Q20" s="244"/>
    </row>
    <row r="21" spans="1:259" ht="17.25" x14ac:dyDescent="0.15">
      <c r="B21" s="367"/>
      <c r="C21" s="246"/>
      <c r="D21" s="246"/>
      <c r="E21" s="246"/>
      <c r="F21" s="246"/>
      <c r="G21" s="246"/>
      <c r="H21" s="246"/>
      <c r="I21" s="246"/>
      <c r="J21" s="246"/>
      <c r="K21" s="246"/>
      <c r="L21" s="246"/>
      <c r="M21" s="246"/>
      <c r="N21" s="366"/>
      <c r="O21" s="246"/>
      <c r="P21" s="247"/>
      <c r="Q21" s="244"/>
      <c r="IY21" s="365"/>
    </row>
    <row r="22" spans="1:259" ht="17.25" x14ac:dyDescent="0.15">
      <c r="B22" s="248"/>
      <c r="IY22" s="364"/>
    </row>
    <row r="23" spans="1:259" ht="13.5" x14ac:dyDescent="0.15">
      <c r="B23" s="248"/>
    </row>
    <row r="24" spans="1:259" ht="13.5" x14ac:dyDescent="0.15">
      <c r="B24" s="248"/>
    </row>
    <row r="25" spans="1:259" ht="13.5" x14ac:dyDescent="0.15">
      <c r="B25" s="248"/>
    </row>
    <row r="26" spans="1:259" ht="13.5" x14ac:dyDescent="0.15">
      <c r="B26" s="248"/>
    </row>
    <row r="27" spans="1:259" ht="13.5" x14ac:dyDescent="0.15">
      <c r="B27" s="248"/>
    </row>
    <row r="28" spans="1:259" ht="13.5" x14ac:dyDescent="0.15">
      <c r="B28" s="248"/>
    </row>
    <row r="29" spans="1:259" ht="13.5" x14ac:dyDescent="0.15">
      <c r="B29" s="248"/>
    </row>
    <row r="30" spans="1:259" ht="13.5" x14ac:dyDescent="0.15">
      <c r="B30" s="248"/>
    </row>
    <row r="31" spans="1:259" ht="13.5" x14ac:dyDescent="0.15">
      <c r="B31" s="248"/>
    </row>
    <row r="32" spans="1:259" ht="13.5" x14ac:dyDescent="0.15">
      <c r="B32" s="248"/>
    </row>
    <row r="33" spans="2:17" ht="13.5" x14ac:dyDescent="0.15">
      <c r="B33" s="248"/>
    </row>
    <row r="34" spans="2:17" ht="13.5" x14ac:dyDescent="0.15">
      <c r="B34" s="248"/>
    </row>
    <row r="35" spans="2:17" ht="13.5" x14ac:dyDescent="0.15">
      <c r="B35" s="248"/>
    </row>
    <row r="36" spans="2:17" ht="13.5" x14ac:dyDescent="0.15">
      <c r="B36" s="248"/>
    </row>
    <row r="37" spans="2:17" ht="13.5" x14ac:dyDescent="0.15">
      <c r="B37" s="248"/>
    </row>
    <row r="38" spans="2:17" ht="13.5" x14ac:dyDescent="0.15">
      <c r="B38" s="248"/>
    </row>
    <row r="39" spans="2:17" ht="13.5" x14ac:dyDescent="0.15">
      <c r="B39" s="340"/>
      <c r="C39" s="306"/>
      <c r="D39" s="306"/>
      <c r="E39" s="306"/>
      <c r="F39" s="306"/>
      <c r="G39" s="306"/>
      <c r="H39" s="306"/>
      <c r="I39" s="306"/>
      <c r="J39" s="306"/>
      <c r="K39" s="306"/>
      <c r="L39" s="306"/>
      <c r="M39" s="306"/>
      <c r="N39" s="306"/>
      <c r="O39" s="306"/>
      <c r="P39" s="341"/>
    </row>
    <row r="40" spans="2:17" ht="13.5" x14ac:dyDescent="0.15">
      <c r="B40" s="354"/>
      <c r="C40" s="244"/>
      <c r="D40" s="244"/>
      <c r="E40" s="244"/>
      <c r="F40" s="244"/>
      <c r="G40" s="244"/>
      <c r="H40" s="244"/>
      <c r="I40" s="244"/>
      <c r="J40" s="244"/>
      <c r="K40" s="244"/>
      <c r="L40" s="244"/>
      <c r="M40" s="244"/>
      <c r="N40" s="244"/>
      <c r="O40" s="244"/>
      <c r="P40" s="354"/>
      <c r="Q40" s="244"/>
    </row>
    <row r="41" spans="2:17" ht="17.25" x14ac:dyDescent="0.15">
      <c r="B41" s="245" t="s">
        <v>573</v>
      </c>
      <c r="C41" s="246"/>
      <c r="D41" s="246"/>
      <c r="E41" s="246"/>
      <c r="F41" s="246"/>
      <c r="G41" s="246"/>
      <c r="H41" s="246"/>
      <c r="I41" s="246"/>
      <c r="J41" s="246"/>
      <c r="K41" s="246"/>
      <c r="L41" s="246"/>
      <c r="M41" s="246"/>
      <c r="N41" s="246"/>
      <c r="O41" s="246"/>
      <c r="P41" s="247"/>
    </row>
    <row r="42" spans="2:17" ht="13.5" x14ac:dyDescent="0.15">
      <c r="B42" s="248"/>
      <c r="C42" s="244"/>
      <c r="D42" s="244"/>
      <c r="E42" s="244"/>
      <c r="F42" s="244"/>
      <c r="G42" s="353" t="s">
        <v>569</v>
      </c>
      <c r="I42" s="352"/>
      <c r="J42" s="352"/>
      <c r="K42" s="352"/>
      <c r="L42" s="244"/>
      <c r="M42" s="244"/>
      <c r="N42" s="244"/>
      <c r="O42" s="244"/>
    </row>
    <row r="43" spans="2:17" ht="13.5" x14ac:dyDescent="0.15">
      <c r="B43" s="248"/>
      <c r="C43" s="244"/>
      <c r="D43" s="244"/>
      <c r="E43" s="244"/>
      <c r="F43" s="244"/>
      <c r="G43" s="1217"/>
      <c r="H43" s="1218"/>
      <c r="I43" s="1218"/>
      <c r="J43" s="1218"/>
      <c r="K43" s="1218"/>
      <c r="L43" s="1218"/>
      <c r="M43" s="1218"/>
      <c r="N43" s="1218"/>
      <c r="O43" s="1219"/>
    </row>
    <row r="44" spans="2:17" ht="13.5" x14ac:dyDescent="0.15">
      <c r="B44" s="248"/>
      <c r="C44" s="244"/>
      <c r="D44" s="244"/>
      <c r="E44" s="244"/>
      <c r="F44" s="244"/>
      <c r="G44" s="1220"/>
      <c r="H44" s="1221"/>
      <c r="I44" s="1221"/>
      <c r="J44" s="1221"/>
      <c r="K44" s="1221"/>
      <c r="L44" s="1221"/>
      <c r="M44" s="1221"/>
      <c r="N44" s="1221"/>
      <c r="O44" s="1222"/>
    </row>
    <row r="45" spans="2:17" ht="13.5" x14ac:dyDescent="0.15">
      <c r="B45" s="248"/>
      <c r="C45" s="244"/>
      <c r="D45" s="244"/>
      <c r="E45" s="244"/>
      <c r="F45" s="244"/>
      <c r="G45" s="1220"/>
      <c r="H45" s="1221"/>
      <c r="I45" s="1221"/>
      <c r="J45" s="1221"/>
      <c r="K45" s="1221"/>
      <c r="L45" s="1221"/>
      <c r="M45" s="1221"/>
      <c r="N45" s="1221"/>
      <c r="O45" s="1222"/>
    </row>
    <row r="46" spans="2:17" ht="13.5" x14ac:dyDescent="0.15">
      <c r="B46" s="248"/>
      <c r="C46" s="244"/>
      <c r="D46" s="244"/>
      <c r="E46" s="244"/>
      <c r="F46" s="244"/>
      <c r="G46" s="1220"/>
      <c r="H46" s="1221"/>
      <c r="I46" s="1221"/>
      <c r="J46" s="1221"/>
      <c r="K46" s="1221"/>
      <c r="L46" s="1221"/>
      <c r="M46" s="1221"/>
      <c r="N46" s="1221"/>
      <c r="O46" s="1222"/>
    </row>
    <row r="47" spans="2:17" ht="13.5" x14ac:dyDescent="0.15">
      <c r="B47" s="248"/>
      <c r="C47" s="244"/>
      <c r="D47" s="244"/>
      <c r="E47" s="244"/>
      <c r="F47" s="244"/>
      <c r="G47" s="1223"/>
      <c r="H47" s="1224"/>
      <c r="I47" s="1224"/>
      <c r="J47" s="1224"/>
      <c r="K47" s="1224"/>
      <c r="L47" s="1224"/>
      <c r="M47" s="1224"/>
      <c r="N47" s="1224"/>
      <c r="O47" s="1225"/>
    </row>
    <row r="48" spans="2:17" ht="13.5" x14ac:dyDescent="0.15">
      <c r="B48" s="248"/>
      <c r="C48" s="244"/>
      <c r="D48" s="244"/>
      <c r="E48" s="244"/>
      <c r="F48" s="244"/>
      <c r="G48" s="244"/>
      <c r="H48" s="363"/>
      <c r="I48" s="363"/>
      <c r="J48" s="363"/>
    </row>
    <row r="49" spans="1:17" ht="13.5" x14ac:dyDescent="0.15">
      <c r="B49" s="248"/>
      <c r="C49" s="244"/>
      <c r="D49" s="244"/>
      <c r="E49" s="244"/>
      <c r="F49" s="244"/>
      <c r="G49" s="243" t="s">
        <v>572</v>
      </c>
    </row>
    <row r="50" spans="1:17" ht="13.5" x14ac:dyDescent="0.15">
      <c r="B50" s="248"/>
      <c r="C50" s="244"/>
      <c r="D50" s="244"/>
      <c r="E50" s="244"/>
      <c r="F50" s="244"/>
      <c r="G50" s="1226"/>
      <c r="H50" s="1227"/>
      <c r="I50" s="1227"/>
      <c r="J50" s="1228"/>
      <c r="K50" s="345" t="s">
        <v>525</v>
      </c>
      <c r="L50" s="345" t="s">
        <v>526</v>
      </c>
      <c r="M50" s="345" t="s">
        <v>527</v>
      </c>
      <c r="N50" s="345" t="s">
        <v>528</v>
      </c>
      <c r="O50" s="345" t="s">
        <v>529</v>
      </c>
    </row>
    <row r="51" spans="1:17" ht="13.5" x14ac:dyDescent="0.15">
      <c r="B51" s="248"/>
      <c r="C51" s="244"/>
      <c r="D51" s="244"/>
      <c r="E51" s="244"/>
      <c r="F51" s="244"/>
      <c r="G51" s="1229" t="s">
        <v>567</v>
      </c>
      <c r="H51" s="1230"/>
      <c r="I51" s="1235" t="s">
        <v>565</v>
      </c>
      <c r="J51" s="1235"/>
      <c r="K51" s="1237"/>
      <c r="L51" s="1237"/>
      <c r="M51" s="1237"/>
      <c r="N51" s="1237"/>
      <c r="O51" s="1237"/>
    </row>
    <row r="52" spans="1:17" ht="13.5" x14ac:dyDescent="0.15">
      <c r="B52" s="248"/>
      <c r="C52" s="244"/>
      <c r="D52" s="244"/>
      <c r="E52" s="244"/>
      <c r="F52" s="244"/>
      <c r="G52" s="1231"/>
      <c r="H52" s="1232"/>
      <c r="I52" s="1236"/>
      <c r="J52" s="1236"/>
      <c r="K52" s="1238"/>
      <c r="L52" s="1238"/>
      <c r="M52" s="1238"/>
      <c r="N52" s="1238"/>
      <c r="O52" s="1238"/>
    </row>
    <row r="53" spans="1:17" ht="13.5" x14ac:dyDescent="0.15">
      <c r="A53" s="355"/>
      <c r="B53" s="248"/>
      <c r="C53" s="244"/>
      <c r="D53" s="244"/>
      <c r="E53" s="244"/>
      <c r="F53" s="244"/>
      <c r="G53" s="1231"/>
      <c r="H53" s="1232"/>
      <c r="I53" s="1239" t="s">
        <v>571</v>
      </c>
      <c r="J53" s="1239"/>
      <c r="K53" s="1246"/>
      <c r="L53" s="1246"/>
      <c r="M53" s="1246"/>
      <c r="N53" s="1246"/>
      <c r="O53" s="1246"/>
    </row>
    <row r="54" spans="1:17" ht="13.5" x14ac:dyDescent="0.15">
      <c r="A54" s="355"/>
      <c r="B54" s="248"/>
      <c r="C54" s="244"/>
      <c r="D54" s="244"/>
      <c r="E54" s="244"/>
      <c r="F54" s="244"/>
      <c r="G54" s="1233"/>
      <c r="H54" s="1234"/>
      <c r="I54" s="1239"/>
      <c r="J54" s="1239"/>
      <c r="K54" s="1247"/>
      <c r="L54" s="1247"/>
      <c r="M54" s="1247"/>
      <c r="N54" s="1247"/>
      <c r="O54" s="1247"/>
    </row>
    <row r="55" spans="1:17" ht="13.5" x14ac:dyDescent="0.15">
      <c r="A55" s="355"/>
      <c r="B55" s="248"/>
      <c r="C55" s="244"/>
      <c r="D55" s="244"/>
      <c r="E55" s="244"/>
      <c r="F55" s="244"/>
      <c r="G55" s="1240" t="s">
        <v>566</v>
      </c>
      <c r="H55" s="1241"/>
      <c r="I55" s="1239" t="s">
        <v>565</v>
      </c>
      <c r="J55" s="1239"/>
      <c r="K55" s="1237"/>
      <c r="L55" s="1237"/>
      <c r="M55" s="1237"/>
      <c r="N55" s="1237"/>
      <c r="O55" s="1237"/>
    </row>
    <row r="56" spans="1:17" ht="13.5" x14ac:dyDescent="0.15">
      <c r="A56" s="355"/>
      <c r="B56" s="248"/>
      <c r="C56" s="244"/>
      <c r="D56" s="244"/>
      <c r="E56" s="244"/>
      <c r="F56" s="244"/>
      <c r="G56" s="1242"/>
      <c r="H56" s="1243"/>
      <c r="I56" s="1239"/>
      <c r="J56" s="1239"/>
      <c r="K56" s="1238"/>
      <c r="L56" s="1238"/>
      <c r="M56" s="1238"/>
      <c r="N56" s="1238"/>
      <c r="O56" s="1238"/>
    </row>
    <row r="57" spans="1:17" s="355" customFormat="1" ht="13.5" x14ac:dyDescent="0.15">
      <c r="B57" s="356"/>
      <c r="C57" s="352"/>
      <c r="D57" s="352"/>
      <c r="E57" s="352"/>
      <c r="F57" s="352"/>
      <c r="G57" s="1242"/>
      <c r="H57" s="1243"/>
      <c r="I57" s="1248" t="s">
        <v>571</v>
      </c>
      <c r="J57" s="1248"/>
      <c r="K57" s="1246"/>
      <c r="L57" s="1246"/>
      <c r="M57" s="1246"/>
      <c r="N57" s="1246"/>
      <c r="O57" s="1246"/>
      <c r="P57" s="361"/>
      <c r="Q57" s="356"/>
    </row>
    <row r="58" spans="1:17" s="355" customFormat="1" ht="13.5" x14ac:dyDescent="0.15">
      <c r="A58" s="243"/>
      <c r="B58" s="356"/>
      <c r="C58" s="352"/>
      <c r="D58" s="352"/>
      <c r="E58" s="352"/>
      <c r="F58" s="352"/>
      <c r="G58" s="1244"/>
      <c r="H58" s="1245"/>
      <c r="I58" s="1248"/>
      <c r="J58" s="1248"/>
      <c r="K58" s="1247"/>
      <c r="L58" s="1247"/>
      <c r="M58" s="1247"/>
      <c r="N58" s="1247"/>
      <c r="O58" s="1247"/>
      <c r="P58" s="361"/>
      <c r="Q58" s="356"/>
    </row>
    <row r="59" spans="1:17" s="355" customFormat="1" ht="13.5" x14ac:dyDescent="0.15">
      <c r="A59" s="243"/>
      <c r="B59" s="356"/>
      <c r="C59" s="352"/>
      <c r="D59" s="352"/>
      <c r="E59" s="352"/>
      <c r="F59" s="352"/>
      <c r="G59" s="352"/>
      <c r="H59" s="352"/>
      <c r="I59" s="352"/>
      <c r="J59" s="352"/>
      <c r="K59" s="362"/>
      <c r="L59" s="362"/>
      <c r="M59" s="362"/>
      <c r="N59" s="362"/>
      <c r="O59" s="362"/>
      <c r="P59" s="361"/>
      <c r="Q59" s="356"/>
    </row>
    <row r="60" spans="1:17" s="355" customFormat="1" ht="13.5" x14ac:dyDescent="0.15">
      <c r="A60" s="243"/>
      <c r="B60" s="356"/>
      <c r="C60" s="352"/>
      <c r="D60" s="352"/>
      <c r="E60" s="352"/>
      <c r="F60" s="352"/>
      <c r="G60" s="352"/>
      <c r="H60" s="352"/>
      <c r="I60" s="352"/>
      <c r="J60" s="352"/>
      <c r="K60" s="362"/>
      <c r="L60" s="362"/>
      <c r="M60" s="362"/>
      <c r="N60" s="362"/>
      <c r="O60" s="362"/>
      <c r="P60" s="361"/>
      <c r="Q60" s="356"/>
    </row>
    <row r="61" spans="1:17" s="355" customFormat="1" ht="13.5" x14ac:dyDescent="0.15">
      <c r="A61" s="243"/>
      <c r="B61" s="360"/>
      <c r="C61" s="359"/>
      <c r="D61" s="359"/>
      <c r="E61" s="359"/>
      <c r="F61" s="359"/>
      <c r="G61" s="359"/>
      <c r="H61" s="359"/>
      <c r="I61" s="359"/>
      <c r="J61" s="359"/>
      <c r="K61" s="359"/>
      <c r="L61" s="359"/>
      <c r="M61" s="358"/>
      <c r="N61" s="358"/>
      <c r="O61" s="358"/>
      <c r="P61" s="357"/>
      <c r="Q61" s="356"/>
    </row>
    <row r="62" spans="1:17" ht="13.5" x14ac:dyDescent="0.15">
      <c r="B62" s="354"/>
      <c r="C62" s="354"/>
      <c r="D62" s="354"/>
      <c r="E62" s="354"/>
      <c r="F62" s="354"/>
      <c r="G62" s="354"/>
      <c r="H62" s="354"/>
      <c r="I62" s="354"/>
      <c r="J62" s="354"/>
      <c r="K62" s="354"/>
      <c r="L62" s="354"/>
      <c r="M62" s="354"/>
      <c r="N62" s="354"/>
      <c r="O62" s="354"/>
      <c r="P62" s="354"/>
      <c r="Q62" s="244"/>
    </row>
    <row r="63" spans="1:17" ht="17.25" x14ac:dyDescent="0.15">
      <c r="B63" s="307" t="s">
        <v>570</v>
      </c>
      <c r="C63" s="244"/>
      <c r="D63" s="244"/>
      <c r="E63" s="244"/>
      <c r="F63" s="244"/>
      <c r="G63" s="244"/>
      <c r="H63" s="244"/>
      <c r="I63" s="244"/>
      <c r="J63" s="244"/>
      <c r="K63" s="244"/>
      <c r="L63" s="244"/>
      <c r="M63" s="244"/>
      <c r="N63" s="244"/>
      <c r="O63" s="244"/>
    </row>
    <row r="64" spans="1:17" ht="13.5" x14ac:dyDescent="0.15">
      <c r="B64" s="248"/>
      <c r="C64" s="244"/>
      <c r="D64" s="244"/>
      <c r="E64" s="244"/>
      <c r="F64" s="244"/>
      <c r="G64" s="353" t="s">
        <v>569</v>
      </c>
      <c r="I64" s="352"/>
      <c r="J64" s="352"/>
      <c r="K64" s="352"/>
      <c r="L64" s="244"/>
      <c r="M64" s="244"/>
      <c r="N64" s="244"/>
      <c r="O64" s="244"/>
    </row>
    <row r="65" spans="2:30" ht="13.5" x14ac:dyDescent="0.15">
      <c r="B65" s="248"/>
      <c r="C65" s="244"/>
      <c r="D65" s="244"/>
      <c r="E65" s="244"/>
      <c r="F65" s="244"/>
      <c r="G65" s="1217" t="s">
        <v>575</v>
      </c>
      <c r="H65" s="1218"/>
      <c r="I65" s="1218"/>
      <c r="J65" s="1218"/>
      <c r="K65" s="1218"/>
      <c r="L65" s="1218"/>
      <c r="M65" s="1218"/>
      <c r="N65" s="1218"/>
      <c r="O65" s="1219"/>
    </row>
    <row r="66" spans="2:30" ht="13.5" x14ac:dyDescent="0.15">
      <c r="B66" s="248"/>
      <c r="C66" s="244"/>
      <c r="D66" s="244"/>
      <c r="E66" s="244"/>
      <c r="F66" s="244"/>
      <c r="G66" s="1220"/>
      <c r="H66" s="1221"/>
      <c r="I66" s="1221"/>
      <c r="J66" s="1221"/>
      <c r="K66" s="1221"/>
      <c r="L66" s="1221"/>
      <c r="M66" s="1221"/>
      <c r="N66" s="1221"/>
      <c r="O66" s="1222"/>
    </row>
    <row r="67" spans="2:30" ht="13.5" x14ac:dyDescent="0.15">
      <c r="B67" s="248"/>
      <c r="C67" s="244"/>
      <c r="D67" s="244"/>
      <c r="E67" s="244"/>
      <c r="F67" s="244"/>
      <c r="G67" s="1220"/>
      <c r="H67" s="1221"/>
      <c r="I67" s="1221"/>
      <c r="J67" s="1221"/>
      <c r="K67" s="1221"/>
      <c r="L67" s="1221"/>
      <c r="M67" s="1221"/>
      <c r="N67" s="1221"/>
      <c r="O67" s="1222"/>
    </row>
    <row r="68" spans="2:30" ht="13.5" x14ac:dyDescent="0.15">
      <c r="B68" s="248"/>
      <c r="C68" s="244"/>
      <c r="D68" s="244"/>
      <c r="E68" s="244"/>
      <c r="F68" s="244"/>
      <c r="G68" s="1220"/>
      <c r="H68" s="1221"/>
      <c r="I68" s="1221"/>
      <c r="J68" s="1221"/>
      <c r="K68" s="1221"/>
      <c r="L68" s="1221"/>
      <c r="M68" s="1221"/>
      <c r="N68" s="1221"/>
      <c r="O68" s="1222"/>
    </row>
    <row r="69" spans="2:30" ht="13.5" x14ac:dyDescent="0.15">
      <c r="B69" s="248"/>
      <c r="C69" s="244"/>
      <c r="D69" s="244"/>
      <c r="E69" s="244"/>
      <c r="F69" s="244"/>
      <c r="G69" s="1223"/>
      <c r="H69" s="1224"/>
      <c r="I69" s="1224"/>
      <c r="J69" s="1224"/>
      <c r="K69" s="1224"/>
      <c r="L69" s="1224"/>
      <c r="M69" s="1224"/>
      <c r="N69" s="1224"/>
      <c r="O69" s="1225"/>
    </row>
    <row r="70" spans="2:30" ht="13.5" x14ac:dyDescent="0.15">
      <c r="B70" s="248"/>
      <c r="C70" s="244"/>
      <c r="D70" s="244"/>
      <c r="E70" s="244"/>
      <c r="F70" s="244"/>
      <c r="G70" s="244"/>
      <c r="H70" s="351"/>
      <c r="I70" s="351"/>
      <c r="J70" s="348"/>
      <c r="K70" s="348"/>
      <c r="L70" s="347"/>
      <c r="M70" s="348"/>
      <c r="N70" s="347"/>
      <c r="O70" s="346"/>
    </row>
    <row r="71" spans="2:30" ht="13.5" x14ac:dyDescent="0.15">
      <c r="B71" s="248"/>
      <c r="C71" s="244"/>
      <c r="D71" s="244"/>
      <c r="E71" s="244"/>
      <c r="F71" s="244"/>
      <c r="G71" s="350" t="s">
        <v>568</v>
      </c>
      <c r="I71" s="349"/>
      <c r="J71" s="348"/>
      <c r="K71" s="348"/>
      <c r="L71" s="347"/>
      <c r="M71" s="348"/>
      <c r="N71" s="347"/>
      <c r="O71" s="346"/>
    </row>
    <row r="72" spans="2:30" ht="13.5" x14ac:dyDescent="0.15">
      <c r="B72" s="248"/>
      <c r="C72" s="244"/>
      <c r="D72" s="244"/>
      <c r="E72" s="244"/>
      <c r="F72" s="244"/>
      <c r="G72" s="1226"/>
      <c r="H72" s="1227"/>
      <c r="I72" s="1227"/>
      <c r="J72" s="1228"/>
      <c r="K72" s="345" t="s">
        <v>525</v>
      </c>
      <c r="L72" s="345" t="s">
        <v>526</v>
      </c>
      <c r="M72" s="345" t="s">
        <v>527</v>
      </c>
      <c r="N72" s="345" t="s">
        <v>528</v>
      </c>
      <c r="O72" s="345" t="s">
        <v>529</v>
      </c>
    </row>
    <row r="73" spans="2:30" ht="13.5" x14ac:dyDescent="0.15">
      <c r="B73" s="248"/>
      <c r="C73" s="244"/>
      <c r="D73" s="244"/>
      <c r="E73" s="244"/>
      <c r="F73" s="244"/>
      <c r="G73" s="1229" t="s">
        <v>567</v>
      </c>
      <c r="H73" s="1230"/>
      <c r="I73" s="1235" t="s">
        <v>565</v>
      </c>
      <c r="J73" s="1235"/>
      <c r="K73" s="1249">
        <v>61.8</v>
      </c>
      <c r="L73" s="1249">
        <v>57</v>
      </c>
      <c r="M73" s="1238">
        <v>27.2</v>
      </c>
      <c r="N73" s="1238">
        <v>25.5</v>
      </c>
      <c r="O73" s="1238">
        <v>19</v>
      </c>
      <c r="S73" s="243">
        <v>9.9</v>
      </c>
    </row>
    <row r="74" spans="2:30" ht="13.5" x14ac:dyDescent="0.15">
      <c r="B74" s="248"/>
      <c r="C74" s="244"/>
      <c r="D74" s="244"/>
      <c r="E74" s="244"/>
      <c r="F74" s="244"/>
      <c r="G74" s="1231"/>
      <c r="H74" s="1232"/>
      <c r="I74" s="1236"/>
      <c r="J74" s="1236"/>
      <c r="K74" s="1249"/>
      <c r="L74" s="1249"/>
      <c r="M74" s="1238"/>
      <c r="N74" s="1238"/>
      <c r="O74" s="1238"/>
    </row>
    <row r="75" spans="2:30" ht="13.5" x14ac:dyDescent="0.15">
      <c r="B75" s="248"/>
      <c r="C75" s="244"/>
      <c r="D75" s="244"/>
      <c r="E75" s="244"/>
      <c r="F75" s="244"/>
      <c r="G75" s="1231"/>
      <c r="H75" s="1232"/>
      <c r="I75" s="1239" t="s">
        <v>564</v>
      </c>
      <c r="J75" s="1239"/>
      <c r="K75" s="1250">
        <v>12.8</v>
      </c>
      <c r="L75" s="1250">
        <v>12.5</v>
      </c>
      <c r="M75" s="1250">
        <v>12.3</v>
      </c>
      <c r="N75" s="1250">
        <v>11.2</v>
      </c>
      <c r="O75" s="1250">
        <v>9.6999999999999993</v>
      </c>
      <c r="U75" s="243">
        <v>81.2</v>
      </c>
      <c r="W75" s="243">
        <v>87.2</v>
      </c>
      <c r="Y75" s="243">
        <v>99.8</v>
      </c>
      <c r="AA75" s="243">
        <v>109.5</v>
      </c>
      <c r="AC75" s="243">
        <v>115.2</v>
      </c>
    </row>
    <row r="76" spans="2:30" ht="13.5" x14ac:dyDescent="0.15">
      <c r="B76" s="248"/>
      <c r="C76" s="244"/>
      <c r="D76" s="244"/>
      <c r="E76" s="244"/>
      <c r="F76" s="244"/>
      <c r="G76" s="1233"/>
      <c r="H76" s="1234"/>
      <c r="I76" s="1239"/>
      <c r="J76" s="1239"/>
      <c r="K76" s="1247"/>
      <c r="L76" s="1247"/>
      <c r="M76" s="1247"/>
      <c r="N76" s="1247"/>
      <c r="O76" s="1247"/>
    </row>
    <row r="77" spans="2:30" ht="13.5" x14ac:dyDescent="0.15">
      <c r="B77" s="248"/>
      <c r="C77" s="244"/>
      <c r="D77" s="244"/>
      <c r="E77" s="244"/>
      <c r="F77" s="244"/>
      <c r="G77" s="1240" t="s">
        <v>566</v>
      </c>
      <c r="H77" s="1241"/>
      <c r="I77" s="1239" t="s">
        <v>565</v>
      </c>
      <c r="J77" s="1239"/>
      <c r="K77" s="1249">
        <v>20.3</v>
      </c>
      <c r="L77" s="1249">
        <v>5.7</v>
      </c>
      <c r="M77" s="1238">
        <v>0</v>
      </c>
      <c r="N77" s="1238">
        <v>0</v>
      </c>
      <c r="O77" s="1238">
        <v>0</v>
      </c>
      <c r="R77" s="243">
        <v>12.3</v>
      </c>
      <c r="T77" s="243">
        <v>11.1</v>
      </c>
    </row>
    <row r="78" spans="2:30" ht="13.5" x14ac:dyDescent="0.15">
      <c r="B78" s="248"/>
      <c r="C78" s="244"/>
      <c r="D78" s="244"/>
      <c r="E78" s="244"/>
      <c r="F78" s="244"/>
      <c r="G78" s="1242"/>
      <c r="H78" s="1243"/>
      <c r="I78" s="1239"/>
      <c r="J78" s="1239"/>
      <c r="K78" s="1249"/>
      <c r="L78" s="1249"/>
      <c r="M78" s="1238"/>
      <c r="N78" s="1238"/>
      <c r="O78" s="1238"/>
    </row>
    <row r="79" spans="2:30" ht="13.5" x14ac:dyDescent="0.15">
      <c r="B79" s="248"/>
      <c r="C79" s="244"/>
      <c r="D79" s="244"/>
      <c r="E79" s="244"/>
      <c r="F79" s="244"/>
      <c r="G79" s="1242"/>
      <c r="H79" s="1243"/>
      <c r="I79" s="1251" t="s">
        <v>564</v>
      </c>
      <c r="J79" s="1248"/>
      <c r="K79" s="1252">
        <v>12.2</v>
      </c>
      <c r="L79" s="1252">
        <v>10.8</v>
      </c>
      <c r="M79" s="1252">
        <v>9.8000000000000007</v>
      </c>
      <c r="N79" s="1252">
        <v>9.1</v>
      </c>
      <c r="O79" s="1252">
        <v>8.6</v>
      </c>
      <c r="V79" s="243">
        <v>53.5</v>
      </c>
      <c r="X79" s="243">
        <v>48.2</v>
      </c>
      <c r="Z79" s="243">
        <v>34.200000000000003</v>
      </c>
      <c r="AB79" s="243">
        <v>30.3</v>
      </c>
      <c r="AD79" s="243">
        <v>28.9</v>
      </c>
    </row>
    <row r="80" spans="2:30" ht="13.5" x14ac:dyDescent="0.15">
      <c r="B80" s="248"/>
      <c r="C80" s="244"/>
      <c r="D80" s="244"/>
      <c r="E80" s="244"/>
      <c r="F80" s="244"/>
      <c r="G80" s="1244"/>
      <c r="H80" s="1245"/>
      <c r="I80" s="1248"/>
      <c r="J80" s="1248"/>
      <c r="K80" s="1252"/>
      <c r="L80" s="1252"/>
      <c r="M80" s="1252"/>
      <c r="N80" s="1252"/>
      <c r="O80" s="1252"/>
    </row>
    <row r="81" spans="2:17" ht="13.5" x14ac:dyDescent="0.15">
      <c r="B81" s="248"/>
      <c r="C81" s="244"/>
      <c r="D81" s="244"/>
      <c r="E81" s="244"/>
      <c r="F81" s="244"/>
      <c r="G81" s="244"/>
      <c r="H81" s="244"/>
      <c r="I81" s="244"/>
      <c r="J81" s="244"/>
      <c r="K81" s="344"/>
      <c r="L81" s="244"/>
      <c r="M81" s="244"/>
      <c r="N81" s="244"/>
      <c r="O81" s="244"/>
    </row>
    <row r="82" spans="2:17" ht="17.25" x14ac:dyDescent="0.15">
      <c r="B82" s="248"/>
      <c r="C82" s="244"/>
      <c r="D82" s="244"/>
      <c r="E82" s="244"/>
      <c r="F82" s="244"/>
      <c r="G82" s="244"/>
      <c r="H82" s="244"/>
      <c r="I82" s="244"/>
      <c r="J82" s="244"/>
      <c r="K82" s="343"/>
      <c r="L82" s="343"/>
      <c r="M82" s="343"/>
      <c r="N82" s="343"/>
      <c r="O82" s="343"/>
    </row>
    <row r="83" spans="2:17" ht="13.5" x14ac:dyDescent="0.15">
      <c r="B83" s="340"/>
      <c r="C83" s="306"/>
      <c r="D83" s="306"/>
      <c r="E83" s="306"/>
      <c r="F83" s="306"/>
      <c r="G83" s="306"/>
      <c r="H83" s="306"/>
      <c r="I83" s="306"/>
      <c r="J83" s="306"/>
      <c r="K83" s="306"/>
      <c r="L83" s="306"/>
      <c r="M83" s="306"/>
      <c r="N83" s="306"/>
      <c r="O83" s="306"/>
      <c r="P83" s="341"/>
    </row>
    <row r="84" spans="2:17" ht="13.5" x14ac:dyDescent="0.15">
      <c r="H84" s="244"/>
      <c r="I84" s="244"/>
      <c r="J84" s="244"/>
      <c r="K84" s="244"/>
      <c r="L84" s="244"/>
      <c r="M84" s="244"/>
      <c r="N84" s="244"/>
      <c r="O84" s="244"/>
      <c r="P84" s="244"/>
      <c r="Q84" s="244"/>
    </row>
    <row r="85" spans="2:17" ht="13.5" x14ac:dyDescent="0.15">
      <c r="B85" s="244"/>
      <c r="C85" s="244"/>
      <c r="D85" s="244"/>
      <c r="E85" s="244"/>
      <c r="F85" s="244"/>
      <c r="G85" s="244"/>
      <c r="H85" s="244"/>
      <c r="I85" s="244"/>
      <c r="J85" s="244"/>
      <c r="K85" s="244"/>
      <c r="L85" s="244"/>
      <c r="M85" s="244"/>
      <c r="N85" s="244"/>
      <c r="O85" s="244"/>
      <c r="P85" s="244"/>
      <c r="Q85" s="244"/>
    </row>
    <row r="86" spans="2:17" ht="13.5" hidden="1" x14ac:dyDescent="0.15">
      <c r="B86" s="244"/>
      <c r="C86" s="244"/>
      <c r="D86" s="244"/>
      <c r="E86" s="244"/>
      <c r="F86" s="244"/>
      <c r="G86" s="244"/>
      <c r="H86" s="244"/>
      <c r="I86" s="244"/>
      <c r="J86" s="244"/>
      <c r="K86" s="244"/>
      <c r="L86" s="244"/>
      <c r="M86" s="244"/>
      <c r="N86" s="244"/>
      <c r="O86" s="244"/>
      <c r="P86" s="244"/>
      <c r="Q86" s="244"/>
    </row>
    <row r="87" spans="2:17" ht="13.5" hidden="1" x14ac:dyDescent="0.15">
      <c r="B87" s="244"/>
      <c r="C87" s="244"/>
      <c r="D87" s="244"/>
      <c r="E87" s="244"/>
      <c r="F87" s="244"/>
      <c r="G87" s="244"/>
      <c r="H87" s="244"/>
      <c r="I87" s="244"/>
      <c r="J87" s="244"/>
      <c r="K87" s="342"/>
      <c r="L87" s="244"/>
      <c r="M87" s="244"/>
      <c r="N87" s="244"/>
      <c r="O87" s="244"/>
      <c r="P87" s="244"/>
      <c r="Q87" s="244"/>
    </row>
    <row r="88" spans="2:17" ht="13.5" hidden="1" x14ac:dyDescent="0.15">
      <c r="B88" s="244"/>
      <c r="C88" s="244"/>
      <c r="D88" s="244"/>
      <c r="E88" s="244"/>
      <c r="F88" s="244"/>
      <c r="G88" s="244"/>
      <c r="H88" s="244"/>
      <c r="I88" s="244"/>
      <c r="J88" s="244"/>
      <c r="K88" s="244"/>
      <c r="L88" s="244"/>
      <c r="M88" s="244"/>
      <c r="N88" s="244"/>
      <c r="O88" s="244"/>
      <c r="P88" s="244"/>
      <c r="Q88" s="244"/>
    </row>
    <row r="89" spans="2:17" ht="13.5" hidden="1" x14ac:dyDescent="0.15">
      <c r="B89" s="244"/>
      <c r="C89" s="244"/>
      <c r="D89" s="244"/>
      <c r="E89" s="244"/>
      <c r="F89" s="244"/>
      <c r="G89" s="244"/>
      <c r="H89" s="244"/>
      <c r="I89" s="244"/>
      <c r="J89" s="244"/>
      <c r="K89" s="244"/>
      <c r="L89" s="244"/>
      <c r="M89" s="244"/>
      <c r="N89" s="244"/>
      <c r="O89" s="244"/>
      <c r="P89" s="244"/>
      <c r="Q89" s="244"/>
    </row>
    <row r="90" spans="2:17" ht="13.5" hidden="1" x14ac:dyDescent="0.15">
      <c r="B90" s="244"/>
      <c r="C90" s="244"/>
      <c r="D90" s="244"/>
      <c r="E90" s="244"/>
      <c r="F90" s="244"/>
      <c r="G90" s="244"/>
      <c r="H90" s="244"/>
      <c r="I90" s="244"/>
      <c r="J90" s="244"/>
      <c r="K90" s="244"/>
      <c r="L90" s="244"/>
      <c r="M90" s="244"/>
      <c r="N90" s="244"/>
      <c r="O90" s="244"/>
      <c r="P90" s="244"/>
      <c r="Q90" s="244"/>
    </row>
    <row r="91" spans="2:17" ht="13.5"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75:N76"/>
    <mergeCell ref="O75:O76"/>
    <mergeCell ref="K75:K76"/>
    <mergeCell ref="L75:L76"/>
    <mergeCell ref="M75:M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N53:N54"/>
    <mergeCell ref="O53:O54"/>
    <mergeCell ref="K53:K54"/>
    <mergeCell ref="L53:L54"/>
    <mergeCell ref="M53:M54"/>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0" zoomScaleNormal="50" zoomScaleSheetLayoutView="70" workbookViewId="0"/>
  </sheetViews>
  <sheetFormatPr defaultColWidth="0" defaultRowHeight="13.5" customHeight="1" zeroHeight="1" x14ac:dyDescent="0.15"/>
  <cols>
    <col min="1" max="1" width="9.125" style="242" customWidth="1"/>
    <col min="2" max="16" width="9" style="242" customWidth="1"/>
    <col min="17" max="18" width="9.125" style="242"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6" width="9" style="242" customWidth="1"/>
    <col min="17" max="18" width="9.125" style="242"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524</v>
      </c>
      <c r="G2" s="111"/>
      <c r="H2" s="112"/>
    </row>
    <row r="3" spans="1:8" x14ac:dyDescent="0.15">
      <c r="A3" s="108" t="s">
        <v>517</v>
      </c>
      <c r="B3" s="113"/>
      <c r="C3" s="114"/>
      <c r="D3" s="115">
        <v>68628</v>
      </c>
      <c r="E3" s="116"/>
      <c r="F3" s="117">
        <v>146140</v>
      </c>
      <c r="G3" s="118"/>
      <c r="H3" s="119"/>
    </row>
    <row r="4" spans="1:8" x14ac:dyDescent="0.15">
      <c r="A4" s="120"/>
      <c r="B4" s="121"/>
      <c r="C4" s="122"/>
      <c r="D4" s="123">
        <v>20399</v>
      </c>
      <c r="E4" s="124"/>
      <c r="F4" s="125">
        <v>75451</v>
      </c>
      <c r="G4" s="126"/>
      <c r="H4" s="127"/>
    </row>
    <row r="5" spans="1:8" x14ac:dyDescent="0.15">
      <c r="A5" s="108" t="s">
        <v>519</v>
      </c>
      <c r="B5" s="113"/>
      <c r="C5" s="114"/>
      <c r="D5" s="115">
        <v>79824</v>
      </c>
      <c r="E5" s="116"/>
      <c r="F5" s="117">
        <v>146641</v>
      </c>
      <c r="G5" s="118"/>
      <c r="H5" s="119"/>
    </row>
    <row r="6" spans="1:8" x14ac:dyDescent="0.15">
      <c r="A6" s="120"/>
      <c r="B6" s="121"/>
      <c r="C6" s="122"/>
      <c r="D6" s="123">
        <v>23640</v>
      </c>
      <c r="E6" s="124"/>
      <c r="F6" s="125">
        <v>68142</v>
      </c>
      <c r="G6" s="126"/>
      <c r="H6" s="127"/>
    </row>
    <row r="7" spans="1:8" x14ac:dyDescent="0.15">
      <c r="A7" s="108" t="s">
        <v>520</v>
      </c>
      <c r="B7" s="113"/>
      <c r="C7" s="114"/>
      <c r="D7" s="115">
        <v>100155</v>
      </c>
      <c r="E7" s="116"/>
      <c r="F7" s="117">
        <v>174587</v>
      </c>
      <c r="G7" s="118"/>
      <c r="H7" s="119"/>
    </row>
    <row r="8" spans="1:8" x14ac:dyDescent="0.15">
      <c r="A8" s="120"/>
      <c r="B8" s="121"/>
      <c r="C8" s="122"/>
      <c r="D8" s="123">
        <v>21457</v>
      </c>
      <c r="E8" s="124"/>
      <c r="F8" s="125">
        <v>79695</v>
      </c>
      <c r="G8" s="126"/>
      <c r="H8" s="127"/>
    </row>
    <row r="9" spans="1:8" x14ac:dyDescent="0.15">
      <c r="A9" s="108" t="s">
        <v>521</v>
      </c>
      <c r="B9" s="113"/>
      <c r="C9" s="114"/>
      <c r="D9" s="115">
        <v>97754</v>
      </c>
      <c r="E9" s="116"/>
      <c r="F9" s="117">
        <v>175675</v>
      </c>
      <c r="G9" s="118"/>
      <c r="H9" s="119"/>
    </row>
    <row r="10" spans="1:8" x14ac:dyDescent="0.15">
      <c r="A10" s="120"/>
      <c r="B10" s="121"/>
      <c r="C10" s="122"/>
      <c r="D10" s="123">
        <v>37888</v>
      </c>
      <c r="E10" s="124"/>
      <c r="F10" s="125">
        <v>87698</v>
      </c>
      <c r="G10" s="126"/>
      <c r="H10" s="127"/>
    </row>
    <row r="11" spans="1:8" x14ac:dyDescent="0.15">
      <c r="A11" s="108" t="s">
        <v>522</v>
      </c>
      <c r="B11" s="113"/>
      <c r="C11" s="114"/>
      <c r="D11" s="115">
        <v>70259</v>
      </c>
      <c r="E11" s="116"/>
      <c r="F11" s="117">
        <v>162193</v>
      </c>
      <c r="G11" s="118"/>
      <c r="H11" s="119"/>
    </row>
    <row r="12" spans="1:8" x14ac:dyDescent="0.15">
      <c r="A12" s="120"/>
      <c r="B12" s="121"/>
      <c r="C12" s="128"/>
      <c r="D12" s="123">
        <v>49995</v>
      </c>
      <c r="E12" s="124"/>
      <c r="F12" s="125">
        <v>79985</v>
      </c>
      <c r="G12" s="126"/>
      <c r="H12" s="127"/>
    </row>
    <row r="13" spans="1:8" x14ac:dyDescent="0.15">
      <c r="A13" s="108"/>
      <c r="B13" s="113"/>
      <c r="C13" s="129"/>
      <c r="D13" s="130">
        <v>83324</v>
      </c>
      <c r="E13" s="131"/>
      <c r="F13" s="132">
        <v>161047</v>
      </c>
      <c r="G13" s="133"/>
      <c r="H13" s="119"/>
    </row>
    <row r="14" spans="1:8" x14ac:dyDescent="0.15">
      <c r="A14" s="120"/>
      <c r="B14" s="121"/>
      <c r="C14" s="122"/>
      <c r="D14" s="123">
        <v>30676</v>
      </c>
      <c r="E14" s="124"/>
      <c r="F14" s="125">
        <v>78194</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13.51</v>
      </c>
      <c r="C19" s="134">
        <f>ROUND(VALUE(SUBSTITUTE(実質収支比率等に係る経年分析!G$48,"▲","-")),2)</f>
        <v>19.05</v>
      </c>
      <c r="D19" s="134">
        <f>ROUND(VALUE(SUBSTITUTE(実質収支比率等に係る経年分析!H$48,"▲","-")),2)</f>
        <v>8.75</v>
      </c>
      <c r="E19" s="134">
        <f>ROUND(VALUE(SUBSTITUTE(実質収支比率等に係る経年分析!I$48,"▲","-")),2)</f>
        <v>4.91</v>
      </c>
      <c r="F19" s="134">
        <f>ROUND(VALUE(SUBSTITUTE(実質収支比率等に係る経年分析!J$48,"▲","-")),2)</f>
        <v>8.5</v>
      </c>
    </row>
    <row r="20" spans="1:11" x14ac:dyDescent="0.15">
      <c r="A20" s="134" t="s">
        <v>42</v>
      </c>
      <c r="B20" s="134">
        <f>ROUND(VALUE(SUBSTITUTE(実質収支比率等に係る経年分析!F$47,"▲","-")),2)</f>
        <v>22.24</v>
      </c>
      <c r="C20" s="134">
        <f>ROUND(VALUE(SUBSTITUTE(実質収支比率等に係る経年分析!G$47,"▲","-")),2)</f>
        <v>22.88</v>
      </c>
      <c r="D20" s="134">
        <f>ROUND(VALUE(SUBSTITUTE(実質収支比率等に係る経年分析!H$47,"▲","-")),2)</f>
        <v>33.01</v>
      </c>
      <c r="E20" s="134">
        <f>ROUND(VALUE(SUBSTITUTE(実質収支比率等に係る経年分析!I$47,"▲","-")),2)</f>
        <v>37.630000000000003</v>
      </c>
      <c r="F20" s="134">
        <f>ROUND(VALUE(SUBSTITUTE(実質収支比率等に係る経年分析!J$47,"▲","-")),2)</f>
        <v>39.159999999999997</v>
      </c>
    </row>
    <row r="21" spans="1:11" x14ac:dyDescent="0.15">
      <c r="A21" s="134" t="s">
        <v>43</v>
      </c>
      <c r="B21" s="134">
        <f>IF(ISNUMBER(VALUE(SUBSTITUTE(実質収支比率等に係る経年分析!F$49,"▲","-"))),ROUND(VALUE(SUBSTITUTE(実質収支比率等に係る経年分析!F$49,"▲","-")),2),NA())</f>
        <v>2.06</v>
      </c>
      <c r="C21" s="134">
        <f>IF(ISNUMBER(VALUE(SUBSTITUTE(実質収支比率等に係る経年分析!G$49,"▲","-"))),ROUND(VALUE(SUBSTITUTE(実質収支比率等に係る経年分析!G$49,"▲","-")),2),NA())</f>
        <v>-2.0499999999999998</v>
      </c>
      <c r="D21" s="134">
        <f>IF(ISNUMBER(VALUE(SUBSTITUTE(実質収支比率等に係る経年分析!H$49,"▲","-"))),ROUND(VALUE(SUBSTITUTE(実質収支比率等に係る経年分析!H$49,"▲","-")),2),NA())</f>
        <v>-10.44</v>
      </c>
      <c r="E21" s="134">
        <f>IF(ISNUMBER(VALUE(SUBSTITUTE(実質収支比率等に係る経年分析!I$49,"▲","-"))),ROUND(VALUE(SUBSTITUTE(実質収支比率等に係る経年分析!I$49,"▲","-")),2),NA())</f>
        <v>-3.79</v>
      </c>
      <c r="F21" s="134">
        <f>IF(ISNUMBER(VALUE(SUBSTITUTE(実質収支比率等に係る経年分析!J$49,"▲","-"))),ROUND(VALUE(SUBSTITUTE(実質収支比率等に係る経年分析!J$49,"▲","-")),2),NA())</f>
        <v>3.79</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x14ac:dyDescent="0.15">
      <c r="A30" s="135" t="e">
        <f>IF(連結実質赤字比率に係る赤字・黒字の構成分析!C$40="",NA(),連結実質赤字比率に係る赤字・黒字の構成分析!C$40)</f>
        <v>#N/A</v>
      </c>
      <c r="B30" s="135" t="e">
        <f>IF(ROUND(VALUE(SUBSTITUTE(連結実質赤字比率に係る赤字・黒字の構成分析!F$40,"▲", "-")), 2) &lt; 0, ABS(ROUND(VALUE(SUBSTITUTE(連結実質赤字比率に係る赤字・黒字の構成分析!F$40,"▲", "-")), 2)), NA())</f>
        <v>#VALUE!</v>
      </c>
      <c r="C30" s="135" t="e">
        <f>IF(ROUND(VALUE(SUBSTITUTE(連結実質赤字比率に係る赤字・黒字の構成分析!F$40,"▲", "-")), 2) &gt;= 0, ABS(ROUND(VALUE(SUBSTITUTE(連結実質赤字比率に係る赤字・黒字の構成分析!F$40,"▲", "-")), 2)), NA())</f>
        <v>#VALUE!</v>
      </c>
      <c r="D30" s="135" t="e">
        <f>IF(ROUND(VALUE(SUBSTITUTE(連結実質赤字比率に係る赤字・黒字の構成分析!G$40,"▲", "-")), 2) &lt; 0, ABS(ROUND(VALUE(SUBSTITUTE(連結実質赤字比率に係る赤字・黒字の構成分析!G$40,"▲", "-")), 2)), NA())</f>
        <v>#VALUE!</v>
      </c>
      <c r="E30" s="135" t="e">
        <f>IF(ROUND(VALUE(SUBSTITUTE(連結実質赤字比率に係る赤字・黒字の構成分析!G$40,"▲", "-")), 2) &gt;= 0, ABS(ROUND(VALUE(SUBSTITUTE(連結実質赤字比率に係る赤字・黒字の構成分析!G$40,"▲", "-")), 2)), NA())</f>
        <v>#VALUE!</v>
      </c>
      <c r="F30" s="135" t="e">
        <f>IF(ROUND(VALUE(SUBSTITUTE(連結実質赤字比率に係る赤字・黒字の構成分析!H$40,"▲", "-")), 2) &lt; 0, ABS(ROUND(VALUE(SUBSTITUTE(連結実質赤字比率に係る赤字・黒字の構成分析!H$40,"▲", "-")), 2)), NA())</f>
        <v>#VALUE!</v>
      </c>
      <c r="G30" s="135" t="e">
        <f>IF(ROUND(VALUE(SUBSTITUTE(連結実質赤字比率に係る赤字・黒字の構成分析!H$40,"▲", "-")), 2) &gt;= 0, ABS(ROUND(VALUE(SUBSTITUTE(連結実質赤字比率に係る赤字・黒字の構成分析!H$40,"▲", "-")), 2)), NA())</f>
        <v>#VALUE!</v>
      </c>
      <c r="H30" s="135" t="e">
        <f>IF(ROUND(VALUE(SUBSTITUTE(連結実質赤字比率に係る赤字・黒字の構成分析!I$40,"▲", "-")), 2) &lt; 0, ABS(ROUND(VALUE(SUBSTITUTE(連結実質赤字比率に係る赤字・黒字の構成分析!I$40,"▲", "-")), 2)), NA())</f>
        <v>#VALUE!</v>
      </c>
      <c r="I30" s="135" t="e">
        <f>IF(ROUND(VALUE(SUBSTITUTE(連結実質赤字比率に係る赤字・黒字の構成分析!I$40,"▲", "-")), 2) &gt;= 0, ABS(ROUND(VALUE(SUBSTITUTE(連結実質赤字比率に係る赤字・黒字の構成分析!I$40,"▲", "-")), 2)), NA())</f>
        <v>#VALUE!</v>
      </c>
      <c r="J30" s="135" t="e">
        <f>IF(ROUND(VALUE(SUBSTITUTE(連結実質赤字比率に係る赤字・黒字の構成分析!J$40,"▲", "-")), 2) &lt; 0, ABS(ROUND(VALUE(SUBSTITUTE(連結実質赤字比率に係る赤字・黒字の構成分析!J$40,"▲", "-")), 2)), NA())</f>
        <v>#VALUE!</v>
      </c>
      <c r="K30" s="135" t="e">
        <f>IF(ROUND(VALUE(SUBSTITUTE(連結実質赤字比率に係る赤字・黒字の構成分析!J$40,"▲", "-")), 2) &gt;= 0, ABS(ROUND(VALUE(SUBSTITUTE(連結実質赤字比率に係る赤字・黒字の構成分析!J$40,"▲", "-")), 2)), NA())</f>
        <v>#VALUE!</v>
      </c>
    </row>
    <row r="31" spans="1:11" x14ac:dyDescent="0.15">
      <c r="A31" s="135" t="e">
        <f>IF(連結実質赤字比率に係る赤字・黒字の構成分析!C$39="",NA(),連結実質赤字比率に係る赤字・黒字の構成分析!C$39)</f>
        <v>#N/A</v>
      </c>
      <c r="B31" s="135" t="e">
        <f>IF(ROUND(VALUE(SUBSTITUTE(連結実質赤字比率に係る赤字・黒字の構成分析!F$39,"▲", "-")), 2) &lt; 0, ABS(ROUND(VALUE(SUBSTITUTE(連結実質赤字比率に係る赤字・黒字の構成分析!F$39,"▲", "-")), 2)), NA())</f>
        <v>#VALUE!</v>
      </c>
      <c r="C31" s="135" t="e">
        <f>IF(ROUND(VALUE(SUBSTITUTE(連結実質赤字比率に係る赤字・黒字の構成分析!F$39,"▲", "-")), 2) &gt;= 0, ABS(ROUND(VALUE(SUBSTITUTE(連結実質赤字比率に係る赤字・黒字の構成分析!F$39,"▲", "-")), 2)), NA())</f>
        <v>#VALUE!</v>
      </c>
      <c r="D31" s="135" t="e">
        <f>IF(ROUND(VALUE(SUBSTITUTE(連結実質赤字比率に係る赤字・黒字の構成分析!G$39,"▲", "-")), 2) &lt; 0, ABS(ROUND(VALUE(SUBSTITUTE(連結実質赤字比率に係る赤字・黒字の構成分析!G$39,"▲", "-")), 2)), NA())</f>
        <v>#VALUE!</v>
      </c>
      <c r="E31" s="135" t="e">
        <f>IF(ROUND(VALUE(SUBSTITUTE(連結実質赤字比率に係る赤字・黒字の構成分析!G$39,"▲", "-")), 2) &gt;= 0, ABS(ROUND(VALUE(SUBSTITUTE(連結実質赤字比率に係る赤字・黒字の構成分析!G$39,"▲", "-")), 2)), NA())</f>
        <v>#VALUE!</v>
      </c>
      <c r="F31" s="135" t="e">
        <f>IF(ROUND(VALUE(SUBSTITUTE(連結実質赤字比率に係る赤字・黒字の構成分析!H$39,"▲", "-")), 2) &lt; 0, ABS(ROUND(VALUE(SUBSTITUTE(連結実質赤字比率に係る赤字・黒字の構成分析!H$39,"▲", "-")), 2)), NA())</f>
        <v>#VALUE!</v>
      </c>
      <c r="G31" s="135" t="e">
        <f>IF(ROUND(VALUE(SUBSTITUTE(連結実質赤字比率に係る赤字・黒字の構成分析!H$39,"▲", "-")), 2) &gt;= 0, ABS(ROUND(VALUE(SUBSTITUTE(連結実質赤字比率に係る赤字・黒字の構成分析!H$39,"▲", "-")), 2)), NA())</f>
        <v>#VALUE!</v>
      </c>
      <c r="H31" s="135" t="e">
        <f>IF(ROUND(VALUE(SUBSTITUTE(連結実質赤字比率に係る赤字・黒字の構成分析!I$39,"▲", "-")), 2) &lt; 0, ABS(ROUND(VALUE(SUBSTITUTE(連結実質赤字比率に係る赤字・黒字の構成分析!I$39,"▲", "-")), 2)), NA())</f>
        <v>#VALUE!</v>
      </c>
      <c r="I31" s="135" t="e">
        <f>IF(ROUND(VALUE(SUBSTITUTE(連結実質赤字比率に係る赤字・黒字の構成分析!I$39,"▲", "-")), 2) &gt;= 0, ABS(ROUND(VALUE(SUBSTITUTE(連結実質赤字比率に係る赤字・黒字の構成分析!I$39,"▲", "-")), 2)), NA())</f>
        <v>#VALUE!</v>
      </c>
      <c r="J31" s="135" t="e">
        <f>IF(ROUND(VALUE(SUBSTITUTE(連結実質赤字比率に係る赤字・黒字の構成分析!J$39,"▲", "-")), 2) &lt; 0, ABS(ROUND(VALUE(SUBSTITUTE(連結実質赤字比率に係る赤字・黒字の構成分析!J$39,"▲", "-")), 2)), NA())</f>
        <v>#VALUE!</v>
      </c>
      <c r="K31" s="135" t="e">
        <f>IF(ROUND(VALUE(SUBSTITUTE(連結実質赤字比率に係る赤字・黒字の構成分析!J$39,"▲", "-")), 2) &gt;= 0, ABS(ROUND(VALUE(SUBSTITUTE(連結実質赤字比率に係る赤字・黒字の構成分析!J$39,"▲", "-")), 2)), NA())</f>
        <v>#VALUE!</v>
      </c>
    </row>
    <row r="32" spans="1:11" x14ac:dyDescent="0.15">
      <c r="A32" s="135" t="str">
        <f>IF(連結実質赤字比率に係る赤字・黒字の構成分析!C$38="",NA(),連結実質赤字比率に係る赤字・黒字の構成分析!C$38)</f>
        <v>後期高齢者医療特別会計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0.38</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0.41</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0.37</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0.4</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0.4</v>
      </c>
    </row>
    <row r="33" spans="1:16" x14ac:dyDescent="0.15">
      <c r="A33" s="135" t="str">
        <f>IF(連結実質赤字比率に係る赤字・黒字の構成分析!C$37="",NA(),連結実質赤字比率に係る赤字・黒字の構成分析!C$37)</f>
        <v>国民健康保険特別会計</v>
      </c>
      <c r="B33" s="135">
        <f>IF(ROUND(VALUE(SUBSTITUTE(連結実質赤字比率に係る赤字・黒字の構成分析!F$37,"▲", "-")), 2) &lt; 0, ABS(ROUND(VALUE(SUBSTITUTE(連結実質赤字比率に係る赤字・黒字の構成分析!F$37,"▲", "-")), 2)), NA())</f>
        <v>0.13</v>
      </c>
      <c r="C33" s="135" t="e">
        <f>IF(ROUND(VALUE(SUBSTITUTE(連結実質赤字比率に係る赤字・黒字の構成分析!F$37,"▲", "-")), 2) &gt;= 0, ABS(ROUND(VALUE(SUBSTITUTE(連結実質赤字比率に係る赤字・黒字の構成分析!F$37,"▲", "-")), 2)), NA())</f>
        <v>#N/A</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0.94</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0.11</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0.18</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0.69</v>
      </c>
    </row>
    <row r="34" spans="1:16" x14ac:dyDescent="0.15">
      <c r="A34" s="135" t="str">
        <f>IF(連結実質赤字比率に係る赤字・黒字の構成分析!C$36="",NA(),連結実質赤字比率に係る赤字・黒字の構成分析!C$36)</f>
        <v>下水道特別会計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0.99</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1.0900000000000001</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1.26</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1.32</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1.1399999999999999</v>
      </c>
    </row>
    <row r="35" spans="1:16" x14ac:dyDescent="0.15">
      <c r="A35" s="135" t="str">
        <f>IF(連結実質赤字比率に係る赤字・黒字の構成分析!C$35="",NA(),連結実質赤字比率に係る赤字・黒字の構成分析!C$35)</f>
        <v>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5.26</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5.24</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5.04</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4.93</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4.5199999999999996</v>
      </c>
    </row>
    <row r="36" spans="1:16" x14ac:dyDescent="0.15">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13.51</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19.04</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8.75</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4.9000000000000004</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8.5</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437</v>
      </c>
      <c r="E42" s="136"/>
      <c r="F42" s="136"/>
      <c r="G42" s="136">
        <f>'実質公債費比率（分子）の構造'!L$52</f>
        <v>424</v>
      </c>
      <c r="H42" s="136"/>
      <c r="I42" s="136"/>
      <c r="J42" s="136">
        <f>'実質公債費比率（分子）の構造'!M$52</f>
        <v>399</v>
      </c>
      <c r="K42" s="136"/>
      <c r="L42" s="136"/>
      <c r="M42" s="136">
        <f>'実質公債費比率（分子）の構造'!N$52</f>
        <v>435</v>
      </c>
      <c r="N42" s="136"/>
      <c r="O42" s="136"/>
      <c r="P42" s="136">
        <f>'実質公債費比率（分子）の構造'!O$52</f>
        <v>436</v>
      </c>
    </row>
    <row r="43" spans="1:16" x14ac:dyDescent="0.15">
      <c r="A43" s="136" t="s">
        <v>51</v>
      </c>
      <c r="B43" s="136">
        <f>'実質公債費比率（分子）の構造'!K$51</f>
        <v>0</v>
      </c>
      <c r="C43" s="136"/>
      <c r="D43" s="136"/>
      <c r="E43" s="136">
        <f>'実質公債費比率（分子）の構造'!L$51</f>
        <v>0</v>
      </c>
      <c r="F43" s="136"/>
      <c r="G43" s="136"/>
      <c r="H43" s="136">
        <f>'実質公債費比率（分子）の構造'!M$51</f>
        <v>0</v>
      </c>
      <c r="I43" s="136"/>
      <c r="J43" s="136"/>
      <c r="K43" s="136">
        <f>'実質公債費比率（分子）の構造'!N$51</f>
        <v>0</v>
      </c>
      <c r="L43" s="136"/>
      <c r="M43" s="136"/>
      <c r="N43" s="136">
        <f>'実質公債費比率（分子）の構造'!O$51</f>
        <v>0</v>
      </c>
      <c r="O43" s="136"/>
      <c r="P43" s="136"/>
    </row>
    <row r="44" spans="1:16" x14ac:dyDescent="0.15">
      <c r="A44" s="136" t="s">
        <v>52</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x14ac:dyDescent="0.15">
      <c r="A45" s="136" t="s">
        <v>53</v>
      </c>
      <c r="B45" s="136">
        <f>'実質公債費比率（分子）の構造'!K$49</f>
        <v>118</v>
      </c>
      <c r="C45" s="136"/>
      <c r="D45" s="136"/>
      <c r="E45" s="136">
        <f>'実質公債費比率（分子）の構造'!L$49</f>
        <v>117</v>
      </c>
      <c r="F45" s="136"/>
      <c r="G45" s="136"/>
      <c r="H45" s="136">
        <f>'実質公債費比率（分子）の構造'!M$49</f>
        <v>153</v>
      </c>
      <c r="I45" s="136"/>
      <c r="J45" s="136"/>
      <c r="K45" s="136">
        <f>'実質公債費比率（分子）の構造'!N$49</f>
        <v>166</v>
      </c>
      <c r="L45" s="136"/>
      <c r="M45" s="136"/>
      <c r="N45" s="136">
        <f>'実質公債費比率（分子）の構造'!O$49</f>
        <v>125</v>
      </c>
      <c r="O45" s="136"/>
      <c r="P45" s="136"/>
    </row>
    <row r="46" spans="1:16" x14ac:dyDescent="0.15">
      <c r="A46" s="136" t="s">
        <v>54</v>
      </c>
      <c r="B46" s="136">
        <f>'実質公債費比率（分子）の構造'!K$48</f>
        <v>138</v>
      </c>
      <c r="C46" s="136"/>
      <c r="D46" s="136"/>
      <c r="E46" s="136">
        <f>'実質公債費比率（分子）の構造'!L$48</f>
        <v>120</v>
      </c>
      <c r="F46" s="136"/>
      <c r="G46" s="136"/>
      <c r="H46" s="136">
        <f>'実質公債費比率（分子）の構造'!M$48</f>
        <v>111</v>
      </c>
      <c r="I46" s="136"/>
      <c r="J46" s="136"/>
      <c r="K46" s="136">
        <f>'実質公債費比率（分子）の構造'!N$48</f>
        <v>67</v>
      </c>
      <c r="L46" s="136"/>
      <c r="M46" s="136"/>
      <c r="N46" s="136">
        <f>'実質公債費比率（分子）の構造'!O$48</f>
        <v>65</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532</v>
      </c>
      <c r="C49" s="136"/>
      <c r="D49" s="136"/>
      <c r="E49" s="136">
        <f>'実質公債費比率（分子）の構造'!L$45</f>
        <v>519</v>
      </c>
      <c r="F49" s="136"/>
      <c r="G49" s="136"/>
      <c r="H49" s="136">
        <f>'実質公債費比率（分子）の構造'!M$45</f>
        <v>488</v>
      </c>
      <c r="I49" s="136"/>
      <c r="J49" s="136"/>
      <c r="K49" s="136">
        <f>'実質公債費比率（分子）の構造'!N$45</f>
        <v>446</v>
      </c>
      <c r="L49" s="136"/>
      <c r="M49" s="136"/>
      <c r="N49" s="136">
        <f>'実質公債費比率（分子）の構造'!O$45</f>
        <v>454</v>
      </c>
      <c r="O49" s="136"/>
      <c r="P49" s="136"/>
    </row>
    <row r="50" spans="1:16" x14ac:dyDescent="0.15">
      <c r="A50" s="136" t="s">
        <v>58</v>
      </c>
      <c r="B50" s="136" t="e">
        <f>NA()</f>
        <v>#N/A</v>
      </c>
      <c r="C50" s="136">
        <f>IF(ISNUMBER('実質公債費比率（分子）の構造'!K$53),'実質公債費比率（分子）の構造'!K$53,NA())</f>
        <v>351</v>
      </c>
      <c r="D50" s="136" t="e">
        <f>NA()</f>
        <v>#N/A</v>
      </c>
      <c r="E50" s="136" t="e">
        <f>NA()</f>
        <v>#N/A</v>
      </c>
      <c r="F50" s="136">
        <f>IF(ISNUMBER('実質公債費比率（分子）の構造'!L$53),'実質公債費比率（分子）の構造'!L$53,NA())</f>
        <v>332</v>
      </c>
      <c r="G50" s="136" t="e">
        <f>NA()</f>
        <v>#N/A</v>
      </c>
      <c r="H50" s="136" t="e">
        <f>NA()</f>
        <v>#N/A</v>
      </c>
      <c r="I50" s="136">
        <f>IF(ISNUMBER('実質公債費比率（分子）の構造'!M$53),'実質公債費比率（分子）の構造'!M$53,NA())</f>
        <v>353</v>
      </c>
      <c r="J50" s="136" t="e">
        <f>NA()</f>
        <v>#N/A</v>
      </c>
      <c r="K50" s="136" t="e">
        <f>NA()</f>
        <v>#N/A</v>
      </c>
      <c r="L50" s="136">
        <f>IF(ISNUMBER('実質公債費比率（分子）の構造'!N$53),'実質公債費比率（分子）の構造'!N$53,NA())</f>
        <v>244</v>
      </c>
      <c r="M50" s="136" t="e">
        <f>NA()</f>
        <v>#N/A</v>
      </c>
      <c r="N50" s="136" t="e">
        <f>NA()</f>
        <v>#N/A</v>
      </c>
      <c r="O50" s="136">
        <f>IF(ISNUMBER('実質公債費比率（分子）の構造'!O$53),'実質公債費比率（分子）の構造'!O$53,NA())</f>
        <v>208</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4076</v>
      </c>
      <c r="E56" s="135"/>
      <c r="F56" s="135"/>
      <c r="G56" s="135">
        <f>'将来負担比率（分子）の構造'!J$51</f>
        <v>4250</v>
      </c>
      <c r="H56" s="135"/>
      <c r="I56" s="135"/>
      <c r="J56" s="135">
        <f>'将来負担比率（分子）の構造'!K$51</f>
        <v>4360</v>
      </c>
      <c r="K56" s="135"/>
      <c r="L56" s="135"/>
      <c r="M56" s="135">
        <f>'将来負担比率（分子）の構造'!L$51</f>
        <v>4251</v>
      </c>
      <c r="N56" s="135"/>
      <c r="O56" s="135"/>
      <c r="P56" s="135">
        <f>'将来負担比率（分子）の構造'!M$51</f>
        <v>4438</v>
      </c>
    </row>
    <row r="57" spans="1:16" x14ac:dyDescent="0.15">
      <c r="A57" s="135" t="s">
        <v>34</v>
      </c>
      <c r="B57" s="135"/>
      <c r="C57" s="135"/>
      <c r="D57" s="135" t="str">
        <f>'将来負担比率（分子）の構造'!I$50</f>
        <v>-</v>
      </c>
      <c r="E57" s="135"/>
      <c r="F57" s="135"/>
      <c r="G57" s="135" t="str">
        <f>'将来負担比率（分子）の構造'!J$50</f>
        <v>-</v>
      </c>
      <c r="H57" s="135"/>
      <c r="I57" s="135"/>
      <c r="J57" s="135" t="str">
        <f>'将来負担比率（分子）の構造'!K$50</f>
        <v>-</v>
      </c>
      <c r="K57" s="135"/>
      <c r="L57" s="135"/>
      <c r="M57" s="135" t="str">
        <f>'将来負担比率（分子）の構造'!L$50</f>
        <v>-</v>
      </c>
      <c r="N57" s="135"/>
      <c r="O57" s="135"/>
      <c r="P57" s="135" t="str">
        <f>'将来負担比率（分子）の構造'!M$50</f>
        <v>-</v>
      </c>
    </row>
    <row r="58" spans="1:16" x14ac:dyDescent="0.15">
      <c r="A58" s="135" t="s">
        <v>33</v>
      </c>
      <c r="B58" s="135"/>
      <c r="C58" s="135"/>
      <c r="D58" s="135">
        <f>'将来負担比率（分子）の構造'!I$49</f>
        <v>1589</v>
      </c>
      <c r="E58" s="135"/>
      <c r="F58" s="135"/>
      <c r="G58" s="135">
        <f>'将来負担比率（分子）の構造'!J$49</f>
        <v>1546</v>
      </c>
      <c r="H58" s="135"/>
      <c r="I58" s="135"/>
      <c r="J58" s="135">
        <f>'将来負担比率（分子）の構造'!K$49</f>
        <v>2015</v>
      </c>
      <c r="K58" s="135"/>
      <c r="L58" s="135"/>
      <c r="M58" s="135">
        <f>'将来負担比率（分子）の構造'!L$49</f>
        <v>2140</v>
      </c>
      <c r="N58" s="135"/>
      <c r="O58" s="135"/>
      <c r="P58" s="135">
        <f>'将来負担比率（分子）の構造'!M$49</f>
        <v>2225</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28</v>
      </c>
      <c r="B62" s="135">
        <f>'将来負担比率（分子）の構造'!I$45</f>
        <v>1136</v>
      </c>
      <c r="C62" s="135"/>
      <c r="D62" s="135"/>
      <c r="E62" s="135">
        <f>'将来負担比率（分子）の構造'!J$45</f>
        <v>1115</v>
      </c>
      <c r="F62" s="135"/>
      <c r="G62" s="135"/>
      <c r="H62" s="135">
        <f>'将来負担比率（分子）の構造'!K$45</f>
        <v>1127</v>
      </c>
      <c r="I62" s="135"/>
      <c r="J62" s="135"/>
      <c r="K62" s="135">
        <f>'将来負担比率（分子）の構造'!L$45</f>
        <v>1051</v>
      </c>
      <c r="L62" s="135"/>
      <c r="M62" s="135"/>
      <c r="N62" s="135">
        <f>'将来負担比率（分子）の構造'!M$45</f>
        <v>1066</v>
      </c>
      <c r="O62" s="135"/>
      <c r="P62" s="135"/>
    </row>
    <row r="63" spans="1:16" x14ac:dyDescent="0.15">
      <c r="A63" s="135" t="s">
        <v>27</v>
      </c>
      <c r="B63" s="135">
        <f>'将来負担比率（分子）の構造'!I$44</f>
        <v>785</v>
      </c>
      <c r="C63" s="135"/>
      <c r="D63" s="135"/>
      <c r="E63" s="135">
        <f>'将来負担比率（分子）の構造'!J$44</f>
        <v>796</v>
      </c>
      <c r="F63" s="135"/>
      <c r="G63" s="135"/>
      <c r="H63" s="135">
        <f>'将来負担比率（分子）の構造'!K$44</f>
        <v>709</v>
      </c>
      <c r="I63" s="135"/>
      <c r="J63" s="135"/>
      <c r="K63" s="135">
        <f>'将来負担比率（分子）の構造'!L$44</f>
        <v>688</v>
      </c>
      <c r="L63" s="135"/>
      <c r="M63" s="135"/>
      <c r="N63" s="135">
        <f>'将来負担比率（分子）の構造'!M$44</f>
        <v>742</v>
      </c>
      <c r="O63" s="135"/>
      <c r="P63" s="135"/>
    </row>
    <row r="64" spans="1:16" x14ac:dyDescent="0.15">
      <c r="A64" s="135" t="s">
        <v>26</v>
      </c>
      <c r="B64" s="135">
        <f>'将来負担比率（分子）の構造'!I$43</f>
        <v>1391</v>
      </c>
      <c r="C64" s="135"/>
      <c r="D64" s="135"/>
      <c r="E64" s="135">
        <f>'将来負担比率（分子）の構造'!J$43</f>
        <v>1276</v>
      </c>
      <c r="F64" s="135"/>
      <c r="G64" s="135"/>
      <c r="H64" s="135">
        <f>'将来負担比率（分子）の構造'!K$43</f>
        <v>1180</v>
      </c>
      <c r="I64" s="135"/>
      <c r="J64" s="135"/>
      <c r="K64" s="135">
        <f>'将来負担比率（分子）の構造'!L$43</f>
        <v>1122</v>
      </c>
      <c r="L64" s="135"/>
      <c r="M64" s="135"/>
      <c r="N64" s="135">
        <f>'将来負担比率（分子）の構造'!M$43</f>
        <v>894</v>
      </c>
      <c r="O64" s="135"/>
      <c r="P64" s="135"/>
    </row>
    <row r="65" spans="1:16" x14ac:dyDescent="0.15">
      <c r="A65" s="135" t="s">
        <v>25</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x14ac:dyDescent="0.15">
      <c r="A66" s="135" t="s">
        <v>24</v>
      </c>
      <c r="B66" s="135">
        <f>'将来負担比率（分子）の構造'!I$41</f>
        <v>4112</v>
      </c>
      <c r="C66" s="135"/>
      <c r="D66" s="135"/>
      <c r="E66" s="135">
        <f>'将来負担比率（分子）の構造'!J$41</f>
        <v>4187</v>
      </c>
      <c r="F66" s="135"/>
      <c r="G66" s="135"/>
      <c r="H66" s="135">
        <f>'将来負担比率（分子）の構造'!K$41</f>
        <v>4109</v>
      </c>
      <c r="I66" s="135"/>
      <c r="J66" s="135"/>
      <c r="K66" s="135">
        <f>'将来負担比率（分子）の構造'!L$41</f>
        <v>4221</v>
      </c>
      <c r="L66" s="135"/>
      <c r="M66" s="135"/>
      <c r="N66" s="135">
        <f>'将来負担比率（分子）の構造'!M$41</f>
        <v>4494</v>
      </c>
      <c r="O66" s="135"/>
      <c r="P66" s="135"/>
    </row>
    <row r="67" spans="1:16" x14ac:dyDescent="0.15">
      <c r="A67" s="135" t="s">
        <v>62</v>
      </c>
      <c r="B67" s="135" t="e">
        <f>NA()</f>
        <v>#N/A</v>
      </c>
      <c r="C67" s="135">
        <f>IF(ISNUMBER('将来負担比率（分子）の構造'!I$52), IF('将来負担比率（分子）の構造'!I$52 &lt; 0, 0, '将来負担比率（分子）の構造'!I$52), NA())</f>
        <v>1759</v>
      </c>
      <c r="D67" s="135" t="e">
        <f>NA()</f>
        <v>#N/A</v>
      </c>
      <c r="E67" s="135" t="e">
        <f>NA()</f>
        <v>#N/A</v>
      </c>
      <c r="F67" s="135">
        <f>IF(ISNUMBER('将来負担比率（分子）の構造'!J$52), IF('将来負担比率（分子）の構造'!J$52 &lt; 0, 0, '将来負担比率（分子）の構造'!J$52), NA())</f>
        <v>1578</v>
      </c>
      <c r="G67" s="135" t="e">
        <f>NA()</f>
        <v>#N/A</v>
      </c>
      <c r="H67" s="135" t="e">
        <f>NA()</f>
        <v>#N/A</v>
      </c>
      <c r="I67" s="135">
        <f>IF(ISNUMBER('将来負担比率（分子）の構造'!K$52), IF('将来負担比率（分子）の構造'!K$52 &lt; 0, 0, '将来負担比率（分子）の構造'!K$52), NA())</f>
        <v>751</v>
      </c>
      <c r="J67" s="135" t="e">
        <f>NA()</f>
        <v>#N/A</v>
      </c>
      <c r="K67" s="135" t="e">
        <f>NA()</f>
        <v>#N/A</v>
      </c>
      <c r="L67" s="135">
        <f>IF(ISNUMBER('将来負担比率（分子）の構造'!L$52), IF('将来負担比率（分子）の構造'!L$52 &lt; 0, 0, '将来負担比率（分子）の構造'!L$52), NA())</f>
        <v>692</v>
      </c>
      <c r="M67" s="135" t="e">
        <f>NA()</f>
        <v>#N/A</v>
      </c>
      <c r="N67" s="135" t="e">
        <f>NA()</f>
        <v>#N/A</v>
      </c>
      <c r="O67" s="135">
        <f>IF(ISNUMBER('将来負担比率（分子）の構造'!M$52), IF('将来負担比率（分子）の構造'!M$52 &lt; 0, 0, '将来負担比率（分子）の構造'!M$52), NA())</f>
        <v>532</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50" zoomScaleNormal="5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192</v>
      </c>
      <c r="DI1" s="732"/>
      <c r="DJ1" s="732"/>
      <c r="DK1" s="732"/>
      <c r="DL1" s="732"/>
      <c r="DM1" s="732"/>
      <c r="DN1" s="733"/>
      <c r="DP1" s="731" t="s">
        <v>193</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x14ac:dyDescent="0.15">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78" t="s">
        <v>195</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196</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197</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x14ac:dyDescent="0.15">
      <c r="B4" s="678" t="s">
        <v>1</v>
      </c>
      <c r="C4" s="679"/>
      <c r="D4" s="679"/>
      <c r="E4" s="679"/>
      <c r="F4" s="679"/>
      <c r="G4" s="679"/>
      <c r="H4" s="679"/>
      <c r="I4" s="679"/>
      <c r="J4" s="679"/>
      <c r="K4" s="679"/>
      <c r="L4" s="679"/>
      <c r="M4" s="679"/>
      <c r="N4" s="679"/>
      <c r="O4" s="679"/>
      <c r="P4" s="679"/>
      <c r="Q4" s="680"/>
      <c r="R4" s="678" t="s">
        <v>198</v>
      </c>
      <c r="S4" s="679"/>
      <c r="T4" s="679"/>
      <c r="U4" s="679"/>
      <c r="V4" s="679"/>
      <c r="W4" s="679"/>
      <c r="X4" s="679"/>
      <c r="Y4" s="680"/>
      <c r="Z4" s="678" t="s">
        <v>199</v>
      </c>
      <c r="AA4" s="679"/>
      <c r="AB4" s="679"/>
      <c r="AC4" s="680"/>
      <c r="AD4" s="678" t="s">
        <v>200</v>
      </c>
      <c r="AE4" s="679"/>
      <c r="AF4" s="679"/>
      <c r="AG4" s="679"/>
      <c r="AH4" s="679"/>
      <c r="AI4" s="679"/>
      <c r="AJ4" s="679"/>
      <c r="AK4" s="680"/>
      <c r="AL4" s="678" t="s">
        <v>199</v>
      </c>
      <c r="AM4" s="679"/>
      <c r="AN4" s="679"/>
      <c r="AO4" s="680"/>
      <c r="AP4" s="734" t="s">
        <v>201</v>
      </c>
      <c r="AQ4" s="734"/>
      <c r="AR4" s="734"/>
      <c r="AS4" s="734"/>
      <c r="AT4" s="734"/>
      <c r="AU4" s="734"/>
      <c r="AV4" s="734"/>
      <c r="AW4" s="734"/>
      <c r="AX4" s="734"/>
      <c r="AY4" s="734"/>
      <c r="AZ4" s="734"/>
      <c r="BA4" s="734"/>
      <c r="BB4" s="734"/>
      <c r="BC4" s="734"/>
      <c r="BD4" s="734"/>
      <c r="BE4" s="734"/>
      <c r="BF4" s="734"/>
      <c r="BG4" s="734" t="s">
        <v>202</v>
      </c>
      <c r="BH4" s="734"/>
      <c r="BI4" s="734"/>
      <c r="BJ4" s="734"/>
      <c r="BK4" s="734"/>
      <c r="BL4" s="734"/>
      <c r="BM4" s="734"/>
      <c r="BN4" s="734"/>
      <c r="BO4" s="734" t="s">
        <v>199</v>
      </c>
      <c r="BP4" s="734"/>
      <c r="BQ4" s="734"/>
      <c r="BR4" s="734"/>
      <c r="BS4" s="734" t="s">
        <v>203</v>
      </c>
      <c r="BT4" s="734"/>
      <c r="BU4" s="734"/>
      <c r="BV4" s="734"/>
      <c r="BW4" s="734"/>
      <c r="BX4" s="734"/>
      <c r="BY4" s="734"/>
      <c r="BZ4" s="734"/>
      <c r="CA4" s="734"/>
      <c r="CB4" s="734"/>
      <c r="CD4" s="723" t="s">
        <v>204</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x14ac:dyDescent="0.15">
      <c r="B5" s="705" t="s">
        <v>205</v>
      </c>
      <c r="C5" s="706"/>
      <c r="D5" s="706"/>
      <c r="E5" s="706"/>
      <c r="F5" s="706"/>
      <c r="G5" s="706"/>
      <c r="H5" s="706"/>
      <c r="I5" s="706"/>
      <c r="J5" s="706"/>
      <c r="K5" s="706"/>
      <c r="L5" s="706"/>
      <c r="M5" s="706"/>
      <c r="N5" s="706"/>
      <c r="O5" s="706"/>
      <c r="P5" s="706"/>
      <c r="Q5" s="707"/>
      <c r="R5" s="668">
        <v>784844</v>
      </c>
      <c r="S5" s="669"/>
      <c r="T5" s="669"/>
      <c r="U5" s="669"/>
      <c r="V5" s="669"/>
      <c r="W5" s="669"/>
      <c r="X5" s="669"/>
      <c r="Y5" s="716"/>
      <c r="Z5" s="729">
        <v>14.2</v>
      </c>
      <c r="AA5" s="729"/>
      <c r="AB5" s="729"/>
      <c r="AC5" s="729"/>
      <c r="AD5" s="730">
        <v>784844</v>
      </c>
      <c r="AE5" s="730"/>
      <c r="AF5" s="730"/>
      <c r="AG5" s="730"/>
      <c r="AH5" s="730"/>
      <c r="AI5" s="730"/>
      <c r="AJ5" s="730"/>
      <c r="AK5" s="730"/>
      <c r="AL5" s="717">
        <v>25.3</v>
      </c>
      <c r="AM5" s="686"/>
      <c r="AN5" s="686"/>
      <c r="AO5" s="718"/>
      <c r="AP5" s="705" t="s">
        <v>206</v>
      </c>
      <c r="AQ5" s="706"/>
      <c r="AR5" s="706"/>
      <c r="AS5" s="706"/>
      <c r="AT5" s="706"/>
      <c r="AU5" s="706"/>
      <c r="AV5" s="706"/>
      <c r="AW5" s="706"/>
      <c r="AX5" s="706"/>
      <c r="AY5" s="706"/>
      <c r="AZ5" s="706"/>
      <c r="BA5" s="706"/>
      <c r="BB5" s="706"/>
      <c r="BC5" s="706"/>
      <c r="BD5" s="706"/>
      <c r="BE5" s="706"/>
      <c r="BF5" s="707"/>
      <c r="BG5" s="618">
        <v>784844</v>
      </c>
      <c r="BH5" s="619"/>
      <c r="BI5" s="619"/>
      <c r="BJ5" s="619"/>
      <c r="BK5" s="619"/>
      <c r="BL5" s="619"/>
      <c r="BM5" s="619"/>
      <c r="BN5" s="620"/>
      <c r="BO5" s="671">
        <v>100</v>
      </c>
      <c r="BP5" s="671"/>
      <c r="BQ5" s="671"/>
      <c r="BR5" s="671"/>
      <c r="BS5" s="672" t="s">
        <v>207</v>
      </c>
      <c r="BT5" s="672"/>
      <c r="BU5" s="672"/>
      <c r="BV5" s="672"/>
      <c r="BW5" s="672"/>
      <c r="BX5" s="672"/>
      <c r="BY5" s="672"/>
      <c r="BZ5" s="672"/>
      <c r="CA5" s="672"/>
      <c r="CB5" s="708"/>
      <c r="CD5" s="723" t="s">
        <v>201</v>
      </c>
      <c r="CE5" s="724"/>
      <c r="CF5" s="724"/>
      <c r="CG5" s="724"/>
      <c r="CH5" s="724"/>
      <c r="CI5" s="724"/>
      <c r="CJ5" s="724"/>
      <c r="CK5" s="724"/>
      <c r="CL5" s="724"/>
      <c r="CM5" s="724"/>
      <c r="CN5" s="724"/>
      <c r="CO5" s="724"/>
      <c r="CP5" s="724"/>
      <c r="CQ5" s="725"/>
      <c r="CR5" s="723" t="s">
        <v>208</v>
      </c>
      <c r="CS5" s="724"/>
      <c r="CT5" s="724"/>
      <c r="CU5" s="724"/>
      <c r="CV5" s="724"/>
      <c r="CW5" s="724"/>
      <c r="CX5" s="724"/>
      <c r="CY5" s="725"/>
      <c r="CZ5" s="723" t="s">
        <v>199</v>
      </c>
      <c r="DA5" s="724"/>
      <c r="DB5" s="724"/>
      <c r="DC5" s="725"/>
      <c r="DD5" s="723" t="s">
        <v>209</v>
      </c>
      <c r="DE5" s="724"/>
      <c r="DF5" s="724"/>
      <c r="DG5" s="724"/>
      <c r="DH5" s="724"/>
      <c r="DI5" s="724"/>
      <c r="DJ5" s="724"/>
      <c r="DK5" s="724"/>
      <c r="DL5" s="724"/>
      <c r="DM5" s="724"/>
      <c r="DN5" s="724"/>
      <c r="DO5" s="724"/>
      <c r="DP5" s="725"/>
      <c r="DQ5" s="723" t="s">
        <v>210</v>
      </c>
      <c r="DR5" s="724"/>
      <c r="DS5" s="724"/>
      <c r="DT5" s="724"/>
      <c r="DU5" s="724"/>
      <c r="DV5" s="724"/>
      <c r="DW5" s="724"/>
      <c r="DX5" s="724"/>
      <c r="DY5" s="724"/>
      <c r="DZ5" s="724"/>
      <c r="EA5" s="724"/>
      <c r="EB5" s="724"/>
      <c r="EC5" s="725"/>
    </row>
    <row r="6" spans="2:143" ht="11.25" customHeight="1" x14ac:dyDescent="0.15">
      <c r="B6" s="615" t="s">
        <v>211</v>
      </c>
      <c r="C6" s="616"/>
      <c r="D6" s="616"/>
      <c r="E6" s="616"/>
      <c r="F6" s="616"/>
      <c r="G6" s="616"/>
      <c r="H6" s="616"/>
      <c r="I6" s="616"/>
      <c r="J6" s="616"/>
      <c r="K6" s="616"/>
      <c r="L6" s="616"/>
      <c r="M6" s="616"/>
      <c r="N6" s="616"/>
      <c r="O6" s="616"/>
      <c r="P6" s="616"/>
      <c r="Q6" s="617"/>
      <c r="R6" s="618">
        <v>52354</v>
      </c>
      <c r="S6" s="619"/>
      <c r="T6" s="619"/>
      <c r="U6" s="619"/>
      <c r="V6" s="619"/>
      <c r="W6" s="619"/>
      <c r="X6" s="619"/>
      <c r="Y6" s="620"/>
      <c r="Z6" s="671">
        <v>1</v>
      </c>
      <c r="AA6" s="671"/>
      <c r="AB6" s="671"/>
      <c r="AC6" s="671"/>
      <c r="AD6" s="672">
        <v>52354</v>
      </c>
      <c r="AE6" s="672"/>
      <c r="AF6" s="672"/>
      <c r="AG6" s="672"/>
      <c r="AH6" s="672"/>
      <c r="AI6" s="672"/>
      <c r="AJ6" s="672"/>
      <c r="AK6" s="672"/>
      <c r="AL6" s="641">
        <v>1.7</v>
      </c>
      <c r="AM6" s="673"/>
      <c r="AN6" s="673"/>
      <c r="AO6" s="674"/>
      <c r="AP6" s="615" t="s">
        <v>212</v>
      </c>
      <c r="AQ6" s="616"/>
      <c r="AR6" s="616"/>
      <c r="AS6" s="616"/>
      <c r="AT6" s="616"/>
      <c r="AU6" s="616"/>
      <c r="AV6" s="616"/>
      <c r="AW6" s="616"/>
      <c r="AX6" s="616"/>
      <c r="AY6" s="616"/>
      <c r="AZ6" s="616"/>
      <c r="BA6" s="616"/>
      <c r="BB6" s="616"/>
      <c r="BC6" s="616"/>
      <c r="BD6" s="616"/>
      <c r="BE6" s="616"/>
      <c r="BF6" s="617"/>
      <c r="BG6" s="618">
        <v>784844</v>
      </c>
      <c r="BH6" s="619"/>
      <c r="BI6" s="619"/>
      <c r="BJ6" s="619"/>
      <c r="BK6" s="619"/>
      <c r="BL6" s="619"/>
      <c r="BM6" s="619"/>
      <c r="BN6" s="620"/>
      <c r="BO6" s="671">
        <v>100</v>
      </c>
      <c r="BP6" s="671"/>
      <c r="BQ6" s="671"/>
      <c r="BR6" s="671"/>
      <c r="BS6" s="672" t="s">
        <v>207</v>
      </c>
      <c r="BT6" s="672"/>
      <c r="BU6" s="672"/>
      <c r="BV6" s="672"/>
      <c r="BW6" s="672"/>
      <c r="BX6" s="672"/>
      <c r="BY6" s="672"/>
      <c r="BZ6" s="672"/>
      <c r="CA6" s="672"/>
      <c r="CB6" s="708"/>
      <c r="CD6" s="675" t="s">
        <v>213</v>
      </c>
      <c r="CE6" s="676"/>
      <c r="CF6" s="676"/>
      <c r="CG6" s="676"/>
      <c r="CH6" s="676"/>
      <c r="CI6" s="676"/>
      <c r="CJ6" s="676"/>
      <c r="CK6" s="676"/>
      <c r="CL6" s="676"/>
      <c r="CM6" s="676"/>
      <c r="CN6" s="676"/>
      <c r="CO6" s="676"/>
      <c r="CP6" s="676"/>
      <c r="CQ6" s="677"/>
      <c r="CR6" s="618">
        <v>83509</v>
      </c>
      <c r="CS6" s="619"/>
      <c r="CT6" s="619"/>
      <c r="CU6" s="619"/>
      <c r="CV6" s="619"/>
      <c r="CW6" s="619"/>
      <c r="CX6" s="619"/>
      <c r="CY6" s="620"/>
      <c r="CZ6" s="671">
        <v>1.6</v>
      </c>
      <c r="DA6" s="671"/>
      <c r="DB6" s="671"/>
      <c r="DC6" s="671"/>
      <c r="DD6" s="624" t="s">
        <v>207</v>
      </c>
      <c r="DE6" s="619"/>
      <c r="DF6" s="619"/>
      <c r="DG6" s="619"/>
      <c r="DH6" s="619"/>
      <c r="DI6" s="619"/>
      <c r="DJ6" s="619"/>
      <c r="DK6" s="619"/>
      <c r="DL6" s="619"/>
      <c r="DM6" s="619"/>
      <c r="DN6" s="619"/>
      <c r="DO6" s="619"/>
      <c r="DP6" s="620"/>
      <c r="DQ6" s="624">
        <v>83509</v>
      </c>
      <c r="DR6" s="619"/>
      <c r="DS6" s="619"/>
      <c r="DT6" s="619"/>
      <c r="DU6" s="619"/>
      <c r="DV6" s="619"/>
      <c r="DW6" s="619"/>
      <c r="DX6" s="619"/>
      <c r="DY6" s="619"/>
      <c r="DZ6" s="619"/>
      <c r="EA6" s="619"/>
      <c r="EB6" s="619"/>
      <c r="EC6" s="654"/>
    </row>
    <row r="7" spans="2:143" ht="11.25" customHeight="1" x14ac:dyDescent="0.15">
      <c r="B7" s="615" t="s">
        <v>214</v>
      </c>
      <c r="C7" s="616"/>
      <c r="D7" s="616"/>
      <c r="E7" s="616"/>
      <c r="F7" s="616"/>
      <c r="G7" s="616"/>
      <c r="H7" s="616"/>
      <c r="I7" s="616"/>
      <c r="J7" s="616"/>
      <c r="K7" s="616"/>
      <c r="L7" s="616"/>
      <c r="M7" s="616"/>
      <c r="N7" s="616"/>
      <c r="O7" s="616"/>
      <c r="P7" s="616"/>
      <c r="Q7" s="617"/>
      <c r="R7" s="618">
        <v>1722</v>
      </c>
      <c r="S7" s="619"/>
      <c r="T7" s="619"/>
      <c r="U7" s="619"/>
      <c r="V7" s="619"/>
      <c r="W7" s="619"/>
      <c r="X7" s="619"/>
      <c r="Y7" s="620"/>
      <c r="Z7" s="671">
        <v>0</v>
      </c>
      <c r="AA7" s="671"/>
      <c r="AB7" s="671"/>
      <c r="AC7" s="671"/>
      <c r="AD7" s="672">
        <v>1722</v>
      </c>
      <c r="AE7" s="672"/>
      <c r="AF7" s="672"/>
      <c r="AG7" s="672"/>
      <c r="AH7" s="672"/>
      <c r="AI7" s="672"/>
      <c r="AJ7" s="672"/>
      <c r="AK7" s="672"/>
      <c r="AL7" s="641">
        <v>0.1</v>
      </c>
      <c r="AM7" s="673"/>
      <c r="AN7" s="673"/>
      <c r="AO7" s="674"/>
      <c r="AP7" s="615" t="s">
        <v>215</v>
      </c>
      <c r="AQ7" s="616"/>
      <c r="AR7" s="616"/>
      <c r="AS7" s="616"/>
      <c r="AT7" s="616"/>
      <c r="AU7" s="616"/>
      <c r="AV7" s="616"/>
      <c r="AW7" s="616"/>
      <c r="AX7" s="616"/>
      <c r="AY7" s="616"/>
      <c r="AZ7" s="616"/>
      <c r="BA7" s="616"/>
      <c r="BB7" s="616"/>
      <c r="BC7" s="616"/>
      <c r="BD7" s="616"/>
      <c r="BE7" s="616"/>
      <c r="BF7" s="617"/>
      <c r="BG7" s="618">
        <v>350119</v>
      </c>
      <c r="BH7" s="619"/>
      <c r="BI7" s="619"/>
      <c r="BJ7" s="619"/>
      <c r="BK7" s="619"/>
      <c r="BL7" s="619"/>
      <c r="BM7" s="619"/>
      <c r="BN7" s="620"/>
      <c r="BO7" s="671">
        <v>44.6</v>
      </c>
      <c r="BP7" s="671"/>
      <c r="BQ7" s="671"/>
      <c r="BR7" s="671"/>
      <c r="BS7" s="672" t="s">
        <v>207</v>
      </c>
      <c r="BT7" s="672"/>
      <c r="BU7" s="672"/>
      <c r="BV7" s="672"/>
      <c r="BW7" s="672"/>
      <c r="BX7" s="672"/>
      <c r="BY7" s="672"/>
      <c r="BZ7" s="672"/>
      <c r="CA7" s="672"/>
      <c r="CB7" s="708"/>
      <c r="CD7" s="655" t="s">
        <v>216</v>
      </c>
      <c r="CE7" s="652"/>
      <c r="CF7" s="652"/>
      <c r="CG7" s="652"/>
      <c r="CH7" s="652"/>
      <c r="CI7" s="652"/>
      <c r="CJ7" s="652"/>
      <c r="CK7" s="652"/>
      <c r="CL7" s="652"/>
      <c r="CM7" s="652"/>
      <c r="CN7" s="652"/>
      <c r="CO7" s="652"/>
      <c r="CP7" s="652"/>
      <c r="CQ7" s="653"/>
      <c r="CR7" s="618">
        <v>475733</v>
      </c>
      <c r="CS7" s="619"/>
      <c r="CT7" s="619"/>
      <c r="CU7" s="619"/>
      <c r="CV7" s="619"/>
      <c r="CW7" s="619"/>
      <c r="CX7" s="619"/>
      <c r="CY7" s="620"/>
      <c r="CZ7" s="671">
        <v>9.1999999999999993</v>
      </c>
      <c r="DA7" s="671"/>
      <c r="DB7" s="671"/>
      <c r="DC7" s="671"/>
      <c r="DD7" s="624">
        <v>2242</v>
      </c>
      <c r="DE7" s="619"/>
      <c r="DF7" s="619"/>
      <c r="DG7" s="619"/>
      <c r="DH7" s="619"/>
      <c r="DI7" s="619"/>
      <c r="DJ7" s="619"/>
      <c r="DK7" s="619"/>
      <c r="DL7" s="619"/>
      <c r="DM7" s="619"/>
      <c r="DN7" s="619"/>
      <c r="DO7" s="619"/>
      <c r="DP7" s="620"/>
      <c r="DQ7" s="624">
        <v>417509</v>
      </c>
      <c r="DR7" s="619"/>
      <c r="DS7" s="619"/>
      <c r="DT7" s="619"/>
      <c r="DU7" s="619"/>
      <c r="DV7" s="619"/>
      <c r="DW7" s="619"/>
      <c r="DX7" s="619"/>
      <c r="DY7" s="619"/>
      <c r="DZ7" s="619"/>
      <c r="EA7" s="619"/>
      <c r="EB7" s="619"/>
      <c r="EC7" s="654"/>
    </row>
    <row r="8" spans="2:143" ht="11.25" customHeight="1" x14ac:dyDescent="0.15">
      <c r="B8" s="615" t="s">
        <v>217</v>
      </c>
      <c r="C8" s="616"/>
      <c r="D8" s="616"/>
      <c r="E8" s="616"/>
      <c r="F8" s="616"/>
      <c r="G8" s="616"/>
      <c r="H8" s="616"/>
      <c r="I8" s="616"/>
      <c r="J8" s="616"/>
      <c r="K8" s="616"/>
      <c r="L8" s="616"/>
      <c r="M8" s="616"/>
      <c r="N8" s="616"/>
      <c r="O8" s="616"/>
      <c r="P8" s="616"/>
      <c r="Q8" s="617"/>
      <c r="R8" s="618">
        <v>5864</v>
      </c>
      <c r="S8" s="619"/>
      <c r="T8" s="619"/>
      <c r="U8" s="619"/>
      <c r="V8" s="619"/>
      <c r="W8" s="619"/>
      <c r="X8" s="619"/>
      <c r="Y8" s="620"/>
      <c r="Z8" s="671">
        <v>0.1</v>
      </c>
      <c r="AA8" s="671"/>
      <c r="AB8" s="671"/>
      <c r="AC8" s="671"/>
      <c r="AD8" s="672">
        <v>5864</v>
      </c>
      <c r="AE8" s="672"/>
      <c r="AF8" s="672"/>
      <c r="AG8" s="672"/>
      <c r="AH8" s="672"/>
      <c r="AI8" s="672"/>
      <c r="AJ8" s="672"/>
      <c r="AK8" s="672"/>
      <c r="AL8" s="641">
        <v>0.2</v>
      </c>
      <c r="AM8" s="673"/>
      <c r="AN8" s="673"/>
      <c r="AO8" s="674"/>
      <c r="AP8" s="615" t="s">
        <v>218</v>
      </c>
      <c r="AQ8" s="616"/>
      <c r="AR8" s="616"/>
      <c r="AS8" s="616"/>
      <c r="AT8" s="616"/>
      <c r="AU8" s="616"/>
      <c r="AV8" s="616"/>
      <c r="AW8" s="616"/>
      <c r="AX8" s="616"/>
      <c r="AY8" s="616"/>
      <c r="AZ8" s="616"/>
      <c r="BA8" s="616"/>
      <c r="BB8" s="616"/>
      <c r="BC8" s="616"/>
      <c r="BD8" s="616"/>
      <c r="BE8" s="616"/>
      <c r="BF8" s="617"/>
      <c r="BG8" s="618">
        <v>13206</v>
      </c>
      <c r="BH8" s="619"/>
      <c r="BI8" s="619"/>
      <c r="BJ8" s="619"/>
      <c r="BK8" s="619"/>
      <c r="BL8" s="619"/>
      <c r="BM8" s="619"/>
      <c r="BN8" s="620"/>
      <c r="BO8" s="671">
        <v>1.7</v>
      </c>
      <c r="BP8" s="671"/>
      <c r="BQ8" s="671"/>
      <c r="BR8" s="671"/>
      <c r="BS8" s="624" t="s">
        <v>108</v>
      </c>
      <c r="BT8" s="619"/>
      <c r="BU8" s="619"/>
      <c r="BV8" s="619"/>
      <c r="BW8" s="619"/>
      <c r="BX8" s="619"/>
      <c r="BY8" s="619"/>
      <c r="BZ8" s="619"/>
      <c r="CA8" s="619"/>
      <c r="CB8" s="654"/>
      <c r="CD8" s="655" t="s">
        <v>219</v>
      </c>
      <c r="CE8" s="652"/>
      <c r="CF8" s="652"/>
      <c r="CG8" s="652"/>
      <c r="CH8" s="652"/>
      <c r="CI8" s="652"/>
      <c r="CJ8" s="652"/>
      <c r="CK8" s="652"/>
      <c r="CL8" s="652"/>
      <c r="CM8" s="652"/>
      <c r="CN8" s="652"/>
      <c r="CO8" s="652"/>
      <c r="CP8" s="652"/>
      <c r="CQ8" s="653"/>
      <c r="CR8" s="618">
        <v>1413680</v>
      </c>
      <c r="CS8" s="619"/>
      <c r="CT8" s="619"/>
      <c r="CU8" s="619"/>
      <c r="CV8" s="619"/>
      <c r="CW8" s="619"/>
      <c r="CX8" s="619"/>
      <c r="CY8" s="620"/>
      <c r="CZ8" s="671">
        <v>27.4</v>
      </c>
      <c r="DA8" s="671"/>
      <c r="DB8" s="671"/>
      <c r="DC8" s="671"/>
      <c r="DD8" s="624">
        <v>3901</v>
      </c>
      <c r="DE8" s="619"/>
      <c r="DF8" s="619"/>
      <c r="DG8" s="619"/>
      <c r="DH8" s="619"/>
      <c r="DI8" s="619"/>
      <c r="DJ8" s="619"/>
      <c r="DK8" s="619"/>
      <c r="DL8" s="619"/>
      <c r="DM8" s="619"/>
      <c r="DN8" s="619"/>
      <c r="DO8" s="619"/>
      <c r="DP8" s="620"/>
      <c r="DQ8" s="624">
        <v>909102</v>
      </c>
      <c r="DR8" s="619"/>
      <c r="DS8" s="619"/>
      <c r="DT8" s="619"/>
      <c r="DU8" s="619"/>
      <c r="DV8" s="619"/>
      <c r="DW8" s="619"/>
      <c r="DX8" s="619"/>
      <c r="DY8" s="619"/>
      <c r="DZ8" s="619"/>
      <c r="EA8" s="619"/>
      <c r="EB8" s="619"/>
      <c r="EC8" s="654"/>
    </row>
    <row r="9" spans="2:143" ht="11.25" customHeight="1" x14ac:dyDescent="0.15">
      <c r="B9" s="615" t="s">
        <v>220</v>
      </c>
      <c r="C9" s="616"/>
      <c r="D9" s="616"/>
      <c r="E9" s="616"/>
      <c r="F9" s="616"/>
      <c r="G9" s="616"/>
      <c r="H9" s="616"/>
      <c r="I9" s="616"/>
      <c r="J9" s="616"/>
      <c r="K9" s="616"/>
      <c r="L9" s="616"/>
      <c r="M9" s="616"/>
      <c r="N9" s="616"/>
      <c r="O9" s="616"/>
      <c r="P9" s="616"/>
      <c r="Q9" s="617"/>
      <c r="R9" s="618">
        <v>5331</v>
      </c>
      <c r="S9" s="619"/>
      <c r="T9" s="619"/>
      <c r="U9" s="619"/>
      <c r="V9" s="619"/>
      <c r="W9" s="619"/>
      <c r="X9" s="619"/>
      <c r="Y9" s="620"/>
      <c r="Z9" s="671">
        <v>0.1</v>
      </c>
      <c r="AA9" s="671"/>
      <c r="AB9" s="671"/>
      <c r="AC9" s="671"/>
      <c r="AD9" s="672">
        <v>5331</v>
      </c>
      <c r="AE9" s="672"/>
      <c r="AF9" s="672"/>
      <c r="AG9" s="672"/>
      <c r="AH9" s="672"/>
      <c r="AI9" s="672"/>
      <c r="AJ9" s="672"/>
      <c r="AK9" s="672"/>
      <c r="AL9" s="641">
        <v>0.2</v>
      </c>
      <c r="AM9" s="673"/>
      <c r="AN9" s="673"/>
      <c r="AO9" s="674"/>
      <c r="AP9" s="615" t="s">
        <v>221</v>
      </c>
      <c r="AQ9" s="616"/>
      <c r="AR9" s="616"/>
      <c r="AS9" s="616"/>
      <c r="AT9" s="616"/>
      <c r="AU9" s="616"/>
      <c r="AV9" s="616"/>
      <c r="AW9" s="616"/>
      <c r="AX9" s="616"/>
      <c r="AY9" s="616"/>
      <c r="AZ9" s="616"/>
      <c r="BA9" s="616"/>
      <c r="BB9" s="616"/>
      <c r="BC9" s="616"/>
      <c r="BD9" s="616"/>
      <c r="BE9" s="616"/>
      <c r="BF9" s="617"/>
      <c r="BG9" s="618">
        <v>294777</v>
      </c>
      <c r="BH9" s="619"/>
      <c r="BI9" s="619"/>
      <c r="BJ9" s="619"/>
      <c r="BK9" s="619"/>
      <c r="BL9" s="619"/>
      <c r="BM9" s="619"/>
      <c r="BN9" s="620"/>
      <c r="BO9" s="671">
        <v>37.6</v>
      </c>
      <c r="BP9" s="671"/>
      <c r="BQ9" s="671"/>
      <c r="BR9" s="671"/>
      <c r="BS9" s="624" t="s">
        <v>108</v>
      </c>
      <c r="BT9" s="619"/>
      <c r="BU9" s="619"/>
      <c r="BV9" s="619"/>
      <c r="BW9" s="619"/>
      <c r="BX9" s="619"/>
      <c r="BY9" s="619"/>
      <c r="BZ9" s="619"/>
      <c r="CA9" s="619"/>
      <c r="CB9" s="654"/>
      <c r="CD9" s="655" t="s">
        <v>222</v>
      </c>
      <c r="CE9" s="652"/>
      <c r="CF9" s="652"/>
      <c r="CG9" s="652"/>
      <c r="CH9" s="652"/>
      <c r="CI9" s="652"/>
      <c r="CJ9" s="652"/>
      <c r="CK9" s="652"/>
      <c r="CL9" s="652"/>
      <c r="CM9" s="652"/>
      <c r="CN9" s="652"/>
      <c r="CO9" s="652"/>
      <c r="CP9" s="652"/>
      <c r="CQ9" s="653"/>
      <c r="CR9" s="618">
        <v>678898</v>
      </c>
      <c r="CS9" s="619"/>
      <c r="CT9" s="619"/>
      <c r="CU9" s="619"/>
      <c r="CV9" s="619"/>
      <c r="CW9" s="619"/>
      <c r="CX9" s="619"/>
      <c r="CY9" s="620"/>
      <c r="CZ9" s="671">
        <v>13.1</v>
      </c>
      <c r="DA9" s="671"/>
      <c r="DB9" s="671"/>
      <c r="DC9" s="671"/>
      <c r="DD9" s="624">
        <v>2039</v>
      </c>
      <c r="DE9" s="619"/>
      <c r="DF9" s="619"/>
      <c r="DG9" s="619"/>
      <c r="DH9" s="619"/>
      <c r="DI9" s="619"/>
      <c r="DJ9" s="619"/>
      <c r="DK9" s="619"/>
      <c r="DL9" s="619"/>
      <c r="DM9" s="619"/>
      <c r="DN9" s="619"/>
      <c r="DO9" s="619"/>
      <c r="DP9" s="620"/>
      <c r="DQ9" s="624">
        <v>567375</v>
      </c>
      <c r="DR9" s="619"/>
      <c r="DS9" s="619"/>
      <c r="DT9" s="619"/>
      <c r="DU9" s="619"/>
      <c r="DV9" s="619"/>
      <c r="DW9" s="619"/>
      <c r="DX9" s="619"/>
      <c r="DY9" s="619"/>
      <c r="DZ9" s="619"/>
      <c r="EA9" s="619"/>
      <c r="EB9" s="619"/>
      <c r="EC9" s="654"/>
    </row>
    <row r="10" spans="2:143" ht="11.25" customHeight="1" x14ac:dyDescent="0.15">
      <c r="B10" s="615" t="s">
        <v>223</v>
      </c>
      <c r="C10" s="616"/>
      <c r="D10" s="616"/>
      <c r="E10" s="616"/>
      <c r="F10" s="616"/>
      <c r="G10" s="616"/>
      <c r="H10" s="616"/>
      <c r="I10" s="616"/>
      <c r="J10" s="616"/>
      <c r="K10" s="616"/>
      <c r="L10" s="616"/>
      <c r="M10" s="616"/>
      <c r="N10" s="616"/>
      <c r="O10" s="616"/>
      <c r="P10" s="616"/>
      <c r="Q10" s="617"/>
      <c r="R10" s="618">
        <v>158795</v>
      </c>
      <c r="S10" s="619"/>
      <c r="T10" s="619"/>
      <c r="U10" s="619"/>
      <c r="V10" s="619"/>
      <c r="W10" s="619"/>
      <c r="X10" s="619"/>
      <c r="Y10" s="620"/>
      <c r="Z10" s="671">
        <v>2.9</v>
      </c>
      <c r="AA10" s="671"/>
      <c r="AB10" s="671"/>
      <c r="AC10" s="671"/>
      <c r="AD10" s="672">
        <v>158795</v>
      </c>
      <c r="AE10" s="672"/>
      <c r="AF10" s="672"/>
      <c r="AG10" s="672"/>
      <c r="AH10" s="672"/>
      <c r="AI10" s="672"/>
      <c r="AJ10" s="672"/>
      <c r="AK10" s="672"/>
      <c r="AL10" s="641">
        <v>5.0999999999999996</v>
      </c>
      <c r="AM10" s="673"/>
      <c r="AN10" s="673"/>
      <c r="AO10" s="674"/>
      <c r="AP10" s="615" t="s">
        <v>224</v>
      </c>
      <c r="AQ10" s="616"/>
      <c r="AR10" s="616"/>
      <c r="AS10" s="616"/>
      <c r="AT10" s="616"/>
      <c r="AU10" s="616"/>
      <c r="AV10" s="616"/>
      <c r="AW10" s="616"/>
      <c r="AX10" s="616"/>
      <c r="AY10" s="616"/>
      <c r="AZ10" s="616"/>
      <c r="BA10" s="616"/>
      <c r="BB10" s="616"/>
      <c r="BC10" s="616"/>
      <c r="BD10" s="616"/>
      <c r="BE10" s="616"/>
      <c r="BF10" s="617"/>
      <c r="BG10" s="618">
        <v>15051</v>
      </c>
      <c r="BH10" s="619"/>
      <c r="BI10" s="619"/>
      <c r="BJ10" s="619"/>
      <c r="BK10" s="619"/>
      <c r="BL10" s="619"/>
      <c r="BM10" s="619"/>
      <c r="BN10" s="620"/>
      <c r="BO10" s="671">
        <v>1.9</v>
      </c>
      <c r="BP10" s="671"/>
      <c r="BQ10" s="671"/>
      <c r="BR10" s="671"/>
      <c r="BS10" s="624" t="s">
        <v>108</v>
      </c>
      <c r="BT10" s="619"/>
      <c r="BU10" s="619"/>
      <c r="BV10" s="619"/>
      <c r="BW10" s="619"/>
      <c r="BX10" s="619"/>
      <c r="BY10" s="619"/>
      <c r="BZ10" s="619"/>
      <c r="CA10" s="619"/>
      <c r="CB10" s="654"/>
      <c r="CD10" s="655" t="s">
        <v>225</v>
      </c>
      <c r="CE10" s="652"/>
      <c r="CF10" s="652"/>
      <c r="CG10" s="652"/>
      <c r="CH10" s="652"/>
      <c r="CI10" s="652"/>
      <c r="CJ10" s="652"/>
      <c r="CK10" s="652"/>
      <c r="CL10" s="652"/>
      <c r="CM10" s="652"/>
      <c r="CN10" s="652"/>
      <c r="CO10" s="652"/>
      <c r="CP10" s="652"/>
      <c r="CQ10" s="653"/>
      <c r="CR10" s="618" t="s">
        <v>108</v>
      </c>
      <c r="CS10" s="619"/>
      <c r="CT10" s="619"/>
      <c r="CU10" s="619"/>
      <c r="CV10" s="619"/>
      <c r="CW10" s="619"/>
      <c r="CX10" s="619"/>
      <c r="CY10" s="620"/>
      <c r="CZ10" s="671" t="s">
        <v>108</v>
      </c>
      <c r="DA10" s="671"/>
      <c r="DB10" s="671"/>
      <c r="DC10" s="671"/>
      <c r="DD10" s="624" t="s">
        <v>108</v>
      </c>
      <c r="DE10" s="619"/>
      <c r="DF10" s="619"/>
      <c r="DG10" s="619"/>
      <c r="DH10" s="619"/>
      <c r="DI10" s="619"/>
      <c r="DJ10" s="619"/>
      <c r="DK10" s="619"/>
      <c r="DL10" s="619"/>
      <c r="DM10" s="619"/>
      <c r="DN10" s="619"/>
      <c r="DO10" s="619"/>
      <c r="DP10" s="620"/>
      <c r="DQ10" s="624" t="s">
        <v>108</v>
      </c>
      <c r="DR10" s="619"/>
      <c r="DS10" s="619"/>
      <c r="DT10" s="619"/>
      <c r="DU10" s="619"/>
      <c r="DV10" s="619"/>
      <c r="DW10" s="619"/>
      <c r="DX10" s="619"/>
      <c r="DY10" s="619"/>
      <c r="DZ10" s="619"/>
      <c r="EA10" s="619"/>
      <c r="EB10" s="619"/>
      <c r="EC10" s="654"/>
    </row>
    <row r="11" spans="2:143" ht="11.25" customHeight="1" x14ac:dyDescent="0.15">
      <c r="B11" s="615" t="s">
        <v>226</v>
      </c>
      <c r="C11" s="616"/>
      <c r="D11" s="616"/>
      <c r="E11" s="616"/>
      <c r="F11" s="616"/>
      <c r="G11" s="616"/>
      <c r="H11" s="616"/>
      <c r="I11" s="616"/>
      <c r="J11" s="616"/>
      <c r="K11" s="616"/>
      <c r="L11" s="616"/>
      <c r="M11" s="616"/>
      <c r="N11" s="616"/>
      <c r="O11" s="616"/>
      <c r="P11" s="616"/>
      <c r="Q11" s="617"/>
      <c r="R11" s="618" t="s">
        <v>108</v>
      </c>
      <c r="S11" s="619"/>
      <c r="T11" s="619"/>
      <c r="U11" s="619"/>
      <c r="V11" s="619"/>
      <c r="W11" s="619"/>
      <c r="X11" s="619"/>
      <c r="Y11" s="620"/>
      <c r="Z11" s="671" t="s">
        <v>108</v>
      </c>
      <c r="AA11" s="671"/>
      <c r="AB11" s="671"/>
      <c r="AC11" s="671"/>
      <c r="AD11" s="672" t="s">
        <v>108</v>
      </c>
      <c r="AE11" s="672"/>
      <c r="AF11" s="672"/>
      <c r="AG11" s="672"/>
      <c r="AH11" s="672"/>
      <c r="AI11" s="672"/>
      <c r="AJ11" s="672"/>
      <c r="AK11" s="672"/>
      <c r="AL11" s="641" t="s">
        <v>108</v>
      </c>
      <c r="AM11" s="673"/>
      <c r="AN11" s="673"/>
      <c r="AO11" s="674"/>
      <c r="AP11" s="615" t="s">
        <v>227</v>
      </c>
      <c r="AQ11" s="616"/>
      <c r="AR11" s="616"/>
      <c r="AS11" s="616"/>
      <c r="AT11" s="616"/>
      <c r="AU11" s="616"/>
      <c r="AV11" s="616"/>
      <c r="AW11" s="616"/>
      <c r="AX11" s="616"/>
      <c r="AY11" s="616"/>
      <c r="AZ11" s="616"/>
      <c r="BA11" s="616"/>
      <c r="BB11" s="616"/>
      <c r="BC11" s="616"/>
      <c r="BD11" s="616"/>
      <c r="BE11" s="616"/>
      <c r="BF11" s="617"/>
      <c r="BG11" s="618">
        <v>27085</v>
      </c>
      <c r="BH11" s="619"/>
      <c r="BI11" s="619"/>
      <c r="BJ11" s="619"/>
      <c r="BK11" s="619"/>
      <c r="BL11" s="619"/>
      <c r="BM11" s="619"/>
      <c r="BN11" s="620"/>
      <c r="BO11" s="671">
        <v>3.5</v>
      </c>
      <c r="BP11" s="671"/>
      <c r="BQ11" s="671"/>
      <c r="BR11" s="671"/>
      <c r="BS11" s="624" t="s">
        <v>108</v>
      </c>
      <c r="BT11" s="619"/>
      <c r="BU11" s="619"/>
      <c r="BV11" s="619"/>
      <c r="BW11" s="619"/>
      <c r="BX11" s="619"/>
      <c r="BY11" s="619"/>
      <c r="BZ11" s="619"/>
      <c r="CA11" s="619"/>
      <c r="CB11" s="654"/>
      <c r="CD11" s="655" t="s">
        <v>228</v>
      </c>
      <c r="CE11" s="652"/>
      <c r="CF11" s="652"/>
      <c r="CG11" s="652"/>
      <c r="CH11" s="652"/>
      <c r="CI11" s="652"/>
      <c r="CJ11" s="652"/>
      <c r="CK11" s="652"/>
      <c r="CL11" s="652"/>
      <c r="CM11" s="652"/>
      <c r="CN11" s="652"/>
      <c r="CO11" s="652"/>
      <c r="CP11" s="652"/>
      <c r="CQ11" s="653"/>
      <c r="CR11" s="618">
        <v>759222</v>
      </c>
      <c r="CS11" s="619"/>
      <c r="CT11" s="619"/>
      <c r="CU11" s="619"/>
      <c r="CV11" s="619"/>
      <c r="CW11" s="619"/>
      <c r="CX11" s="619"/>
      <c r="CY11" s="620"/>
      <c r="CZ11" s="671">
        <v>14.7</v>
      </c>
      <c r="DA11" s="671"/>
      <c r="DB11" s="671"/>
      <c r="DC11" s="671"/>
      <c r="DD11" s="624">
        <v>52922</v>
      </c>
      <c r="DE11" s="619"/>
      <c r="DF11" s="619"/>
      <c r="DG11" s="619"/>
      <c r="DH11" s="619"/>
      <c r="DI11" s="619"/>
      <c r="DJ11" s="619"/>
      <c r="DK11" s="619"/>
      <c r="DL11" s="619"/>
      <c r="DM11" s="619"/>
      <c r="DN11" s="619"/>
      <c r="DO11" s="619"/>
      <c r="DP11" s="620"/>
      <c r="DQ11" s="624">
        <v>180822</v>
      </c>
      <c r="DR11" s="619"/>
      <c r="DS11" s="619"/>
      <c r="DT11" s="619"/>
      <c r="DU11" s="619"/>
      <c r="DV11" s="619"/>
      <c r="DW11" s="619"/>
      <c r="DX11" s="619"/>
      <c r="DY11" s="619"/>
      <c r="DZ11" s="619"/>
      <c r="EA11" s="619"/>
      <c r="EB11" s="619"/>
      <c r="EC11" s="654"/>
    </row>
    <row r="12" spans="2:143" ht="11.25" customHeight="1" x14ac:dyDescent="0.15">
      <c r="B12" s="615" t="s">
        <v>229</v>
      </c>
      <c r="C12" s="616"/>
      <c r="D12" s="616"/>
      <c r="E12" s="616"/>
      <c r="F12" s="616"/>
      <c r="G12" s="616"/>
      <c r="H12" s="616"/>
      <c r="I12" s="616"/>
      <c r="J12" s="616"/>
      <c r="K12" s="616"/>
      <c r="L12" s="616"/>
      <c r="M12" s="616"/>
      <c r="N12" s="616"/>
      <c r="O12" s="616"/>
      <c r="P12" s="616"/>
      <c r="Q12" s="617"/>
      <c r="R12" s="618" t="s">
        <v>108</v>
      </c>
      <c r="S12" s="619"/>
      <c r="T12" s="619"/>
      <c r="U12" s="619"/>
      <c r="V12" s="619"/>
      <c r="W12" s="619"/>
      <c r="X12" s="619"/>
      <c r="Y12" s="620"/>
      <c r="Z12" s="671" t="s">
        <v>108</v>
      </c>
      <c r="AA12" s="671"/>
      <c r="AB12" s="671"/>
      <c r="AC12" s="671"/>
      <c r="AD12" s="672" t="s">
        <v>108</v>
      </c>
      <c r="AE12" s="672"/>
      <c r="AF12" s="672"/>
      <c r="AG12" s="672"/>
      <c r="AH12" s="672"/>
      <c r="AI12" s="672"/>
      <c r="AJ12" s="672"/>
      <c r="AK12" s="672"/>
      <c r="AL12" s="641" t="s">
        <v>108</v>
      </c>
      <c r="AM12" s="673"/>
      <c r="AN12" s="673"/>
      <c r="AO12" s="674"/>
      <c r="AP12" s="615" t="s">
        <v>230</v>
      </c>
      <c r="AQ12" s="616"/>
      <c r="AR12" s="616"/>
      <c r="AS12" s="616"/>
      <c r="AT12" s="616"/>
      <c r="AU12" s="616"/>
      <c r="AV12" s="616"/>
      <c r="AW12" s="616"/>
      <c r="AX12" s="616"/>
      <c r="AY12" s="616"/>
      <c r="AZ12" s="616"/>
      <c r="BA12" s="616"/>
      <c r="BB12" s="616"/>
      <c r="BC12" s="616"/>
      <c r="BD12" s="616"/>
      <c r="BE12" s="616"/>
      <c r="BF12" s="617"/>
      <c r="BG12" s="618">
        <v>347199</v>
      </c>
      <c r="BH12" s="619"/>
      <c r="BI12" s="619"/>
      <c r="BJ12" s="619"/>
      <c r="BK12" s="619"/>
      <c r="BL12" s="619"/>
      <c r="BM12" s="619"/>
      <c r="BN12" s="620"/>
      <c r="BO12" s="671">
        <v>44.2</v>
      </c>
      <c r="BP12" s="671"/>
      <c r="BQ12" s="671"/>
      <c r="BR12" s="671"/>
      <c r="BS12" s="624" t="s">
        <v>108</v>
      </c>
      <c r="BT12" s="619"/>
      <c r="BU12" s="619"/>
      <c r="BV12" s="619"/>
      <c r="BW12" s="619"/>
      <c r="BX12" s="619"/>
      <c r="BY12" s="619"/>
      <c r="BZ12" s="619"/>
      <c r="CA12" s="619"/>
      <c r="CB12" s="654"/>
      <c r="CD12" s="655" t="s">
        <v>231</v>
      </c>
      <c r="CE12" s="652"/>
      <c r="CF12" s="652"/>
      <c r="CG12" s="652"/>
      <c r="CH12" s="652"/>
      <c r="CI12" s="652"/>
      <c r="CJ12" s="652"/>
      <c r="CK12" s="652"/>
      <c r="CL12" s="652"/>
      <c r="CM12" s="652"/>
      <c r="CN12" s="652"/>
      <c r="CO12" s="652"/>
      <c r="CP12" s="652"/>
      <c r="CQ12" s="653"/>
      <c r="CR12" s="618">
        <v>66566</v>
      </c>
      <c r="CS12" s="619"/>
      <c r="CT12" s="619"/>
      <c r="CU12" s="619"/>
      <c r="CV12" s="619"/>
      <c r="CW12" s="619"/>
      <c r="CX12" s="619"/>
      <c r="CY12" s="620"/>
      <c r="CZ12" s="671">
        <v>1.3</v>
      </c>
      <c r="DA12" s="671"/>
      <c r="DB12" s="671"/>
      <c r="DC12" s="671"/>
      <c r="DD12" s="624" t="s">
        <v>108</v>
      </c>
      <c r="DE12" s="619"/>
      <c r="DF12" s="619"/>
      <c r="DG12" s="619"/>
      <c r="DH12" s="619"/>
      <c r="DI12" s="619"/>
      <c r="DJ12" s="619"/>
      <c r="DK12" s="619"/>
      <c r="DL12" s="619"/>
      <c r="DM12" s="619"/>
      <c r="DN12" s="619"/>
      <c r="DO12" s="619"/>
      <c r="DP12" s="620"/>
      <c r="DQ12" s="624">
        <v>39280</v>
      </c>
      <c r="DR12" s="619"/>
      <c r="DS12" s="619"/>
      <c r="DT12" s="619"/>
      <c r="DU12" s="619"/>
      <c r="DV12" s="619"/>
      <c r="DW12" s="619"/>
      <c r="DX12" s="619"/>
      <c r="DY12" s="619"/>
      <c r="DZ12" s="619"/>
      <c r="EA12" s="619"/>
      <c r="EB12" s="619"/>
      <c r="EC12" s="654"/>
    </row>
    <row r="13" spans="2:143" ht="11.25" customHeight="1" x14ac:dyDescent="0.15">
      <c r="B13" s="615" t="s">
        <v>232</v>
      </c>
      <c r="C13" s="616"/>
      <c r="D13" s="616"/>
      <c r="E13" s="616"/>
      <c r="F13" s="616"/>
      <c r="G13" s="616"/>
      <c r="H13" s="616"/>
      <c r="I13" s="616"/>
      <c r="J13" s="616"/>
      <c r="K13" s="616"/>
      <c r="L13" s="616"/>
      <c r="M13" s="616"/>
      <c r="N13" s="616"/>
      <c r="O13" s="616"/>
      <c r="P13" s="616"/>
      <c r="Q13" s="617"/>
      <c r="R13" s="618">
        <v>12649</v>
      </c>
      <c r="S13" s="619"/>
      <c r="T13" s="619"/>
      <c r="U13" s="619"/>
      <c r="V13" s="619"/>
      <c r="W13" s="619"/>
      <c r="X13" s="619"/>
      <c r="Y13" s="620"/>
      <c r="Z13" s="671">
        <v>0.2</v>
      </c>
      <c r="AA13" s="671"/>
      <c r="AB13" s="671"/>
      <c r="AC13" s="671"/>
      <c r="AD13" s="672">
        <v>12649</v>
      </c>
      <c r="AE13" s="672"/>
      <c r="AF13" s="672"/>
      <c r="AG13" s="672"/>
      <c r="AH13" s="672"/>
      <c r="AI13" s="672"/>
      <c r="AJ13" s="672"/>
      <c r="AK13" s="672"/>
      <c r="AL13" s="641">
        <v>0.4</v>
      </c>
      <c r="AM13" s="673"/>
      <c r="AN13" s="673"/>
      <c r="AO13" s="674"/>
      <c r="AP13" s="615" t="s">
        <v>233</v>
      </c>
      <c r="AQ13" s="616"/>
      <c r="AR13" s="616"/>
      <c r="AS13" s="616"/>
      <c r="AT13" s="616"/>
      <c r="AU13" s="616"/>
      <c r="AV13" s="616"/>
      <c r="AW13" s="616"/>
      <c r="AX13" s="616"/>
      <c r="AY13" s="616"/>
      <c r="AZ13" s="616"/>
      <c r="BA13" s="616"/>
      <c r="BB13" s="616"/>
      <c r="BC13" s="616"/>
      <c r="BD13" s="616"/>
      <c r="BE13" s="616"/>
      <c r="BF13" s="617"/>
      <c r="BG13" s="618">
        <v>345739</v>
      </c>
      <c r="BH13" s="619"/>
      <c r="BI13" s="619"/>
      <c r="BJ13" s="619"/>
      <c r="BK13" s="619"/>
      <c r="BL13" s="619"/>
      <c r="BM13" s="619"/>
      <c r="BN13" s="620"/>
      <c r="BO13" s="671">
        <v>44.1</v>
      </c>
      <c r="BP13" s="671"/>
      <c r="BQ13" s="671"/>
      <c r="BR13" s="671"/>
      <c r="BS13" s="624" t="s">
        <v>108</v>
      </c>
      <c r="BT13" s="619"/>
      <c r="BU13" s="619"/>
      <c r="BV13" s="619"/>
      <c r="BW13" s="619"/>
      <c r="BX13" s="619"/>
      <c r="BY13" s="619"/>
      <c r="BZ13" s="619"/>
      <c r="CA13" s="619"/>
      <c r="CB13" s="654"/>
      <c r="CD13" s="655" t="s">
        <v>234</v>
      </c>
      <c r="CE13" s="652"/>
      <c r="CF13" s="652"/>
      <c r="CG13" s="652"/>
      <c r="CH13" s="652"/>
      <c r="CI13" s="652"/>
      <c r="CJ13" s="652"/>
      <c r="CK13" s="652"/>
      <c r="CL13" s="652"/>
      <c r="CM13" s="652"/>
      <c r="CN13" s="652"/>
      <c r="CO13" s="652"/>
      <c r="CP13" s="652"/>
      <c r="CQ13" s="653"/>
      <c r="CR13" s="618">
        <v>297997</v>
      </c>
      <c r="CS13" s="619"/>
      <c r="CT13" s="619"/>
      <c r="CU13" s="619"/>
      <c r="CV13" s="619"/>
      <c r="CW13" s="619"/>
      <c r="CX13" s="619"/>
      <c r="CY13" s="620"/>
      <c r="CZ13" s="671">
        <v>5.8</v>
      </c>
      <c r="DA13" s="671"/>
      <c r="DB13" s="671"/>
      <c r="DC13" s="671"/>
      <c r="DD13" s="624">
        <v>153279</v>
      </c>
      <c r="DE13" s="619"/>
      <c r="DF13" s="619"/>
      <c r="DG13" s="619"/>
      <c r="DH13" s="619"/>
      <c r="DI13" s="619"/>
      <c r="DJ13" s="619"/>
      <c r="DK13" s="619"/>
      <c r="DL13" s="619"/>
      <c r="DM13" s="619"/>
      <c r="DN13" s="619"/>
      <c r="DO13" s="619"/>
      <c r="DP13" s="620"/>
      <c r="DQ13" s="624">
        <v>207057</v>
      </c>
      <c r="DR13" s="619"/>
      <c r="DS13" s="619"/>
      <c r="DT13" s="619"/>
      <c r="DU13" s="619"/>
      <c r="DV13" s="619"/>
      <c r="DW13" s="619"/>
      <c r="DX13" s="619"/>
      <c r="DY13" s="619"/>
      <c r="DZ13" s="619"/>
      <c r="EA13" s="619"/>
      <c r="EB13" s="619"/>
      <c r="EC13" s="654"/>
    </row>
    <row r="14" spans="2:143" ht="11.25" customHeight="1" x14ac:dyDescent="0.15">
      <c r="B14" s="615" t="s">
        <v>235</v>
      </c>
      <c r="C14" s="616"/>
      <c r="D14" s="616"/>
      <c r="E14" s="616"/>
      <c r="F14" s="616"/>
      <c r="G14" s="616"/>
      <c r="H14" s="616"/>
      <c r="I14" s="616"/>
      <c r="J14" s="616"/>
      <c r="K14" s="616"/>
      <c r="L14" s="616"/>
      <c r="M14" s="616"/>
      <c r="N14" s="616"/>
      <c r="O14" s="616"/>
      <c r="P14" s="616"/>
      <c r="Q14" s="617"/>
      <c r="R14" s="618" t="s">
        <v>108</v>
      </c>
      <c r="S14" s="619"/>
      <c r="T14" s="619"/>
      <c r="U14" s="619"/>
      <c r="V14" s="619"/>
      <c r="W14" s="619"/>
      <c r="X14" s="619"/>
      <c r="Y14" s="620"/>
      <c r="Z14" s="671" t="s">
        <v>108</v>
      </c>
      <c r="AA14" s="671"/>
      <c r="AB14" s="671"/>
      <c r="AC14" s="671"/>
      <c r="AD14" s="672" t="s">
        <v>108</v>
      </c>
      <c r="AE14" s="672"/>
      <c r="AF14" s="672"/>
      <c r="AG14" s="672"/>
      <c r="AH14" s="672"/>
      <c r="AI14" s="672"/>
      <c r="AJ14" s="672"/>
      <c r="AK14" s="672"/>
      <c r="AL14" s="641" t="s">
        <v>108</v>
      </c>
      <c r="AM14" s="673"/>
      <c r="AN14" s="673"/>
      <c r="AO14" s="674"/>
      <c r="AP14" s="615" t="s">
        <v>236</v>
      </c>
      <c r="AQ14" s="616"/>
      <c r="AR14" s="616"/>
      <c r="AS14" s="616"/>
      <c r="AT14" s="616"/>
      <c r="AU14" s="616"/>
      <c r="AV14" s="616"/>
      <c r="AW14" s="616"/>
      <c r="AX14" s="616"/>
      <c r="AY14" s="616"/>
      <c r="AZ14" s="616"/>
      <c r="BA14" s="616"/>
      <c r="BB14" s="616"/>
      <c r="BC14" s="616"/>
      <c r="BD14" s="616"/>
      <c r="BE14" s="616"/>
      <c r="BF14" s="617"/>
      <c r="BG14" s="618">
        <v>26969</v>
      </c>
      <c r="BH14" s="619"/>
      <c r="BI14" s="619"/>
      <c r="BJ14" s="619"/>
      <c r="BK14" s="619"/>
      <c r="BL14" s="619"/>
      <c r="BM14" s="619"/>
      <c r="BN14" s="620"/>
      <c r="BO14" s="671">
        <v>3.4</v>
      </c>
      <c r="BP14" s="671"/>
      <c r="BQ14" s="671"/>
      <c r="BR14" s="671"/>
      <c r="BS14" s="624" t="s">
        <v>108</v>
      </c>
      <c r="BT14" s="619"/>
      <c r="BU14" s="619"/>
      <c r="BV14" s="619"/>
      <c r="BW14" s="619"/>
      <c r="BX14" s="619"/>
      <c r="BY14" s="619"/>
      <c r="BZ14" s="619"/>
      <c r="CA14" s="619"/>
      <c r="CB14" s="654"/>
      <c r="CD14" s="655" t="s">
        <v>237</v>
      </c>
      <c r="CE14" s="652"/>
      <c r="CF14" s="652"/>
      <c r="CG14" s="652"/>
      <c r="CH14" s="652"/>
      <c r="CI14" s="652"/>
      <c r="CJ14" s="652"/>
      <c r="CK14" s="652"/>
      <c r="CL14" s="652"/>
      <c r="CM14" s="652"/>
      <c r="CN14" s="652"/>
      <c r="CO14" s="652"/>
      <c r="CP14" s="652"/>
      <c r="CQ14" s="653"/>
      <c r="CR14" s="618">
        <v>597441</v>
      </c>
      <c r="CS14" s="619"/>
      <c r="CT14" s="619"/>
      <c r="CU14" s="619"/>
      <c r="CV14" s="619"/>
      <c r="CW14" s="619"/>
      <c r="CX14" s="619"/>
      <c r="CY14" s="620"/>
      <c r="CZ14" s="671">
        <v>11.6</v>
      </c>
      <c r="DA14" s="671"/>
      <c r="DB14" s="671"/>
      <c r="DC14" s="671"/>
      <c r="DD14" s="624">
        <v>372831</v>
      </c>
      <c r="DE14" s="619"/>
      <c r="DF14" s="619"/>
      <c r="DG14" s="619"/>
      <c r="DH14" s="619"/>
      <c r="DI14" s="619"/>
      <c r="DJ14" s="619"/>
      <c r="DK14" s="619"/>
      <c r="DL14" s="619"/>
      <c r="DM14" s="619"/>
      <c r="DN14" s="619"/>
      <c r="DO14" s="619"/>
      <c r="DP14" s="620"/>
      <c r="DQ14" s="624">
        <v>222482</v>
      </c>
      <c r="DR14" s="619"/>
      <c r="DS14" s="619"/>
      <c r="DT14" s="619"/>
      <c r="DU14" s="619"/>
      <c r="DV14" s="619"/>
      <c r="DW14" s="619"/>
      <c r="DX14" s="619"/>
      <c r="DY14" s="619"/>
      <c r="DZ14" s="619"/>
      <c r="EA14" s="619"/>
      <c r="EB14" s="619"/>
      <c r="EC14" s="654"/>
    </row>
    <row r="15" spans="2:143" ht="11.25" customHeight="1" x14ac:dyDescent="0.15">
      <c r="B15" s="615" t="s">
        <v>238</v>
      </c>
      <c r="C15" s="616"/>
      <c r="D15" s="616"/>
      <c r="E15" s="616"/>
      <c r="F15" s="616"/>
      <c r="G15" s="616"/>
      <c r="H15" s="616"/>
      <c r="I15" s="616"/>
      <c r="J15" s="616"/>
      <c r="K15" s="616"/>
      <c r="L15" s="616"/>
      <c r="M15" s="616"/>
      <c r="N15" s="616"/>
      <c r="O15" s="616"/>
      <c r="P15" s="616"/>
      <c r="Q15" s="617"/>
      <c r="R15" s="618">
        <v>2124</v>
      </c>
      <c r="S15" s="619"/>
      <c r="T15" s="619"/>
      <c r="U15" s="619"/>
      <c r="V15" s="619"/>
      <c r="W15" s="619"/>
      <c r="X15" s="619"/>
      <c r="Y15" s="620"/>
      <c r="Z15" s="671">
        <v>0</v>
      </c>
      <c r="AA15" s="671"/>
      <c r="AB15" s="671"/>
      <c r="AC15" s="671"/>
      <c r="AD15" s="672">
        <v>2124</v>
      </c>
      <c r="AE15" s="672"/>
      <c r="AF15" s="672"/>
      <c r="AG15" s="672"/>
      <c r="AH15" s="672"/>
      <c r="AI15" s="672"/>
      <c r="AJ15" s="672"/>
      <c r="AK15" s="672"/>
      <c r="AL15" s="641">
        <v>0.1</v>
      </c>
      <c r="AM15" s="673"/>
      <c r="AN15" s="673"/>
      <c r="AO15" s="674"/>
      <c r="AP15" s="615" t="s">
        <v>239</v>
      </c>
      <c r="AQ15" s="616"/>
      <c r="AR15" s="616"/>
      <c r="AS15" s="616"/>
      <c r="AT15" s="616"/>
      <c r="AU15" s="616"/>
      <c r="AV15" s="616"/>
      <c r="AW15" s="616"/>
      <c r="AX15" s="616"/>
      <c r="AY15" s="616"/>
      <c r="AZ15" s="616"/>
      <c r="BA15" s="616"/>
      <c r="BB15" s="616"/>
      <c r="BC15" s="616"/>
      <c r="BD15" s="616"/>
      <c r="BE15" s="616"/>
      <c r="BF15" s="617"/>
      <c r="BG15" s="618">
        <v>60557</v>
      </c>
      <c r="BH15" s="619"/>
      <c r="BI15" s="619"/>
      <c r="BJ15" s="619"/>
      <c r="BK15" s="619"/>
      <c r="BL15" s="619"/>
      <c r="BM15" s="619"/>
      <c r="BN15" s="620"/>
      <c r="BO15" s="671">
        <v>7.7</v>
      </c>
      <c r="BP15" s="671"/>
      <c r="BQ15" s="671"/>
      <c r="BR15" s="671"/>
      <c r="BS15" s="624" t="s">
        <v>108</v>
      </c>
      <c r="BT15" s="619"/>
      <c r="BU15" s="619"/>
      <c r="BV15" s="619"/>
      <c r="BW15" s="619"/>
      <c r="BX15" s="619"/>
      <c r="BY15" s="619"/>
      <c r="BZ15" s="619"/>
      <c r="CA15" s="619"/>
      <c r="CB15" s="654"/>
      <c r="CD15" s="655" t="s">
        <v>240</v>
      </c>
      <c r="CE15" s="652"/>
      <c r="CF15" s="652"/>
      <c r="CG15" s="652"/>
      <c r="CH15" s="652"/>
      <c r="CI15" s="652"/>
      <c r="CJ15" s="652"/>
      <c r="CK15" s="652"/>
      <c r="CL15" s="652"/>
      <c r="CM15" s="652"/>
      <c r="CN15" s="652"/>
      <c r="CO15" s="652"/>
      <c r="CP15" s="652"/>
      <c r="CQ15" s="653"/>
      <c r="CR15" s="618">
        <v>315123</v>
      </c>
      <c r="CS15" s="619"/>
      <c r="CT15" s="619"/>
      <c r="CU15" s="619"/>
      <c r="CV15" s="619"/>
      <c r="CW15" s="619"/>
      <c r="CX15" s="619"/>
      <c r="CY15" s="620"/>
      <c r="CZ15" s="671">
        <v>6.1</v>
      </c>
      <c r="DA15" s="671"/>
      <c r="DB15" s="671"/>
      <c r="DC15" s="671"/>
      <c r="DD15" s="624">
        <v>53055</v>
      </c>
      <c r="DE15" s="619"/>
      <c r="DF15" s="619"/>
      <c r="DG15" s="619"/>
      <c r="DH15" s="619"/>
      <c r="DI15" s="619"/>
      <c r="DJ15" s="619"/>
      <c r="DK15" s="619"/>
      <c r="DL15" s="619"/>
      <c r="DM15" s="619"/>
      <c r="DN15" s="619"/>
      <c r="DO15" s="619"/>
      <c r="DP15" s="620"/>
      <c r="DQ15" s="624">
        <v>250857</v>
      </c>
      <c r="DR15" s="619"/>
      <c r="DS15" s="619"/>
      <c r="DT15" s="619"/>
      <c r="DU15" s="619"/>
      <c r="DV15" s="619"/>
      <c r="DW15" s="619"/>
      <c r="DX15" s="619"/>
      <c r="DY15" s="619"/>
      <c r="DZ15" s="619"/>
      <c r="EA15" s="619"/>
      <c r="EB15" s="619"/>
      <c r="EC15" s="654"/>
    </row>
    <row r="16" spans="2:143" ht="11.25" customHeight="1" x14ac:dyDescent="0.15">
      <c r="B16" s="615" t="s">
        <v>241</v>
      </c>
      <c r="C16" s="616"/>
      <c r="D16" s="616"/>
      <c r="E16" s="616"/>
      <c r="F16" s="616"/>
      <c r="G16" s="616"/>
      <c r="H16" s="616"/>
      <c r="I16" s="616"/>
      <c r="J16" s="616"/>
      <c r="K16" s="616"/>
      <c r="L16" s="616"/>
      <c r="M16" s="616"/>
      <c r="N16" s="616"/>
      <c r="O16" s="616"/>
      <c r="P16" s="616"/>
      <c r="Q16" s="617"/>
      <c r="R16" s="618">
        <v>2257072</v>
      </c>
      <c r="S16" s="619"/>
      <c r="T16" s="619"/>
      <c r="U16" s="619"/>
      <c r="V16" s="619"/>
      <c r="W16" s="619"/>
      <c r="X16" s="619"/>
      <c r="Y16" s="620"/>
      <c r="Z16" s="671">
        <v>41</v>
      </c>
      <c r="AA16" s="671"/>
      <c r="AB16" s="671"/>
      <c r="AC16" s="671"/>
      <c r="AD16" s="672">
        <v>2082489</v>
      </c>
      <c r="AE16" s="672"/>
      <c r="AF16" s="672"/>
      <c r="AG16" s="672"/>
      <c r="AH16" s="672"/>
      <c r="AI16" s="672"/>
      <c r="AJ16" s="672"/>
      <c r="AK16" s="672"/>
      <c r="AL16" s="641">
        <v>67</v>
      </c>
      <c r="AM16" s="673"/>
      <c r="AN16" s="673"/>
      <c r="AO16" s="674"/>
      <c r="AP16" s="615" t="s">
        <v>242</v>
      </c>
      <c r="AQ16" s="616"/>
      <c r="AR16" s="616"/>
      <c r="AS16" s="616"/>
      <c r="AT16" s="616"/>
      <c r="AU16" s="616"/>
      <c r="AV16" s="616"/>
      <c r="AW16" s="616"/>
      <c r="AX16" s="616"/>
      <c r="AY16" s="616"/>
      <c r="AZ16" s="616"/>
      <c r="BA16" s="616"/>
      <c r="BB16" s="616"/>
      <c r="BC16" s="616"/>
      <c r="BD16" s="616"/>
      <c r="BE16" s="616"/>
      <c r="BF16" s="617"/>
      <c r="BG16" s="618" t="s">
        <v>108</v>
      </c>
      <c r="BH16" s="619"/>
      <c r="BI16" s="619"/>
      <c r="BJ16" s="619"/>
      <c r="BK16" s="619"/>
      <c r="BL16" s="619"/>
      <c r="BM16" s="619"/>
      <c r="BN16" s="620"/>
      <c r="BO16" s="671" t="s">
        <v>108</v>
      </c>
      <c r="BP16" s="671"/>
      <c r="BQ16" s="671"/>
      <c r="BR16" s="671"/>
      <c r="BS16" s="624" t="s">
        <v>108</v>
      </c>
      <c r="BT16" s="619"/>
      <c r="BU16" s="619"/>
      <c r="BV16" s="619"/>
      <c r="BW16" s="619"/>
      <c r="BX16" s="619"/>
      <c r="BY16" s="619"/>
      <c r="BZ16" s="619"/>
      <c r="CA16" s="619"/>
      <c r="CB16" s="654"/>
      <c r="CD16" s="655" t="s">
        <v>243</v>
      </c>
      <c r="CE16" s="652"/>
      <c r="CF16" s="652"/>
      <c r="CG16" s="652"/>
      <c r="CH16" s="652"/>
      <c r="CI16" s="652"/>
      <c r="CJ16" s="652"/>
      <c r="CK16" s="652"/>
      <c r="CL16" s="652"/>
      <c r="CM16" s="652"/>
      <c r="CN16" s="652"/>
      <c r="CO16" s="652"/>
      <c r="CP16" s="652"/>
      <c r="CQ16" s="653"/>
      <c r="CR16" s="618">
        <v>21833</v>
      </c>
      <c r="CS16" s="619"/>
      <c r="CT16" s="619"/>
      <c r="CU16" s="619"/>
      <c r="CV16" s="619"/>
      <c r="CW16" s="619"/>
      <c r="CX16" s="619"/>
      <c r="CY16" s="620"/>
      <c r="CZ16" s="671">
        <v>0.4</v>
      </c>
      <c r="DA16" s="671"/>
      <c r="DB16" s="671"/>
      <c r="DC16" s="671"/>
      <c r="DD16" s="624" t="s">
        <v>108</v>
      </c>
      <c r="DE16" s="619"/>
      <c r="DF16" s="619"/>
      <c r="DG16" s="619"/>
      <c r="DH16" s="619"/>
      <c r="DI16" s="619"/>
      <c r="DJ16" s="619"/>
      <c r="DK16" s="619"/>
      <c r="DL16" s="619"/>
      <c r="DM16" s="619"/>
      <c r="DN16" s="619"/>
      <c r="DO16" s="619"/>
      <c r="DP16" s="620"/>
      <c r="DQ16" s="624">
        <v>188</v>
      </c>
      <c r="DR16" s="619"/>
      <c r="DS16" s="619"/>
      <c r="DT16" s="619"/>
      <c r="DU16" s="619"/>
      <c r="DV16" s="619"/>
      <c r="DW16" s="619"/>
      <c r="DX16" s="619"/>
      <c r="DY16" s="619"/>
      <c r="DZ16" s="619"/>
      <c r="EA16" s="619"/>
      <c r="EB16" s="619"/>
      <c r="EC16" s="654"/>
    </row>
    <row r="17" spans="2:133" ht="11.25" customHeight="1" x14ac:dyDescent="0.15">
      <c r="B17" s="615" t="s">
        <v>244</v>
      </c>
      <c r="C17" s="616"/>
      <c r="D17" s="616"/>
      <c r="E17" s="616"/>
      <c r="F17" s="616"/>
      <c r="G17" s="616"/>
      <c r="H17" s="616"/>
      <c r="I17" s="616"/>
      <c r="J17" s="616"/>
      <c r="K17" s="616"/>
      <c r="L17" s="616"/>
      <c r="M17" s="616"/>
      <c r="N17" s="616"/>
      <c r="O17" s="616"/>
      <c r="P17" s="616"/>
      <c r="Q17" s="617"/>
      <c r="R17" s="618">
        <v>2082489</v>
      </c>
      <c r="S17" s="619"/>
      <c r="T17" s="619"/>
      <c r="U17" s="619"/>
      <c r="V17" s="619"/>
      <c r="W17" s="619"/>
      <c r="X17" s="619"/>
      <c r="Y17" s="620"/>
      <c r="Z17" s="671">
        <v>37.799999999999997</v>
      </c>
      <c r="AA17" s="671"/>
      <c r="AB17" s="671"/>
      <c r="AC17" s="671"/>
      <c r="AD17" s="672">
        <v>2082489</v>
      </c>
      <c r="AE17" s="672"/>
      <c r="AF17" s="672"/>
      <c r="AG17" s="672"/>
      <c r="AH17" s="672"/>
      <c r="AI17" s="672"/>
      <c r="AJ17" s="672"/>
      <c r="AK17" s="672"/>
      <c r="AL17" s="641">
        <v>67</v>
      </c>
      <c r="AM17" s="673"/>
      <c r="AN17" s="673"/>
      <c r="AO17" s="674"/>
      <c r="AP17" s="615" t="s">
        <v>245</v>
      </c>
      <c r="AQ17" s="616"/>
      <c r="AR17" s="616"/>
      <c r="AS17" s="616"/>
      <c r="AT17" s="616"/>
      <c r="AU17" s="616"/>
      <c r="AV17" s="616"/>
      <c r="AW17" s="616"/>
      <c r="AX17" s="616"/>
      <c r="AY17" s="616"/>
      <c r="AZ17" s="616"/>
      <c r="BA17" s="616"/>
      <c r="BB17" s="616"/>
      <c r="BC17" s="616"/>
      <c r="BD17" s="616"/>
      <c r="BE17" s="616"/>
      <c r="BF17" s="617"/>
      <c r="BG17" s="618" t="s">
        <v>108</v>
      </c>
      <c r="BH17" s="619"/>
      <c r="BI17" s="619"/>
      <c r="BJ17" s="619"/>
      <c r="BK17" s="619"/>
      <c r="BL17" s="619"/>
      <c r="BM17" s="619"/>
      <c r="BN17" s="620"/>
      <c r="BO17" s="671" t="s">
        <v>108</v>
      </c>
      <c r="BP17" s="671"/>
      <c r="BQ17" s="671"/>
      <c r="BR17" s="671"/>
      <c r="BS17" s="624" t="s">
        <v>108</v>
      </c>
      <c r="BT17" s="619"/>
      <c r="BU17" s="619"/>
      <c r="BV17" s="619"/>
      <c r="BW17" s="619"/>
      <c r="BX17" s="619"/>
      <c r="BY17" s="619"/>
      <c r="BZ17" s="619"/>
      <c r="CA17" s="619"/>
      <c r="CB17" s="654"/>
      <c r="CD17" s="655" t="s">
        <v>246</v>
      </c>
      <c r="CE17" s="652"/>
      <c r="CF17" s="652"/>
      <c r="CG17" s="652"/>
      <c r="CH17" s="652"/>
      <c r="CI17" s="652"/>
      <c r="CJ17" s="652"/>
      <c r="CK17" s="652"/>
      <c r="CL17" s="652"/>
      <c r="CM17" s="652"/>
      <c r="CN17" s="652"/>
      <c r="CO17" s="652"/>
      <c r="CP17" s="652"/>
      <c r="CQ17" s="653"/>
      <c r="CR17" s="618">
        <v>454019</v>
      </c>
      <c r="CS17" s="619"/>
      <c r="CT17" s="619"/>
      <c r="CU17" s="619"/>
      <c r="CV17" s="619"/>
      <c r="CW17" s="619"/>
      <c r="CX17" s="619"/>
      <c r="CY17" s="620"/>
      <c r="CZ17" s="671">
        <v>8.8000000000000007</v>
      </c>
      <c r="DA17" s="671"/>
      <c r="DB17" s="671"/>
      <c r="DC17" s="671"/>
      <c r="DD17" s="624" t="s">
        <v>108</v>
      </c>
      <c r="DE17" s="619"/>
      <c r="DF17" s="619"/>
      <c r="DG17" s="619"/>
      <c r="DH17" s="619"/>
      <c r="DI17" s="619"/>
      <c r="DJ17" s="619"/>
      <c r="DK17" s="619"/>
      <c r="DL17" s="619"/>
      <c r="DM17" s="619"/>
      <c r="DN17" s="619"/>
      <c r="DO17" s="619"/>
      <c r="DP17" s="620"/>
      <c r="DQ17" s="624">
        <v>451537</v>
      </c>
      <c r="DR17" s="619"/>
      <c r="DS17" s="619"/>
      <c r="DT17" s="619"/>
      <c r="DU17" s="619"/>
      <c r="DV17" s="619"/>
      <c r="DW17" s="619"/>
      <c r="DX17" s="619"/>
      <c r="DY17" s="619"/>
      <c r="DZ17" s="619"/>
      <c r="EA17" s="619"/>
      <c r="EB17" s="619"/>
      <c r="EC17" s="654"/>
    </row>
    <row r="18" spans="2:133" ht="11.25" customHeight="1" x14ac:dyDescent="0.15">
      <c r="B18" s="615" t="s">
        <v>247</v>
      </c>
      <c r="C18" s="616"/>
      <c r="D18" s="616"/>
      <c r="E18" s="616"/>
      <c r="F18" s="616"/>
      <c r="G18" s="616"/>
      <c r="H18" s="616"/>
      <c r="I18" s="616"/>
      <c r="J18" s="616"/>
      <c r="K18" s="616"/>
      <c r="L18" s="616"/>
      <c r="M18" s="616"/>
      <c r="N18" s="616"/>
      <c r="O18" s="616"/>
      <c r="P18" s="616"/>
      <c r="Q18" s="617"/>
      <c r="R18" s="618">
        <v>174582</v>
      </c>
      <c r="S18" s="619"/>
      <c r="T18" s="619"/>
      <c r="U18" s="619"/>
      <c r="V18" s="619"/>
      <c r="W18" s="619"/>
      <c r="X18" s="619"/>
      <c r="Y18" s="620"/>
      <c r="Z18" s="671">
        <v>3.2</v>
      </c>
      <c r="AA18" s="671"/>
      <c r="AB18" s="671"/>
      <c r="AC18" s="671"/>
      <c r="AD18" s="672" t="s">
        <v>108</v>
      </c>
      <c r="AE18" s="672"/>
      <c r="AF18" s="672"/>
      <c r="AG18" s="672"/>
      <c r="AH18" s="672"/>
      <c r="AI18" s="672"/>
      <c r="AJ18" s="672"/>
      <c r="AK18" s="672"/>
      <c r="AL18" s="641" t="s">
        <v>108</v>
      </c>
      <c r="AM18" s="673"/>
      <c r="AN18" s="673"/>
      <c r="AO18" s="674"/>
      <c r="AP18" s="615" t="s">
        <v>248</v>
      </c>
      <c r="AQ18" s="616"/>
      <c r="AR18" s="616"/>
      <c r="AS18" s="616"/>
      <c r="AT18" s="616"/>
      <c r="AU18" s="616"/>
      <c r="AV18" s="616"/>
      <c r="AW18" s="616"/>
      <c r="AX18" s="616"/>
      <c r="AY18" s="616"/>
      <c r="AZ18" s="616"/>
      <c r="BA18" s="616"/>
      <c r="BB18" s="616"/>
      <c r="BC18" s="616"/>
      <c r="BD18" s="616"/>
      <c r="BE18" s="616"/>
      <c r="BF18" s="617"/>
      <c r="BG18" s="618" t="s">
        <v>108</v>
      </c>
      <c r="BH18" s="619"/>
      <c r="BI18" s="619"/>
      <c r="BJ18" s="619"/>
      <c r="BK18" s="619"/>
      <c r="BL18" s="619"/>
      <c r="BM18" s="619"/>
      <c r="BN18" s="620"/>
      <c r="BO18" s="671" t="s">
        <v>108</v>
      </c>
      <c r="BP18" s="671"/>
      <c r="BQ18" s="671"/>
      <c r="BR18" s="671"/>
      <c r="BS18" s="624" t="s">
        <v>108</v>
      </c>
      <c r="BT18" s="619"/>
      <c r="BU18" s="619"/>
      <c r="BV18" s="619"/>
      <c r="BW18" s="619"/>
      <c r="BX18" s="619"/>
      <c r="BY18" s="619"/>
      <c r="BZ18" s="619"/>
      <c r="CA18" s="619"/>
      <c r="CB18" s="654"/>
      <c r="CD18" s="655" t="s">
        <v>249</v>
      </c>
      <c r="CE18" s="652"/>
      <c r="CF18" s="652"/>
      <c r="CG18" s="652"/>
      <c r="CH18" s="652"/>
      <c r="CI18" s="652"/>
      <c r="CJ18" s="652"/>
      <c r="CK18" s="652"/>
      <c r="CL18" s="652"/>
      <c r="CM18" s="652"/>
      <c r="CN18" s="652"/>
      <c r="CO18" s="652"/>
      <c r="CP18" s="652"/>
      <c r="CQ18" s="653"/>
      <c r="CR18" s="618" t="s">
        <v>108</v>
      </c>
      <c r="CS18" s="619"/>
      <c r="CT18" s="619"/>
      <c r="CU18" s="619"/>
      <c r="CV18" s="619"/>
      <c r="CW18" s="619"/>
      <c r="CX18" s="619"/>
      <c r="CY18" s="620"/>
      <c r="CZ18" s="671" t="s">
        <v>108</v>
      </c>
      <c r="DA18" s="671"/>
      <c r="DB18" s="671"/>
      <c r="DC18" s="671"/>
      <c r="DD18" s="624" t="s">
        <v>108</v>
      </c>
      <c r="DE18" s="619"/>
      <c r="DF18" s="619"/>
      <c r="DG18" s="619"/>
      <c r="DH18" s="619"/>
      <c r="DI18" s="619"/>
      <c r="DJ18" s="619"/>
      <c r="DK18" s="619"/>
      <c r="DL18" s="619"/>
      <c r="DM18" s="619"/>
      <c r="DN18" s="619"/>
      <c r="DO18" s="619"/>
      <c r="DP18" s="620"/>
      <c r="DQ18" s="624" t="s">
        <v>108</v>
      </c>
      <c r="DR18" s="619"/>
      <c r="DS18" s="619"/>
      <c r="DT18" s="619"/>
      <c r="DU18" s="619"/>
      <c r="DV18" s="619"/>
      <c r="DW18" s="619"/>
      <c r="DX18" s="619"/>
      <c r="DY18" s="619"/>
      <c r="DZ18" s="619"/>
      <c r="EA18" s="619"/>
      <c r="EB18" s="619"/>
      <c r="EC18" s="654"/>
    </row>
    <row r="19" spans="2:133" ht="11.25" customHeight="1" x14ac:dyDescent="0.15">
      <c r="B19" s="615" t="s">
        <v>250</v>
      </c>
      <c r="C19" s="616"/>
      <c r="D19" s="616"/>
      <c r="E19" s="616"/>
      <c r="F19" s="616"/>
      <c r="G19" s="616"/>
      <c r="H19" s="616"/>
      <c r="I19" s="616"/>
      <c r="J19" s="616"/>
      <c r="K19" s="616"/>
      <c r="L19" s="616"/>
      <c r="M19" s="616"/>
      <c r="N19" s="616"/>
      <c r="O19" s="616"/>
      <c r="P19" s="616"/>
      <c r="Q19" s="617"/>
      <c r="R19" s="618">
        <v>1</v>
      </c>
      <c r="S19" s="619"/>
      <c r="T19" s="619"/>
      <c r="U19" s="619"/>
      <c r="V19" s="619"/>
      <c r="W19" s="619"/>
      <c r="X19" s="619"/>
      <c r="Y19" s="620"/>
      <c r="Z19" s="671">
        <v>0</v>
      </c>
      <c r="AA19" s="671"/>
      <c r="AB19" s="671"/>
      <c r="AC19" s="671"/>
      <c r="AD19" s="672" t="s">
        <v>108</v>
      </c>
      <c r="AE19" s="672"/>
      <c r="AF19" s="672"/>
      <c r="AG19" s="672"/>
      <c r="AH19" s="672"/>
      <c r="AI19" s="672"/>
      <c r="AJ19" s="672"/>
      <c r="AK19" s="672"/>
      <c r="AL19" s="641" t="s">
        <v>108</v>
      </c>
      <c r="AM19" s="673"/>
      <c r="AN19" s="673"/>
      <c r="AO19" s="674"/>
      <c r="AP19" s="615" t="s">
        <v>251</v>
      </c>
      <c r="AQ19" s="616"/>
      <c r="AR19" s="616"/>
      <c r="AS19" s="616"/>
      <c r="AT19" s="616"/>
      <c r="AU19" s="616"/>
      <c r="AV19" s="616"/>
      <c r="AW19" s="616"/>
      <c r="AX19" s="616"/>
      <c r="AY19" s="616"/>
      <c r="AZ19" s="616"/>
      <c r="BA19" s="616"/>
      <c r="BB19" s="616"/>
      <c r="BC19" s="616"/>
      <c r="BD19" s="616"/>
      <c r="BE19" s="616"/>
      <c r="BF19" s="617"/>
      <c r="BG19" s="618" t="s">
        <v>108</v>
      </c>
      <c r="BH19" s="619"/>
      <c r="BI19" s="619"/>
      <c r="BJ19" s="619"/>
      <c r="BK19" s="619"/>
      <c r="BL19" s="619"/>
      <c r="BM19" s="619"/>
      <c r="BN19" s="620"/>
      <c r="BO19" s="671" t="s">
        <v>108</v>
      </c>
      <c r="BP19" s="671"/>
      <c r="BQ19" s="671"/>
      <c r="BR19" s="671"/>
      <c r="BS19" s="624" t="s">
        <v>108</v>
      </c>
      <c r="BT19" s="619"/>
      <c r="BU19" s="619"/>
      <c r="BV19" s="619"/>
      <c r="BW19" s="619"/>
      <c r="BX19" s="619"/>
      <c r="BY19" s="619"/>
      <c r="BZ19" s="619"/>
      <c r="CA19" s="619"/>
      <c r="CB19" s="654"/>
      <c r="CD19" s="655" t="s">
        <v>252</v>
      </c>
      <c r="CE19" s="652"/>
      <c r="CF19" s="652"/>
      <c r="CG19" s="652"/>
      <c r="CH19" s="652"/>
      <c r="CI19" s="652"/>
      <c r="CJ19" s="652"/>
      <c r="CK19" s="652"/>
      <c r="CL19" s="652"/>
      <c r="CM19" s="652"/>
      <c r="CN19" s="652"/>
      <c r="CO19" s="652"/>
      <c r="CP19" s="652"/>
      <c r="CQ19" s="653"/>
      <c r="CR19" s="618" t="s">
        <v>108</v>
      </c>
      <c r="CS19" s="619"/>
      <c r="CT19" s="619"/>
      <c r="CU19" s="619"/>
      <c r="CV19" s="619"/>
      <c r="CW19" s="619"/>
      <c r="CX19" s="619"/>
      <c r="CY19" s="620"/>
      <c r="CZ19" s="671" t="s">
        <v>108</v>
      </c>
      <c r="DA19" s="671"/>
      <c r="DB19" s="671"/>
      <c r="DC19" s="671"/>
      <c r="DD19" s="624" t="s">
        <v>108</v>
      </c>
      <c r="DE19" s="619"/>
      <c r="DF19" s="619"/>
      <c r="DG19" s="619"/>
      <c r="DH19" s="619"/>
      <c r="DI19" s="619"/>
      <c r="DJ19" s="619"/>
      <c r="DK19" s="619"/>
      <c r="DL19" s="619"/>
      <c r="DM19" s="619"/>
      <c r="DN19" s="619"/>
      <c r="DO19" s="619"/>
      <c r="DP19" s="620"/>
      <c r="DQ19" s="624" t="s">
        <v>108</v>
      </c>
      <c r="DR19" s="619"/>
      <c r="DS19" s="619"/>
      <c r="DT19" s="619"/>
      <c r="DU19" s="619"/>
      <c r="DV19" s="619"/>
      <c r="DW19" s="619"/>
      <c r="DX19" s="619"/>
      <c r="DY19" s="619"/>
      <c r="DZ19" s="619"/>
      <c r="EA19" s="619"/>
      <c r="EB19" s="619"/>
      <c r="EC19" s="654"/>
    </row>
    <row r="20" spans="2:133" ht="11.25" customHeight="1" x14ac:dyDescent="0.15">
      <c r="B20" s="615" t="s">
        <v>253</v>
      </c>
      <c r="C20" s="616"/>
      <c r="D20" s="616"/>
      <c r="E20" s="616"/>
      <c r="F20" s="616"/>
      <c r="G20" s="616"/>
      <c r="H20" s="616"/>
      <c r="I20" s="616"/>
      <c r="J20" s="616"/>
      <c r="K20" s="616"/>
      <c r="L20" s="616"/>
      <c r="M20" s="616"/>
      <c r="N20" s="616"/>
      <c r="O20" s="616"/>
      <c r="P20" s="616"/>
      <c r="Q20" s="617"/>
      <c r="R20" s="618">
        <v>3280755</v>
      </c>
      <c r="S20" s="619"/>
      <c r="T20" s="619"/>
      <c r="U20" s="619"/>
      <c r="V20" s="619"/>
      <c r="W20" s="619"/>
      <c r="X20" s="619"/>
      <c r="Y20" s="620"/>
      <c r="Z20" s="671">
        <v>59.5</v>
      </c>
      <c r="AA20" s="671"/>
      <c r="AB20" s="671"/>
      <c r="AC20" s="671"/>
      <c r="AD20" s="672">
        <v>3106172</v>
      </c>
      <c r="AE20" s="672"/>
      <c r="AF20" s="672"/>
      <c r="AG20" s="672"/>
      <c r="AH20" s="672"/>
      <c r="AI20" s="672"/>
      <c r="AJ20" s="672"/>
      <c r="AK20" s="672"/>
      <c r="AL20" s="641">
        <v>100</v>
      </c>
      <c r="AM20" s="673"/>
      <c r="AN20" s="673"/>
      <c r="AO20" s="674"/>
      <c r="AP20" s="615" t="s">
        <v>254</v>
      </c>
      <c r="AQ20" s="616"/>
      <c r="AR20" s="616"/>
      <c r="AS20" s="616"/>
      <c r="AT20" s="616"/>
      <c r="AU20" s="616"/>
      <c r="AV20" s="616"/>
      <c r="AW20" s="616"/>
      <c r="AX20" s="616"/>
      <c r="AY20" s="616"/>
      <c r="AZ20" s="616"/>
      <c r="BA20" s="616"/>
      <c r="BB20" s="616"/>
      <c r="BC20" s="616"/>
      <c r="BD20" s="616"/>
      <c r="BE20" s="616"/>
      <c r="BF20" s="617"/>
      <c r="BG20" s="618" t="s">
        <v>108</v>
      </c>
      <c r="BH20" s="619"/>
      <c r="BI20" s="619"/>
      <c r="BJ20" s="619"/>
      <c r="BK20" s="619"/>
      <c r="BL20" s="619"/>
      <c r="BM20" s="619"/>
      <c r="BN20" s="620"/>
      <c r="BO20" s="671" t="s">
        <v>108</v>
      </c>
      <c r="BP20" s="671"/>
      <c r="BQ20" s="671"/>
      <c r="BR20" s="671"/>
      <c r="BS20" s="624" t="s">
        <v>108</v>
      </c>
      <c r="BT20" s="619"/>
      <c r="BU20" s="619"/>
      <c r="BV20" s="619"/>
      <c r="BW20" s="619"/>
      <c r="BX20" s="619"/>
      <c r="BY20" s="619"/>
      <c r="BZ20" s="619"/>
      <c r="CA20" s="619"/>
      <c r="CB20" s="654"/>
      <c r="CD20" s="655" t="s">
        <v>255</v>
      </c>
      <c r="CE20" s="652"/>
      <c r="CF20" s="652"/>
      <c r="CG20" s="652"/>
      <c r="CH20" s="652"/>
      <c r="CI20" s="652"/>
      <c r="CJ20" s="652"/>
      <c r="CK20" s="652"/>
      <c r="CL20" s="652"/>
      <c r="CM20" s="652"/>
      <c r="CN20" s="652"/>
      <c r="CO20" s="652"/>
      <c r="CP20" s="652"/>
      <c r="CQ20" s="653"/>
      <c r="CR20" s="618">
        <v>5164021</v>
      </c>
      <c r="CS20" s="619"/>
      <c r="CT20" s="619"/>
      <c r="CU20" s="619"/>
      <c r="CV20" s="619"/>
      <c r="CW20" s="619"/>
      <c r="CX20" s="619"/>
      <c r="CY20" s="620"/>
      <c r="CZ20" s="671">
        <v>100</v>
      </c>
      <c r="DA20" s="671"/>
      <c r="DB20" s="671"/>
      <c r="DC20" s="671"/>
      <c r="DD20" s="624">
        <v>640269</v>
      </c>
      <c r="DE20" s="619"/>
      <c r="DF20" s="619"/>
      <c r="DG20" s="619"/>
      <c r="DH20" s="619"/>
      <c r="DI20" s="619"/>
      <c r="DJ20" s="619"/>
      <c r="DK20" s="619"/>
      <c r="DL20" s="619"/>
      <c r="DM20" s="619"/>
      <c r="DN20" s="619"/>
      <c r="DO20" s="619"/>
      <c r="DP20" s="620"/>
      <c r="DQ20" s="624">
        <v>3329718</v>
      </c>
      <c r="DR20" s="619"/>
      <c r="DS20" s="619"/>
      <c r="DT20" s="619"/>
      <c r="DU20" s="619"/>
      <c r="DV20" s="619"/>
      <c r="DW20" s="619"/>
      <c r="DX20" s="619"/>
      <c r="DY20" s="619"/>
      <c r="DZ20" s="619"/>
      <c r="EA20" s="619"/>
      <c r="EB20" s="619"/>
      <c r="EC20" s="654"/>
    </row>
    <row r="21" spans="2:133" ht="11.25" customHeight="1" x14ac:dyDescent="0.15">
      <c r="B21" s="615" t="s">
        <v>256</v>
      </c>
      <c r="C21" s="616"/>
      <c r="D21" s="616"/>
      <c r="E21" s="616"/>
      <c r="F21" s="616"/>
      <c r="G21" s="616"/>
      <c r="H21" s="616"/>
      <c r="I21" s="616"/>
      <c r="J21" s="616"/>
      <c r="K21" s="616"/>
      <c r="L21" s="616"/>
      <c r="M21" s="616"/>
      <c r="N21" s="616"/>
      <c r="O21" s="616"/>
      <c r="P21" s="616"/>
      <c r="Q21" s="617"/>
      <c r="R21" s="618">
        <v>1138</v>
      </c>
      <c r="S21" s="619"/>
      <c r="T21" s="619"/>
      <c r="U21" s="619"/>
      <c r="V21" s="619"/>
      <c r="W21" s="619"/>
      <c r="X21" s="619"/>
      <c r="Y21" s="620"/>
      <c r="Z21" s="671">
        <v>0</v>
      </c>
      <c r="AA21" s="671"/>
      <c r="AB21" s="671"/>
      <c r="AC21" s="671"/>
      <c r="AD21" s="672">
        <v>1138</v>
      </c>
      <c r="AE21" s="672"/>
      <c r="AF21" s="672"/>
      <c r="AG21" s="672"/>
      <c r="AH21" s="672"/>
      <c r="AI21" s="672"/>
      <c r="AJ21" s="672"/>
      <c r="AK21" s="672"/>
      <c r="AL21" s="641">
        <v>0</v>
      </c>
      <c r="AM21" s="673"/>
      <c r="AN21" s="673"/>
      <c r="AO21" s="674"/>
      <c r="AP21" s="709" t="s">
        <v>257</v>
      </c>
      <c r="AQ21" s="719"/>
      <c r="AR21" s="719"/>
      <c r="AS21" s="719"/>
      <c r="AT21" s="719"/>
      <c r="AU21" s="719"/>
      <c r="AV21" s="719"/>
      <c r="AW21" s="719"/>
      <c r="AX21" s="719"/>
      <c r="AY21" s="719"/>
      <c r="AZ21" s="719"/>
      <c r="BA21" s="719"/>
      <c r="BB21" s="719"/>
      <c r="BC21" s="719"/>
      <c r="BD21" s="719"/>
      <c r="BE21" s="719"/>
      <c r="BF21" s="711"/>
      <c r="BG21" s="618" t="s">
        <v>108</v>
      </c>
      <c r="BH21" s="619"/>
      <c r="BI21" s="619"/>
      <c r="BJ21" s="619"/>
      <c r="BK21" s="619"/>
      <c r="BL21" s="619"/>
      <c r="BM21" s="619"/>
      <c r="BN21" s="620"/>
      <c r="BO21" s="671" t="s">
        <v>108</v>
      </c>
      <c r="BP21" s="671"/>
      <c r="BQ21" s="671"/>
      <c r="BR21" s="671"/>
      <c r="BS21" s="624" t="s">
        <v>108</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x14ac:dyDescent="0.15">
      <c r="B22" s="615" t="s">
        <v>258</v>
      </c>
      <c r="C22" s="616"/>
      <c r="D22" s="616"/>
      <c r="E22" s="616"/>
      <c r="F22" s="616"/>
      <c r="G22" s="616"/>
      <c r="H22" s="616"/>
      <c r="I22" s="616"/>
      <c r="J22" s="616"/>
      <c r="K22" s="616"/>
      <c r="L22" s="616"/>
      <c r="M22" s="616"/>
      <c r="N22" s="616"/>
      <c r="O22" s="616"/>
      <c r="P22" s="616"/>
      <c r="Q22" s="617"/>
      <c r="R22" s="618">
        <v>47641</v>
      </c>
      <c r="S22" s="619"/>
      <c r="T22" s="619"/>
      <c r="U22" s="619"/>
      <c r="V22" s="619"/>
      <c r="W22" s="619"/>
      <c r="X22" s="619"/>
      <c r="Y22" s="620"/>
      <c r="Z22" s="671">
        <v>0.9</v>
      </c>
      <c r="AA22" s="671"/>
      <c r="AB22" s="671"/>
      <c r="AC22" s="671"/>
      <c r="AD22" s="672" t="s">
        <v>108</v>
      </c>
      <c r="AE22" s="672"/>
      <c r="AF22" s="672"/>
      <c r="AG22" s="672"/>
      <c r="AH22" s="672"/>
      <c r="AI22" s="672"/>
      <c r="AJ22" s="672"/>
      <c r="AK22" s="672"/>
      <c r="AL22" s="641" t="s">
        <v>108</v>
      </c>
      <c r="AM22" s="673"/>
      <c r="AN22" s="673"/>
      <c r="AO22" s="674"/>
      <c r="AP22" s="709" t="s">
        <v>259</v>
      </c>
      <c r="AQ22" s="719"/>
      <c r="AR22" s="719"/>
      <c r="AS22" s="719"/>
      <c r="AT22" s="719"/>
      <c r="AU22" s="719"/>
      <c r="AV22" s="719"/>
      <c r="AW22" s="719"/>
      <c r="AX22" s="719"/>
      <c r="AY22" s="719"/>
      <c r="AZ22" s="719"/>
      <c r="BA22" s="719"/>
      <c r="BB22" s="719"/>
      <c r="BC22" s="719"/>
      <c r="BD22" s="719"/>
      <c r="BE22" s="719"/>
      <c r="BF22" s="711"/>
      <c r="BG22" s="618" t="s">
        <v>108</v>
      </c>
      <c r="BH22" s="619"/>
      <c r="BI22" s="619"/>
      <c r="BJ22" s="619"/>
      <c r="BK22" s="619"/>
      <c r="BL22" s="619"/>
      <c r="BM22" s="619"/>
      <c r="BN22" s="620"/>
      <c r="BO22" s="671" t="s">
        <v>108</v>
      </c>
      <c r="BP22" s="671"/>
      <c r="BQ22" s="671"/>
      <c r="BR22" s="671"/>
      <c r="BS22" s="624" t="s">
        <v>108</v>
      </c>
      <c r="BT22" s="619"/>
      <c r="BU22" s="619"/>
      <c r="BV22" s="619"/>
      <c r="BW22" s="619"/>
      <c r="BX22" s="619"/>
      <c r="BY22" s="619"/>
      <c r="BZ22" s="619"/>
      <c r="CA22" s="619"/>
      <c r="CB22" s="654"/>
      <c r="CD22" s="723" t="s">
        <v>260</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x14ac:dyDescent="0.15">
      <c r="B23" s="615" t="s">
        <v>261</v>
      </c>
      <c r="C23" s="616"/>
      <c r="D23" s="616"/>
      <c r="E23" s="616"/>
      <c r="F23" s="616"/>
      <c r="G23" s="616"/>
      <c r="H23" s="616"/>
      <c r="I23" s="616"/>
      <c r="J23" s="616"/>
      <c r="K23" s="616"/>
      <c r="L23" s="616"/>
      <c r="M23" s="616"/>
      <c r="N23" s="616"/>
      <c r="O23" s="616"/>
      <c r="P23" s="616"/>
      <c r="Q23" s="617"/>
      <c r="R23" s="618">
        <v>74565</v>
      </c>
      <c r="S23" s="619"/>
      <c r="T23" s="619"/>
      <c r="U23" s="619"/>
      <c r="V23" s="619"/>
      <c r="W23" s="619"/>
      <c r="X23" s="619"/>
      <c r="Y23" s="620"/>
      <c r="Z23" s="671">
        <v>1.4</v>
      </c>
      <c r="AA23" s="671"/>
      <c r="AB23" s="671"/>
      <c r="AC23" s="671"/>
      <c r="AD23" s="672" t="s">
        <v>108</v>
      </c>
      <c r="AE23" s="672"/>
      <c r="AF23" s="672"/>
      <c r="AG23" s="672"/>
      <c r="AH23" s="672"/>
      <c r="AI23" s="672"/>
      <c r="AJ23" s="672"/>
      <c r="AK23" s="672"/>
      <c r="AL23" s="641" t="s">
        <v>108</v>
      </c>
      <c r="AM23" s="673"/>
      <c r="AN23" s="673"/>
      <c r="AO23" s="674"/>
      <c r="AP23" s="709" t="s">
        <v>262</v>
      </c>
      <c r="AQ23" s="719"/>
      <c r="AR23" s="719"/>
      <c r="AS23" s="719"/>
      <c r="AT23" s="719"/>
      <c r="AU23" s="719"/>
      <c r="AV23" s="719"/>
      <c r="AW23" s="719"/>
      <c r="AX23" s="719"/>
      <c r="AY23" s="719"/>
      <c r="AZ23" s="719"/>
      <c r="BA23" s="719"/>
      <c r="BB23" s="719"/>
      <c r="BC23" s="719"/>
      <c r="BD23" s="719"/>
      <c r="BE23" s="719"/>
      <c r="BF23" s="711"/>
      <c r="BG23" s="618" t="s">
        <v>108</v>
      </c>
      <c r="BH23" s="619"/>
      <c r="BI23" s="619"/>
      <c r="BJ23" s="619"/>
      <c r="BK23" s="619"/>
      <c r="BL23" s="619"/>
      <c r="BM23" s="619"/>
      <c r="BN23" s="620"/>
      <c r="BO23" s="671" t="s">
        <v>108</v>
      </c>
      <c r="BP23" s="671"/>
      <c r="BQ23" s="671"/>
      <c r="BR23" s="671"/>
      <c r="BS23" s="624" t="s">
        <v>108</v>
      </c>
      <c r="BT23" s="619"/>
      <c r="BU23" s="619"/>
      <c r="BV23" s="619"/>
      <c r="BW23" s="619"/>
      <c r="BX23" s="619"/>
      <c r="BY23" s="619"/>
      <c r="BZ23" s="619"/>
      <c r="CA23" s="619"/>
      <c r="CB23" s="654"/>
      <c r="CD23" s="723" t="s">
        <v>201</v>
      </c>
      <c r="CE23" s="724"/>
      <c r="CF23" s="724"/>
      <c r="CG23" s="724"/>
      <c r="CH23" s="724"/>
      <c r="CI23" s="724"/>
      <c r="CJ23" s="724"/>
      <c r="CK23" s="724"/>
      <c r="CL23" s="724"/>
      <c r="CM23" s="724"/>
      <c r="CN23" s="724"/>
      <c r="CO23" s="724"/>
      <c r="CP23" s="724"/>
      <c r="CQ23" s="725"/>
      <c r="CR23" s="723" t="s">
        <v>263</v>
      </c>
      <c r="CS23" s="724"/>
      <c r="CT23" s="724"/>
      <c r="CU23" s="724"/>
      <c r="CV23" s="724"/>
      <c r="CW23" s="724"/>
      <c r="CX23" s="724"/>
      <c r="CY23" s="725"/>
      <c r="CZ23" s="723" t="s">
        <v>264</v>
      </c>
      <c r="DA23" s="724"/>
      <c r="DB23" s="724"/>
      <c r="DC23" s="725"/>
      <c r="DD23" s="723" t="s">
        <v>265</v>
      </c>
      <c r="DE23" s="724"/>
      <c r="DF23" s="724"/>
      <c r="DG23" s="724"/>
      <c r="DH23" s="724"/>
      <c r="DI23" s="724"/>
      <c r="DJ23" s="724"/>
      <c r="DK23" s="725"/>
      <c r="DL23" s="726" t="s">
        <v>266</v>
      </c>
      <c r="DM23" s="727"/>
      <c r="DN23" s="727"/>
      <c r="DO23" s="727"/>
      <c r="DP23" s="727"/>
      <c r="DQ23" s="727"/>
      <c r="DR23" s="727"/>
      <c r="DS23" s="727"/>
      <c r="DT23" s="727"/>
      <c r="DU23" s="727"/>
      <c r="DV23" s="728"/>
      <c r="DW23" s="723" t="s">
        <v>267</v>
      </c>
      <c r="DX23" s="724"/>
      <c r="DY23" s="724"/>
      <c r="DZ23" s="724"/>
      <c r="EA23" s="724"/>
      <c r="EB23" s="724"/>
      <c r="EC23" s="725"/>
    </row>
    <row r="24" spans="2:133" ht="11.25" customHeight="1" x14ac:dyDescent="0.15">
      <c r="B24" s="615" t="s">
        <v>268</v>
      </c>
      <c r="C24" s="616"/>
      <c r="D24" s="616"/>
      <c r="E24" s="616"/>
      <c r="F24" s="616"/>
      <c r="G24" s="616"/>
      <c r="H24" s="616"/>
      <c r="I24" s="616"/>
      <c r="J24" s="616"/>
      <c r="K24" s="616"/>
      <c r="L24" s="616"/>
      <c r="M24" s="616"/>
      <c r="N24" s="616"/>
      <c r="O24" s="616"/>
      <c r="P24" s="616"/>
      <c r="Q24" s="617"/>
      <c r="R24" s="618">
        <v>5250</v>
      </c>
      <c r="S24" s="619"/>
      <c r="T24" s="619"/>
      <c r="U24" s="619"/>
      <c r="V24" s="619"/>
      <c r="W24" s="619"/>
      <c r="X24" s="619"/>
      <c r="Y24" s="620"/>
      <c r="Z24" s="671">
        <v>0.1</v>
      </c>
      <c r="AA24" s="671"/>
      <c r="AB24" s="671"/>
      <c r="AC24" s="671"/>
      <c r="AD24" s="672" t="s">
        <v>108</v>
      </c>
      <c r="AE24" s="672"/>
      <c r="AF24" s="672"/>
      <c r="AG24" s="672"/>
      <c r="AH24" s="672"/>
      <c r="AI24" s="672"/>
      <c r="AJ24" s="672"/>
      <c r="AK24" s="672"/>
      <c r="AL24" s="641" t="s">
        <v>108</v>
      </c>
      <c r="AM24" s="673"/>
      <c r="AN24" s="673"/>
      <c r="AO24" s="674"/>
      <c r="AP24" s="709" t="s">
        <v>269</v>
      </c>
      <c r="AQ24" s="719"/>
      <c r="AR24" s="719"/>
      <c r="AS24" s="719"/>
      <c r="AT24" s="719"/>
      <c r="AU24" s="719"/>
      <c r="AV24" s="719"/>
      <c r="AW24" s="719"/>
      <c r="AX24" s="719"/>
      <c r="AY24" s="719"/>
      <c r="AZ24" s="719"/>
      <c r="BA24" s="719"/>
      <c r="BB24" s="719"/>
      <c r="BC24" s="719"/>
      <c r="BD24" s="719"/>
      <c r="BE24" s="719"/>
      <c r="BF24" s="711"/>
      <c r="BG24" s="618" t="s">
        <v>108</v>
      </c>
      <c r="BH24" s="619"/>
      <c r="BI24" s="619"/>
      <c r="BJ24" s="619"/>
      <c r="BK24" s="619"/>
      <c r="BL24" s="619"/>
      <c r="BM24" s="619"/>
      <c r="BN24" s="620"/>
      <c r="BO24" s="671" t="s">
        <v>108</v>
      </c>
      <c r="BP24" s="671"/>
      <c r="BQ24" s="671"/>
      <c r="BR24" s="671"/>
      <c r="BS24" s="624" t="s">
        <v>108</v>
      </c>
      <c r="BT24" s="619"/>
      <c r="BU24" s="619"/>
      <c r="BV24" s="619"/>
      <c r="BW24" s="619"/>
      <c r="BX24" s="619"/>
      <c r="BY24" s="619"/>
      <c r="BZ24" s="619"/>
      <c r="CA24" s="619"/>
      <c r="CB24" s="654"/>
      <c r="CD24" s="675" t="s">
        <v>270</v>
      </c>
      <c r="CE24" s="676"/>
      <c r="CF24" s="676"/>
      <c r="CG24" s="676"/>
      <c r="CH24" s="676"/>
      <c r="CI24" s="676"/>
      <c r="CJ24" s="676"/>
      <c r="CK24" s="676"/>
      <c r="CL24" s="676"/>
      <c r="CM24" s="676"/>
      <c r="CN24" s="676"/>
      <c r="CO24" s="676"/>
      <c r="CP24" s="676"/>
      <c r="CQ24" s="677"/>
      <c r="CR24" s="668">
        <v>1795998</v>
      </c>
      <c r="CS24" s="669"/>
      <c r="CT24" s="669"/>
      <c r="CU24" s="669"/>
      <c r="CV24" s="669"/>
      <c r="CW24" s="669"/>
      <c r="CX24" s="669"/>
      <c r="CY24" s="716"/>
      <c r="CZ24" s="720">
        <v>34.799999999999997</v>
      </c>
      <c r="DA24" s="721"/>
      <c r="DB24" s="721"/>
      <c r="DC24" s="722"/>
      <c r="DD24" s="715">
        <v>1425841</v>
      </c>
      <c r="DE24" s="669"/>
      <c r="DF24" s="669"/>
      <c r="DG24" s="669"/>
      <c r="DH24" s="669"/>
      <c r="DI24" s="669"/>
      <c r="DJ24" s="669"/>
      <c r="DK24" s="716"/>
      <c r="DL24" s="715">
        <v>1425037</v>
      </c>
      <c r="DM24" s="669"/>
      <c r="DN24" s="669"/>
      <c r="DO24" s="669"/>
      <c r="DP24" s="669"/>
      <c r="DQ24" s="669"/>
      <c r="DR24" s="669"/>
      <c r="DS24" s="669"/>
      <c r="DT24" s="669"/>
      <c r="DU24" s="669"/>
      <c r="DV24" s="716"/>
      <c r="DW24" s="717">
        <v>43.4</v>
      </c>
      <c r="DX24" s="686"/>
      <c r="DY24" s="686"/>
      <c r="DZ24" s="686"/>
      <c r="EA24" s="686"/>
      <c r="EB24" s="686"/>
      <c r="EC24" s="718"/>
    </row>
    <row r="25" spans="2:133" ht="11.25" customHeight="1" x14ac:dyDescent="0.15">
      <c r="B25" s="615" t="s">
        <v>271</v>
      </c>
      <c r="C25" s="616"/>
      <c r="D25" s="616"/>
      <c r="E25" s="616"/>
      <c r="F25" s="616"/>
      <c r="G25" s="616"/>
      <c r="H25" s="616"/>
      <c r="I25" s="616"/>
      <c r="J25" s="616"/>
      <c r="K25" s="616"/>
      <c r="L25" s="616"/>
      <c r="M25" s="616"/>
      <c r="N25" s="616"/>
      <c r="O25" s="616"/>
      <c r="P25" s="616"/>
      <c r="Q25" s="617"/>
      <c r="R25" s="618">
        <v>398041</v>
      </c>
      <c r="S25" s="619"/>
      <c r="T25" s="619"/>
      <c r="U25" s="619"/>
      <c r="V25" s="619"/>
      <c r="W25" s="619"/>
      <c r="X25" s="619"/>
      <c r="Y25" s="620"/>
      <c r="Z25" s="671">
        <v>7.2</v>
      </c>
      <c r="AA25" s="671"/>
      <c r="AB25" s="671"/>
      <c r="AC25" s="671"/>
      <c r="AD25" s="672" t="s">
        <v>108</v>
      </c>
      <c r="AE25" s="672"/>
      <c r="AF25" s="672"/>
      <c r="AG25" s="672"/>
      <c r="AH25" s="672"/>
      <c r="AI25" s="672"/>
      <c r="AJ25" s="672"/>
      <c r="AK25" s="672"/>
      <c r="AL25" s="641" t="s">
        <v>108</v>
      </c>
      <c r="AM25" s="673"/>
      <c r="AN25" s="673"/>
      <c r="AO25" s="674"/>
      <c r="AP25" s="709" t="s">
        <v>272</v>
      </c>
      <c r="AQ25" s="719"/>
      <c r="AR25" s="719"/>
      <c r="AS25" s="719"/>
      <c r="AT25" s="719"/>
      <c r="AU25" s="719"/>
      <c r="AV25" s="719"/>
      <c r="AW25" s="719"/>
      <c r="AX25" s="719"/>
      <c r="AY25" s="719"/>
      <c r="AZ25" s="719"/>
      <c r="BA25" s="719"/>
      <c r="BB25" s="719"/>
      <c r="BC25" s="719"/>
      <c r="BD25" s="719"/>
      <c r="BE25" s="719"/>
      <c r="BF25" s="711"/>
      <c r="BG25" s="618" t="s">
        <v>108</v>
      </c>
      <c r="BH25" s="619"/>
      <c r="BI25" s="619"/>
      <c r="BJ25" s="619"/>
      <c r="BK25" s="619"/>
      <c r="BL25" s="619"/>
      <c r="BM25" s="619"/>
      <c r="BN25" s="620"/>
      <c r="BO25" s="671" t="s">
        <v>108</v>
      </c>
      <c r="BP25" s="671"/>
      <c r="BQ25" s="671"/>
      <c r="BR25" s="671"/>
      <c r="BS25" s="624" t="s">
        <v>108</v>
      </c>
      <c r="BT25" s="619"/>
      <c r="BU25" s="619"/>
      <c r="BV25" s="619"/>
      <c r="BW25" s="619"/>
      <c r="BX25" s="619"/>
      <c r="BY25" s="619"/>
      <c r="BZ25" s="619"/>
      <c r="CA25" s="619"/>
      <c r="CB25" s="654"/>
      <c r="CD25" s="655" t="s">
        <v>273</v>
      </c>
      <c r="CE25" s="652"/>
      <c r="CF25" s="652"/>
      <c r="CG25" s="652"/>
      <c r="CH25" s="652"/>
      <c r="CI25" s="652"/>
      <c r="CJ25" s="652"/>
      <c r="CK25" s="652"/>
      <c r="CL25" s="652"/>
      <c r="CM25" s="652"/>
      <c r="CN25" s="652"/>
      <c r="CO25" s="652"/>
      <c r="CP25" s="652"/>
      <c r="CQ25" s="653"/>
      <c r="CR25" s="618">
        <v>849434</v>
      </c>
      <c r="CS25" s="637"/>
      <c r="CT25" s="637"/>
      <c r="CU25" s="637"/>
      <c r="CV25" s="637"/>
      <c r="CW25" s="637"/>
      <c r="CX25" s="637"/>
      <c r="CY25" s="638"/>
      <c r="CZ25" s="621">
        <v>16.399999999999999</v>
      </c>
      <c r="DA25" s="639"/>
      <c r="DB25" s="639"/>
      <c r="DC25" s="640"/>
      <c r="DD25" s="624">
        <v>787520</v>
      </c>
      <c r="DE25" s="637"/>
      <c r="DF25" s="637"/>
      <c r="DG25" s="637"/>
      <c r="DH25" s="637"/>
      <c r="DI25" s="637"/>
      <c r="DJ25" s="637"/>
      <c r="DK25" s="638"/>
      <c r="DL25" s="624">
        <v>787266</v>
      </c>
      <c r="DM25" s="637"/>
      <c r="DN25" s="637"/>
      <c r="DO25" s="637"/>
      <c r="DP25" s="637"/>
      <c r="DQ25" s="637"/>
      <c r="DR25" s="637"/>
      <c r="DS25" s="637"/>
      <c r="DT25" s="637"/>
      <c r="DU25" s="637"/>
      <c r="DV25" s="638"/>
      <c r="DW25" s="641">
        <v>24</v>
      </c>
      <c r="DX25" s="642"/>
      <c r="DY25" s="642"/>
      <c r="DZ25" s="642"/>
      <c r="EA25" s="642"/>
      <c r="EB25" s="642"/>
      <c r="EC25" s="643"/>
    </row>
    <row r="26" spans="2:133" ht="11.25" customHeight="1" x14ac:dyDescent="0.15">
      <c r="B26" s="712" t="s">
        <v>274</v>
      </c>
      <c r="C26" s="713"/>
      <c r="D26" s="713"/>
      <c r="E26" s="713"/>
      <c r="F26" s="713"/>
      <c r="G26" s="713"/>
      <c r="H26" s="713"/>
      <c r="I26" s="713"/>
      <c r="J26" s="713"/>
      <c r="K26" s="713"/>
      <c r="L26" s="713"/>
      <c r="M26" s="713"/>
      <c r="N26" s="713"/>
      <c r="O26" s="713"/>
      <c r="P26" s="713"/>
      <c r="Q26" s="714"/>
      <c r="R26" s="618" t="s">
        <v>108</v>
      </c>
      <c r="S26" s="619"/>
      <c r="T26" s="619"/>
      <c r="U26" s="619"/>
      <c r="V26" s="619"/>
      <c r="W26" s="619"/>
      <c r="X26" s="619"/>
      <c r="Y26" s="620"/>
      <c r="Z26" s="671" t="s">
        <v>108</v>
      </c>
      <c r="AA26" s="671"/>
      <c r="AB26" s="671"/>
      <c r="AC26" s="671"/>
      <c r="AD26" s="672" t="s">
        <v>108</v>
      </c>
      <c r="AE26" s="672"/>
      <c r="AF26" s="672"/>
      <c r="AG26" s="672"/>
      <c r="AH26" s="672"/>
      <c r="AI26" s="672"/>
      <c r="AJ26" s="672"/>
      <c r="AK26" s="672"/>
      <c r="AL26" s="641" t="s">
        <v>108</v>
      </c>
      <c r="AM26" s="673"/>
      <c r="AN26" s="673"/>
      <c r="AO26" s="674"/>
      <c r="AP26" s="709" t="s">
        <v>275</v>
      </c>
      <c r="AQ26" s="710"/>
      <c r="AR26" s="710"/>
      <c r="AS26" s="710"/>
      <c r="AT26" s="710"/>
      <c r="AU26" s="710"/>
      <c r="AV26" s="710"/>
      <c r="AW26" s="710"/>
      <c r="AX26" s="710"/>
      <c r="AY26" s="710"/>
      <c r="AZ26" s="710"/>
      <c r="BA26" s="710"/>
      <c r="BB26" s="710"/>
      <c r="BC26" s="710"/>
      <c r="BD26" s="710"/>
      <c r="BE26" s="710"/>
      <c r="BF26" s="711"/>
      <c r="BG26" s="618" t="s">
        <v>108</v>
      </c>
      <c r="BH26" s="619"/>
      <c r="BI26" s="619"/>
      <c r="BJ26" s="619"/>
      <c r="BK26" s="619"/>
      <c r="BL26" s="619"/>
      <c r="BM26" s="619"/>
      <c r="BN26" s="620"/>
      <c r="BO26" s="671" t="s">
        <v>108</v>
      </c>
      <c r="BP26" s="671"/>
      <c r="BQ26" s="671"/>
      <c r="BR26" s="671"/>
      <c r="BS26" s="624" t="s">
        <v>108</v>
      </c>
      <c r="BT26" s="619"/>
      <c r="BU26" s="619"/>
      <c r="BV26" s="619"/>
      <c r="BW26" s="619"/>
      <c r="BX26" s="619"/>
      <c r="BY26" s="619"/>
      <c r="BZ26" s="619"/>
      <c r="CA26" s="619"/>
      <c r="CB26" s="654"/>
      <c r="CD26" s="655" t="s">
        <v>276</v>
      </c>
      <c r="CE26" s="652"/>
      <c r="CF26" s="652"/>
      <c r="CG26" s="652"/>
      <c r="CH26" s="652"/>
      <c r="CI26" s="652"/>
      <c r="CJ26" s="652"/>
      <c r="CK26" s="652"/>
      <c r="CL26" s="652"/>
      <c r="CM26" s="652"/>
      <c r="CN26" s="652"/>
      <c r="CO26" s="652"/>
      <c r="CP26" s="652"/>
      <c r="CQ26" s="653"/>
      <c r="CR26" s="618">
        <v>551700</v>
      </c>
      <c r="CS26" s="619"/>
      <c r="CT26" s="619"/>
      <c r="CU26" s="619"/>
      <c r="CV26" s="619"/>
      <c r="CW26" s="619"/>
      <c r="CX26" s="619"/>
      <c r="CY26" s="620"/>
      <c r="CZ26" s="621">
        <v>10.7</v>
      </c>
      <c r="DA26" s="639"/>
      <c r="DB26" s="639"/>
      <c r="DC26" s="640"/>
      <c r="DD26" s="624">
        <v>495249</v>
      </c>
      <c r="DE26" s="619"/>
      <c r="DF26" s="619"/>
      <c r="DG26" s="619"/>
      <c r="DH26" s="619"/>
      <c r="DI26" s="619"/>
      <c r="DJ26" s="619"/>
      <c r="DK26" s="620"/>
      <c r="DL26" s="624" t="s">
        <v>207</v>
      </c>
      <c r="DM26" s="619"/>
      <c r="DN26" s="619"/>
      <c r="DO26" s="619"/>
      <c r="DP26" s="619"/>
      <c r="DQ26" s="619"/>
      <c r="DR26" s="619"/>
      <c r="DS26" s="619"/>
      <c r="DT26" s="619"/>
      <c r="DU26" s="619"/>
      <c r="DV26" s="620"/>
      <c r="DW26" s="641" t="s">
        <v>207</v>
      </c>
      <c r="DX26" s="642"/>
      <c r="DY26" s="642"/>
      <c r="DZ26" s="642"/>
      <c r="EA26" s="642"/>
      <c r="EB26" s="642"/>
      <c r="EC26" s="643"/>
    </row>
    <row r="27" spans="2:133" ht="11.25" customHeight="1" x14ac:dyDescent="0.15">
      <c r="B27" s="615" t="s">
        <v>277</v>
      </c>
      <c r="C27" s="616"/>
      <c r="D27" s="616"/>
      <c r="E27" s="616"/>
      <c r="F27" s="616"/>
      <c r="G27" s="616"/>
      <c r="H27" s="616"/>
      <c r="I27" s="616"/>
      <c r="J27" s="616"/>
      <c r="K27" s="616"/>
      <c r="L27" s="616"/>
      <c r="M27" s="616"/>
      <c r="N27" s="616"/>
      <c r="O27" s="616"/>
      <c r="P27" s="616"/>
      <c r="Q27" s="617"/>
      <c r="R27" s="618">
        <v>765649</v>
      </c>
      <c r="S27" s="619"/>
      <c r="T27" s="619"/>
      <c r="U27" s="619"/>
      <c r="V27" s="619"/>
      <c r="W27" s="619"/>
      <c r="X27" s="619"/>
      <c r="Y27" s="620"/>
      <c r="Z27" s="671">
        <v>13.9</v>
      </c>
      <c r="AA27" s="671"/>
      <c r="AB27" s="671"/>
      <c r="AC27" s="671"/>
      <c r="AD27" s="672" t="s">
        <v>108</v>
      </c>
      <c r="AE27" s="672"/>
      <c r="AF27" s="672"/>
      <c r="AG27" s="672"/>
      <c r="AH27" s="672"/>
      <c r="AI27" s="672"/>
      <c r="AJ27" s="672"/>
      <c r="AK27" s="672"/>
      <c r="AL27" s="641" t="s">
        <v>108</v>
      </c>
      <c r="AM27" s="673"/>
      <c r="AN27" s="673"/>
      <c r="AO27" s="674"/>
      <c r="AP27" s="615" t="s">
        <v>278</v>
      </c>
      <c r="AQ27" s="616"/>
      <c r="AR27" s="616"/>
      <c r="AS27" s="616"/>
      <c r="AT27" s="616"/>
      <c r="AU27" s="616"/>
      <c r="AV27" s="616"/>
      <c r="AW27" s="616"/>
      <c r="AX27" s="616"/>
      <c r="AY27" s="616"/>
      <c r="AZ27" s="616"/>
      <c r="BA27" s="616"/>
      <c r="BB27" s="616"/>
      <c r="BC27" s="616"/>
      <c r="BD27" s="616"/>
      <c r="BE27" s="616"/>
      <c r="BF27" s="617"/>
      <c r="BG27" s="618">
        <v>784844</v>
      </c>
      <c r="BH27" s="619"/>
      <c r="BI27" s="619"/>
      <c r="BJ27" s="619"/>
      <c r="BK27" s="619"/>
      <c r="BL27" s="619"/>
      <c r="BM27" s="619"/>
      <c r="BN27" s="620"/>
      <c r="BO27" s="671">
        <v>100</v>
      </c>
      <c r="BP27" s="671"/>
      <c r="BQ27" s="671"/>
      <c r="BR27" s="671"/>
      <c r="BS27" s="624" t="s">
        <v>108</v>
      </c>
      <c r="BT27" s="619"/>
      <c r="BU27" s="619"/>
      <c r="BV27" s="619"/>
      <c r="BW27" s="619"/>
      <c r="BX27" s="619"/>
      <c r="BY27" s="619"/>
      <c r="BZ27" s="619"/>
      <c r="CA27" s="619"/>
      <c r="CB27" s="654"/>
      <c r="CD27" s="655" t="s">
        <v>279</v>
      </c>
      <c r="CE27" s="652"/>
      <c r="CF27" s="652"/>
      <c r="CG27" s="652"/>
      <c r="CH27" s="652"/>
      <c r="CI27" s="652"/>
      <c r="CJ27" s="652"/>
      <c r="CK27" s="652"/>
      <c r="CL27" s="652"/>
      <c r="CM27" s="652"/>
      <c r="CN27" s="652"/>
      <c r="CO27" s="652"/>
      <c r="CP27" s="652"/>
      <c r="CQ27" s="653"/>
      <c r="CR27" s="618">
        <v>492545</v>
      </c>
      <c r="CS27" s="637"/>
      <c r="CT27" s="637"/>
      <c r="CU27" s="637"/>
      <c r="CV27" s="637"/>
      <c r="CW27" s="637"/>
      <c r="CX27" s="637"/>
      <c r="CY27" s="638"/>
      <c r="CZ27" s="621">
        <v>9.5</v>
      </c>
      <c r="DA27" s="639"/>
      <c r="DB27" s="639"/>
      <c r="DC27" s="640"/>
      <c r="DD27" s="624">
        <v>186784</v>
      </c>
      <c r="DE27" s="637"/>
      <c r="DF27" s="637"/>
      <c r="DG27" s="637"/>
      <c r="DH27" s="637"/>
      <c r="DI27" s="637"/>
      <c r="DJ27" s="637"/>
      <c r="DK27" s="638"/>
      <c r="DL27" s="624">
        <v>186234</v>
      </c>
      <c r="DM27" s="637"/>
      <c r="DN27" s="637"/>
      <c r="DO27" s="637"/>
      <c r="DP27" s="637"/>
      <c r="DQ27" s="637"/>
      <c r="DR27" s="637"/>
      <c r="DS27" s="637"/>
      <c r="DT27" s="637"/>
      <c r="DU27" s="637"/>
      <c r="DV27" s="638"/>
      <c r="DW27" s="641">
        <v>5.7</v>
      </c>
      <c r="DX27" s="642"/>
      <c r="DY27" s="642"/>
      <c r="DZ27" s="642"/>
      <c r="EA27" s="642"/>
      <c r="EB27" s="642"/>
      <c r="EC27" s="643"/>
    </row>
    <row r="28" spans="2:133" ht="11.25" customHeight="1" x14ac:dyDescent="0.15">
      <c r="B28" s="615" t="s">
        <v>280</v>
      </c>
      <c r="C28" s="616"/>
      <c r="D28" s="616"/>
      <c r="E28" s="616"/>
      <c r="F28" s="616"/>
      <c r="G28" s="616"/>
      <c r="H28" s="616"/>
      <c r="I28" s="616"/>
      <c r="J28" s="616"/>
      <c r="K28" s="616"/>
      <c r="L28" s="616"/>
      <c r="M28" s="616"/>
      <c r="N28" s="616"/>
      <c r="O28" s="616"/>
      <c r="P28" s="616"/>
      <c r="Q28" s="617"/>
      <c r="R28" s="618">
        <v>13928</v>
      </c>
      <c r="S28" s="619"/>
      <c r="T28" s="619"/>
      <c r="U28" s="619"/>
      <c r="V28" s="619"/>
      <c r="W28" s="619"/>
      <c r="X28" s="619"/>
      <c r="Y28" s="620"/>
      <c r="Z28" s="671">
        <v>0.3</v>
      </c>
      <c r="AA28" s="671"/>
      <c r="AB28" s="671"/>
      <c r="AC28" s="671"/>
      <c r="AD28" s="672" t="s">
        <v>108</v>
      </c>
      <c r="AE28" s="672"/>
      <c r="AF28" s="672"/>
      <c r="AG28" s="672"/>
      <c r="AH28" s="672"/>
      <c r="AI28" s="672"/>
      <c r="AJ28" s="672"/>
      <c r="AK28" s="672"/>
      <c r="AL28" s="641" t="s">
        <v>108</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281</v>
      </c>
      <c r="CE28" s="652"/>
      <c r="CF28" s="652"/>
      <c r="CG28" s="652"/>
      <c r="CH28" s="652"/>
      <c r="CI28" s="652"/>
      <c r="CJ28" s="652"/>
      <c r="CK28" s="652"/>
      <c r="CL28" s="652"/>
      <c r="CM28" s="652"/>
      <c r="CN28" s="652"/>
      <c r="CO28" s="652"/>
      <c r="CP28" s="652"/>
      <c r="CQ28" s="653"/>
      <c r="CR28" s="618">
        <v>454019</v>
      </c>
      <c r="CS28" s="619"/>
      <c r="CT28" s="619"/>
      <c r="CU28" s="619"/>
      <c r="CV28" s="619"/>
      <c r="CW28" s="619"/>
      <c r="CX28" s="619"/>
      <c r="CY28" s="620"/>
      <c r="CZ28" s="621">
        <v>8.8000000000000007</v>
      </c>
      <c r="DA28" s="639"/>
      <c r="DB28" s="639"/>
      <c r="DC28" s="640"/>
      <c r="DD28" s="624">
        <v>451537</v>
      </c>
      <c r="DE28" s="619"/>
      <c r="DF28" s="619"/>
      <c r="DG28" s="619"/>
      <c r="DH28" s="619"/>
      <c r="DI28" s="619"/>
      <c r="DJ28" s="619"/>
      <c r="DK28" s="620"/>
      <c r="DL28" s="624">
        <v>451537</v>
      </c>
      <c r="DM28" s="619"/>
      <c r="DN28" s="619"/>
      <c r="DO28" s="619"/>
      <c r="DP28" s="619"/>
      <c r="DQ28" s="619"/>
      <c r="DR28" s="619"/>
      <c r="DS28" s="619"/>
      <c r="DT28" s="619"/>
      <c r="DU28" s="619"/>
      <c r="DV28" s="620"/>
      <c r="DW28" s="641">
        <v>13.8</v>
      </c>
      <c r="DX28" s="642"/>
      <c r="DY28" s="642"/>
      <c r="DZ28" s="642"/>
      <c r="EA28" s="642"/>
      <c r="EB28" s="642"/>
      <c r="EC28" s="643"/>
    </row>
    <row r="29" spans="2:133" ht="11.25" customHeight="1" x14ac:dyDescent="0.15">
      <c r="B29" s="615" t="s">
        <v>282</v>
      </c>
      <c r="C29" s="616"/>
      <c r="D29" s="616"/>
      <c r="E29" s="616"/>
      <c r="F29" s="616"/>
      <c r="G29" s="616"/>
      <c r="H29" s="616"/>
      <c r="I29" s="616"/>
      <c r="J29" s="616"/>
      <c r="K29" s="616"/>
      <c r="L29" s="616"/>
      <c r="M29" s="616"/>
      <c r="N29" s="616"/>
      <c r="O29" s="616"/>
      <c r="P29" s="616"/>
      <c r="Q29" s="617"/>
      <c r="R29" s="618">
        <v>23611</v>
      </c>
      <c r="S29" s="619"/>
      <c r="T29" s="619"/>
      <c r="U29" s="619"/>
      <c r="V29" s="619"/>
      <c r="W29" s="619"/>
      <c r="X29" s="619"/>
      <c r="Y29" s="620"/>
      <c r="Z29" s="671">
        <v>0.4</v>
      </c>
      <c r="AA29" s="671"/>
      <c r="AB29" s="671"/>
      <c r="AC29" s="671"/>
      <c r="AD29" s="672" t="s">
        <v>108</v>
      </c>
      <c r="AE29" s="672"/>
      <c r="AF29" s="672"/>
      <c r="AG29" s="672"/>
      <c r="AH29" s="672"/>
      <c r="AI29" s="672"/>
      <c r="AJ29" s="672"/>
      <c r="AK29" s="672"/>
      <c r="AL29" s="641" t="s">
        <v>108</v>
      </c>
      <c r="AM29" s="673"/>
      <c r="AN29" s="673"/>
      <c r="AO29" s="674"/>
      <c r="AP29" s="678" t="s">
        <v>201</v>
      </c>
      <c r="AQ29" s="679"/>
      <c r="AR29" s="679"/>
      <c r="AS29" s="679"/>
      <c r="AT29" s="679"/>
      <c r="AU29" s="679"/>
      <c r="AV29" s="679"/>
      <c r="AW29" s="679"/>
      <c r="AX29" s="679"/>
      <c r="AY29" s="679"/>
      <c r="AZ29" s="679"/>
      <c r="BA29" s="679"/>
      <c r="BB29" s="679"/>
      <c r="BC29" s="679"/>
      <c r="BD29" s="679"/>
      <c r="BE29" s="679"/>
      <c r="BF29" s="680"/>
      <c r="BG29" s="678" t="s">
        <v>283</v>
      </c>
      <c r="BH29" s="694"/>
      <c r="BI29" s="694"/>
      <c r="BJ29" s="694"/>
      <c r="BK29" s="694"/>
      <c r="BL29" s="694"/>
      <c r="BM29" s="694"/>
      <c r="BN29" s="694"/>
      <c r="BO29" s="694"/>
      <c r="BP29" s="694"/>
      <c r="BQ29" s="695"/>
      <c r="BR29" s="678" t="s">
        <v>284</v>
      </c>
      <c r="BS29" s="694"/>
      <c r="BT29" s="694"/>
      <c r="BU29" s="694"/>
      <c r="BV29" s="694"/>
      <c r="BW29" s="694"/>
      <c r="BX29" s="694"/>
      <c r="BY29" s="694"/>
      <c r="BZ29" s="694"/>
      <c r="CA29" s="694"/>
      <c r="CB29" s="695"/>
      <c r="CD29" s="688" t="s">
        <v>285</v>
      </c>
      <c r="CE29" s="689"/>
      <c r="CF29" s="655" t="s">
        <v>286</v>
      </c>
      <c r="CG29" s="652"/>
      <c r="CH29" s="652"/>
      <c r="CI29" s="652"/>
      <c r="CJ29" s="652"/>
      <c r="CK29" s="652"/>
      <c r="CL29" s="652"/>
      <c r="CM29" s="652"/>
      <c r="CN29" s="652"/>
      <c r="CO29" s="652"/>
      <c r="CP29" s="652"/>
      <c r="CQ29" s="653"/>
      <c r="CR29" s="618">
        <v>453785</v>
      </c>
      <c r="CS29" s="637"/>
      <c r="CT29" s="637"/>
      <c r="CU29" s="637"/>
      <c r="CV29" s="637"/>
      <c r="CW29" s="637"/>
      <c r="CX29" s="637"/>
      <c r="CY29" s="638"/>
      <c r="CZ29" s="621">
        <v>8.8000000000000007</v>
      </c>
      <c r="DA29" s="639"/>
      <c r="DB29" s="639"/>
      <c r="DC29" s="640"/>
      <c r="DD29" s="624">
        <v>451303</v>
      </c>
      <c r="DE29" s="637"/>
      <c r="DF29" s="637"/>
      <c r="DG29" s="637"/>
      <c r="DH29" s="637"/>
      <c r="DI29" s="637"/>
      <c r="DJ29" s="637"/>
      <c r="DK29" s="638"/>
      <c r="DL29" s="624">
        <v>451303</v>
      </c>
      <c r="DM29" s="637"/>
      <c r="DN29" s="637"/>
      <c r="DO29" s="637"/>
      <c r="DP29" s="637"/>
      <c r="DQ29" s="637"/>
      <c r="DR29" s="637"/>
      <c r="DS29" s="637"/>
      <c r="DT29" s="637"/>
      <c r="DU29" s="637"/>
      <c r="DV29" s="638"/>
      <c r="DW29" s="641">
        <v>13.7</v>
      </c>
      <c r="DX29" s="642"/>
      <c r="DY29" s="642"/>
      <c r="DZ29" s="642"/>
      <c r="EA29" s="642"/>
      <c r="EB29" s="642"/>
      <c r="EC29" s="643"/>
    </row>
    <row r="30" spans="2:133" ht="11.25" customHeight="1" x14ac:dyDescent="0.15">
      <c r="B30" s="615" t="s">
        <v>287</v>
      </c>
      <c r="C30" s="616"/>
      <c r="D30" s="616"/>
      <c r="E30" s="616"/>
      <c r="F30" s="616"/>
      <c r="G30" s="616"/>
      <c r="H30" s="616"/>
      <c r="I30" s="616"/>
      <c r="J30" s="616"/>
      <c r="K30" s="616"/>
      <c r="L30" s="616"/>
      <c r="M30" s="616"/>
      <c r="N30" s="616"/>
      <c r="O30" s="616"/>
      <c r="P30" s="616"/>
      <c r="Q30" s="617"/>
      <c r="R30" s="618">
        <v>21666</v>
      </c>
      <c r="S30" s="619"/>
      <c r="T30" s="619"/>
      <c r="U30" s="619"/>
      <c r="V30" s="619"/>
      <c r="W30" s="619"/>
      <c r="X30" s="619"/>
      <c r="Y30" s="620"/>
      <c r="Z30" s="671">
        <v>0.4</v>
      </c>
      <c r="AA30" s="671"/>
      <c r="AB30" s="671"/>
      <c r="AC30" s="671"/>
      <c r="AD30" s="672" t="s">
        <v>108</v>
      </c>
      <c r="AE30" s="672"/>
      <c r="AF30" s="672"/>
      <c r="AG30" s="672"/>
      <c r="AH30" s="672"/>
      <c r="AI30" s="672"/>
      <c r="AJ30" s="672"/>
      <c r="AK30" s="672"/>
      <c r="AL30" s="641" t="s">
        <v>108</v>
      </c>
      <c r="AM30" s="673"/>
      <c r="AN30" s="673"/>
      <c r="AO30" s="674"/>
      <c r="AP30" s="696" t="s">
        <v>288</v>
      </c>
      <c r="AQ30" s="697"/>
      <c r="AR30" s="697"/>
      <c r="AS30" s="697"/>
      <c r="AT30" s="702" t="s">
        <v>289</v>
      </c>
      <c r="AU30" s="182"/>
      <c r="AV30" s="182"/>
      <c r="AW30" s="182"/>
      <c r="AX30" s="705" t="s">
        <v>167</v>
      </c>
      <c r="AY30" s="706"/>
      <c r="AZ30" s="706"/>
      <c r="BA30" s="706"/>
      <c r="BB30" s="706"/>
      <c r="BC30" s="706"/>
      <c r="BD30" s="706"/>
      <c r="BE30" s="706"/>
      <c r="BF30" s="707"/>
      <c r="BG30" s="684">
        <v>98.3</v>
      </c>
      <c r="BH30" s="685"/>
      <c r="BI30" s="685"/>
      <c r="BJ30" s="685"/>
      <c r="BK30" s="685"/>
      <c r="BL30" s="685"/>
      <c r="BM30" s="686">
        <v>89.3</v>
      </c>
      <c r="BN30" s="685"/>
      <c r="BO30" s="685"/>
      <c r="BP30" s="685"/>
      <c r="BQ30" s="687"/>
      <c r="BR30" s="684">
        <v>98.2</v>
      </c>
      <c r="BS30" s="685"/>
      <c r="BT30" s="685"/>
      <c r="BU30" s="685"/>
      <c r="BV30" s="685"/>
      <c r="BW30" s="685"/>
      <c r="BX30" s="686">
        <v>88.2</v>
      </c>
      <c r="BY30" s="685"/>
      <c r="BZ30" s="685"/>
      <c r="CA30" s="685"/>
      <c r="CB30" s="687"/>
      <c r="CD30" s="690"/>
      <c r="CE30" s="691"/>
      <c r="CF30" s="655" t="s">
        <v>290</v>
      </c>
      <c r="CG30" s="652"/>
      <c r="CH30" s="652"/>
      <c r="CI30" s="652"/>
      <c r="CJ30" s="652"/>
      <c r="CK30" s="652"/>
      <c r="CL30" s="652"/>
      <c r="CM30" s="652"/>
      <c r="CN30" s="652"/>
      <c r="CO30" s="652"/>
      <c r="CP30" s="652"/>
      <c r="CQ30" s="653"/>
      <c r="CR30" s="618">
        <v>411036</v>
      </c>
      <c r="CS30" s="619"/>
      <c r="CT30" s="619"/>
      <c r="CU30" s="619"/>
      <c r="CV30" s="619"/>
      <c r="CW30" s="619"/>
      <c r="CX30" s="619"/>
      <c r="CY30" s="620"/>
      <c r="CZ30" s="621">
        <v>8</v>
      </c>
      <c r="DA30" s="639"/>
      <c r="DB30" s="639"/>
      <c r="DC30" s="640"/>
      <c r="DD30" s="624">
        <v>408554</v>
      </c>
      <c r="DE30" s="619"/>
      <c r="DF30" s="619"/>
      <c r="DG30" s="619"/>
      <c r="DH30" s="619"/>
      <c r="DI30" s="619"/>
      <c r="DJ30" s="619"/>
      <c r="DK30" s="620"/>
      <c r="DL30" s="624">
        <v>408554</v>
      </c>
      <c r="DM30" s="619"/>
      <c r="DN30" s="619"/>
      <c r="DO30" s="619"/>
      <c r="DP30" s="619"/>
      <c r="DQ30" s="619"/>
      <c r="DR30" s="619"/>
      <c r="DS30" s="619"/>
      <c r="DT30" s="619"/>
      <c r="DU30" s="619"/>
      <c r="DV30" s="620"/>
      <c r="DW30" s="641">
        <v>12.4</v>
      </c>
      <c r="DX30" s="642"/>
      <c r="DY30" s="642"/>
      <c r="DZ30" s="642"/>
      <c r="EA30" s="642"/>
      <c r="EB30" s="642"/>
      <c r="EC30" s="643"/>
    </row>
    <row r="31" spans="2:133" ht="11.25" customHeight="1" x14ac:dyDescent="0.15">
      <c r="B31" s="615" t="s">
        <v>291</v>
      </c>
      <c r="C31" s="616"/>
      <c r="D31" s="616"/>
      <c r="E31" s="616"/>
      <c r="F31" s="616"/>
      <c r="G31" s="616"/>
      <c r="H31" s="616"/>
      <c r="I31" s="616"/>
      <c r="J31" s="616"/>
      <c r="K31" s="616"/>
      <c r="L31" s="616"/>
      <c r="M31" s="616"/>
      <c r="N31" s="616"/>
      <c r="O31" s="616"/>
      <c r="P31" s="616"/>
      <c r="Q31" s="617"/>
      <c r="R31" s="618">
        <v>91962</v>
      </c>
      <c r="S31" s="619"/>
      <c r="T31" s="619"/>
      <c r="U31" s="619"/>
      <c r="V31" s="619"/>
      <c r="W31" s="619"/>
      <c r="X31" s="619"/>
      <c r="Y31" s="620"/>
      <c r="Z31" s="671">
        <v>1.7</v>
      </c>
      <c r="AA31" s="671"/>
      <c r="AB31" s="671"/>
      <c r="AC31" s="671"/>
      <c r="AD31" s="672" t="s">
        <v>108</v>
      </c>
      <c r="AE31" s="672"/>
      <c r="AF31" s="672"/>
      <c r="AG31" s="672"/>
      <c r="AH31" s="672"/>
      <c r="AI31" s="672"/>
      <c r="AJ31" s="672"/>
      <c r="AK31" s="672"/>
      <c r="AL31" s="641" t="s">
        <v>108</v>
      </c>
      <c r="AM31" s="673"/>
      <c r="AN31" s="673"/>
      <c r="AO31" s="674"/>
      <c r="AP31" s="698"/>
      <c r="AQ31" s="699"/>
      <c r="AR31" s="699"/>
      <c r="AS31" s="699"/>
      <c r="AT31" s="703"/>
      <c r="AU31" s="181" t="s">
        <v>292</v>
      </c>
      <c r="AV31" s="181"/>
      <c r="AW31" s="181"/>
      <c r="AX31" s="615" t="s">
        <v>293</v>
      </c>
      <c r="AY31" s="616"/>
      <c r="AZ31" s="616"/>
      <c r="BA31" s="616"/>
      <c r="BB31" s="616"/>
      <c r="BC31" s="616"/>
      <c r="BD31" s="616"/>
      <c r="BE31" s="616"/>
      <c r="BF31" s="617"/>
      <c r="BG31" s="682">
        <v>98.3</v>
      </c>
      <c r="BH31" s="637"/>
      <c r="BI31" s="637"/>
      <c r="BJ31" s="637"/>
      <c r="BK31" s="637"/>
      <c r="BL31" s="637"/>
      <c r="BM31" s="673">
        <v>92.2</v>
      </c>
      <c r="BN31" s="683"/>
      <c r="BO31" s="683"/>
      <c r="BP31" s="683"/>
      <c r="BQ31" s="647"/>
      <c r="BR31" s="682">
        <v>98.6</v>
      </c>
      <c r="BS31" s="637"/>
      <c r="BT31" s="637"/>
      <c r="BU31" s="637"/>
      <c r="BV31" s="637"/>
      <c r="BW31" s="637"/>
      <c r="BX31" s="673">
        <v>91.1</v>
      </c>
      <c r="BY31" s="683"/>
      <c r="BZ31" s="683"/>
      <c r="CA31" s="683"/>
      <c r="CB31" s="647"/>
      <c r="CD31" s="690"/>
      <c r="CE31" s="691"/>
      <c r="CF31" s="655" t="s">
        <v>294</v>
      </c>
      <c r="CG31" s="652"/>
      <c r="CH31" s="652"/>
      <c r="CI31" s="652"/>
      <c r="CJ31" s="652"/>
      <c r="CK31" s="652"/>
      <c r="CL31" s="652"/>
      <c r="CM31" s="652"/>
      <c r="CN31" s="652"/>
      <c r="CO31" s="652"/>
      <c r="CP31" s="652"/>
      <c r="CQ31" s="653"/>
      <c r="CR31" s="618">
        <v>42749</v>
      </c>
      <c r="CS31" s="637"/>
      <c r="CT31" s="637"/>
      <c r="CU31" s="637"/>
      <c r="CV31" s="637"/>
      <c r="CW31" s="637"/>
      <c r="CX31" s="637"/>
      <c r="CY31" s="638"/>
      <c r="CZ31" s="621">
        <v>0.8</v>
      </c>
      <c r="DA31" s="639"/>
      <c r="DB31" s="639"/>
      <c r="DC31" s="640"/>
      <c r="DD31" s="624">
        <v>42749</v>
      </c>
      <c r="DE31" s="637"/>
      <c r="DF31" s="637"/>
      <c r="DG31" s="637"/>
      <c r="DH31" s="637"/>
      <c r="DI31" s="637"/>
      <c r="DJ31" s="637"/>
      <c r="DK31" s="638"/>
      <c r="DL31" s="624">
        <v>42749</v>
      </c>
      <c r="DM31" s="637"/>
      <c r="DN31" s="637"/>
      <c r="DO31" s="637"/>
      <c r="DP31" s="637"/>
      <c r="DQ31" s="637"/>
      <c r="DR31" s="637"/>
      <c r="DS31" s="637"/>
      <c r="DT31" s="637"/>
      <c r="DU31" s="637"/>
      <c r="DV31" s="638"/>
      <c r="DW31" s="641">
        <v>1.3</v>
      </c>
      <c r="DX31" s="642"/>
      <c r="DY31" s="642"/>
      <c r="DZ31" s="642"/>
      <c r="EA31" s="642"/>
      <c r="EB31" s="642"/>
      <c r="EC31" s="643"/>
    </row>
    <row r="32" spans="2:133" ht="11.25" customHeight="1" x14ac:dyDescent="0.15">
      <c r="B32" s="615" t="s">
        <v>295</v>
      </c>
      <c r="C32" s="616"/>
      <c r="D32" s="616"/>
      <c r="E32" s="616"/>
      <c r="F32" s="616"/>
      <c r="G32" s="616"/>
      <c r="H32" s="616"/>
      <c r="I32" s="616"/>
      <c r="J32" s="616"/>
      <c r="K32" s="616"/>
      <c r="L32" s="616"/>
      <c r="M32" s="616"/>
      <c r="N32" s="616"/>
      <c r="O32" s="616"/>
      <c r="P32" s="616"/>
      <c r="Q32" s="617"/>
      <c r="R32" s="618">
        <v>102159</v>
      </c>
      <c r="S32" s="619"/>
      <c r="T32" s="619"/>
      <c r="U32" s="619"/>
      <c r="V32" s="619"/>
      <c r="W32" s="619"/>
      <c r="X32" s="619"/>
      <c r="Y32" s="620"/>
      <c r="Z32" s="671">
        <v>1.9</v>
      </c>
      <c r="AA32" s="671"/>
      <c r="AB32" s="671"/>
      <c r="AC32" s="671"/>
      <c r="AD32" s="672" t="s">
        <v>108</v>
      </c>
      <c r="AE32" s="672"/>
      <c r="AF32" s="672"/>
      <c r="AG32" s="672"/>
      <c r="AH32" s="672"/>
      <c r="AI32" s="672"/>
      <c r="AJ32" s="672"/>
      <c r="AK32" s="672"/>
      <c r="AL32" s="641" t="s">
        <v>108</v>
      </c>
      <c r="AM32" s="673"/>
      <c r="AN32" s="673"/>
      <c r="AO32" s="674"/>
      <c r="AP32" s="700"/>
      <c r="AQ32" s="701"/>
      <c r="AR32" s="701"/>
      <c r="AS32" s="701"/>
      <c r="AT32" s="704"/>
      <c r="AU32" s="183"/>
      <c r="AV32" s="183"/>
      <c r="AW32" s="183"/>
      <c r="AX32" s="599" t="s">
        <v>296</v>
      </c>
      <c r="AY32" s="600"/>
      <c r="AZ32" s="600"/>
      <c r="BA32" s="600"/>
      <c r="BB32" s="600"/>
      <c r="BC32" s="600"/>
      <c r="BD32" s="600"/>
      <c r="BE32" s="600"/>
      <c r="BF32" s="601"/>
      <c r="BG32" s="681">
        <v>98</v>
      </c>
      <c r="BH32" s="603"/>
      <c r="BI32" s="603"/>
      <c r="BJ32" s="603"/>
      <c r="BK32" s="603"/>
      <c r="BL32" s="603"/>
      <c r="BM32" s="666">
        <v>85.2</v>
      </c>
      <c r="BN32" s="603"/>
      <c r="BO32" s="603"/>
      <c r="BP32" s="603"/>
      <c r="BQ32" s="660"/>
      <c r="BR32" s="681">
        <v>97.7</v>
      </c>
      <c r="BS32" s="603"/>
      <c r="BT32" s="603"/>
      <c r="BU32" s="603"/>
      <c r="BV32" s="603"/>
      <c r="BW32" s="603"/>
      <c r="BX32" s="666">
        <v>84</v>
      </c>
      <c r="BY32" s="603"/>
      <c r="BZ32" s="603"/>
      <c r="CA32" s="603"/>
      <c r="CB32" s="660"/>
      <c r="CD32" s="692"/>
      <c r="CE32" s="693"/>
      <c r="CF32" s="655" t="s">
        <v>297</v>
      </c>
      <c r="CG32" s="652"/>
      <c r="CH32" s="652"/>
      <c r="CI32" s="652"/>
      <c r="CJ32" s="652"/>
      <c r="CK32" s="652"/>
      <c r="CL32" s="652"/>
      <c r="CM32" s="652"/>
      <c r="CN32" s="652"/>
      <c r="CO32" s="652"/>
      <c r="CP32" s="652"/>
      <c r="CQ32" s="653"/>
      <c r="CR32" s="618">
        <v>234</v>
      </c>
      <c r="CS32" s="619"/>
      <c r="CT32" s="619"/>
      <c r="CU32" s="619"/>
      <c r="CV32" s="619"/>
      <c r="CW32" s="619"/>
      <c r="CX32" s="619"/>
      <c r="CY32" s="620"/>
      <c r="CZ32" s="621">
        <v>0</v>
      </c>
      <c r="DA32" s="639"/>
      <c r="DB32" s="639"/>
      <c r="DC32" s="640"/>
      <c r="DD32" s="624">
        <v>234</v>
      </c>
      <c r="DE32" s="619"/>
      <c r="DF32" s="619"/>
      <c r="DG32" s="619"/>
      <c r="DH32" s="619"/>
      <c r="DI32" s="619"/>
      <c r="DJ32" s="619"/>
      <c r="DK32" s="620"/>
      <c r="DL32" s="624">
        <v>234</v>
      </c>
      <c r="DM32" s="619"/>
      <c r="DN32" s="619"/>
      <c r="DO32" s="619"/>
      <c r="DP32" s="619"/>
      <c r="DQ32" s="619"/>
      <c r="DR32" s="619"/>
      <c r="DS32" s="619"/>
      <c r="DT32" s="619"/>
      <c r="DU32" s="619"/>
      <c r="DV32" s="620"/>
      <c r="DW32" s="641">
        <v>0</v>
      </c>
      <c r="DX32" s="642"/>
      <c r="DY32" s="642"/>
      <c r="DZ32" s="642"/>
      <c r="EA32" s="642"/>
      <c r="EB32" s="642"/>
      <c r="EC32" s="643"/>
    </row>
    <row r="33" spans="2:133" ht="11.25" customHeight="1" x14ac:dyDescent="0.15">
      <c r="B33" s="615" t="s">
        <v>298</v>
      </c>
      <c r="C33" s="616"/>
      <c r="D33" s="616"/>
      <c r="E33" s="616"/>
      <c r="F33" s="616"/>
      <c r="G33" s="616"/>
      <c r="H33" s="616"/>
      <c r="I33" s="616"/>
      <c r="J33" s="616"/>
      <c r="K33" s="616"/>
      <c r="L33" s="616"/>
      <c r="M33" s="616"/>
      <c r="N33" s="616"/>
      <c r="O33" s="616"/>
      <c r="P33" s="616"/>
      <c r="Q33" s="617"/>
      <c r="R33" s="618">
        <v>684300</v>
      </c>
      <c r="S33" s="619"/>
      <c r="T33" s="619"/>
      <c r="U33" s="619"/>
      <c r="V33" s="619"/>
      <c r="W33" s="619"/>
      <c r="X33" s="619"/>
      <c r="Y33" s="620"/>
      <c r="Z33" s="671">
        <v>12.4</v>
      </c>
      <c r="AA33" s="671"/>
      <c r="AB33" s="671"/>
      <c r="AC33" s="671"/>
      <c r="AD33" s="672" t="s">
        <v>108</v>
      </c>
      <c r="AE33" s="672"/>
      <c r="AF33" s="672"/>
      <c r="AG33" s="672"/>
      <c r="AH33" s="672"/>
      <c r="AI33" s="672"/>
      <c r="AJ33" s="672"/>
      <c r="AK33" s="672"/>
      <c r="AL33" s="641" t="s">
        <v>108</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299</v>
      </c>
      <c r="CE33" s="652"/>
      <c r="CF33" s="652"/>
      <c r="CG33" s="652"/>
      <c r="CH33" s="652"/>
      <c r="CI33" s="652"/>
      <c r="CJ33" s="652"/>
      <c r="CK33" s="652"/>
      <c r="CL33" s="652"/>
      <c r="CM33" s="652"/>
      <c r="CN33" s="652"/>
      <c r="CO33" s="652"/>
      <c r="CP33" s="652"/>
      <c r="CQ33" s="653"/>
      <c r="CR33" s="618">
        <v>2705921</v>
      </c>
      <c r="CS33" s="637"/>
      <c r="CT33" s="637"/>
      <c r="CU33" s="637"/>
      <c r="CV33" s="637"/>
      <c r="CW33" s="637"/>
      <c r="CX33" s="637"/>
      <c r="CY33" s="638"/>
      <c r="CZ33" s="621">
        <v>52.4</v>
      </c>
      <c r="DA33" s="639"/>
      <c r="DB33" s="639"/>
      <c r="DC33" s="640"/>
      <c r="DD33" s="624">
        <v>1766354</v>
      </c>
      <c r="DE33" s="637"/>
      <c r="DF33" s="637"/>
      <c r="DG33" s="637"/>
      <c r="DH33" s="637"/>
      <c r="DI33" s="637"/>
      <c r="DJ33" s="637"/>
      <c r="DK33" s="638"/>
      <c r="DL33" s="624">
        <v>1619260</v>
      </c>
      <c r="DM33" s="637"/>
      <c r="DN33" s="637"/>
      <c r="DO33" s="637"/>
      <c r="DP33" s="637"/>
      <c r="DQ33" s="637"/>
      <c r="DR33" s="637"/>
      <c r="DS33" s="637"/>
      <c r="DT33" s="637"/>
      <c r="DU33" s="637"/>
      <c r="DV33" s="638"/>
      <c r="DW33" s="641">
        <v>49.3</v>
      </c>
      <c r="DX33" s="642"/>
      <c r="DY33" s="642"/>
      <c r="DZ33" s="642"/>
      <c r="EA33" s="642"/>
      <c r="EB33" s="642"/>
      <c r="EC33" s="643"/>
    </row>
    <row r="34" spans="2:133" ht="11.25" customHeight="1" x14ac:dyDescent="0.15">
      <c r="B34" s="615" t="s">
        <v>300</v>
      </c>
      <c r="C34" s="616"/>
      <c r="D34" s="616"/>
      <c r="E34" s="616"/>
      <c r="F34" s="616"/>
      <c r="G34" s="616"/>
      <c r="H34" s="616"/>
      <c r="I34" s="616"/>
      <c r="J34" s="616"/>
      <c r="K34" s="616"/>
      <c r="L34" s="616"/>
      <c r="M34" s="616"/>
      <c r="N34" s="616"/>
      <c r="O34" s="616"/>
      <c r="P34" s="616"/>
      <c r="Q34" s="617"/>
      <c r="R34" s="618" t="s">
        <v>108</v>
      </c>
      <c r="S34" s="619"/>
      <c r="T34" s="619"/>
      <c r="U34" s="619"/>
      <c r="V34" s="619"/>
      <c r="W34" s="619"/>
      <c r="X34" s="619"/>
      <c r="Y34" s="620"/>
      <c r="Z34" s="671" t="s">
        <v>108</v>
      </c>
      <c r="AA34" s="671"/>
      <c r="AB34" s="671"/>
      <c r="AC34" s="671"/>
      <c r="AD34" s="672" t="s">
        <v>108</v>
      </c>
      <c r="AE34" s="672"/>
      <c r="AF34" s="672"/>
      <c r="AG34" s="672"/>
      <c r="AH34" s="672"/>
      <c r="AI34" s="672"/>
      <c r="AJ34" s="672"/>
      <c r="AK34" s="672"/>
      <c r="AL34" s="641" t="s">
        <v>108</v>
      </c>
      <c r="AM34" s="673"/>
      <c r="AN34" s="673"/>
      <c r="AO34" s="674"/>
      <c r="AP34" s="186"/>
      <c r="AQ34" s="678" t="s">
        <v>301</v>
      </c>
      <c r="AR34" s="679"/>
      <c r="AS34" s="679"/>
      <c r="AT34" s="679"/>
      <c r="AU34" s="679"/>
      <c r="AV34" s="679"/>
      <c r="AW34" s="679"/>
      <c r="AX34" s="679"/>
      <c r="AY34" s="679"/>
      <c r="AZ34" s="679"/>
      <c r="BA34" s="679"/>
      <c r="BB34" s="679"/>
      <c r="BC34" s="679"/>
      <c r="BD34" s="679"/>
      <c r="BE34" s="679"/>
      <c r="BF34" s="680"/>
      <c r="BG34" s="678" t="s">
        <v>302</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303</v>
      </c>
      <c r="CE34" s="652"/>
      <c r="CF34" s="652"/>
      <c r="CG34" s="652"/>
      <c r="CH34" s="652"/>
      <c r="CI34" s="652"/>
      <c r="CJ34" s="652"/>
      <c r="CK34" s="652"/>
      <c r="CL34" s="652"/>
      <c r="CM34" s="652"/>
      <c r="CN34" s="652"/>
      <c r="CO34" s="652"/>
      <c r="CP34" s="652"/>
      <c r="CQ34" s="653"/>
      <c r="CR34" s="618">
        <v>588679</v>
      </c>
      <c r="CS34" s="619"/>
      <c r="CT34" s="619"/>
      <c r="CU34" s="619"/>
      <c r="CV34" s="619"/>
      <c r="CW34" s="619"/>
      <c r="CX34" s="619"/>
      <c r="CY34" s="620"/>
      <c r="CZ34" s="621">
        <v>11.4</v>
      </c>
      <c r="DA34" s="639"/>
      <c r="DB34" s="639"/>
      <c r="DC34" s="640"/>
      <c r="DD34" s="624">
        <v>430321</v>
      </c>
      <c r="DE34" s="619"/>
      <c r="DF34" s="619"/>
      <c r="DG34" s="619"/>
      <c r="DH34" s="619"/>
      <c r="DI34" s="619"/>
      <c r="DJ34" s="619"/>
      <c r="DK34" s="620"/>
      <c r="DL34" s="624">
        <v>396174</v>
      </c>
      <c r="DM34" s="619"/>
      <c r="DN34" s="619"/>
      <c r="DO34" s="619"/>
      <c r="DP34" s="619"/>
      <c r="DQ34" s="619"/>
      <c r="DR34" s="619"/>
      <c r="DS34" s="619"/>
      <c r="DT34" s="619"/>
      <c r="DU34" s="619"/>
      <c r="DV34" s="620"/>
      <c r="DW34" s="641">
        <v>12.1</v>
      </c>
      <c r="DX34" s="642"/>
      <c r="DY34" s="642"/>
      <c r="DZ34" s="642"/>
      <c r="EA34" s="642"/>
      <c r="EB34" s="642"/>
      <c r="EC34" s="643"/>
    </row>
    <row r="35" spans="2:133" ht="11.25" customHeight="1" x14ac:dyDescent="0.15">
      <c r="B35" s="615" t="s">
        <v>304</v>
      </c>
      <c r="C35" s="616"/>
      <c r="D35" s="616"/>
      <c r="E35" s="616"/>
      <c r="F35" s="616"/>
      <c r="G35" s="616"/>
      <c r="H35" s="616"/>
      <c r="I35" s="616"/>
      <c r="J35" s="616"/>
      <c r="K35" s="616"/>
      <c r="L35" s="616"/>
      <c r="M35" s="616"/>
      <c r="N35" s="616"/>
      <c r="O35" s="616"/>
      <c r="P35" s="616"/>
      <c r="Q35" s="617"/>
      <c r="R35" s="618">
        <v>175000</v>
      </c>
      <c r="S35" s="619"/>
      <c r="T35" s="619"/>
      <c r="U35" s="619"/>
      <c r="V35" s="619"/>
      <c r="W35" s="619"/>
      <c r="X35" s="619"/>
      <c r="Y35" s="620"/>
      <c r="Z35" s="671">
        <v>3.2</v>
      </c>
      <c r="AA35" s="671"/>
      <c r="AB35" s="671"/>
      <c r="AC35" s="671"/>
      <c r="AD35" s="672" t="s">
        <v>108</v>
      </c>
      <c r="AE35" s="672"/>
      <c r="AF35" s="672"/>
      <c r="AG35" s="672"/>
      <c r="AH35" s="672"/>
      <c r="AI35" s="672"/>
      <c r="AJ35" s="672"/>
      <c r="AK35" s="672"/>
      <c r="AL35" s="641" t="s">
        <v>108</v>
      </c>
      <c r="AM35" s="673"/>
      <c r="AN35" s="673"/>
      <c r="AO35" s="674"/>
      <c r="AP35" s="186"/>
      <c r="AQ35" s="675" t="s">
        <v>305</v>
      </c>
      <c r="AR35" s="676"/>
      <c r="AS35" s="676"/>
      <c r="AT35" s="676"/>
      <c r="AU35" s="676"/>
      <c r="AV35" s="676"/>
      <c r="AW35" s="676"/>
      <c r="AX35" s="676"/>
      <c r="AY35" s="677"/>
      <c r="AZ35" s="668">
        <v>784866</v>
      </c>
      <c r="BA35" s="669"/>
      <c r="BB35" s="669"/>
      <c r="BC35" s="669"/>
      <c r="BD35" s="669"/>
      <c r="BE35" s="669"/>
      <c r="BF35" s="670"/>
      <c r="BG35" s="675" t="s">
        <v>306</v>
      </c>
      <c r="BH35" s="676"/>
      <c r="BI35" s="676"/>
      <c r="BJ35" s="676"/>
      <c r="BK35" s="676"/>
      <c r="BL35" s="676"/>
      <c r="BM35" s="676"/>
      <c r="BN35" s="676"/>
      <c r="BO35" s="676"/>
      <c r="BP35" s="676"/>
      <c r="BQ35" s="676"/>
      <c r="BR35" s="676"/>
      <c r="BS35" s="676"/>
      <c r="BT35" s="676"/>
      <c r="BU35" s="677"/>
      <c r="BV35" s="668">
        <v>22448</v>
      </c>
      <c r="BW35" s="669"/>
      <c r="BX35" s="669"/>
      <c r="BY35" s="669"/>
      <c r="BZ35" s="669"/>
      <c r="CA35" s="669"/>
      <c r="CB35" s="670"/>
      <c r="CD35" s="655" t="s">
        <v>307</v>
      </c>
      <c r="CE35" s="652"/>
      <c r="CF35" s="652"/>
      <c r="CG35" s="652"/>
      <c r="CH35" s="652"/>
      <c r="CI35" s="652"/>
      <c r="CJ35" s="652"/>
      <c r="CK35" s="652"/>
      <c r="CL35" s="652"/>
      <c r="CM35" s="652"/>
      <c r="CN35" s="652"/>
      <c r="CO35" s="652"/>
      <c r="CP35" s="652"/>
      <c r="CQ35" s="653"/>
      <c r="CR35" s="618">
        <v>30721</v>
      </c>
      <c r="CS35" s="637"/>
      <c r="CT35" s="637"/>
      <c r="CU35" s="637"/>
      <c r="CV35" s="637"/>
      <c r="CW35" s="637"/>
      <c r="CX35" s="637"/>
      <c r="CY35" s="638"/>
      <c r="CZ35" s="621">
        <v>0.6</v>
      </c>
      <c r="DA35" s="639"/>
      <c r="DB35" s="639"/>
      <c r="DC35" s="640"/>
      <c r="DD35" s="624">
        <v>29315</v>
      </c>
      <c r="DE35" s="637"/>
      <c r="DF35" s="637"/>
      <c r="DG35" s="637"/>
      <c r="DH35" s="637"/>
      <c r="DI35" s="637"/>
      <c r="DJ35" s="637"/>
      <c r="DK35" s="638"/>
      <c r="DL35" s="624">
        <v>29315</v>
      </c>
      <c r="DM35" s="637"/>
      <c r="DN35" s="637"/>
      <c r="DO35" s="637"/>
      <c r="DP35" s="637"/>
      <c r="DQ35" s="637"/>
      <c r="DR35" s="637"/>
      <c r="DS35" s="637"/>
      <c r="DT35" s="637"/>
      <c r="DU35" s="637"/>
      <c r="DV35" s="638"/>
      <c r="DW35" s="641">
        <v>0.9</v>
      </c>
      <c r="DX35" s="642"/>
      <c r="DY35" s="642"/>
      <c r="DZ35" s="642"/>
      <c r="EA35" s="642"/>
      <c r="EB35" s="642"/>
      <c r="EC35" s="643"/>
    </row>
    <row r="36" spans="2:133" ht="11.25" customHeight="1" x14ac:dyDescent="0.15">
      <c r="B36" s="599" t="s">
        <v>308</v>
      </c>
      <c r="C36" s="600"/>
      <c r="D36" s="600"/>
      <c r="E36" s="600"/>
      <c r="F36" s="600"/>
      <c r="G36" s="600"/>
      <c r="H36" s="600"/>
      <c r="I36" s="600"/>
      <c r="J36" s="600"/>
      <c r="K36" s="600"/>
      <c r="L36" s="600"/>
      <c r="M36" s="600"/>
      <c r="N36" s="600"/>
      <c r="O36" s="600"/>
      <c r="P36" s="600"/>
      <c r="Q36" s="601"/>
      <c r="R36" s="602">
        <v>5510665</v>
      </c>
      <c r="S36" s="659"/>
      <c r="T36" s="659"/>
      <c r="U36" s="659"/>
      <c r="V36" s="659"/>
      <c r="W36" s="659"/>
      <c r="X36" s="659"/>
      <c r="Y36" s="662"/>
      <c r="Z36" s="663">
        <v>100</v>
      </c>
      <c r="AA36" s="663"/>
      <c r="AB36" s="663"/>
      <c r="AC36" s="663"/>
      <c r="AD36" s="664">
        <v>3107310</v>
      </c>
      <c r="AE36" s="664"/>
      <c r="AF36" s="664"/>
      <c r="AG36" s="664"/>
      <c r="AH36" s="664"/>
      <c r="AI36" s="664"/>
      <c r="AJ36" s="664"/>
      <c r="AK36" s="664"/>
      <c r="AL36" s="665">
        <v>100</v>
      </c>
      <c r="AM36" s="666"/>
      <c r="AN36" s="666"/>
      <c r="AO36" s="667"/>
      <c r="AQ36" s="644" t="s">
        <v>309</v>
      </c>
      <c r="AR36" s="645"/>
      <c r="AS36" s="645"/>
      <c r="AT36" s="645"/>
      <c r="AU36" s="645"/>
      <c r="AV36" s="645"/>
      <c r="AW36" s="645"/>
      <c r="AX36" s="645"/>
      <c r="AY36" s="646"/>
      <c r="AZ36" s="618">
        <v>136568</v>
      </c>
      <c r="BA36" s="619"/>
      <c r="BB36" s="619"/>
      <c r="BC36" s="619"/>
      <c r="BD36" s="637"/>
      <c r="BE36" s="637"/>
      <c r="BF36" s="647"/>
      <c r="BG36" s="655" t="s">
        <v>310</v>
      </c>
      <c r="BH36" s="652"/>
      <c r="BI36" s="652"/>
      <c r="BJ36" s="652"/>
      <c r="BK36" s="652"/>
      <c r="BL36" s="652"/>
      <c r="BM36" s="652"/>
      <c r="BN36" s="652"/>
      <c r="BO36" s="652"/>
      <c r="BP36" s="652"/>
      <c r="BQ36" s="652"/>
      <c r="BR36" s="652"/>
      <c r="BS36" s="652"/>
      <c r="BT36" s="652"/>
      <c r="BU36" s="653"/>
      <c r="BV36" s="618">
        <v>-45476</v>
      </c>
      <c r="BW36" s="619"/>
      <c r="BX36" s="619"/>
      <c r="BY36" s="619"/>
      <c r="BZ36" s="619"/>
      <c r="CA36" s="619"/>
      <c r="CB36" s="654"/>
      <c r="CD36" s="655" t="s">
        <v>311</v>
      </c>
      <c r="CE36" s="652"/>
      <c r="CF36" s="652"/>
      <c r="CG36" s="652"/>
      <c r="CH36" s="652"/>
      <c r="CI36" s="652"/>
      <c r="CJ36" s="652"/>
      <c r="CK36" s="652"/>
      <c r="CL36" s="652"/>
      <c r="CM36" s="652"/>
      <c r="CN36" s="652"/>
      <c r="CO36" s="652"/>
      <c r="CP36" s="652"/>
      <c r="CQ36" s="653"/>
      <c r="CR36" s="618">
        <v>1452710</v>
      </c>
      <c r="CS36" s="619"/>
      <c r="CT36" s="619"/>
      <c r="CU36" s="619"/>
      <c r="CV36" s="619"/>
      <c r="CW36" s="619"/>
      <c r="CX36" s="619"/>
      <c r="CY36" s="620"/>
      <c r="CZ36" s="621">
        <v>28.1</v>
      </c>
      <c r="DA36" s="639"/>
      <c r="DB36" s="639"/>
      <c r="DC36" s="640"/>
      <c r="DD36" s="624">
        <v>772078</v>
      </c>
      <c r="DE36" s="619"/>
      <c r="DF36" s="619"/>
      <c r="DG36" s="619"/>
      <c r="DH36" s="619"/>
      <c r="DI36" s="619"/>
      <c r="DJ36" s="619"/>
      <c r="DK36" s="620"/>
      <c r="DL36" s="624">
        <v>715227</v>
      </c>
      <c r="DM36" s="619"/>
      <c r="DN36" s="619"/>
      <c r="DO36" s="619"/>
      <c r="DP36" s="619"/>
      <c r="DQ36" s="619"/>
      <c r="DR36" s="619"/>
      <c r="DS36" s="619"/>
      <c r="DT36" s="619"/>
      <c r="DU36" s="619"/>
      <c r="DV36" s="620"/>
      <c r="DW36" s="641">
        <v>21.8</v>
      </c>
      <c r="DX36" s="642"/>
      <c r="DY36" s="642"/>
      <c r="DZ36" s="642"/>
      <c r="EA36" s="642"/>
      <c r="EB36" s="642"/>
      <c r="EC36" s="643"/>
    </row>
    <row r="37" spans="2:133" ht="11.25" customHeight="1" x14ac:dyDescent="0.15">
      <c r="AQ37" s="644" t="s">
        <v>312</v>
      </c>
      <c r="AR37" s="645"/>
      <c r="AS37" s="645"/>
      <c r="AT37" s="645"/>
      <c r="AU37" s="645"/>
      <c r="AV37" s="645"/>
      <c r="AW37" s="645"/>
      <c r="AX37" s="645"/>
      <c r="AY37" s="646"/>
      <c r="AZ37" s="618">
        <v>53733</v>
      </c>
      <c r="BA37" s="619"/>
      <c r="BB37" s="619"/>
      <c r="BC37" s="619"/>
      <c r="BD37" s="637"/>
      <c r="BE37" s="637"/>
      <c r="BF37" s="647"/>
      <c r="BG37" s="655" t="s">
        <v>313</v>
      </c>
      <c r="BH37" s="652"/>
      <c r="BI37" s="652"/>
      <c r="BJ37" s="652"/>
      <c r="BK37" s="652"/>
      <c r="BL37" s="652"/>
      <c r="BM37" s="652"/>
      <c r="BN37" s="652"/>
      <c r="BO37" s="652"/>
      <c r="BP37" s="652"/>
      <c r="BQ37" s="652"/>
      <c r="BR37" s="652"/>
      <c r="BS37" s="652"/>
      <c r="BT37" s="652"/>
      <c r="BU37" s="653"/>
      <c r="BV37" s="618">
        <v>1765</v>
      </c>
      <c r="BW37" s="619"/>
      <c r="BX37" s="619"/>
      <c r="BY37" s="619"/>
      <c r="BZ37" s="619"/>
      <c r="CA37" s="619"/>
      <c r="CB37" s="654"/>
      <c r="CD37" s="655" t="s">
        <v>314</v>
      </c>
      <c r="CE37" s="652"/>
      <c r="CF37" s="652"/>
      <c r="CG37" s="652"/>
      <c r="CH37" s="652"/>
      <c r="CI37" s="652"/>
      <c r="CJ37" s="652"/>
      <c r="CK37" s="652"/>
      <c r="CL37" s="652"/>
      <c r="CM37" s="652"/>
      <c r="CN37" s="652"/>
      <c r="CO37" s="652"/>
      <c r="CP37" s="652"/>
      <c r="CQ37" s="653"/>
      <c r="CR37" s="618">
        <v>390943</v>
      </c>
      <c r="CS37" s="637"/>
      <c r="CT37" s="637"/>
      <c r="CU37" s="637"/>
      <c r="CV37" s="637"/>
      <c r="CW37" s="637"/>
      <c r="CX37" s="637"/>
      <c r="CY37" s="638"/>
      <c r="CZ37" s="621">
        <v>7.6</v>
      </c>
      <c r="DA37" s="639"/>
      <c r="DB37" s="639"/>
      <c r="DC37" s="640"/>
      <c r="DD37" s="624">
        <v>285743</v>
      </c>
      <c r="DE37" s="637"/>
      <c r="DF37" s="637"/>
      <c r="DG37" s="637"/>
      <c r="DH37" s="637"/>
      <c r="DI37" s="637"/>
      <c r="DJ37" s="637"/>
      <c r="DK37" s="638"/>
      <c r="DL37" s="624">
        <v>269244</v>
      </c>
      <c r="DM37" s="637"/>
      <c r="DN37" s="637"/>
      <c r="DO37" s="637"/>
      <c r="DP37" s="637"/>
      <c r="DQ37" s="637"/>
      <c r="DR37" s="637"/>
      <c r="DS37" s="637"/>
      <c r="DT37" s="637"/>
      <c r="DU37" s="637"/>
      <c r="DV37" s="638"/>
      <c r="DW37" s="641">
        <v>8.1999999999999993</v>
      </c>
      <c r="DX37" s="642"/>
      <c r="DY37" s="642"/>
      <c r="DZ37" s="642"/>
      <c r="EA37" s="642"/>
      <c r="EB37" s="642"/>
      <c r="EC37" s="643"/>
    </row>
    <row r="38" spans="2:133" ht="11.25" customHeight="1" x14ac:dyDescent="0.15">
      <c r="AQ38" s="644" t="s">
        <v>315</v>
      </c>
      <c r="AR38" s="645"/>
      <c r="AS38" s="645"/>
      <c r="AT38" s="645"/>
      <c r="AU38" s="645"/>
      <c r="AV38" s="645"/>
      <c r="AW38" s="645"/>
      <c r="AX38" s="645"/>
      <c r="AY38" s="646"/>
      <c r="AZ38" s="618">
        <v>42247</v>
      </c>
      <c r="BA38" s="619"/>
      <c r="BB38" s="619"/>
      <c r="BC38" s="619"/>
      <c r="BD38" s="637"/>
      <c r="BE38" s="637"/>
      <c r="BF38" s="647"/>
      <c r="BG38" s="655" t="s">
        <v>316</v>
      </c>
      <c r="BH38" s="652"/>
      <c r="BI38" s="652"/>
      <c r="BJ38" s="652"/>
      <c r="BK38" s="652"/>
      <c r="BL38" s="652"/>
      <c r="BM38" s="652"/>
      <c r="BN38" s="652"/>
      <c r="BO38" s="652"/>
      <c r="BP38" s="652"/>
      <c r="BQ38" s="652"/>
      <c r="BR38" s="652"/>
      <c r="BS38" s="652"/>
      <c r="BT38" s="652"/>
      <c r="BU38" s="653"/>
      <c r="BV38" s="618">
        <v>2969</v>
      </c>
      <c r="BW38" s="619"/>
      <c r="BX38" s="619"/>
      <c r="BY38" s="619"/>
      <c r="BZ38" s="619"/>
      <c r="CA38" s="619"/>
      <c r="CB38" s="654"/>
      <c r="CD38" s="655" t="s">
        <v>317</v>
      </c>
      <c r="CE38" s="652"/>
      <c r="CF38" s="652"/>
      <c r="CG38" s="652"/>
      <c r="CH38" s="652"/>
      <c r="CI38" s="652"/>
      <c r="CJ38" s="652"/>
      <c r="CK38" s="652"/>
      <c r="CL38" s="652"/>
      <c r="CM38" s="652"/>
      <c r="CN38" s="652"/>
      <c r="CO38" s="652"/>
      <c r="CP38" s="652"/>
      <c r="CQ38" s="653"/>
      <c r="CR38" s="618">
        <v>578093</v>
      </c>
      <c r="CS38" s="619"/>
      <c r="CT38" s="619"/>
      <c r="CU38" s="619"/>
      <c r="CV38" s="619"/>
      <c r="CW38" s="619"/>
      <c r="CX38" s="619"/>
      <c r="CY38" s="620"/>
      <c r="CZ38" s="621">
        <v>11.2</v>
      </c>
      <c r="DA38" s="639"/>
      <c r="DB38" s="639"/>
      <c r="DC38" s="640"/>
      <c r="DD38" s="624">
        <v>498544</v>
      </c>
      <c r="DE38" s="619"/>
      <c r="DF38" s="619"/>
      <c r="DG38" s="619"/>
      <c r="DH38" s="619"/>
      <c r="DI38" s="619"/>
      <c r="DJ38" s="619"/>
      <c r="DK38" s="620"/>
      <c r="DL38" s="624">
        <v>478544</v>
      </c>
      <c r="DM38" s="619"/>
      <c r="DN38" s="619"/>
      <c r="DO38" s="619"/>
      <c r="DP38" s="619"/>
      <c r="DQ38" s="619"/>
      <c r="DR38" s="619"/>
      <c r="DS38" s="619"/>
      <c r="DT38" s="619"/>
      <c r="DU38" s="619"/>
      <c r="DV38" s="620"/>
      <c r="DW38" s="641">
        <v>14.6</v>
      </c>
      <c r="DX38" s="642"/>
      <c r="DY38" s="642"/>
      <c r="DZ38" s="642"/>
      <c r="EA38" s="642"/>
      <c r="EB38" s="642"/>
      <c r="EC38" s="643"/>
    </row>
    <row r="39" spans="2:133" ht="11.25" customHeight="1" x14ac:dyDescent="0.15">
      <c r="AQ39" s="644" t="s">
        <v>318</v>
      </c>
      <c r="AR39" s="645"/>
      <c r="AS39" s="645"/>
      <c r="AT39" s="645"/>
      <c r="AU39" s="645"/>
      <c r="AV39" s="645"/>
      <c r="AW39" s="645"/>
      <c r="AX39" s="645"/>
      <c r="AY39" s="646"/>
      <c r="AZ39" s="618" t="s">
        <v>108</v>
      </c>
      <c r="BA39" s="619"/>
      <c r="BB39" s="619"/>
      <c r="BC39" s="619"/>
      <c r="BD39" s="637"/>
      <c r="BE39" s="637"/>
      <c r="BF39" s="647"/>
      <c r="BG39" s="648" t="s">
        <v>319</v>
      </c>
      <c r="BH39" s="649"/>
      <c r="BI39" s="649"/>
      <c r="BJ39" s="649"/>
      <c r="BK39" s="649"/>
      <c r="BL39" s="187"/>
      <c r="BM39" s="652" t="s">
        <v>320</v>
      </c>
      <c r="BN39" s="652"/>
      <c r="BO39" s="652"/>
      <c r="BP39" s="652"/>
      <c r="BQ39" s="652"/>
      <c r="BR39" s="652"/>
      <c r="BS39" s="652"/>
      <c r="BT39" s="652"/>
      <c r="BU39" s="653"/>
      <c r="BV39" s="618">
        <v>74</v>
      </c>
      <c r="BW39" s="619"/>
      <c r="BX39" s="619"/>
      <c r="BY39" s="619"/>
      <c r="BZ39" s="619"/>
      <c r="CA39" s="619"/>
      <c r="CB39" s="654"/>
      <c r="CD39" s="655" t="s">
        <v>321</v>
      </c>
      <c r="CE39" s="652"/>
      <c r="CF39" s="652"/>
      <c r="CG39" s="652"/>
      <c r="CH39" s="652"/>
      <c r="CI39" s="652"/>
      <c r="CJ39" s="652"/>
      <c r="CK39" s="652"/>
      <c r="CL39" s="652"/>
      <c r="CM39" s="652"/>
      <c r="CN39" s="652"/>
      <c r="CO39" s="652"/>
      <c r="CP39" s="652"/>
      <c r="CQ39" s="653"/>
      <c r="CR39" s="618">
        <v>26173</v>
      </c>
      <c r="CS39" s="637"/>
      <c r="CT39" s="637"/>
      <c r="CU39" s="637"/>
      <c r="CV39" s="637"/>
      <c r="CW39" s="637"/>
      <c r="CX39" s="637"/>
      <c r="CY39" s="638"/>
      <c r="CZ39" s="621">
        <v>0.5</v>
      </c>
      <c r="DA39" s="639"/>
      <c r="DB39" s="639"/>
      <c r="DC39" s="640"/>
      <c r="DD39" s="624">
        <v>6551</v>
      </c>
      <c r="DE39" s="637"/>
      <c r="DF39" s="637"/>
      <c r="DG39" s="637"/>
      <c r="DH39" s="637"/>
      <c r="DI39" s="637"/>
      <c r="DJ39" s="637"/>
      <c r="DK39" s="638"/>
      <c r="DL39" s="624" t="s">
        <v>108</v>
      </c>
      <c r="DM39" s="637"/>
      <c r="DN39" s="637"/>
      <c r="DO39" s="637"/>
      <c r="DP39" s="637"/>
      <c r="DQ39" s="637"/>
      <c r="DR39" s="637"/>
      <c r="DS39" s="637"/>
      <c r="DT39" s="637"/>
      <c r="DU39" s="637"/>
      <c r="DV39" s="638"/>
      <c r="DW39" s="641" t="s">
        <v>108</v>
      </c>
      <c r="DX39" s="642"/>
      <c r="DY39" s="642"/>
      <c r="DZ39" s="642"/>
      <c r="EA39" s="642"/>
      <c r="EB39" s="642"/>
      <c r="EC39" s="643"/>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322</v>
      </c>
      <c r="AR40" s="645"/>
      <c r="AS40" s="645"/>
      <c r="AT40" s="645"/>
      <c r="AU40" s="645"/>
      <c r="AV40" s="645"/>
      <c r="AW40" s="645"/>
      <c r="AX40" s="645"/>
      <c r="AY40" s="646"/>
      <c r="AZ40" s="618">
        <v>153488</v>
      </c>
      <c r="BA40" s="619"/>
      <c r="BB40" s="619"/>
      <c r="BC40" s="619"/>
      <c r="BD40" s="637"/>
      <c r="BE40" s="637"/>
      <c r="BF40" s="647"/>
      <c r="BG40" s="648"/>
      <c r="BH40" s="649"/>
      <c r="BI40" s="649"/>
      <c r="BJ40" s="649"/>
      <c r="BK40" s="649"/>
      <c r="BL40" s="187"/>
      <c r="BM40" s="652" t="s">
        <v>323</v>
      </c>
      <c r="BN40" s="652"/>
      <c r="BO40" s="652"/>
      <c r="BP40" s="652"/>
      <c r="BQ40" s="652"/>
      <c r="BR40" s="652"/>
      <c r="BS40" s="652"/>
      <c r="BT40" s="652"/>
      <c r="BU40" s="653"/>
      <c r="BV40" s="618">
        <v>122</v>
      </c>
      <c r="BW40" s="619"/>
      <c r="BX40" s="619"/>
      <c r="BY40" s="619"/>
      <c r="BZ40" s="619"/>
      <c r="CA40" s="619"/>
      <c r="CB40" s="654"/>
      <c r="CD40" s="655" t="s">
        <v>324</v>
      </c>
      <c r="CE40" s="652"/>
      <c r="CF40" s="652"/>
      <c r="CG40" s="652"/>
      <c r="CH40" s="652"/>
      <c r="CI40" s="652"/>
      <c r="CJ40" s="652"/>
      <c r="CK40" s="652"/>
      <c r="CL40" s="652"/>
      <c r="CM40" s="652"/>
      <c r="CN40" s="652"/>
      <c r="CO40" s="652"/>
      <c r="CP40" s="652"/>
      <c r="CQ40" s="653"/>
      <c r="CR40" s="618">
        <v>29545</v>
      </c>
      <c r="CS40" s="619"/>
      <c r="CT40" s="619"/>
      <c r="CU40" s="619"/>
      <c r="CV40" s="619"/>
      <c r="CW40" s="619"/>
      <c r="CX40" s="619"/>
      <c r="CY40" s="620"/>
      <c r="CZ40" s="621">
        <v>0.6</v>
      </c>
      <c r="DA40" s="639"/>
      <c r="DB40" s="639"/>
      <c r="DC40" s="640"/>
      <c r="DD40" s="624">
        <v>29545</v>
      </c>
      <c r="DE40" s="619"/>
      <c r="DF40" s="619"/>
      <c r="DG40" s="619"/>
      <c r="DH40" s="619"/>
      <c r="DI40" s="619"/>
      <c r="DJ40" s="619"/>
      <c r="DK40" s="620"/>
      <c r="DL40" s="624" t="s">
        <v>108</v>
      </c>
      <c r="DM40" s="619"/>
      <c r="DN40" s="619"/>
      <c r="DO40" s="619"/>
      <c r="DP40" s="619"/>
      <c r="DQ40" s="619"/>
      <c r="DR40" s="619"/>
      <c r="DS40" s="619"/>
      <c r="DT40" s="619"/>
      <c r="DU40" s="619"/>
      <c r="DV40" s="620"/>
      <c r="DW40" s="641" t="s">
        <v>108</v>
      </c>
      <c r="DX40" s="642"/>
      <c r="DY40" s="642"/>
      <c r="DZ40" s="642"/>
      <c r="EA40" s="642"/>
      <c r="EB40" s="642"/>
      <c r="EC40" s="643"/>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325</v>
      </c>
      <c r="AR41" s="657"/>
      <c r="AS41" s="657"/>
      <c r="AT41" s="657"/>
      <c r="AU41" s="657"/>
      <c r="AV41" s="657"/>
      <c r="AW41" s="657"/>
      <c r="AX41" s="657"/>
      <c r="AY41" s="658"/>
      <c r="AZ41" s="602">
        <v>398830</v>
      </c>
      <c r="BA41" s="659"/>
      <c r="BB41" s="659"/>
      <c r="BC41" s="659"/>
      <c r="BD41" s="603"/>
      <c r="BE41" s="603"/>
      <c r="BF41" s="660"/>
      <c r="BG41" s="650"/>
      <c r="BH41" s="651"/>
      <c r="BI41" s="651"/>
      <c r="BJ41" s="651"/>
      <c r="BK41" s="651"/>
      <c r="BL41" s="189"/>
      <c r="BM41" s="657" t="s">
        <v>326</v>
      </c>
      <c r="BN41" s="657"/>
      <c r="BO41" s="657"/>
      <c r="BP41" s="657"/>
      <c r="BQ41" s="657"/>
      <c r="BR41" s="657"/>
      <c r="BS41" s="657"/>
      <c r="BT41" s="657"/>
      <c r="BU41" s="658"/>
      <c r="BV41" s="602">
        <v>292</v>
      </c>
      <c r="BW41" s="659"/>
      <c r="BX41" s="659"/>
      <c r="BY41" s="659"/>
      <c r="BZ41" s="659"/>
      <c r="CA41" s="659"/>
      <c r="CB41" s="661"/>
      <c r="CD41" s="655" t="s">
        <v>327</v>
      </c>
      <c r="CE41" s="652"/>
      <c r="CF41" s="652"/>
      <c r="CG41" s="652"/>
      <c r="CH41" s="652"/>
      <c r="CI41" s="652"/>
      <c r="CJ41" s="652"/>
      <c r="CK41" s="652"/>
      <c r="CL41" s="652"/>
      <c r="CM41" s="652"/>
      <c r="CN41" s="652"/>
      <c r="CO41" s="652"/>
      <c r="CP41" s="652"/>
      <c r="CQ41" s="653"/>
      <c r="CR41" s="618" t="s">
        <v>207</v>
      </c>
      <c r="CS41" s="637"/>
      <c r="CT41" s="637"/>
      <c r="CU41" s="637"/>
      <c r="CV41" s="637"/>
      <c r="CW41" s="637"/>
      <c r="CX41" s="637"/>
      <c r="CY41" s="638"/>
      <c r="CZ41" s="621" t="s">
        <v>207</v>
      </c>
      <c r="DA41" s="639"/>
      <c r="DB41" s="639"/>
      <c r="DC41" s="640"/>
      <c r="DD41" s="624" t="s">
        <v>207</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15">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329</v>
      </c>
      <c r="CE42" s="616"/>
      <c r="CF42" s="616"/>
      <c r="CG42" s="616"/>
      <c r="CH42" s="616"/>
      <c r="CI42" s="616"/>
      <c r="CJ42" s="616"/>
      <c r="CK42" s="616"/>
      <c r="CL42" s="616"/>
      <c r="CM42" s="616"/>
      <c r="CN42" s="616"/>
      <c r="CO42" s="616"/>
      <c r="CP42" s="616"/>
      <c r="CQ42" s="617"/>
      <c r="CR42" s="618">
        <v>662102</v>
      </c>
      <c r="CS42" s="619"/>
      <c r="CT42" s="619"/>
      <c r="CU42" s="619"/>
      <c r="CV42" s="619"/>
      <c r="CW42" s="619"/>
      <c r="CX42" s="619"/>
      <c r="CY42" s="620"/>
      <c r="CZ42" s="621">
        <v>12.8</v>
      </c>
      <c r="DA42" s="622"/>
      <c r="DB42" s="622"/>
      <c r="DC42" s="623"/>
      <c r="DD42" s="624">
        <v>137523</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15">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331</v>
      </c>
      <c r="CE43" s="616"/>
      <c r="CF43" s="616"/>
      <c r="CG43" s="616"/>
      <c r="CH43" s="616"/>
      <c r="CI43" s="616"/>
      <c r="CJ43" s="616"/>
      <c r="CK43" s="616"/>
      <c r="CL43" s="616"/>
      <c r="CM43" s="616"/>
      <c r="CN43" s="616"/>
      <c r="CO43" s="616"/>
      <c r="CP43" s="616"/>
      <c r="CQ43" s="617"/>
      <c r="CR43" s="618">
        <v>5000</v>
      </c>
      <c r="CS43" s="637"/>
      <c r="CT43" s="637"/>
      <c r="CU43" s="637"/>
      <c r="CV43" s="637"/>
      <c r="CW43" s="637"/>
      <c r="CX43" s="637"/>
      <c r="CY43" s="638"/>
      <c r="CZ43" s="621">
        <v>0.1</v>
      </c>
      <c r="DA43" s="639"/>
      <c r="DB43" s="639"/>
      <c r="DC43" s="640"/>
      <c r="DD43" s="624">
        <v>5000</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15">
      <c r="B44" s="192" t="s">
        <v>332</v>
      </c>
      <c r="CD44" s="631" t="s">
        <v>285</v>
      </c>
      <c r="CE44" s="632"/>
      <c r="CF44" s="615" t="s">
        <v>333</v>
      </c>
      <c r="CG44" s="616"/>
      <c r="CH44" s="616"/>
      <c r="CI44" s="616"/>
      <c r="CJ44" s="616"/>
      <c r="CK44" s="616"/>
      <c r="CL44" s="616"/>
      <c r="CM44" s="616"/>
      <c r="CN44" s="616"/>
      <c r="CO44" s="616"/>
      <c r="CP44" s="616"/>
      <c r="CQ44" s="617"/>
      <c r="CR44" s="618">
        <v>640269</v>
      </c>
      <c r="CS44" s="619"/>
      <c r="CT44" s="619"/>
      <c r="CU44" s="619"/>
      <c r="CV44" s="619"/>
      <c r="CW44" s="619"/>
      <c r="CX44" s="619"/>
      <c r="CY44" s="620"/>
      <c r="CZ44" s="621">
        <v>12.4</v>
      </c>
      <c r="DA44" s="622"/>
      <c r="DB44" s="622"/>
      <c r="DC44" s="623"/>
      <c r="DD44" s="624">
        <v>137335</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15">
      <c r="CD45" s="633"/>
      <c r="CE45" s="634"/>
      <c r="CF45" s="615" t="s">
        <v>334</v>
      </c>
      <c r="CG45" s="616"/>
      <c r="CH45" s="616"/>
      <c r="CI45" s="616"/>
      <c r="CJ45" s="616"/>
      <c r="CK45" s="616"/>
      <c r="CL45" s="616"/>
      <c r="CM45" s="616"/>
      <c r="CN45" s="616"/>
      <c r="CO45" s="616"/>
      <c r="CP45" s="616"/>
      <c r="CQ45" s="617"/>
      <c r="CR45" s="618">
        <v>169185</v>
      </c>
      <c r="CS45" s="637"/>
      <c r="CT45" s="637"/>
      <c r="CU45" s="637"/>
      <c r="CV45" s="637"/>
      <c r="CW45" s="637"/>
      <c r="CX45" s="637"/>
      <c r="CY45" s="638"/>
      <c r="CZ45" s="621">
        <v>3.3</v>
      </c>
      <c r="DA45" s="639"/>
      <c r="DB45" s="639"/>
      <c r="DC45" s="640"/>
      <c r="DD45" s="624">
        <v>57259</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15">
      <c r="CD46" s="633"/>
      <c r="CE46" s="634"/>
      <c r="CF46" s="615" t="s">
        <v>335</v>
      </c>
      <c r="CG46" s="616"/>
      <c r="CH46" s="616"/>
      <c r="CI46" s="616"/>
      <c r="CJ46" s="616"/>
      <c r="CK46" s="616"/>
      <c r="CL46" s="616"/>
      <c r="CM46" s="616"/>
      <c r="CN46" s="616"/>
      <c r="CO46" s="616"/>
      <c r="CP46" s="616"/>
      <c r="CQ46" s="617"/>
      <c r="CR46" s="618">
        <v>455601</v>
      </c>
      <c r="CS46" s="619"/>
      <c r="CT46" s="619"/>
      <c r="CU46" s="619"/>
      <c r="CV46" s="619"/>
      <c r="CW46" s="619"/>
      <c r="CX46" s="619"/>
      <c r="CY46" s="620"/>
      <c r="CZ46" s="621">
        <v>8.8000000000000007</v>
      </c>
      <c r="DA46" s="622"/>
      <c r="DB46" s="622"/>
      <c r="DC46" s="623"/>
      <c r="DD46" s="624">
        <v>65549</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15">
      <c r="CD47" s="633"/>
      <c r="CE47" s="634"/>
      <c r="CF47" s="615" t="s">
        <v>336</v>
      </c>
      <c r="CG47" s="616"/>
      <c r="CH47" s="616"/>
      <c r="CI47" s="616"/>
      <c r="CJ47" s="616"/>
      <c r="CK47" s="616"/>
      <c r="CL47" s="616"/>
      <c r="CM47" s="616"/>
      <c r="CN47" s="616"/>
      <c r="CO47" s="616"/>
      <c r="CP47" s="616"/>
      <c r="CQ47" s="617"/>
      <c r="CR47" s="618">
        <v>21833</v>
      </c>
      <c r="CS47" s="637"/>
      <c r="CT47" s="637"/>
      <c r="CU47" s="637"/>
      <c r="CV47" s="637"/>
      <c r="CW47" s="637"/>
      <c r="CX47" s="637"/>
      <c r="CY47" s="638"/>
      <c r="CZ47" s="621">
        <v>0.4</v>
      </c>
      <c r="DA47" s="639"/>
      <c r="DB47" s="639"/>
      <c r="DC47" s="640"/>
      <c r="DD47" s="624">
        <v>188</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x14ac:dyDescent="0.15">
      <c r="CD48" s="635"/>
      <c r="CE48" s="636"/>
      <c r="CF48" s="615" t="s">
        <v>337</v>
      </c>
      <c r="CG48" s="616"/>
      <c r="CH48" s="616"/>
      <c r="CI48" s="616"/>
      <c r="CJ48" s="616"/>
      <c r="CK48" s="616"/>
      <c r="CL48" s="616"/>
      <c r="CM48" s="616"/>
      <c r="CN48" s="616"/>
      <c r="CO48" s="616"/>
      <c r="CP48" s="616"/>
      <c r="CQ48" s="617"/>
      <c r="CR48" s="618" t="s">
        <v>117</v>
      </c>
      <c r="CS48" s="619"/>
      <c r="CT48" s="619"/>
      <c r="CU48" s="619"/>
      <c r="CV48" s="619"/>
      <c r="CW48" s="619"/>
      <c r="CX48" s="619"/>
      <c r="CY48" s="620"/>
      <c r="CZ48" s="621" t="s">
        <v>117</v>
      </c>
      <c r="DA48" s="622"/>
      <c r="DB48" s="622"/>
      <c r="DC48" s="623"/>
      <c r="DD48" s="624" t="s">
        <v>117</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x14ac:dyDescent="0.15">
      <c r="CD49" s="599" t="s">
        <v>338</v>
      </c>
      <c r="CE49" s="600"/>
      <c r="CF49" s="600"/>
      <c r="CG49" s="600"/>
      <c r="CH49" s="600"/>
      <c r="CI49" s="600"/>
      <c r="CJ49" s="600"/>
      <c r="CK49" s="600"/>
      <c r="CL49" s="600"/>
      <c r="CM49" s="600"/>
      <c r="CN49" s="600"/>
      <c r="CO49" s="600"/>
      <c r="CP49" s="600"/>
      <c r="CQ49" s="601"/>
      <c r="CR49" s="602">
        <v>5164021</v>
      </c>
      <c r="CS49" s="603"/>
      <c r="CT49" s="603"/>
      <c r="CU49" s="603"/>
      <c r="CV49" s="603"/>
      <c r="CW49" s="603"/>
      <c r="CX49" s="603"/>
      <c r="CY49" s="604"/>
      <c r="CZ49" s="605">
        <v>100</v>
      </c>
      <c r="DA49" s="606"/>
      <c r="DB49" s="606"/>
      <c r="DC49" s="607"/>
      <c r="DD49" s="608">
        <v>3329718</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x14ac:dyDescent="0.15"/>
    <row r="51" spans="82:133" hidden="1" x14ac:dyDescent="0.15"/>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50" zoomScaleNormal="50"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8" t="s">
        <v>340</v>
      </c>
      <c r="DK2" s="1139"/>
      <c r="DL2" s="1139"/>
      <c r="DM2" s="1139"/>
      <c r="DN2" s="1139"/>
      <c r="DO2" s="1140"/>
      <c r="DP2" s="200"/>
      <c r="DQ2" s="1138" t="s">
        <v>341</v>
      </c>
      <c r="DR2" s="1139"/>
      <c r="DS2" s="1139"/>
      <c r="DT2" s="1139"/>
      <c r="DU2" s="1139"/>
      <c r="DV2" s="1139"/>
      <c r="DW2" s="1139"/>
      <c r="DX2" s="1139"/>
      <c r="DY2" s="1139"/>
      <c r="DZ2" s="1140"/>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1091" t="s">
        <v>342</v>
      </c>
      <c r="B4" s="1091"/>
      <c r="C4" s="1091"/>
      <c r="D4" s="1091"/>
      <c r="E4" s="1091"/>
      <c r="F4" s="1091"/>
      <c r="G4" s="1091"/>
      <c r="H4" s="1091"/>
      <c r="I4" s="1091"/>
      <c r="J4" s="1091"/>
      <c r="K4" s="1091"/>
      <c r="L4" s="1091"/>
      <c r="M4" s="1091"/>
      <c r="N4" s="1091"/>
      <c r="O4" s="1091"/>
      <c r="P4" s="1091"/>
      <c r="Q4" s="1091"/>
      <c r="R4" s="1091"/>
      <c r="S4" s="1091"/>
      <c r="T4" s="1091"/>
      <c r="U4" s="1091"/>
      <c r="V4" s="1091"/>
      <c r="W4" s="1091"/>
      <c r="X4" s="1091"/>
      <c r="Y4" s="1091"/>
      <c r="Z4" s="1091"/>
      <c r="AA4" s="1091"/>
      <c r="AB4" s="1091"/>
      <c r="AC4" s="1091"/>
      <c r="AD4" s="1091"/>
      <c r="AE4" s="1091"/>
      <c r="AF4" s="1091"/>
      <c r="AG4" s="1091"/>
      <c r="AH4" s="1091"/>
      <c r="AI4" s="1091"/>
      <c r="AJ4" s="1091"/>
      <c r="AK4" s="1091"/>
      <c r="AL4" s="1091"/>
      <c r="AM4" s="1091"/>
      <c r="AN4" s="1091"/>
      <c r="AO4" s="1091"/>
      <c r="AP4" s="1091"/>
      <c r="AQ4" s="1091"/>
      <c r="AR4" s="1091"/>
      <c r="AS4" s="1091"/>
      <c r="AT4" s="1091"/>
      <c r="AU4" s="1091"/>
      <c r="AV4" s="1091"/>
      <c r="AW4" s="1091"/>
      <c r="AX4" s="1091"/>
      <c r="AY4" s="1091"/>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1023" t="s">
        <v>344</v>
      </c>
      <c r="B5" s="1024"/>
      <c r="C5" s="1024"/>
      <c r="D5" s="1024"/>
      <c r="E5" s="1024"/>
      <c r="F5" s="1024"/>
      <c r="G5" s="1024"/>
      <c r="H5" s="1024"/>
      <c r="I5" s="1024"/>
      <c r="J5" s="1024"/>
      <c r="K5" s="1024"/>
      <c r="L5" s="1024"/>
      <c r="M5" s="1024"/>
      <c r="N5" s="1024"/>
      <c r="O5" s="1024"/>
      <c r="P5" s="1025"/>
      <c r="Q5" s="1029" t="s">
        <v>345</v>
      </c>
      <c r="R5" s="1030"/>
      <c r="S5" s="1030"/>
      <c r="T5" s="1030"/>
      <c r="U5" s="1031"/>
      <c r="V5" s="1029" t="s">
        <v>346</v>
      </c>
      <c r="W5" s="1030"/>
      <c r="X5" s="1030"/>
      <c r="Y5" s="1030"/>
      <c r="Z5" s="1031"/>
      <c r="AA5" s="1029" t="s">
        <v>347</v>
      </c>
      <c r="AB5" s="1030"/>
      <c r="AC5" s="1030"/>
      <c r="AD5" s="1030"/>
      <c r="AE5" s="1030"/>
      <c r="AF5" s="1141" t="s">
        <v>348</v>
      </c>
      <c r="AG5" s="1030"/>
      <c r="AH5" s="1030"/>
      <c r="AI5" s="1030"/>
      <c r="AJ5" s="1045"/>
      <c r="AK5" s="1030" t="s">
        <v>349</v>
      </c>
      <c r="AL5" s="1030"/>
      <c r="AM5" s="1030"/>
      <c r="AN5" s="1030"/>
      <c r="AO5" s="1031"/>
      <c r="AP5" s="1029" t="s">
        <v>350</v>
      </c>
      <c r="AQ5" s="1030"/>
      <c r="AR5" s="1030"/>
      <c r="AS5" s="1030"/>
      <c r="AT5" s="1031"/>
      <c r="AU5" s="1029" t="s">
        <v>351</v>
      </c>
      <c r="AV5" s="1030"/>
      <c r="AW5" s="1030"/>
      <c r="AX5" s="1030"/>
      <c r="AY5" s="1045"/>
      <c r="AZ5" s="207"/>
      <c r="BA5" s="207"/>
      <c r="BB5" s="207"/>
      <c r="BC5" s="207"/>
      <c r="BD5" s="207"/>
      <c r="BE5" s="208"/>
      <c r="BF5" s="208"/>
      <c r="BG5" s="208"/>
      <c r="BH5" s="208"/>
      <c r="BI5" s="208"/>
      <c r="BJ5" s="208"/>
      <c r="BK5" s="208"/>
      <c r="BL5" s="208"/>
      <c r="BM5" s="208"/>
      <c r="BN5" s="208"/>
      <c r="BO5" s="208"/>
      <c r="BP5" s="208"/>
      <c r="BQ5" s="1023" t="s">
        <v>352</v>
      </c>
      <c r="BR5" s="1024"/>
      <c r="BS5" s="1024"/>
      <c r="BT5" s="1024"/>
      <c r="BU5" s="1024"/>
      <c r="BV5" s="1024"/>
      <c r="BW5" s="1024"/>
      <c r="BX5" s="1024"/>
      <c r="BY5" s="1024"/>
      <c r="BZ5" s="1024"/>
      <c r="CA5" s="1024"/>
      <c r="CB5" s="1024"/>
      <c r="CC5" s="1024"/>
      <c r="CD5" s="1024"/>
      <c r="CE5" s="1024"/>
      <c r="CF5" s="1024"/>
      <c r="CG5" s="1025"/>
      <c r="CH5" s="1029" t="s">
        <v>353</v>
      </c>
      <c r="CI5" s="1030"/>
      <c r="CJ5" s="1030"/>
      <c r="CK5" s="1030"/>
      <c r="CL5" s="1031"/>
      <c r="CM5" s="1029" t="s">
        <v>354</v>
      </c>
      <c r="CN5" s="1030"/>
      <c r="CO5" s="1030"/>
      <c r="CP5" s="1030"/>
      <c r="CQ5" s="1031"/>
      <c r="CR5" s="1029" t="s">
        <v>355</v>
      </c>
      <c r="CS5" s="1030"/>
      <c r="CT5" s="1030"/>
      <c r="CU5" s="1030"/>
      <c r="CV5" s="1031"/>
      <c r="CW5" s="1029" t="s">
        <v>356</v>
      </c>
      <c r="CX5" s="1030"/>
      <c r="CY5" s="1030"/>
      <c r="CZ5" s="1030"/>
      <c r="DA5" s="1031"/>
      <c r="DB5" s="1029" t="s">
        <v>357</v>
      </c>
      <c r="DC5" s="1030"/>
      <c r="DD5" s="1030"/>
      <c r="DE5" s="1030"/>
      <c r="DF5" s="1031"/>
      <c r="DG5" s="1126" t="s">
        <v>358</v>
      </c>
      <c r="DH5" s="1127"/>
      <c r="DI5" s="1127"/>
      <c r="DJ5" s="1127"/>
      <c r="DK5" s="1128"/>
      <c r="DL5" s="1126" t="s">
        <v>359</v>
      </c>
      <c r="DM5" s="1127"/>
      <c r="DN5" s="1127"/>
      <c r="DO5" s="1127"/>
      <c r="DP5" s="1128"/>
      <c r="DQ5" s="1029" t="s">
        <v>360</v>
      </c>
      <c r="DR5" s="1030"/>
      <c r="DS5" s="1030"/>
      <c r="DT5" s="1030"/>
      <c r="DU5" s="1031"/>
      <c r="DV5" s="1029" t="s">
        <v>351</v>
      </c>
      <c r="DW5" s="1030"/>
      <c r="DX5" s="1030"/>
      <c r="DY5" s="1030"/>
      <c r="DZ5" s="1045"/>
      <c r="EA5" s="205"/>
    </row>
    <row r="6" spans="1:131" s="206" customFormat="1" ht="26.25" customHeight="1" thickBot="1" x14ac:dyDescent="0.2">
      <c r="A6" s="1026"/>
      <c r="B6" s="1027"/>
      <c r="C6" s="1027"/>
      <c r="D6" s="1027"/>
      <c r="E6" s="1027"/>
      <c r="F6" s="1027"/>
      <c r="G6" s="1027"/>
      <c r="H6" s="1027"/>
      <c r="I6" s="1027"/>
      <c r="J6" s="1027"/>
      <c r="K6" s="1027"/>
      <c r="L6" s="1027"/>
      <c r="M6" s="1027"/>
      <c r="N6" s="1027"/>
      <c r="O6" s="1027"/>
      <c r="P6" s="1028"/>
      <c r="Q6" s="1032"/>
      <c r="R6" s="1033"/>
      <c r="S6" s="1033"/>
      <c r="T6" s="1033"/>
      <c r="U6" s="1034"/>
      <c r="V6" s="1032"/>
      <c r="W6" s="1033"/>
      <c r="X6" s="1033"/>
      <c r="Y6" s="1033"/>
      <c r="Z6" s="1034"/>
      <c r="AA6" s="1032"/>
      <c r="AB6" s="1033"/>
      <c r="AC6" s="1033"/>
      <c r="AD6" s="1033"/>
      <c r="AE6" s="1033"/>
      <c r="AF6" s="1142"/>
      <c r="AG6" s="1033"/>
      <c r="AH6" s="1033"/>
      <c r="AI6" s="1033"/>
      <c r="AJ6" s="1046"/>
      <c r="AK6" s="1033"/>
      <c r="AL6" s="1033"/>
      <c r="AM6" s="1033"/>
      <c r="AN6" s="1033"/>
      <c r="AO6" s="1034"/>
      <c r="AP6" s="1032"/>
      <c r="AQ6" s="1033"/>
      <c r="AR6" s="1033"/>
      <c r="AS6" s="1033"/>
      <c r="AT6" s="1034"/>
      <c r="AU6" s="1032"/>
      <c r="AV6" s="1033"/>
      <c r="AW6" s="1033"/>
      <c r="AX6" s="1033"/>
      <c r="AY6" s="1046"/>
      <c r="AZ6" s="203"/>
      <c r="BA6" s="203"/>
      <c r="BB6" s="203"/>
      <c r="BC6" s="203"/>
      <c r="BD6" s="203"/>
      <c r="BE6" s="204"/>
      <c r="BF6" s="204"/>
      <c r="BG6" s="204"/>
      <c r="BH6" s="204"/>
      <c r="BI6" s="204"/>
      <c r="BJ6" s="204"/>
      <c r="BK6" s="204"/>
      <c r="BL6" s="204"/>
      <c r="BM6" s="204"/>
      <c r="BN6" s="204"/>
      <c r="BO6" s="204"/>
      <c r="BP6" s="204"/>
      <c r="BQ6" s="1026"/>
      <c r="BR6" s="1027"/>
      <c r="BS6" s="1027"/>
      <c r="BT6" s="1027"/>
      <c r="BU6" s="1027"/>
      <c r="BV6" s="1027"/>
      <c r="BW6" s="1027"/>
      <c r="BX6" s="1027"/>
      <c r="BY6" s="1027"/>
      <c r="BZ6" s="1027"/>
      <c r="CA6" s="1027"/>
      <c r="CB6" s="1027"/>
      <c r="CC6" s="1027"/>
      <c r="CD6" s="1027"/>
      <c r="CE6" s="1027"/>
      <c r="CF6" s="1027"/>
      <c r="CG6" s="1028"/>
      <c r="CH6" s="1032"/>
      <c r="CI6" s="1033"/>
      <c r="CJ6" s="1033"/>
      <c r="CK6" s="1033"/>
      <c r="CL6" s="1034"/>
      <c r="CM6" s="1032"/>
      <c r="CN6" s="1033"/>
      <c r="CO6" s="1033"/>
      <c r="CP6" s="1033"/>
      <c r="CQ6" s="1034"/>
      <c r="CR6" s="1032"/>
      <c r="CS6" s="1033"/>
      <c r="CT6" s="1033"/>
      <c r="CU6" s="1033"/>
      <c r="CV6" s="1034"/>
      <c r="CW6" s="1032"/>
      <c r="CX6" s="1033"/>
      <c r="CY6" s="1033"/>
      <c r="CZ6" s="1033"/>
      <c r="DA6" s="1034"/>
      <c r="DB6" s="1032"/>
      <c r="DC6" s="1033"/>
      <c r="DD6" s="1033"/>
      <c r="DE6" s="1033"/>
      <c r="DF6" s="1034"/>
      <c r="DG6" s="1129"/>
      <c r="DH6" s="1130"/>
      <c r="DI6" s="1130"/>
      <c r="DJ6" s="1130"/>
      <c r="DK6" s="1131"/>
      <c r="DL6" s="1129"/>
      <c r="DM6" s="1130"/>
      <c r="DN6" s="1130"/>
      <c r="DO6" s="1130"/>
      <c r="DP6" s="1131"/>
      <c r="DQ6" s="1032"/>
      <c r="DR6" s="1033"/>
      <c r="DS6" s="1033"/>
      <c r="DT6" s="1033"/>
      <c r="DU6" s="1034"/>
      <c r="DV6" s="1032"/>
      <c r="DW6" s="1033"/>
      <c r="DX6" s="1033"/>
      <c r="DY6" s="1033"/>
      <c r="DZ6" s="1046"/>
      <c r="EA6" s="205"/>
    </row>
    <row r="7" spans="1:131" s="206" customFormat="1" ht="26.25" customHeight="1" thickTop="1" x14ac:dyDescent="0.15">
      <c r="A7" s="209">
        <v>1</v>
      </c>
      <c r="B7" s="1078" t="s">
        <v>361</v>
      </c>
      <c r="C7" s="1079"/>
      <c r="D7" s="1079"/>
      <c r="E7" s="1079"/>
      <c r="F7" s="1079"/>
      <c r="G7" s="1079"/>
      <c r="H7" s="1079"/>
      <c r="I7" s="1079"/>
      <c r="J7" s="1079"/>
      <c r="K7" s="1079"/>
      <c r="L7" s="1079"/>
      <c r="M7" s="1079"/>
      <c r="N7" s="1079"/>
      <c r="O7" s="1079"/>
      <c r="P7" s="1080"/>
      <c r="Q7" s="1132">
        <v>5511</v>
      </c>
      <c r="R7" s="1133"/>
      <c r="S7" s="1133"/>
      <c r="T7" s="1133"/>
      <c r="U7" s="1133"/>
      <c r="V7" s="1133">
        <v>5164</v>
      </c>
      <c r="W7" s="1133"/>
      <c r="X7" s="1133"/>
      <c r="Y7" s="1133"/>
      <c r="Z7" s="1133"/>
      <c r="AA7" s="1133">
        <v>347</v>
      </c>
      <c r="AB7" s="1133"/>
      <c r="AC7" s="1133"/>
      <c r="AD7" s="1133"/>
      <c r="AE7" s="1134"/>
      <c r="AF7" s="1135">
        <v>275</v>
      </c>
      <c r="AG7" s="1136"/>
      <c r="AH7" s="1136"/>
      <c r="AI7" s="1136"/>
      <c r="AJ7" s="1137"/>
      <c r="AK7" s="1119">
        <v>22</v>
      </c>
      <c r="AL7" s="1120"/>
      <c r="AM7" s="1120"/>
      <c r="AN7" s="1120"/>
      <c r="AO7" s="1120"/>
      <c r="AP7" s="1120">
        <v>4494</v>
      </c>
      <c r="AQ7" s="1120"/>
      <c r="AR7" s="1120"/>
      <c r="AS7" s="1120"/>
      <c r="AT7" s="1120"/>
      <c r="AU7" s="1121"/>
      <c r="AV7" s="1121"/>
      <c r="AW7" s="1121"/>
      <c r="AX7" s="1121"/>
      <c r="AY7" s="1122"/>
      <c r="AZ7" s="203"/>
      <c r="BA7" s="203"/>
      <c r="BB7" s="203"/>
      <c r="BC7" s="203"/>
      <c r="BD7" s="203"/>
      <c r="BE7" s="204"/>
      <c r="BF7" s="204"/>
      <c r="BG7" s="204"/>
      <c r="BH7" s="204"/>
      <c r="BI7" s="204"/>
      <c r="BJ7" s="204"/>
      <c r="BK7" s="204"/>
      <c r="BL7" s="204"/>
      <c r="BM7" s="204"/>
      <c r="BN7" s="204"/>
      <c r="BO7" s="204"/>
      <c r="BP7" s="204"/>
      <c r="BQ7" s="210">
        <v>1</v>
      </c>
      <c r="BR7" s="211"/>
      <c r="BS7" s="1123"/>
      <c r="BT7" s="1124"/>
      <c r="BU7" s="1124"/>
      <c r="BV7" s="1124"/>
      <c r="BW7" s="1124"/>
      <c r="BX7" s="1124"/>
      <c r="BY7" s="1124"/>
      <c r="BZ7" s="1124"/>
      <c r="CA7" s="1124"/>
      <c r="CB7" s="1124"/>
      <c r="CC7" s="1124"/>
      <c r="CD7" s="1124"/>
      <c r="CE7" s="1124"/>
      <c r="CF7" s="1124"/>
      <c r="CG7" s="1125"/>
      <c r="CH7" s="1116"/>
      <c r="CI7" s="1117"/>
      <c r="CJ7" s="1117"/>
      <c r="CK7" s="1117"/>
      <c r="CL7" s="1118"/>
      <c r="CM7" s="1116"/>
      <c r="CN7" s="1117"/>
      <c r="CO7" s="1117"/>
      <c r="CP7" s="1117"/>
      <c r="CQ7" s="1118"/>
      <c r="CR7" s="1116"/>
      <c r="CS7" s="1117"/>
      <c r="CT7" s="1117"/>
      <c r="CU7" s="1117"/>
      <c r="CV7" s="1118"/>
      <c r="CW7" s="1116"/>
      <c r="CX7" s="1117"/>
      <c r="CY7" s="1117"/>
      <c r="CZ7" s="1117"/>
      <c r="DA7" s="1118"/>
      <c r="DB7" s="1116"/>
      <c r="DC7" s="1117"/>
      <c r="DD7" s="1117"/>
      <c r="DE7" s="1117"/>
      <c r="DF7" s="1118"/>
      <c r="DG7" s="1116"/>
      <c r="DH7" s="1117"/>
      <c r="DI7" s="1117"/>
      <c r="DJ7" s="1117"/>
      <c r="DK7" s="1118"/>
      <c r="DL7" s="1116"/>
      <c r="DM7" s="1117"/>
      <c r="DN7" s="1117"/>
      <c r="DO7" s="1117"/>
      <c r="DP7" s="1118"/>
      <c r="DQ7" s="1116"/>
      <c r="DR7" s="1117"/>
      <c r="DS7" s="1117"/>
      <c r="DT7" s="1117"/>
      <c r="DU7" s="1118"/>
      <c r="DV7" s="1143"/>
      <c r="DW7" s="1144"/>
      <c r="DX7" s="1144"/>
      <c r="DY7" s="1144"/>
      <c r="DZ7" s="1145"/>
      <c r="EA7" s="205"/>
    </row>
    <row r="8" spans="1:131" s="206" customFormat="1" ht="26.25" customHeight="1" x14ac:dyDescent="0.15">
      <c r="A8" s="212">
        <v>2</v>
      </c>
      <c r="B8" s="1065"/>
      <c r="C8" s="1066"/>
      <c r="D8" s="1066"/>
      <c r="E8" s="1066"/>
      <c r="F8" s="1066"/>
      <c r="G8" s="1066"/>
      <c r="H8" s="1066"/>
      <c r="I8" s="1066"/>
      <c r="J8" s="1066"/>
      <c r="K8" s="1066"/>
      <c r="L8" s="1066"/>
      <c r="M8" s="1066"/>
      <c r="N8" s="1066"/>
      <c r="O8" s="1066"/>
      <c r="P8" s="1067"/>
      <c r="Q8" s="1071"/>
      <c r="R8" s="1072"/>
      <c r="S8" s="1072"/>
      <c r="T8" s="1072"/>
      <c r="U8" s="1072"/>
      <c r="V8" s="1072"/>
      <c r="W8" s="1072"/>
      <c r="X8" s="1072"/>
      <c r="Y8" s="1072"/>
      <c r="Z8" s="1072"/>
      <c r="AA8" s="1072"/>
      <c r="AB8" s="1072"/>
      <c r="AC8" s="1072"/>
      <c r="AD8" s="1072"/>
      <c r="AE8" s="1073"/>
      <c r="AF8" s="1047"/>
      <c r="AG8" s="1048"/>
      <c r="AH8" s="1048"/>
      <c r="AI8" s="1048"/>
      <c r="AJ8" s="1049"/>
      <c r="AK8" s="1114"/>
      <c r="AL8" s="1115"/>
      <c r="AM8" s="1115"/>
      <c r="AN8" s="1115"/>
      <c r="AO8" s="1115"/>
      <c r="AP8" s="1115"/>
      <c r="AQ8" s="1115"/>
      <c r="AR8" s="1115"/>
      <c r="AS8" s="1115"/>
      <c r="AT8" s="1115"/>
      <c r="AU8" s="1112"/>
      <c r="AV8" s="1112"/>
      <c r="AW8" s="1112"/>
      <c r="AX8" s="1112"/>
      <c r="AY8" s="1113"/>
      <c r="AZ8" s="203"/>
      <c r="BA8" s="203"/>
      <c r="BB8" s="203"/>
      <c r="BC8" s="203"/>
      <c r="BD8" s="203"/>
      <c r="BE8" s="204"/>
      <c r="BF8" s="204"/>
      <c r="BG8" s="204"/>
      <c r="BH8" s="204"/>
      <c r="BI8" s="204"/>
      <c r="BJ8" s="204"/>
      <c r="BK8" s="204"/>
      <c r="BL8" s="204"/>
      <c r="BM8" s="204"/>
      <c r="BN8" s="204"/>
      <c r="BO8" s="204"/>
      <c r="BP8" s="204"/>
      <c r="BQ8" s="213">
        <v>2</v>
      </c>
      <c r="BR8" s="214"/>
      <c r="BS8" s="1042"/>
      <c r="BT8" s="1043"/>
      <c r="BU8" s="1043"/>
      <c r="BV8" s="1043"/>
      <c r="BW8" s="1043"/>
      <c r="BX8" s="1043"/>
      <c r="BY8" s="1043"/>
      <c r="BZ8" s="1043"/>
      <c r="CA8" s="1043"/>
      <c r="CB8" s="1043"/>
      <c r="CC8" s="1043"/>
      <c r="CD8" s="1043"/>
      <c r="CE8" s="1043"/>
      <c r="CF8" s="1043"/>
      <c r="CG8" s="1044"/>
      <c r="CH8" s="1017"/>
      <c r="CI8" s="1018"/>
      <c r="CJ8" s="1018"/>
      <c r="CK8" s="1018"/>
      <c r="CL8" s="1019"/>
      <c r="CM8" s="1017"/>
      <c r="CN8" s="1018"/>
      <c r="CO8" s="1018"/>
      <c r="CP8" s="1018"/>
      <c r="CQ8" s="1019"/>
      <c r="CR8" s="1017"/>
      <c r="CS8" s="1018"/>
      <c r="CT8" s="1018"/>
      <c r="CU8" s="1018"/>
      <c r="CV8" s="1019"/>
      <c r="CW8" s="1017"/>
      <c r="CX8" s="1018"/>
      <c r="CY8" s="1018"/>
      <c r="CZ8" s="1018"/>
      <c r="DA8" s="1019"/>
      <c r="DB8" s="1017"/>
      <c r="DC8" s="1018"/>
      <c r="DD8" s="1018"/>
      <c r="DE8" s="1018"/>
      <c r="DF8" s="1019"/>
      <c r="DG8" s="1017"/>
      <c r="DH8" s="1018"/>
      <c r="DI8" s="1018"/>
      <c r="DJ8" s="1018"/>
      <c r="DK8" s="1019"/>
      <c r="DL8" s="1017"/>
      <c r="DM8" s="1018"/>
      <c r="DN8" s="1018"/>
      <c r="DO8" s="1018"/>
      <c r="DP8" s="1019"/>
      <c r="DQ8" s="1017"/>
      <c r="DR8" s="1018"/>
      <c r="DS8" s="1018"/>
      <c r="DT8" s="1018"/>
      <c r="DU8" s="1019"/>
      <c r="DV8" s="1020"/>
      <c r="DW8" s="1021"/>
      <c r="DX8" s="1021"/>
      <c r="DY8" s="1021"/>
      <c r="DZ8" s="1022"/>
      <c r="EA8" s="205"/>
    </row>
    <row r="9" spans="1:131" s="206" customFormat="1" ht="26.25" customHeight="1" x14ac:dyDescent="0.15">
      <c r="A9" s="212">
        <v>3</v>
      </c>
      <c r="B9" s="1065"/>
      <c r="C9" s="1066"/>
      <c r="D9" s="1066"/>
      <c r="E9" s="1066"/>
      <c r="F9" s="1066"/>
      <c r="G9" s="1066"/>
      <c r="H9" s="1066"/>
      <c r="I9" s="1066"/>
      <c r="J9" s="1066"/>
      <c r="K9" s="1066"/>
      <c r="L9" s="1066"/>
      <c r="M9" s="1066"/>
      <c r="N9" s="1066"/>
      <c r="O9" s="1066"/>
      <c r="P9" s="1067"/>
      <c r="Q9" s="1071"/>
      <c r="R9" s="1072"/>
      <c r="S9" s="1072"/>
      <c r="T9" s="1072"/>
      <c r="U9" s="1072"/>
      <c r="V9" s="1072"/>
      <c r="W9" s="1072"/>
      <c r="X9" s="1072"/>
      <c r="Y9" s="1072"/>
      <c r="Z9" s="1072"/>
      <c r="AA9" s="1072"/>
      <c r="AB9" s="1072"/>
      <c r="AC9" s="1072"/>
      <c r="AD9" s="1072"/>
      <c r="AE9" s="1073"/>
      <c r="AF9" s="1047"/>
      <c r="AG9" s="1048"/>
      <c r="AH9" s="1048"/>
      <c r="AI9" s="1048"/>
      <c r="AJ9" s="1049"/>
      <c r="AK9" s="1114"/>
      <c r="AL9" s="1115"/>
      <c r="AM9" s="1115"/>
      <c r="AN9" s="1115"/>
      <c r="AO9" s="1115"/>
      <c r="AP9" s="1115"/>
      <c r="AQ9" s="1115"/>
      <c r="AR9" s="1115"/>
      <c r="AS9" s="1115"/>
      <c r="AT9" s="1115"/>
      <c r="AU9" s="1112"/>
      <c r="AV9" s="1112"/>
      <c r="AW9" s="1112"/>
      <c r="AX9" s="1112"/>
      <c r="AY9" s="1113"/>
      <c r="AZ9" s="203"/>
      <c r="BA9" s="203"/>
      <c r="BB9" s="203"/>
      <c r="BC9" s="203"/>
      <c r="BD9" s="203"/>
      <c r="BE9" s="204"/>
      <c r="BF9" s="204"/>
      <c r="BG9" s="204"/>
      <c r="BH9" s="204"/>
      <c r="BI9" s="204"/>
      <c r="BJ9" s="204"/>
      <c r="BK9" s="204"/>
      <c r="BL9" s="204"/>
      <c r="BM9" s="204"/>
      <c r="BN9" s="204"/>
      <c r="BO9" s="204"/>
      <c r="BP9" s="204"/>
      <c r="BQ9" s="213">
        <v>3</v>
      </c>
      <c r="BR9" s="214"/>
      <c r="BS9" s="1042"/>
      <c r="BT9" s="1043"/>
      <c r="BU9" s="1043"/>
      <c r="BV9" s="1043"/>
      <c r="BW9" s="1043"/>
      <c r="BX9" s="1043"/>
      <c r="BY9" s="1043"/>
      <c r="BZ9" s="1043"/>
      <c r="CA9" s="1043"/>
      <c r="CB9" s="1043"/>
      <c r="CC9" s="1043"/>
      <c r="CD9" s="1043"/>
      <c r="CE9" s="1043"/>
      <c r="CF9" s="1043"/>
      <c r="CG9" s="1044"/>
      <c r="CH9" s="1017"/>
      <c r="CI9" s="1018"/>
      <c r="CJ9" s="1018"/>
      <c r="CK9" s="1018"/>
      <c r="CL9" s="1019"/>
      <c r="CM9" s="1017"/>
      <c r="CN9" s="1018"/>
      <c r="CO9" s="1018"/>
      <c r="CP9" s="1018"/>
      <c r="CQ9" s="1019"/>
      <c r="CR9" s="1017"/>
      <c r="CS9" s="1018"/>
      <c r="CT9" s="1018"/>
      <c r="CU9" s="1018"/>
      <c r="CV9" s="1019"/>
      <c r="CW9" s="1017"/>
      <c r="CX9" s="1018"/>
      <c r="CY9" s="1018"/>
      <c r="CZ9" s="1018"/>
      <c r="DA9" s="1019"/>
      <c r="DB9" s="1017"/>
      <c r="DC9" s="1018"/>
      <c r="DD9" s="1018"/>
      <c r="DE9" s="1018"/>
      <c r="DF9" s="1019"/>
      <c r="DG9" s="1017"/>
      <c r="DH9" s="1018"/>
      <c r="DI9" s="1018"/>
      <c r="DJ9" s="1018"/>
      <c r="DK9" s="1019"/>
      <c r="DL9" s="1017"/>
      <c r="DM9" s="1018"/>
      <c r="DN9" s="1018"/>
      <c r="DO9" s="1018"/>
      <c r="DP9" s="1019"/>
      <c r="DQ9" s="1017"/>
      <c r="DR9" s="1018"/>
      <c r="DS9" s="1018"/>
      <c r="DT9" s="1018"/>
      <c r="DU9" s="1019"/>
      <c r="DV9" s="1020"/>
      <c r="DW9" s="1021"/>
      <c r="DX9" s="1021"/>
      <c r="DY9" s="1021"/>
      <c r="DZ9" s="1022"/>
      <c r="EA9" s="205"/>
    </row>
    <row r="10" spans="1:131" s="206" customFormat="1" ht="26.25" customHeight="1" x14ac:dyDescent="0.15">
      <c r="A10" s="212">
        <v>4</v>
      </c>
      <c r="B10" s="1065"/>
      <c r="C10" s="1066"/>
      <c r="D10" s="1066"/>
      <c r="E10" s="1066"/>
      <c r="F10" s="1066"/>
      <c r="G10" s="1066"/>
      <c r="H10" s="1066"/>
      <c r="I10" s="1066"/>
      <c r="J10" s="1066"/>
      <c r="K10" s="1066"/>
      <c r="L10" s="1066"/>
      <c r="M10" s="1066"/>
      <c r="N10" s="1066"/>
      <c r="O10" s="1066"/>
      <c r="P10" s="1067"/>
      <c r="Q10" s="1071"/>
      <c r="R10" s="1072"/>
      <c r="S10" s="1072"/>
      <c r="T10" s="1072"/>
      <c r="U10" s="1072"/>
      <c r="V10" s="1072"/>
      <c r="W10" s="1072"/>
      <c r="X10" s="1072"/>
      <c r="Y10" s="1072"/>
      <c r="Z10" s="1072"/>
      <c r="AA10" s="1072"/>
      <c r="AB10" s="1072"/>
      <c r="AC10" s="1072"/>
      <c r="AD10" s="1072"/>
      <c r="AE10" s="1073"/>
      <c r="AF10" s="1047"/>
      <c r="AG10" s="1048"/>
      <c r="AH10" s="1048"/>
      <c r="AI10" s="1048"/>
      <c r="AJ10" s="1049"/>
      <c r="AK10" s="1114"/>
      <c r="AL10" s="1115"/>
      <c r="AM10" s="1115"/>
      <c r="AN10" s="1115"/>
      <c r="AO10" s="1115"/>
      <c r="AP10" s="1115"/>
      <c r="AQ10" s="1115"/>
      <c r="AR10" s="1115"/>
      <c r="AS10" s="1115"/>
      <c r="AT10" s="1115"/>
      <c r="AU10" s="1112"/>
      <c r="AV10" s="1112"/>
      <c r="AW10" s="1112"/>
      <c r="AX10" s="1112"/>
      <c r="AY10" s="1113"/>
      <c r="AZ10" s="203"/>
      <c r="BA10" s="203"/>
      <c r="BB10" s="203"/>
      <c r="BC10" s="203"/>
      <c r="BD10" s="203"/>
      <c r="BE10" s="204"/>
      <c r="BF10" s="204"/>
      <c r="BG10" s="204"/>
      <c r="BH10" s="204"/>
      <c r="BI10" s="204"/>
      <c r="BJ10" s="204"/>
      <c r="BK10" s="204"/>
      <c r="BL10" s="204"/>
      <c r="BM10" s="204"/>
      <c r="BN10" s="204"/>
      <c r="BO10" s="204"/>
      <c r="BP10" s="204"/>
      <c r="BQ10" s="213">
        <v>4</v>
      </c>
      <c r="BR10" s="214"/>
      <c r="BS10" s="1042"/>
      <c r="BT10" s="1043"/>
      <c r="BU10" s="1043"/>
      <c r="BV10" s="1043"/>
      <c r="BW10" s="1043"/>
      <c r="BX10" s="1043"/>
      <c r="BY10" s="1043"/>
      <c r="BZ10" s="1043"/>
      <c r="CA10" s="1043"/>
      <c r="CB10" s="1043"/>
      <c r="CC10" s="1043"/>
      <c r="CD10" s="1043"/>
      <c r="CE10" s="1043"/>
      <c r="CF10" s="1043"/>
      <c r="CG10" s="1044"/>
      <c r="CH10" s="1017"/>
      <c r="CI10" s="1018"/>
      <c r="CJ10" s="1018"/>
      <c r="CK10" s="1018"/>
      <c r="CL10" s="1019"/>
      <c r="CM10" s="1017"/>
      <c r="CN10" s="1018"/>
      <c r="CO10" s="1018"/>
      <c r="CP10" s="1018"/>
      <c r="CQ10" s="1019"/>
      <c r="CR10" s="1017"/>
      <c r="CS10" s="1018"/>
      <c r="CT10" s="1018"/>
      <c r="CU10" s="1018"/>
      <c r="CV10" s="1019"/>
      <c r="CW10" s="1017"/>
      <c r="CX10" s="1018"/>
      <c r="CY10" s="1018"/>
      <c r="CZ10" s="1018"/>
      <c r="DA10" s="1019"/>
      <c r="DB10" s="1017"/>
      <c r="DC10" s="1018"/>
      <c r="DD10" s="1018"/>
      <c r="DE10" s="1018"/>
      <c r="DF10" s="1019"/>
      <c r="DG10" s="1017"/>
      <c r="DH10" s="1018"/>
      <c r="DI10" s="1018"/>
      <c r="DJ10" s="1018"/>
      <c r="DK10" s="1019"/>
      <c r="DL10" s="1017"/>
      <c r="DM10" s="1018"/>
      <c r="DN10" s="1018"/>
      <c r="DO10" s="1018"/>
      <c r="DP10" s="1019"/>
      <c r="DQ10" s="1017"/>
      <c r="DR10" s="1018"/>
      <c r="DS10" s="1018"/>
      <c r="DT10" s="1018"/>
      <c r="DU10" s="1019"/>
      <c r="DV10" s="1020"/>
      <c r="DW10" s="1021"/>
      <c r="DX10" s="1021"/>
      <c r="DY10" s="1021"/>
      <c r="DZ10" s="1022"/>
      <c r="EA10" s="205"/>
    </row>
    <row r="11" spans="1:131" s="206" customFormat="1" ht="26.25" customHeight="1" x14ac:dyDescent="0.15">
      <c r="A11" s="212">
        <v>5</v>
      </c>
      <c r="B11" s="1065"/>
      <c r="C11" s="1066"/>
      <c r="D11" s="1066"/>
      <c r="E11" s="1066"/>
      <c r="F11" s="1066"/>
      <c r="G11" s="1066"/>
      <c r="H11" s="1066"/>
      <c r="I11" s="1066"/>
      <c r="J11" s="1066"/>
      <c r="K11" s="1066"/>
      <c r="L11" s="1066"/>
      <c r="M11" s="1066"/>
      <c r="N11" s="1066"/>
      <c r="O11" s="1066"/>
      <c r="P11" s="1067"/>
      <c r="Q11" s="1071"/>
      <c r="R11" s="1072"/>
      <c r="S11" s="1072"/>
      <c r="T11" s="1072"/>
      <c r="U11" s="1072"/>
      <c r="V11" s="1072"/>
      <c r="W11" s="1072"/>
      <c r="X11" s="1072"/>
      <c r="Y11" s="1072"/>
      <c r="Z11" s="1072"/>
      <c r="AA11" s="1072"/>
      <c r="AB11" s="1072"/>
      <c r="AC11" s="1072"/>
      <c r="AD11" s="1072"/>
      <c r="AE11" s="1073"/>
      <c r="AF11" s="1047"/>
      <c r="AG11" s="1048"/>
      <c r="AH11" s="1048"/>
      <c r="AI11" s="1048"/>
      <c r="AJ11" s="1049"/>
      <c r="AK11" s="1114"/>
      <c r="AL11" s="1115"/>
      <c r="AM11" s="1115"/>
      <c r="AN11" s="1115"/>
      <c r="AO11" s="1115"/>
      <c r="AP11" s="1115"/>
      <c r="AQ11" s="1115"/>
      <c r="AR11" s="1115"/>
      <c r="AS11" s="1115"/>
      <c r="AT11" s="1115"/>
      <c r="AU11" s="1112"/>
      <c r="AV11" s="1112"/>
      <c r="AW11" s="1112"/>
      <c r="AX11" s="1112"/>
      <c r="AY11" s="1113"/>
      <c r="AZ11" s="203"/>
      <c r="BA11" s="203"/>
      <c r="BB11" s="203"/>
      <c r="BC11" s="203"/>
      <c r="BD11" s="203"/>
      <c r="BE11" s="204"/>
      <c r="BF11" s="204"/>
      <c r="BG11" s="204"/>
      <c r="BH11" s="204"/>
      <c r="BI11" s="204"/>
      <c r="BJ11" s="204"/>
      <c r="BK11" s="204"/>
      <c r="BL11" s="204"/>
      <c r="BM11" s="204"/>
      <c r="BN11" s="204"/>
      <c r="BO11" s="204"/>
      <c r="BP11" s="204"/>
      <c r="BQ11" s="213">
        <v>5</v>
      </c>
      <c r="BR11" s="214"/>
      <c r="BS11" s="1042"/>
      <c r="BT11" s="1043"/>
      <c r="BU11" s="1043"/>
      <c r="BV11" s="1043"/>
      <c r="BW11" s="1043"/>
      <c r="BX11" s="1043"/>
      <c r="BY11" s="1043"/>
      <c r="BZ11" s="1043"/>
      <c r="CA11" s="1043"/>
      <c r="CB11" s="1043"/>
      <c r="CC11" s="1043"/>
      <c r="CD11" s="1043"/>
      <c r="CE11" s="1043"/>
      <c r="CF11" s="1043"/>
      <c r="CG11" s="1044"/>
      <c r="CH11" s="1017"/>
      <c r="CI11" s="1018"/>
      <c r="CJ11" s="1018"/>
      <c r="CK11" s="1018"/>
      <c r="CL11" s="1019"/>
      <c r="CM11" s="1017"/>
      <c r="CN11" s="1018"/>
      <c r="CO11" s="1018"/>
      <c r="CP11" s="1018"/>
      <c r="CQ11" s="1019"/>
      <c r="CR11" s="1017"/>
      <c r="CS11" s="1018"/>
      <c r="CT11" s="1018"/>
      <c r="CU11" s="1018"/>
      <c r="CV11" s="1019"/>
      <c r="CW11" s="1017"/>
      <c r="CX11" s="1018"/>
      <c r="CY11" s="1018"/>
      <c r="CZ11" s="1018"/>
      <c r="DA11" s="1019"/>
      <c r="DB11" s="1017"/>
      <c r="DC11" s="1018"/>
      <c r="DD11" s="1018"/>
      <c r="DE11" s="1018"/>
      <c r="DF11" s="1019"/>
      <c r="DG11" s="1017"/>
      <c r="DH11" s="1018"/>
      <c r="DI11" s="1018"/>
      <c r="DJ11" s="1018"/>
      <c r="DK11" s="1019"/>
      <c r="DL11" s="1017"/>
      <c r="DM11" s="1018"/>
      <c r="DN11" s="1018"/>
      <c r="DO11" s="1018"/>
      <c r="DP11" s="1019"/>
      <c r="DQ11" s="1017"/>
      <c r="DR11" s="1018"/>
      <c r="DS11" s="1018"/>
      <c r="DT11" s="1018"/>
      <c r="DU11" s="1019"/>
      <c r="DV11" s="1020"/>
      <c r="DW11" s="1021"/>
      <c r="DX11" s="1021"/>
      <c r="DY11" s="1021"/>
      <c r="DZ11" s="1022"/>
      <c r="EA11" s="205"/>
    </row>
    <row r="12" spans="1:131" s="206" customFormat="1" ht="26.25" customHeight="1" x14ac:dyDescent="0.15">
      <c r="A12" s="212">
        <v>6</v>
      </c>
      <c r="B12" s="1065"/>
      <c r="C12" s="1066"/>
      <c r="D12" s="1066"/>
      <c r="E12" s="1066"/>
      <c r="F12" s="1066"/>
      <c r="G12" s="1066"/>
      <c r="H12" s="1066"/>
      <c r="I12" s="1066"/>
      <c r="J12" s="1066"/>
      <c r="K12" s="1066"/>
      <c r="L12" s="1066"/>
      <c r="M12" s="1066"/>
      <c r="N12" s="1066"/>
      <c r="O12" s="1066"/>
      <c r="P12" s="1067"/>
      <c r="Q12" s="1071"/>
      <c r="R12" s="1072"/>
      <c r="S12" s="1072"/>
      <c r="T12" s="1072"/>
      <c r="U12" s="1072"/>
      <c r="V12" s="1072"/>
      <c r="W12" s="1072"/>
      <c r="X12" s="1072"/>
      <c r="Y12" s="1072"/>
      <c r="Z12" s="1072"/>
      <c r="AA12" s="1072"/>
      <c r="AB12" s="1072"/>
      <c r="AC12" s="1072"/>
      <c r="AD12" s="1072"/>
      <c r="AE12" s="1073"/>
      <c r="AF12" s="1047"/>
      <c r="AG12" s="1048"/>
      <c r="AH12" s="1048"/>
      <c r="AI12" s="1048"/>
      <c r="AJ12" s="1049"/>
      <c r="AK12" s="1114"/>
      <c r="AL12" s="1115"/>
      <c r="AM12" s="1115"/>
      <c r="AN12" s="1115"/>
      <c r="AO12" s="1115"/>
      <c r="AP12" s="1115"/>
      <c r="AQ12" s="1115"/>
      <c r="AR12" s="1115"/>
      <c r="AS12" s="1115"/>
      <c r="AT12" s="1115"/>
      <c r="AU12" s="1112"/>
      <c r="AV12" s="1112"/>
      <c r="AW12" s="1112"/>
      <c r="AX12" s="1112"/>
      <c r="AY12" s="1113"/>
      <c r="AZ12" s="203"/>
      <c r="BA12" s="203"/>
      <c r="BB12" s="203"/>
      <c r="BC12" s="203"/>
      <c r="BD12" s="203"/>
      <c r="BE12" s="204"/>
      <c r="BF12" s="204"/>
      <c r="BG12" s="204"/>
      <c r="BH12" s="204"/>
      <c r="BI12" s="204"/>
      <c r="BJ12" s="204"/>
      <c r="BK12" s="204"/>
      <c r="BL12" s="204"/>
      <c r="BM12" s="204"/>
      <c r="BN12" s="204"/>
      <c r="BO12" s="204"/>
      <c r="BP12" s="204"/>
      <c r="BQ12" s="213">
        <v>6</v>
      </c>
      <c r="BR12" s="214"/>
      <c r="BS12" s="1042"/>
      <c r="BT12" s="1043"/>
      <c r="BU12" s="1043"/>
      <c r="BV12" s="1043"/>
      <c r="BW12" s="1043"/>
      <c r="BX12" s="1043"/>
      <c r="BY12" s="1043"/>
      <c r="BZ12" s="1043"/>
      <c r="CA12" s="1043"/>
      <c r="CB12" s="1043"/>
      <c r="CC12" s="1043"/>
      <c r="CD12" s="1043"/>
      <c r="CE12" s="1043"/>
      <c r="CF12" s="1043"/>
      <c r="CG12" s="1044"/>
      <c r="CH12" s="1017"/>
      <c r="CI12" s="1018"/>
      <c r="CJ12" s="1018"/>
      <c r="CK12" s="1018"/>
      <c r="CL12" s="1019"/>
      <c r="CM12" s="1017"/>
      <c r="CN12" s="1018"/>
      <c r="CO12" s="1018"/>
      <c r="CP12" s="1018"/>
      <c r="CQ12" s="1019"/>
      <c r="CR12" s="1017"/>
      <c r="CS12" s="1018"/>
      <c r="CT12" s="1018"/>
      <c r="CU12" s="1018"/>
      <c r="CV12" s="1019"/>
      <c r="CW12" s="1017"/>
      <c r="CX12" s="1018"/>
      <c r="CY12" s="1018"/>
      <c r="CZ12" s="1018"/>
      <c r="DA12" s="1019"/>
      <c r="DB12" s="1017"/>
      <c r="DC12" s="1018"/>
      <c r="DD12" s="1018"/>
      <c r="DE12" s="1018"/>
      <c r="DF12" s="1019"/>
      <c r="DG12" s="1017"/>
      <c r="DH12" s="1018"/>
      <c r="DI12" s="1018"/>
      <c r="DJ12" s="1018"/>
      <c r="DK12" s="1019"/>
      <c r="DL12" s="1017"/>
      <c r="DM12" s="1018"/>
      <c r="DN12" s="1018"/>
      <c r="DO12" s="1018"/>
      <c r="DP12" s="1019"/>
      <c r="DQ12" s="1017"/>
      <c r="DR12" s="1018"/>
      <c r="DS12" s="1018"/>
      <c r="DT12" s="1018"/>
      <c r="DU12" s="1019"/>
      <c r="DV12" s="1020"/>
      <c r="DW12" s="1021"/>
      <c r="DX12" s="1021"/>
      <c r="DY12" s="1021"/>
      <c r="DZ12" s="1022"/>
      <c r="EA12" s="205"/>
    </row>
    <row r="13" spans="1:131" s="206" customFormat="1" ht="26.25" customHeight="1" x14ac:dyDescent="0.15">
      <c r="A13" s="212">
        <v>7</v>
      </c>
      <c r="B13" s="1065"/>
      <c r="C13" s="1066"/>
      <c r="D13" s="1066"/>
      <c r="E13" s="1066"/>
      <c r="F13" s="1066"/>
      <c r="G13" s="1066"/>
      <c r="H13" s="1066"/>
      <c r="I13" s="1066"/>
      <c r="J13" s="1066"/>
      <c r="K13" s="1066"/>
      <c r="L13" s="1066"/>
      <c r="M13" s="1066"/>
      <c r="N13" s="1066"/>
      <c r="O13" s="1066"/>
      <c r="P13" s="1067"/>
      <c r="Q13" s="1071"/>
      <c r="R13" s="1072"/>
      <c r="S13" s="1072"/>
      <c r="T13" s="1072"/>
      <c r="U13" s="1072"/>
      <c r="V13" s="1072"/>
      <c r="W13" s="1072"/>
      <c r="X13" s="1072"/>
      <c r="Y13" s="1072"/>
      <c r="Z13" s="1072"/>
      <c r="AA13" s="1072"/>
      <c r="AB13" s="1072"/>
      <c r="AC13" s="1072"/>
      <c r="AD13" s="1072"/>
      <c r="AE13" s="1073"/>
      <c r="AF13" s="1047"/>
      <c r="AG13" s="1048"/>
      <c r="AH13" s="1048"/>
      <c r="AI13" s="1048"/>
      <c r="AJ13" s="1049"/>
      <c r="AK13" s="1114"/>
      <c r="AL13" s="1115"/>
      <c r="AM13" s="1115"/>
      <c r="AN13" s="1115"/>
      <c r="AO13" s="1115"/>
      <c r="AP13" s="1115"/>
      <c r="AQ13" s="1115"/>
      <c r="AR13" s="1115"/>
      <c r="AS13" s="1115"/>
      <c r="AT13" s="1115"/>
      <c r="AU13" s="1112"/>
      <c r="AV13" s="1112"/>
      <c r="AW13" s="1112"/>
      <c r="AX13" s="1112"/>
      <c r="AY13" s="1113"/>
      <c r="AZ13" s="203"/>
      <c r="BA13" s="203"/>
      <c r="BB13" s="203"/>
      <c r="BC13" s="203"/>
      <c r="BD13" s="203"/>
      <c r="BE13" s="204"/>
      <c r="BF13" s="204"/>
      <c r="BG13" s="204"/>
      <c r="BH13" s="204"/>
      <c r="BI13" s="204"/>
      <c r="BJ13" s="204"/>
      <c r="BK13" s="204"/>
      <c r="BL13" s="204"/>
      <c r="BM13" s="204"/>
      <c r="BN13" s="204"/>
      <c r="BO13" s="204"/>
      <c r="BP13" s="204"/>
      <c r="BQ13" s="213">
        <v>7</v>
      </c>
      <c r="BR13" s="214"/>
      <c r="BS13" s="1042"/>
      <c r="BT13" s="1043"/>
      <c r="BU13" s="1043"/>
      <c r="BV13" s="1043"/>
      <c r="BW13" s="1043"/>
      <c r="BX13" s="1043"/>
      <c r="BY13" s="1043"/>
      <c r="BZ13" s="1043"/>
      <c r="CA13" s="1043"/>
      <c r="CB13" s="1043"/>
      <c r="CC13" s="1043"/>
      <c r="CD13" s="1043"/>
      <c r="CE13" s="1043"/>
      <c r="CF13" s="1043"/>
      <c r="CG13" s="1044"/>
      <c r="CH13" s="1017"/>
      <c r="CI13" s="1018"/>
      <c r="CJ13" s="1018"/>
      <c r="CK13" s="1018"/>
      <c r="CL13" s="1019"/>
      <c r="CM13" s="1017"/>
      <c r="CN13" s="1018"/>
      <c r="CO13" s="1018"/>
      <c r="CP13" s="1018"/>
      <c r="CQ13" s="1019"/>
      <c r="CR13" s="1017"/>
      <c r="CS13" s="1018"/>
      <c r="CT13" s="1018"/>
      <c r="CU13" s="1018"/>
      <c r="CV13" s="1019"/>
      <c r="CW13" s="1017"/>
      <c r="CX13" s="1018"/>
      <c r="CY13" s="1018"/>
      <c r="CZ13" s="1018"/>
      <c r="DA13" s="1019"/>
      <c r="DB13" s="1017"/>
      <c r="DC13" s="1018"/>
      <c r="DD13" s="1018"/>
      <c r="DE13" s="1018"/>
      <c r="DF13" s="1019"/>
      <c r="DG13" s="1017"/>
      <c r="DH13" s="1018"/>
      <c r="DI13" s="1018"/>
      <c r="DJ13" s="1018"/>
      <c r="DK13" s="1019"/>
      <c r="DL13" s="1017"/>
      <c r="DM13" s="1018"/>
      <c r="DN13" s="1018"/>
      <c r="DO13" s="1018"/>
      <c r="DP13" s="1019"/>
      <c r="DQ13" s="1017"/>
      <c r="DR13" s="1018"/>
      <c r="DS13" s="1018"/>
      <c r="DT13" s="1018"/>
      <c r="DU13" s="1019"/>
      <c r="DV13" s="1020"/>
      <c r="DW13" s="1021"/>
      <c r="DX13" s="1021"/>
      <c r="DY13" s="1021"/>
      <c r="DZ13" s="1022"/>
      <c r="EA13" s="205"/>
    </row>
    <row r="14" spans="1:131" s="206" customFormat="1" ht="26.25" customHeight="1" x14ac:dyDescent="0.15">
      <c r="A14" s="212">
        <v>8</v>
      </c>
      <c r="B14" s="1065"/>
      <c r="C14" s="1066"/>
      <c r="D14" s="1066"/>
      <c r="E14" s="1066"/>
      <c r="F14" s="1066"/>
      <c r="G14" s="1066"/>
      <c r="H14" s="1066"/>
      <c r="I14" s="1066"/>
      <c r="J14" s="1066"/>
      <c r="K14" s="1066"/>
      <c r="L14" s="1066"/>
      <c r="M14" s="1066"/>
      <c r="N14" s="1066"/>
      <c r="O14" s="1066"/>
      <c r="P14" s="1067"/>
      <c r="Q14" s="1071"/>
      <c r="R14" s="1072"/>
      <c r="S14" s="1072"/>
      <c r="T14" s="1072"/>
      <c r="U14" s="1072"/>
      <c r="V14" s="1072"/>
      <c r="W14" s="1072"/>
      <c r="X14" s="1072"/>
      <c r="Y14" s="1072"/>
      <c r="Z14" s="1072"/>
      <c r="AA14" s="1072"/>
      <c r="AB14" s="1072"/>
      <c r="AC14" s="1072"/>
      <c r="AD14" s="1072"/>
      <c r="AE14" s="1073"/>
      <c r="AF14" s="1047"/>
      <c r="AG14" s="1048"/>
      <c r="AH14" s="1048"/>
      <c r="AI14" s="1048"/>
      <c r="AJ14" s="1049"/>
      <c r="AK14" s="1114"/>
      <c r="AL14" s="1115"/>
      <c r="AM14" s="1115"/>
      <c r="AN14" s="1115"/>
      <c r="AO14" s="1115"/>
      <c r="AP14" s="1115"/>
      <c r="AQ14" s="1115"/>
      <c r="AR14" s="1115"/>
      <c r="AS14" s="1115"/>
      <c r="AT14" s="1115"/>
      <c r="AU14" s="1112"/>
      <c r="AV14" s="1112"/>
      <c r="AW14" s="1112"/>
      <c r="AX14" s="1112"/>
      <c r="AY14" s="1113"/>
      <c r="AZ14" s="203"/>
      <c r="BA14" s="203"/>
      <c r="BB14" s="203"/>
      <c r="BC14" s="203"/>
      <c r="BD14" s="203"/>
      <c r="BE14" s="204"/>
      <c r="BF14" s="204"/>
      <c r="BG14" s="204"/>
      <c r="BH14" s="204"/>
      <c r="BI14" s="204"/>
      <c r="BJ14" s="204"/>
      <c r="BK14" s="204"/>
      <c r="BL14" s="204"/>
      <c r="BM14" s="204"/>
      <c r="BN14" s="204"/>
      <c r="BO14" s="204"/>
      <c r="BP14" s="204"/>
      <c r="BQ14" s="213">
        <v>8</v>
      </c>
      <c r="BR14" s="214"/>
      <c r="BS14" s="1042"/>
      <c r="BT14" s="1043"/>
      <c r="BU14" s="1043"/>
      <c r="BV14" s="1043"/>
      <c r="BW14" s="1043"/>
      <c r="BX14" s="1043"/>
      <c r="BY14" s="1043"/>
      <c r="BZ14" s="1043"/>
      <c r="CA14" s="1043"/>
      <c r="CB14" s="1043"/>
      <c r="CC14" s="1043"/>
      <c r="CD14" s="1043"/>
      <c r="CE14" s="1043"/>
      <c r="CF14" s="1043"/>
      <c r="CG14" s="1044"/>
      <c r="CH14" s="1017"/>
      <c r="CI14" s="1018"/>
      <c r="CJ14" s="1018"/>
      <c r="CK14" s="1018"/>
      <c r="CL14" s="1019"/>
      <c r="CM14" s="1017"/>
      <c r="CN14" s="1018"/>
      <c r="CO14" s="1018"/>
      <c r="CP14" s="1018"/>
      <c r="CQ14" s="1019"/>
      <c r="CR14" s="1017"/>
      <c r="CS14" s="1018"/>
      <c r="CT14" s="1018"/>
      <c r="CU14" s="1018"/>
      <c r="CV14" s="1019"/>
      <c r="CW14" s="1017"/>
      <c r="CX14" s="1018"/>
      <c r="CY14" s="1018"/>
      <c r="CZ14" s="1018"/>
      <c r="DA14" s="1019"/>
      <c r="DB14" s="1017"/>
      <c r="DC14" s="1018"/>
      <c r="DD14" s="1018"/>
      <c r="DE14" s="1018"/>
      <c r="DF14" s="1019"/>
      <c r="DG14" s="1017"/>
      <c r="DH14" s="1018"/>
      <c r="DI14" s="1018"/>
      <c r="DJ14" s="1018"/>
      <c r="DK14" s="1019"/>
      <c r="DL14" s="1017"/>
      <c r="DM14" s="1018"/>
      <c r="DN14" s="1018"/>
      <c r="DO14" s="1018"/>
      <c r="DP14" s="1019"/>
      <c r="DQ14" s="1017"/>
      <c r="DR14" s="1018"/>
      <c r="DS14" s="1018"/>
      <c r="DT14" s="1018"/>
      <c r="DU14" s="1019"/>
      <c r="DV14" s="1020"/>
      <c r="DW14" s="1021"/>
      <c r="DX14" s="1021"/>
      <c r="DY14" s="1021"/>
      <c r="DZ14" s="1022"/>
      <c r="EA14" s="205"/>
    </row>
    <row r="15" spans="1:131" s="206" customFormat="1" ht="26.25" customHeight="1" x14ac:dyDescent="0.15">
      <c r="A15" s="212">
        <v>9</v>
      </c>
      <c r="B15" s="1065"/>
      <c r="C15" s="1066"/>
      <c r="D15" s="1066"/>
      <c r="E15" s="1066"/>
      <c r="F15" s="1066"/>
      <c r="G15" s="1066"/>
      <c r="H15" s="1066"/>
      <c r="I15" s="1066"/>
      <c r="J15" s="1066"/>
      <c r="K15" s="1066"/>
      <c r="L15" s="1066"/>
      <c r="M15" s="1066"/>
      <c r="N15" s="1066"/>
      <c r="O15" s="1066"/>
      <c r="P15" s="1067"/>
      <c r="Q15" s="1071"/>
      <c r="R15" s="1072"/>
      <c r="S15" s="1072"/>
      <c r="T15" s="1072"/>
      <c r="U15" s="1072"/>
      <c r="V15" s="1072"/>
      <c r="W15" s="1072"/>
      <c r="X15" s="1072"/>
      <c r="Y15" s="1072"/>
      <c r="Z15" s="1072"/>
      <c r="AA15" s="1072"/>
      <c r="AB15" s="1072"/>
      <c r="AC15" s="1072"/>
      <c r="AD15" s="1072"/>
      <c r="AE15" s="1073"/>
      <c r="AF15" s="1047"/>
      <c r="AG15" s="1048"/>
      <c r="AH15" s="1048"/>
      <c r="AI15" s="1048"/>
      <c r="AJ15" s="1049"/>
      <c r="AK15" s="1114"/>
      <c r="AL15" s="1115"/>
      <c r="AM15" s="1115"/>
      <c r="AN15" s="1115"/>
      <c r="AO15" s="1115"/>
      <c r="AP15" s="1115"/>
      <c r="AQ15" s="1115"/>
      <c r="AR15" s="1115"/>
      <c r="AS15" s="1115"/>
      <c r="AT15" s="1115"/>
      <c r="AU15" s="1112"/>
      <c r="AV15" s="1112"/>
      <c r="AW15" s="1112"/>
      <c r="AX15" s="1112"/>
      <c r="AY15" s="1113"/>
      <c r="AZ15" s="203"/>
      <c r="BA15" s="203"/>
      <c r="BB15" s="203"/>
      <c r="BC15" s="203"/>
      <c r="BD15" s="203"/>
      <c r="BE15" s="204"/>
      <c r="BF15" s="204"/>
      <c r="BG15" s="204"/>
      <c r="BH15" s="204"/>
      <c r="BI15" s="204"/>
      <c r="BJ15" s="204"/>
      <c r="BK15" s="204"/>
      <c r="BL15" s="204"/>
      <c r="BM15" s="204"/>
      <c r="BN15" s="204"/>
      <c r="BO15" s="204"/>
      <c r="BP15" s="204"/>
      <c r="BQ15" s="213">
        <v>9</v>
      </c>
      <c r="BR15" s="214"/>
      <c r="BS15" s="1042"/>
      <c r="BT15" s="1043"/>
      <c r="BU15" s="1043"/>
      <c r="BV15" s="1043"/>
      <c r="BW15" s="1043"/>
      <c r="BX15" s="1043"/>
      <c r="BY15" s="1043"/>
      <c r="BZ15" s="1043"/>
      <c r="CA15" s="1043"/>
      <c r="CB15" s="1043"/>
      <c r="CC15" s="1043"/>
      <c r="CD15" s="1043"/>
      <c r="CE15" s="1043"/>
      <c r="CF15" s="1043"/>
      <c r="CG15" s="1044"/>
      <c r="CH15" s="1017"/>
      <c r="CI15" s="1018"/>
      <c r="CJ15" s="1018"/>
      <c r="CK15" s="1018"/>
      <c r="CL15" s="1019"/>
      <c r="CM15" s="1017"/>
      <c r="CN15" s="1018"/>
      <c r="CO15" s="1018"/>
      <c r="CP15" s="1018"/>
      <c r="CQ15" s="1019"/>
      <c r="CR15" s="1017"/>
      <c r="CS15" s="1018"/>
      <c r="CT15" s="1018"/>
      <c r="CU15" s="1018"/>
      <c r="CV15" s="1019"/>
      <c r="CW15" s="1017"/>
      <c r="CX15" s="1018"/>
      <c r="CY15" s="1018"/>
      <c r="CZ15" s="1018"/>
      <c r="DA15" s="1019"/>
      <c r="DB15" s="1017"/>
      <c r="DC15" s="1018"/>
      <c r="DD15" s="1018"/>
      <c r="DE15" s="1018"/>
      <c r="DF15" s="1019"/>
      <c r="DG15" s="1017"/>
      <c r="DH15" s="1018"/>
      <c r="DI15" s="1018"/>
      <c r="DJ15" s="1018"/>
      <c r="DK15" s="1019"/>
      <c r="DL15" s="1017"/>
      <c r="DM15" s="1018"/>
      <c r="DN15" s="1018"/>
      <c r="DO15" s="1018"/>
      <c r="DP15" s="1019"/>
      <c r="DQ15" s="1017"/>
      <c r="DR15" s="1018"/>
      <c r="DS15" s="1018"/>
      <c r="DT15" s="1018"/>
      <c r="DU15" s="1019"/>
      <c r="DV15" s="1020"/>
      <c r="DW15" s="1021"/>
      <c r="DX15" s="1021"/>
      <c r="DY15" s="1021"/>
      <c r="DZ15" s="1022"/>
      <c r="EA15" s="205"/>
    </row>
    <row r="16" spans="1:131" s="206" customFormat="1" ht="26.25" customHeight="1" x14ac:dyDescent="0.15">
      <c r="A16" s="212">
        <v>10</v>
      </c>
      <c r="B16" s="1065"/>
      <c r="C16" s="1066"/>
      <c r="D16" s="1066"/>
      <c r="E16" s="1066"/>
      <c r="F16" s="1066"/>
      <c r="G16" s="1066"/>
      <c r="H16" s="1066"/>
      <c r="I16" s="1066"/>
      <c r="J16" s="1066"/>
      <c r="K16" s="1066"/>
      <c r="L16" s="1066"/>
      <c r="M16" s="1066"/>
      <c r="N16" s="1066"/>
      <c r="O16" s="1066"/>
      <c r="P16" s="1067"/>
      <c r="Q16" s="1071"/>
      <c r="R16" s="1072"/>
      <c r="S16" s="1072"/>
      <c r="T16" s="1072"/>
      <c r="U16" s="1072"/>
      <c r="V16" s="1072"/>
      <c r="W16" s="1072"/>
      <c r="X16" s="1072"/>
      <c r="Y16" s="1072"/>
      <c r="Z16" s="1072"/>
      <c r="AA16" s="1072"/>
      <c r="AB16" s="1072"/>
      <c r="AC16" s="1072"/>
      <c r="AD16" s="1072"/>
      <c r="AE16" s="1073"/>
      <c r="AF16" s="1047"/>
      <c r="AG16" s="1048"/>
      <c r="AH16" s="1048"/>
      <c r="AI16" s="1048"/>
      <c r="AJ16" s="1049"/>
      <c r="AK16" s="1114"/>
      <c r="AL16" s="1115"/>
      <c r="AM16" s="1115"/>
      <c r="AN16" s="1115"/>
      <c r="AO16" s="1115"/>
      <c r="AP16" s="1115"/>
      <c r="AQ16" s="1115"/>
      <c r="AR16" s="1115"/>
      <c r="AS16" s="1115"/>
      <c r="AT16" s="1115"/>
      <c r="AU16" s="1112"/>
      <c r="AV16" s="1112"/>
      <c r="AW16" s="1112"/>
      <c r="AX16" s="1112"/>
      <c r="AY16" s="1113"/>
      <c r="AZ16" s="203"/>
      <c r="BA16" s="203"/>
      <c r="BB16" s="203"/>
      <c r="BC16" s="203"/>
      <c r="BD16" s="203"/>
      <c r="BE16" s="204"/>
      <c r="BF16" s="204"/>
      <c r="BG16" s="204"/>
      <c r="BH16" s="204"/>
      <c r="BI16" s="204"/>
      <c r="BJ16" s="204"/>
      <c r="BK16" s="204"/>
      <c r="BL16" s="204"/>
      <c r="BM16" s="204"/>
      <c r="BN16" s="204"/>
      <c r="BO16" s="204"/>
      <c r="BP16" s="204"/>
      <c r="BQ16" s="213">
        <v>10</v>
      </c>
      <c r="BR16" s="214"/>
      <c r="BS16" s="1042"/>
      <c r="BT16" s="1043"/>
      <c r="BU16" s="1043"/>
      <c r="BV16" s="1043"/>
      <c r="BW16" s="1043"/>
      <c r="BX16" s="1043"/>
      <c r="BY16" s="1043"/>
      <c r="BZ16" s="1043"/>
      <c r="CA16" s="1043"/>
      <c r="CB16" s="1043"/>
      <c r="CC16" s="1043"/>
      <c r="CD16" s="1043"/>
      <c r="CE16" s="1043"/>
      <c r="CF16" s="1043"/>
      <c r="CG16" s="1044"/>
      <c r="CH16" s="1017"/>
      <c r="CI16" s="1018"/>
      <c r="CJ16" s="1018"/>
      <c r="CK16" s="1018"/>
      <c r="CL16" s="1019"/>
      <c r="CM16" s="1017"/>
      <c r="CN16" s="1018"/>
      <c r="CO16" s="1018"/>
      <c r="CP16" s="1018"/>
      <c r="CQ16" s="1019"/>
      <c r="CR16" s="1017"/>
      <c r="CS16" s="1018"/>
      <c r="CT16" s="1018"/>
      <c r="CU16" s="1018"/>
      <c r="CV16" s="1019"/>
      <c r="CW16" s="1017"/>
      <c r="CX16" s="1018"/>
      <c r="CY16" s="1018"/>
      <c r="CZ16" s="1018"/>
      <c r="DA16" s="1019"/>
      <c r="DB16" s="1017"/>
      <c r="DC16" s="1018"/>
      <c r="DD16" s="1018"/>
      <c r="DE16" s="1018"/>
      <c r="DF16" s="1019"/>
      <c r="DG16" s="1017"/>
      <c r="DH16" s="1018"/>
      <c r="DI16" s="1018"/>
      <c r="DJ16" s="1018"/>
      <c r="DK16" s="1019"/>
      <c r="DL16" s="1017"/>
      <c r="DM16" s="1018"/>
      <c r="DN16" s="1018"/>
      <c r="DO16" s="1018"/>
      <c r="DP16" s="1019"/>
      <c r="DQ16" s="1017"/>
      <c r="DR16" s="1018"/>
      <c r="DS16" s="1018"/>
      <c r="DT16" s="1018"/>
      <c r="DU16" s="1019"/>
      <c r="DV16" s="1020"/>
      <c r="DW16" s="1021"/>
      <c r="DX16" s="1021"/>
      <c r="DY16" s="1021"/>
      <c r="DZ16" s="1022"/>
      <c r="EA16" s="205"/>
    </row>
    <row r="17" spans="1:131" s="206" customFormat="1" ht="26.25" customHeight="1" x14ac:dyDescent="0.15">
      <c r="A17" s="212">
        <v>11</v>
      </c>
      <c r="B17" s="1065"/>
      <c r="C17" s="1066"/>
      <c r="D17" s="1066"/>
      <c r="E17" s="1066"/>
      <c r="F17" s="1066"/>
      <c r="G17" s="1066"/>
      <c r="H17" s="1066"/>
      <c r="I17" s="1066"/>
      <c r="J17" s="1066"/>
      <c r="K17" s="1066"/>
      <c r="L17" s="1066"/>
      <c r="M17" s="1066"/>
      <c r="N17" s="1066"/>
      <c r="O17" s="1066"/>
      <c r="P17" s="1067"/>
      <c r="Q17" s="1071"/>
      <c r="R17" s="1072"/>
      <c r="S17" s="1072"/>
      <c r="T17" s="1072"/>
      <c r="U17" s="1072"/>
      <c r="V17" s="1072"/>
      <c r="W17" s="1072"/>
      <c r="X17" s="1072"/>
      <c r="Y17" s="1072"/>
      <c r="Z17" s="1072"/>
      <c r="AA17" s="1072"/>
      <c r="AB17" s="1072"/>
      <c r="AC17" s="1072"/>
      <c r="AD17" s="1072"/>
      <c r="AE17" s="1073"/>
      <c r="AF17" s="1047"/>
      <c r="AG17" s="1048"/>
      <c r="AH17" s="1048"/>
      <c r="AI17" s="1048"/>
      <c r="AJ17" s="1049"/>
      <c r="AK17" s="1114"/>
      <c r="AL17" s="1115"/>
      <c r="AM17" s="1115"/>
      <c r="AN17" s="1115"/>
      <c r="AO17" s="1115"/>
      <c r="AP17" s="1115"/>
      <c r="AQ17" s="1115"/>
      <c r="AR17" s="1115"/>
      <c r="AS17" s="1115"/>
      <c r="AT17" s="1115"/>
      <c r="AU17" s="1112"/>
      <c r="AV17" s="1112"/>
      <c r="AW17" s="1112"/>
      <c r="AX17" s="1112"/>
      <c r="AY17" s="1113"/>
      <c r="AZ17" s="203"/>
      <c r="BA17" s="203"/>
      <c r="BB17" s="203"/>
      <c r="BC17" s="203"/>
      <c r="BD17" s="203"/>
      <c r="BE17" s="204"/>
      <c r="BF17" s="204"/>
      <c r="BG17" s="204"/>
      <c r="BH17" s="204"/>
      <c r="BI17" s="204"/>
      <c r="BJ17" s="204"/>
      <c r="BK17" s="204"/>
      <c r="BL17" s="204"/>
      <c r="BM17" s="204"/>
      <c r="BN17" s="204"/>
      <c r="BO17" s="204"/>
      <c r="BP17" s="204"/>
      <c r="BQ17" s="213">
        <v>11</v>
      </c>
      <c r="BR17" s="214"/>
      <c r="BS17" s="1042"/>
      <c r="BT17" s="1043"/>
      <c r="BU17" s="1043"/>
      <c r="BV17" s="1043"/>
      <c r="BW17" s="1043"/>
      <c r="BX17" s="1043"/>
      <c r="BY17" s="1043"/>
      <c r="BZ17" s="1043"/>
      <c r="CA17" s="1043"/>
      <c r="CB17" s="1043"/>
      <c r="CC17" s="1043"/>
      <c r="CD17" s="1043"/>
      <c r="CE17" s="1043"/>
      <c r="CF17" s="1043"/>
      <c r="CG17" s="1044"/>
      <c r="CH17" s="1017"/>
      <c r="CI17" s="1018"/>
      <c r="CJ17" s="1018"/>
      <c r="CK17" s="1018"/>
      <c r="CL17" s="1019"/>
      <c r="CM17" s="1017"/>
      <c r="CN17" s="1018"/>
      <c r="CO17" s="1018"/>
      <c r="CP17" s="1018"/>
      <c r="CQ17" s="1019"/>
      <c r="CR17" s="1017"/>
      <c r="CS17" s="1018"/>
      <c r="CT17" s="1018"/>
      <c r="CU17" s="1018"/>
      <c r="CV17" s="1019"/>
      <c r="CW17" s="1017"/>
      <c r="CX17" s="1018"/>
      <c r="CY17" s="1018"/>
      <c r="CZ17" s="1018"/>
      <c r="DA17" s="1019"/>
      <c r="DB17" s="1017"/>
      <c r="DC17" s="1018"/>
      <c r="DD17" s="1018"/>
      <c r="DE17" s="1018"/>
      <c r="DF17" s="1019"/>
      <c r="DG17" s="1017"/>
      <c r="DH17" s="1018"/>
      <c r="DI17" s="1018"/>
      <c r="DJ17" s="1018"/>
      <c r="DK17" s="1019"/>
      <c r="DL17" s="1017"/>
      <c r="DM17" s="1018"/>
      <c r="DN17" s="1018"/>
      <c r="DO17" s="1018"/>
      <c r="DP17" s="1019"/>
      <c r="DQ17" s="1017"/>
      <c r="DR17" s="1018"/>
      <c r="DS17" s="1018"/>
      <c r="DT17" s="1018"/>
      <c r="DU17" s="1019"/>
      <c r="DV17" s="1020"/>
      <c r="DW17" s="1021"/>
      <c r="DX17" s="1021"/>
      <c r="DY17" s="1021"/>
      <c r="DZ17" s="1022"/>
      <c r="EA17" s="205"/>
    </row>
    <row r="18" spans="1:131" s="206" customFormat="1" ht="26.25" customHeight="1" x14ac:dyDescent="0.15">
      <c r="A18" s="212">
        <v>12</v>
      </c>
      <c r="B18" s="1065"/>
      <c r="C18" s="1066"/>
      <c r="D18" s="1066"/>
      <c r="E18" s="1066"/>
      <c r="F18" s="1066"/>
      <c r="G18" s="1066"/>
      <c r="H18" s="1066"/>
      <c r="I18" s="1066"/>
      <c r="J18" s="1066"/>
      <c r="K18" s="1066"/>
      <c r="L18" s="1066"/>
      <c r="M18" s="1066"/>
      <c r="N18" s="1066"/>
      <c r="O18" s="1066"/>
      <c r="P18" s="1067"/>
      <c r="Q18" s="1071"/>
      <c r="R18" s="1072"/>
      <c r="S18" s="1072"/>
      <c r="T18" s="1072"/>
      <c r="U18" s="1072"/>
      <c r="V18" s="1072"/>
      <c r="W18" s="1072"/>
      <c r="X18" s="1072"/>
      <c r="Y18" s="1072"/>
      <c r="Z18" s="1072"/>
      <c r="AA18" s="1072"/>
      <c r="AB18" s="1072"/>
      <c r="AC18" s="1072"/>
      <c r="AD18" s="1072"/>
      <c r="AE18" s="1073"/>
      <c r="AF18" s="1047"/>
      <c r="AG18" s="1048"/>
      <c r="AH18" s="1048"/>
      <c r="AI18" s="1048"/>
      <c r="AJ18" s="1049"/>
      <c r="AK18" s="1114"/>
      <c r="AL18" s="1115"/>
      <c r="AM18" s="1115"/>
      <c r="AN18" s="1115"/>
      <c r="AO18" s="1115"/>
      <c r="AP18" s="1115"/>
      <c r="AQ18" s="1115"/>
      <c r="AR18" s="1115"/>
      <c r="AS18" s="1115"/>
      <c r="AT18" s="1115"/>
      <c r="AU18" s="1112"/>
      <c r="AV18" s="1112"/>
      <c r="AW18" s="1112"/>
      <c r="AX18" s="1112"/>
      <c r="AY18" s="1113"/>
      <c r="AZ18" s="203"/>
      <c r="BA18" s="203"/>
      <c r="BB18" s="203"/>
      <c r="BC18" s="203"/>
      <c r="BD18" s="203"/>
      <c r="BE18" s="204"/>
      <c r="BF18" s="204"/>
      <c r="BG18" s="204"/>
      <c r="BH18" s="204"/>
      <c r="BI18" s="204"/>
      <c r="BJ18" s="204"/>
      <c r="BK18" s="204"/>
      <c r="BL18" s="204"/>
      <c r="BM18" s="204"/>
      <c r="BN18" s="204"/>
      <c r="BO18" s="204"/>
      <c r="BP18" s="204"/>
      <c r="BQ18" s="213">
        <v>12</v>
      </c>
      <c r="BR18" s="214"/>
      <c r="BS18" s="1042"/>
      <c r="BT18" s="1043"/>
      <c r="BU18" s="1043"/>
      <c r="BV18" s="1043"/>
      <c r="BW18" s="1043"/>
      <c r="BX18" s="1043"/>
      <c r="BY18" s="1043"/>
      <c r="BZ18" s="1043"/>
      <c r="CA18" s="1043"/>
      <c r="CB18" s="1043"/>
      <c r="CC18" s="1043"/>
      <c r="CD18" s="1043"/>
      <c r="CE18" s="1043"/>
      <c r="CF18" s="1043"/>
      <c r="CG18" s="1044"/>
      <c r="CH18" s="1017"/>
      <c r="CI18" s="1018"/>
      <c r="CJ18" s="1018"/>
      <c r="CK18" s="1018"/>
      <c r="CL18" s="1019"/>
      <c r="CM18" s="1017"/>
      <c r="CN18" s="1018"/>
      <c r="CO18" s="1018"/>
      <c r="CP18" s="1018"/>
      <c r="CQ18" s="1019"/>
      <c r="CR18" s="1017"/>
      <c r="CS18" s="1018"/>
      <c r="CT18" s="1018"/>
      <c r="CU18" s="1018"/>
      <c r="CV18" s="1019"/>
      <c r="CW18" s="1017"/>
      <c r="CX18" s="1018"/>
      <c r="CY18" s="1018"/>
      <c r="CZ18" s="1018"/>
      <c r="DA18" s="1019"/>
      <c r="DB18" s="1017"/>
      <c r="DC18" s="1018"/>
      <c r="DD18" s="1018"/>
      <c r="DE18" s="1018"/>
      <c r="DF18" s="1019"/>
      <c r="DG18" s="1017"/>
      <c r="DH18" s="1018"/>
      <c r="DI18" s="1018"/>
      <c r="DJ18" s="1018"/>
      <c r="DK18" s="1019"/>
      <c r="DL18" s="1017"/>
      <c r="DM18" s="1018"/>
      <c r="DN18" s="1018"/>
      <c r="DO18" s="1018"/>
      <c r="DP18" s="1019"/>
      <c r="DQ18" s="1017"/>
      <c r="DR18" s="1018"/>
      <c r="DS18" s="1018"/>
      <c r="DT18" s="1018"/>
      <c r="DU18" s="1019"/>
      <c r="DV18" s="1020"/>
      <c r="DW18" s="1021"/>
      <c r="DX18" s="1021"/>
      <c r="DY18" s="1021"/>
      <c r="DZ18" s="1022"/>
      <c r="EA18" s="205"/>
    </row>
    <row r="19" spans="1:131" s="206" customFormat="1" ht="26.25" customHeight="1" x14ac:dyDescent="0.15">
      <c r="A19" s="212">
        <v>13</v>
      </c>
      <c r="B19" s="1065"/>
      <c r="C19" s="1066"/>
      <c r="D19" s="1066"/>
      <c r="E19" s="1066"/>
      <c r="F19" s="1066"/>
      <c r="G19" s="1066"/>
      <c r="H19" s="1066"/>
      <c r="I19" s="1066"/>
      <c r="J19" s="1066"/>
      <c r="K19" s="1066"/>
      <c r="L19" s="1066"/>
      <c r="M19" s="1066"/>
      <c r="N19" s="1066"/>
      <c r="O19" s="1066"/>
      <c r="P19" s="1067"/>
      <c r="Q19" s="1071"/>
      <c r="R19" s="1072"/>
      <c r="S19" s="1072"/>
      <c r="T19" s="1072"/>
      <c r="U19" s="1072"/>
      <c r="V19" s="1072"/>
      <c r="W19" s="1072"/>
      <c r="X19" s="1072"/>
      <c r="Y19" s="1072"/>
      <c r="Z19" s="1072"/>
      <c r="AA19" s="1072"/>
      <c r="AB19" s="1072"/>
      <c r="AC19" s="1072"/>
      <c r="AD19" s="1072"/>
      <c r="AE19" s="1073"/>
      <c r="AF19" s="1047"/>
      <c r="AG19" s="1048"/>
      <c r="AH19" s="1048"/>
      <c r="AI19" s="1048"/>
      <c r="AJ19" s="1049"/>
      <c r="AK19" s="1114"/>
      <c r="AL19" s="1115"/>
      <c r="AM19" s="1115"/>
      <c r="AN19" s="1115"/>
      <c r="AO19" s="1115"/>
      <c r="AP19" s="1115"/>
      <c r="AQ19" s="1115"/>
      <c r="AR19" s="1115"/>
      <c r="AS19" s="1115"/>
      <c r="AT19" s="1115"/>
      <c r="AU19" s="1112"/>
      <c r="AV19" s="1112"/>
      <c r="AW19" s="1112"/>
      <c r="AX19" s="1112"/>
      <c r="AY19" s="1113"/>
      <c r="AZ19" s="203"/>
      <c r="BA19" s="203"/>
      <c r="BB19" s="203"/>
      <c r="BC19" s="203"/>
      <c r="BD19" s="203"/>
      <c r="BE19" s="204"/>
      <c r="BF19" s="204"/>
      <c r="BG19" s="204"/>
      <c r="BH19" s="204"/>
      <c r="BI19" s="204"/>
      <c r="BJ19" s="204"/>
      <c r="BK19" s="204"/>
      <c r="BL19" s="204"/>
      <c r="BM19" s="204"/>
      <c r="BN19" s="204"/>
      <c r="BO19" s="204"/>
      <c r="BP19" s="204"/>
      <c r="BQ19" s="213">
        <v>13</v>
      </c>
      <c r="BR19" s="214"/>
      <c r="BS19" s="1042"/>
      <c r="BT19" s="1043"/>
      <c r="BU19" s="1043"/>
      <c r="BV19" s="1043"/>
      <c r="BW19" s="1043"/>
      <c r="BX19" s="1043"/>
      <c r="BY19" s="1043"/>
      <c r="BZ19" s="1043"/>
      <c r="CA19" s="1043"/>
      <c r="CB19" s="1043"/>
      <c r="CC19" s="1043"/>
      <c r="CD19" s="1043"/>
      <c r="CE19" s="1043"/>
      <c r="CF19" s="1043"/>
      <c r="CG19" s="1044"/>
      <c r="CH19" s="1017"/>
      <c r="CI19" s="1018"/>
      <c r="CJ19" s="1018"/>
      <c r="CK19" s="1018"/>
      <c r="CL19" s="1019"/>
      <c r="CM19" s="1017"/>
      <c r="CN19" s="1018"/>
      <c r="CO19" s="1018"/>
      <c r="CP19" s="1018"/>
      <c r="CQ19" s="1019"/>
      <c r="CR19" s="1017"/>
      <c r="CS19" s="1018"/>
      <c r="CT19" s="1018"/>
      <c r="CU19" s="1018"/>
      <c r="CV19" s="1019"/>
      <c r="CW19" s="1017"/>
      <c r="CX19" s="1018"/>
      <c r="CY19" s="1018"/>
      <c r="CZ19" s="1018"/>
      <c r="DA19" s="1019"/>
      <c r="DB19" s="1017"/>
      <c r="DC19" s="1018"/>
      <c r="DD19" s="1018"/>
      <c r="DE19" s="1018"/>
      <c r="DF19" s="1019"/>
      <c r="DG19" s="1017"/>
      <c r="DH19" s="1018"/>
      <c r="DI19" s="1018"/>
      <c r="DJ19" s="1018"/>
      <c r="DK19" s="1019"/>
      <c r="DL19" s="1017"/>
      <c r="DM19" s="1018"/>
      <c r="DN19" s="1018"/>
      <c r="DO19" s="1018"/>
      <c r="DP19" s="1019"/>
      <c r="DQ19" s="1017"/>
      <c r="DR19" s="1018"/>
      <c r="DS19" s="1018"/>
      <c r="DT19" s="1018"/>
      <c r="DU19" s="1019"/>
      <c r="DV19" s="1020"/>
      <c r="DW19" s="1021"/>
      <c r="DX19" s="1021"/>
      <c r="DY19" s="1021"/>
      <c r="DZ19" s="1022"/>
      <c r="EA19" s="205"/>
    </row>
    <row r="20" spans="1:131" s="206" customFormat="1" ht="26.25" customHeight="1" x14ac:dyDescent="0.15">
      <c r="A20" s="212">
        <v>14</v>
      </c>
      <c r="B20" s="1065"/>
      <c r="C20" s="1066"/>
      <c r="D20" s="1066"/>
      <c r="E20" s="1066"/>
      <c r="F20" s="1066"/>
      <c r="G20" s="1066"/>
      <c r="H20" s="1066"/>
      <c r="I20" s="1066"/>
      <c r="J20" s="1066"/>
      <c r="K20" s="1066"/>
      <c r="L20" s="1066"/>
      <c r="M20" s="1066"/>
      <c r="N20" s="1066"/>
      <c r="O20" s="1066"/>
      <c r="P20" s="1067"/>
      <c r="Q20" s="1071"/>
      <c r="R20" s="1072"/>
      <c r="S20" s="1072"/>
      <c r="T20" s="1072"/>
      <c r="U20" s="1072"/>
      <c r="V20" s="1072"/>
      <c r="W20" s="1072"/>
      <c r="X20" s="1072"/>
      <c r="Y20" s="1072"/>
      <c r="Z20" s="1072"/>
      <c r="AA20" s="1072"/>
      <c r="AB20" s="1072"/>
      <c r="AC20" s="1072"/>
      <c r="AD20" s="1072"/>
      <c r="AE20" s="1073"/>
      <c r="AF20" s="1047"/>
      <c r="AG20" s="1048"/>
      <c r="AH20" s="1048"/>
      <c r="AI20" s="1048"/>
      <c r="AJ20" s="1049"/>
      <c r="AK20" s="1114"/>
      <c r="AL20" s="1115"/>
      <c r="AM20" s="1115"/>
      <c r="AN20" s="1115"/>
      <c r="AO20" s="1115"/>
      <c r="AP20" s="1115"/>
      <c r="AQ20" s="1115"/>
      <c r="AR20" s="1115"/>
      <c r="AS20" s="1115"/>
      <c r="AT20" s="1115"/>
      <c r="AU20" s="1112"/>
      <c r="AV20" s="1112"/>
      <c r="AW20" s="1112"/>
      <c r="AX20" s="1112"/>
      <c r="AY20" s="1113"/>
      <c r="AZ20" s="203"/>
      <c r="BA20" s="203"/>
      <c r="BB20" s="203"/>
      <c r="BC20" s="203"/>
      <c r="BD20" s="203"/>
      <c r="BE20" s="204"/>
      <c r="BF20" s="204"/>
      <c r="BG20" s="204"/>
      <c r="BH20" s="204"/>
      <c r="BI20" s="204"/>
      <c r="BJ20" s="204"/>
      <c r="BK20" s="204"/>
      <c r="BL20" s="204"/>
      <c r="BM20" s="204"/>
      <c r="BN20" s="204"/>
      <c r="BO20" s="204"/>
      <c r="BP20" s="204"/>
      <c r="BQ20" s="213">
        <v>14</v>
      </c>
      <c r="BR20" s="214"/>
      <c r="BS20" s="1042"/>
      <c r="BT20" s="1043"/>
      <c r="BU20" s="1043"/>
      <c r="BV20" s="1043"/>
      <c r="BW20" s="1043"/>
      <c r="BX20" s="1043"/>
      <c r="BY20" s="1043"/>
      <c r="BZ20" s="1043"/>
      <c r="CA20" s="1043"/>
      <c r="CB20" s="1043"/>
      <c r="CC20" s="1043"/>
      <c r="CD20" s="1043"/>
      <c r="CE20" s="1043"/>
      <c r="CF20" s="1043"/>
      <c r="CG20" s="1044"/>
      <c r="CH20" s="1017"/>
      <c r="CI20" s="1018"/>
      <c r="CJ20" s="1018"/>
      <c r="CK20" s="1018"/>
      <c r="CL20" s="1019"/>
      <c r="CM20" s="1017"/>
      <c r="CN20" s="1018"/>
      <c r="CO20" s="1018"/>
      <c r="CP20" s="1018"/>
      <c r="CQ20" s="1019"/>
      <c r="CR20" s="1017"/>
      <c r="CS20" s="1018"/>
      <c r="CT20" s="1018"/>
      <c r="CU20" s="1018"/>
      <c r="CV20" s="1019"/>
      <c r="CW20" s="1017"/>
      <c r="CX20" s="1018"/>
      <c r="CY20" s="1018"/>
      <c r="CZ20" s="1018"/>
      <c r="DA20" s="1019"/>
      <c r="DB20" s="1017"/>
      <c r="DC20" s="1018"/>
      <c r="DD20" s="1018"/>
      <c r="DE20" s="1018"/>
      <c r="DF20" s="1019"/>
      <c r="DG20" s="1017"/>
      <c r="DH20" s="1018"/>
      <c r="DI20" s="1018"/>
      <c r="DJ20" s="1018"/>
      <c r="DK20" s="1019"/>
      <c r="DL20" s="1017"/>
      <c r="DM20" s="1018"/>
      <c r="DN20" s="1018"/>
      <c r="DO20" s="1018"/>
      <c r="DP20" s="1019"/>
      <c r="DQ20" s="1017"/>
      <c r="DR20" s="1018"/>
      <c r="DS20" s="1018"/>
      <c r="DT20" s="1018"/>
      <c r="DU20" s="1019"/>
      <c r="DV20" s="1020"/>
      <c r="DW20" s="1021"/>
      <c r="DX20" s="1021"/>
      <c r="DY20" s="1021"/>
      <c r="DZ20" s="1022"/>
      <c r="EA20" s="205"/>
    </row>
    <row r="21" spans="1:131" s="206" customFormat="1" ht="26.25" customHeight="1" thickBot="1" x14ac:dyDescent="0.2">
      <c r="A21" s="212">
        <v>15</v>
      </c>
      <c r="B21" s="1065"/>
      <c r="C21" s="1066"/>
      <c r="D21" s="1066"/>
      <c r="E21" s="1066"/>
      <c r="F21" s="1066"/>
      <c r="G21" s="1066"/>
      <c r="H21" s="1066"/>
      <c r="I21" s="1066"/>
      <c r="J21" s="1066"/>
      <c r="K21" s="1066"/>
      <c r="L21" s="1066"/>
      <c r="M21" s="1066"/>
      <c r="N21" s="1066"/>
      <c r="O21" s="1066"/>
      <c r="P21" s="1067"/>
      <c r="Q21" s="1071"/>
      <c r="R21" s="1072"/>
      <c r="S21" s="1072"/>
      <c r="T21" s="1072"/>
      <c r="U21" s="1072"/>
      <c r="V21" s="1072"/>
      <c r="W21" s="1072"/>
      <c r="X21" s="1072"/>
      <c r="Y21" s="1072"/>
      <c r="Z21" s="1072"/>
      <c r="AA21" s="1072"/>
      <c r="AB21" s="1072"/>
      <c r="AC21" s="1072"/>
      <c r="AD21" s="1072"/>
      <c r="AE21" s="1073"/>
      <c r="AF21" s="1047"/>
      <c r="AG21" s="1048"/>
      <c r="AH21" s="1048"/>
      <c r="AI21" s="1048"/>
      <c r="AJ21" s="1049"/>
      <c r="AK21" s="1114"/>
      <c r="AL21" s="1115"/>
      <c r="AM21" s="1115"/>
      <c r="AN21" s="1115"/>
      <c r="AO21" s="1115"/>
      <c r="AP21" s="1115"/>
      <c r="AQ21" s="1115"/>
      <c r="AR21" s="1115"/>
      <c r="AS21" s="1115"/>
      <c r="AT21" s="1115"/>
      <c r="AU21" s="1112"/>
      <c r="AV21" s="1112"/>
      <c r="AW21" s="1112"/>
      <c r="AX21" s="1112"/>
      <c r="AY21" s="1113"/>
      <c r="AZ21" s="203"/>
      <c r="BA21" s="203"/>
      <c r="BB21" s="203"/>
      <c r="BC21" s="203"/>
      <c r="BD21" s="203"/>
      <c r="BE21" s="204"/>
      <c r="BF21" s="204"/>
      <c r="BG21" s="204"/>
      <c r="BH21" s="204"/>
      <c r="BI21" s="204"/>
      <c r="BJ21" s="204"/>
      <c r="BK21" s="204"/>
      <c r="BL21" s="204"/>
      <c r="BM21" s="204"/>
      <c r="BN21" s="204"/>
      <c r="BO21" s="204"/>
      <c r="BP21" s="204"/>
      <c r="BQ21" s="213">
        <v>15</v>
      </c>
      <c r="BR21" s="214"/>
      <c r="BS21" s="1042"/>
      <c r="BT21" s="1043"/>
      <c r="BU21" s="1043"/>
      <c r="BV21" s="1043"/>
      <c r="BW21" s="1043"/>
      <c r="BX21" s="1043"/>
      <c r="BY21" s="1043"/>
      <c r="BZ21" s="1043"/>
      <c r="CA21" s="1043"/>
      <c r="CB21" s="1043"/>
      <c r="CC21" s="1043"/>
      <c r="CD21" s="1043"/>
      <c r="CE21" s="1043"/>
      <c r="CF21" s="1043"/>
      <c r="CG21" s="1044"/>
      <c r="CH21" s="1017"/>
      <c r="CI21" s="1018"/>
      <c r="CJ21" s="1018"/>
      <c r="CK21" s="1018"/>
      <c r="CL21" s="1019"/>
      <c r="CM21" s="1017"/>
      <c r="CN21" s="1018"/>
      <c r="CO21" s="1018"/>
      <c r="CP21" s="1018"/>
      <c r="CQ21" s="1019"/>
      <c r="CR21" s="1017"/>
      <c r="CS21" s="1018"/>
      <c r="CT21" s="1018"/>
      <c r="CU21" s="1018"/>
      <c r="CV21" s="1019"/>
      <c r="CW21" s="1017"/>
      <c r="CX21" s="1018"/>
      <c r="CY21" s="1018"/>
      <c r="CZ21" s="1018"/>
      <c r="DA21" s="1019"/>
      <c r="DB21" s="1017"/>
      <c r="DC21" s="1018"/>
      <c r="DD21" s="1018"/>
      <c r="DE21" s="1018"/>
      <c r="DF21" s="1019"/>
      <c r="DG21" s="1017"/>
      <c r="DH21" s="1018"/>
      <c r="DI21" s="1018"/>
      <c r="DJ21" s="1018"/>
      <c r="DK21" s="1019"/>
      <c r="DL21" s="1017"/>
      <c r="DM21" s="1018"/>
      <c r="DN21" s="1018"/>
      <c r="DO21" s="1018"/>
      <c r="DP21" s="1019"/>
      <c r="DQ21" s="1017"/>
      <c r="DR21" s="1018"/>
      <c r="DS21" s="1018"/>
      <c r="DT21" s="1018"/>
      <c r="DU21" s="1019"/>
      <c r="DV21" s="1020"/>
      <c r="DW21" s="1021"/>
      <c r="DX21" s="1021"/>
      <c r="DY21" s="1021"/>
      <c r="DZ21" s="1022"/>
      <c r="EA21" s="205"/>
    </row>
    <row r="22" spans="1:131" s="206" customFormat="1" ht="26.25" customHeight="1" x14ac:dyDescent="0.15">
      <c r="A22" s="212">
        <v>16</v>
      </c>
      <c r="B22" s="1065"/>
      <c r="C22" s="1066"/>
      <c r="D22" s="1066"/>
      <c r="E22" s="1066"/>
      <c r="F22" s="1066"/>
      <c r="G22" s="1066"/>
      <c r="H22" s="1066"/>
      <c r="I22" s="1066"/>
      <c r="J22" s="1066"/>
      <c r="K22" s="1066"/>
      <c r="L22" s="1066"/>
      <c r="M22" s="1066"/>
      <c r="N22" s="1066"/>
      <c r="O22" s="1066"/>
      <c r="P22" s="1067"/>
      <c r="Q22" s="1109"/>
      <c r="R22" s="1110"/>
      <c r="S22" s="1110"/>
      <c r="T22" s="1110"/>
      <c r="U22" s="1110"/>
      <c r="V22" s="1110"/>
      <c r="W22" s="1110"/>
      <c r="X22" s="1110"/>
      <c r="Y22" s="1110"/>
      <c r="Z22" s="1110"/>
      <c r="AA22" s="1110"/>
      <c r="AB22" s="1110"/>
      <c r="AC22" s="1110"/>
      <c r="AD22" s="1110"/>
      <c r="AE22" s="1111"/>
      <c r="AF22" s="1047"/>
      <c r="AG22" s="1048"/>
      <c r="AH22" s="1048"/>
      <c r="AI22" s="1048"/>
      <c r="AJ22" s="1049"/>
      <c r="AK22" s="1105"/>
      <c r="AL22" s="1106"/>
      <c r="AM22" s="1106"/>
      <c r="AN22" s="1106"/>
      <c r="AO22" s="1106"/>
      <c r="AP22" s="1106"/>
      <c r="AQ22" s="1106"/>
      <c r="AR22" s="1106"/>
      <c r="AS22" s="1106"/>
      <c r="AT22" s="1106"/>
      <c r="AU22" s="1107"/>
      <c r="AV22" s="1107"/>
      <c r="AW22" s="1107"/>
      <c r="AX22" s="1107"/>
      <c r="AY22" s="1108"/>
      <c r="AZ22" s="1063" t="s">
        <v>362</v>
      </c>
      <c r="BA22" s="1063"/>
      <c r="BB22" s="1063"/>
      <c r="BC22" s="1063"/>
      <c r="BD22" s="1064"/>
      <c r="BE22" s="204"/>
      <c r="BF22" s="204"/>
      <c r="BG22" s="204"/>
      <c r="BH22" s="204"/>
      <c r="BI22" s="204"/>
      <c r="BJ22" s="204"/>
      <c r="BK22" s="204"/>
      <c r="BL22" s="204"/>
      <c r="BM22" s="204"/>
      <c r="BN22" s="204"/>
      <c r="BO22" s="204"/>
      <c r="BP22" s="204"/>
      <c r="BQ22" s="213">
        <v>16</v>
      </c>
      <c r="BR22" s="214"/>
      <c r="BS22" s="1042"/>
      <c r="BT22" s="1043"/>
      <c r="BU22" s="1043"/>
      <c r="BV22" s="1043"/>
      <c r="BW22" s="1043"/>
      <c r="BX22" s="1043"/>
      <c r="BY22" s="1043"/>
      <c r="BZ22" s="1043"/>
      <c r="CA22" s="1043"/>
      <c r="CB22" s="1043"/>
      <c r="CC22" s="1043"/>
      <c r="CD22" s="1043"/>
      <c r="CE22" s="1043"/>
      <c r="CF22" s="1043"/>
      <c r="CG22" s="1044"/>
      <c r="CH22" s="1017"/>
      <c r="CI22" s="1018"/>
      <c r="CJ22" s="1018"/>
      <c r="CK22" s="1018"/>
      <c r="CL22" s="1019"/>
      <c r="CM22" s="1017"/>
      <c r="CN22" s="1018"/>
      <c r="CO22" s="1018"/>
      <c r="CP22" s="1018"/>
      <c r="CQ22" s="1019"/>
      <c r="CR22" s="1017"/>
      <c r="CS22" s="1018"/>
      <c r="CT22" s="1018"/>
      <c r="CU22" s="1018"/>
      <c r="CV22" s="1019"/>
      <c r="CW22" s="1017"/>
      <c r="CX22" s="1018"/>
      <c r="CY22" s="1018"/>
      <c r="CZ22" s="1018"/>
      <c r="DA22" s="1019"/>
      <c r="DB22" s="1017"/>
      <c r="DC22" s="1018"/>
      <c r="DD22" s="1018"/>
      <c r="DE22" s="1018"/>
      <c r="DF22" s="1019"/>
      <c r="DG22" s="1017"/>
      <c r="DH22" s="1018"/>
      <c r="DI22" s="1018"/>
      <c r="DJ22" s="1018"/>
      <c r="DK22" s="1019"/>
      <c r="DL22" s="1017"/>
      <c r="DM22" s="1018"/>
      <c r="DN22" s="1018"/>
      <c r="DO22" s="1018"/>
      <c r="DP22" s="1019"/>
      <c r="DQ22" s="1017"/>
      <c r="DR22" s="1018"/>
      <c r="DS22" s="1018"/>
      <c r="DT22" s="1018"/>
      <c r="DU22" s="1019"/>
      <c r="DV22" s="1020"/>
      <c r="DW22" s="1021"/>
      <c r="DX22" s="1021"/>
      <c r="DY22" s="1021"/>
      <c r="DZ22" s="1022"/>
      <c r="EA22" s="205"/>
    </row>
    <row r="23" spans="1:131" s="206" customFormat="1" ht="26.25" customHeight="1" thickBot="1" x14ac:dyDescent="0.2">
      <c r="A23" s="215" t="s">
        <v>363</v>
      </c>
      <c r="B23" s="970" t="s">
        <v>364</v>
      </c>
      <c r="C23" s="971"/>
      <c r="D23" s="971"/>
      <c r="E23" s="971"/>
      <c r="F23" s="971"/>
      <c r="G23" s="971"/>
      <c r="H23" s="971"/>
      <c r="I23" s="971"/>
      <c r="J23" s="971"/>
      <c r="K23" s="971"/>
      <c r="L23" s="971"/>
      <c r="M23" s="971"/>
      <c r="N23" s="971"/>
      <c r="O23" s="971"/>
      <c r="P23" s="972"/>
      <c r="Q23" s="1096">
        <v>5511</v>
      </c>
      <c r="R23" s="1097"/>
      <c r="S23" s="1097"/>
      <c r="T23" s="1097"/>
      <c r="U23" s="1097"/>
      <c r="V23" s="1097">
        <v>5164</v>
      </c>
      <c r="W23" s="1097"/>
      <c r="X23" s="1097"/>
      <c r="Y23" s="1097"/>
      <c r="Z23" s="1097"/>
      <c r="AA23" s="1097">
        <v>347</v>
      </c>
      <c r="AB23" s="1097"/>
      <c r="AC23" s="1097"/>
      <c r="AD23" s="1097"/>
      <c r="AE23" s="1098"/>
      <c r="AF23" s="1099">
        <v>275</v>
      </c>
      <c r="AG23" s="1097"/>
      <c r="AH23" s="1097"/>
      <c r="AI23" s="1097"/>
      <c r="AJ23" s="1100"/>
      <c r="AK23" s="1101"/>
      <c r="AL23" s="1102"/>
      <c r="AM23" s="1102"/>
      <c r="AN23" s="1102"/>
      <c r="AO23" s="1102"/>
      <c r="AP23" s="1097">
        <v>4494</v>
      </c>
      <c r="AQ23" s="1097"/>
      <c r="AR23" s="1097"/>
      <c r="AS23" s="1097"/>
      <c r="AT23" s="1097"/>
      <c r="AU23" s="1103"/>
      <c r="AV23" s="1103"/>
      <c r="AW23" s="1103"/>
      <c r="AX23" s="1103"/>
      <c r="AY23" s="1104"/>
      <c r="AZ23" s="1093" t="s">
        <v>365</v>
      </c>
      <c r="BA23" s="1094"/>
      <c r="BB23" s="1094"/>
      <c r="BC23" s="1094"/>
      <c r="BD23" s="1095"/>
      <c r="BE23" s="204"/>
      <c r="BF23" s="204"/>
      <c r="BG23" s="204"/>
      <c r="BH23" s="204"/>
      <c r="BI23" s="204"/>
      <c r="BJ23" s="204"/>
      <c r="BK23" s="204"/>
      <c r="BL23" s="204"/>
      <c r="BM23" s="204"/>
      <c r="BN23" s="204"/>
      <c r="BO23" s="204"/>
      <c r="BP23" s="204"/>
      <c r="BQ23" s="213">
        <v>17</v>
      </c>
      <c r="BR23" s="214"/>
      <c r="BS23" s="1042"/>
      <c r="BT23" s="1043"/>
      <c r="BU23" s="1043"/>
      <c r="BV23" s="1043"/>
      <c r="BW23" s="1043"/>
      <c r="BX23" s="1043"/>
      <c r="BY23" s="1043"/>
      <c r="BZ23" s="1043"/>
      <c r="CA23" s="1043"/>
      <c r="CB23" s="1043"/>
      <c r="CC23" s="1043"/>
      <c r="CD23" s="1043"/>
      <c r="CE23" s="1043"/>
      <c r="CF23" s="1043"/>
      <c r="CG23" s="1044"/>
      <c r="CH23" s="1017"/>
      <c r="CI23" s="1018"/>
      <c r="CJ23" s="1018"/>
      <c r="CK23" s="1018"/>
      <c r="CL23" s="1019"/>
      <c r="CM23" s="1017"/>
      <c r="CN23" s="1018"/>
      <c r="CO23" s="1018"/>
      <c r="CP23" s="1018"/>
      <c r="CQ23" s="1019"/>
      <c r="CR23" s="1017"/>
      <c r="CS23" s="1018"/>
      <c r="CT23" s="1018"/>
      <c r="CU23" s="1018"/>
      <c r="CV23" s="1019"/>
      <c r="CW23" s="1017"/>
      <c r="CX23" s="1018"/>
      <c r="CY23" s="1018"/>
      <c r="CZ23" s="1018"/>
      <c r="DA23" s="1019"/>
      <c r="DB23" s="1017"/>
      <c r="DC23" s="1018"/>
      <c r="DD23" s="1018"/>
      <c r="DE23" s="1018"/>
      <c r="DF23" s="1019"/>
      <c r="DG23" s="1017"/>
      <c r="DH23" s="1018"/>
      <c r="DI23" s="1018"/>
      <c r="DJ23" s="1018"/>
      <c r="DK23" s="1019"/>
      <c r="DL23" s="1017"/>
      <c r="DM23" s="1018"/>
      <c r="DN23" s="1018"/>
      <c r="DO23" s="1018"/>
      <c r="DP23" s="1019"/>
      <c r="DQ23" s="1017"/>
      <c r="DR23" s="1018"/>
      <c r="DS23" s="1018"/>
      <c r="DT23" s="1018"/>
      <c r="DU23" s="1019"/>
      <c r="DV23" s="1020"/>
      <c r="DW23" s="1021"/>
      <c r="DX23" s="1021"/>
      <c r="DY23" s="1021"/>
      <c r="DZ23" s="1022"/>
      <c r="EA23" s="205"/>
    </row>
    <row r="24" spans="1:131" s="206" customFormat="1" ht="26.25" customHeight="1" x14ac:dyDescent="0.15">
      <c r="A24" s="1092" t="s">
        <v>366</v>
      </c>
      <c r="B24" s="1092"/>
      <c r="C24" s="1092"/>
      <c r="D24" s="1092"/>
      <c r="E24" s="1092"/>
      <c r="F24" s="1092"/>
      <c r="G24" s="1092"/>
      <c r="H24" s="1092"/>
      <c r="I24" s="1092"/>
      <c r="J24" s="1092"/>
      <c r="K24" s="1092"/>
      <c r="L24" s="1092"/>
      <c r="M24" s="1092"/>
      <c r="N24" s="1092"/>
      <c r="O24" s="1092"/>
      <c r="P24" s="1092"/>
      <c r="Q24" s="1092"/>
      <c r="R24" s="1092"/>
      <c r="S24" s="1092"/>
      <c r="T24" s="1092"/>
      <c r="U24" s="1092"/>
      <c r="V24" s="1092"/>
      <c r="W24" s="1092"/>
      <c r="X24" s="1092"/>
      <c r="Y24" s="1092"/>
      <c r="Z24" s="1092"/>
      <c r="AA24" s="1092"/>
      <c r="AB24" s="1092"/>
      <c r="AC24" s="1092"/>
      <c r="AD24" s="1092"/>
      <c r="AE24" s="1092"/>
      <c r="AF24" s="1092"/>
      <c r="AG24" s="1092"/>
      <c r="AH24" s="1092"/>
      <c r="AI24" s="1092"/>
      <c r="AJ24" s="1092"/>
      <c r="AK24" s="1092"/>
      <c r="AL24" s="1092"/>
      <c r="AM24" s="1092"/>
      <c r="AN24" s="1092"/>
      <c r="AO24" s="1092"/>
      <c r="AP24" s="1092"/>
      <c r="AQ24" s="1092"/>
      <c r="AR24" s="1092"/>
      <c r="AS24" s="1092"/>
      <c r="AT24" s="1092"/>
      <c r="AU24" s="1092"/>
      <c r="AV24" s="1092"/>
      <c r="AW24" s="1092"/>
      <c r="AX24" s="1092"/>
      <c r="AY24" s="1092"/>
      <c r="AZ24" s="203"/>
      <c r="BA24" s="203"/>
      <c r="BB24" s="203"/>
      <c r="BC24" s="203"/>
      <c r="BD24" s="203"/>
      <c r="BE24" s="204"/>
      <c r="BF24" s="204"/>
      <c r="BG24" s="204"/>
      <c r="BH24" s="204"/>
      <c r="BI24" s="204"/>
      <c r="BJ24" s="204"/>
      <c r="BK24" s="204"/>
      <c r="BL24" s="204"/>
      <c r="BM24" s="204"/>
      <c r="BN24" s="204"/>
      <c r="BO24" s="204"/>
      <c r="BP24" s="204"/>
      <c r="BQ24" s="213">
        <v>18</v>
      </c>
      <c r="BR24" s="214"/>
      <c r="BS24" s="1042"/>
      <c r="BT24" s="1043"/>
      <c r="BU24" s="1043"/>
      <c r="BV24" s="1043"/>
      <c r="BW24" s="1043"/>
      <c r="BX24" s="1043"/>
      <c r="BY24" s="1043"/>
      <c r="BZ24" s="1043"/>
      <c r="CA24" s="1043"/>
      <c r="CB24" s="1043"/>
      <c r="CC24" s="1043"/>
      <c r="CD24" s="1043"/>
      <c r="CE24" s="1043"/>
      <c r="CF24" s="1043"/>
      <c r="CG24" s="1044"/>
      <c r="CH24" s="1017"/>
      <c r="CI24" s="1018"/>
      <c r="CJ24" s="1018"/>
      <c r="CK24" s="1018"/>
      <c r="CL24" s="1019"/>
      <c r="CM24" s="1017"/>
      <c r="CN24" s="1018"/>
      <c r="CO24" s="1018"/>
      <c r="CP24" s="1018"/>
      <c r="CQ24" s="1019"/>
      <c r="CR24" s="1017"/>
      <c r="CS24" s="1018"/>
      <c r="CT24" s="1018"/>
      <c r="CU24" s="1018"/>
      <c r="CV24" s="1019"/>
      <c r="CW24" s="1017"/>
      <c r="CX24" s="1018"/>
      <c r="CY24" s="1018"/>
      <c r="CZ24" s="1018"/>
      <c r="DA24" s="1019"/>
      <c r="DB24" s="1017"/>
      <c r="DC24" s="1018"/>
      <c r="DD24" s="1018"/>
      <c r="DE24" s="1018"/>
      <c r="DF24" s="1019"/>
      <c r="DG24" s="1017"/>
      <c r="DH24" s="1018"/>
      <c r="DI24" s="1018"/>
      <c r="DJ24" s="1018"/>
      <c r="DK24" s="1019"/>
      <c r="DL24" s="1017"/>
      <c r="DM24" s="1018"/>
      <c r="DN24" s="1018"/>
      <c r="DO24" s="1018"/>
      <c r="DP24" s="1019"/>
      <c r="DQ24" s="1017"/>
      <c r="DR24" s="1018"/>
      <c r="DS24" s="1018"/>
      <c r="DT24" s="1018"/>
      <c r="DU24" s="1019"/>
      <c r="DV24" s="1020"/>
      <c r="DW24" s="1021"/>
      <c r="DX24" s="1021"/>
      <c r="DY24" s="1021"/>
      <c r="DZ24" s="1022"/>
      <c r="EA24" s="205"/>
    </row>
    <row r="25" spans="1:131" s="198" customFormat="1" ht="26.25" customHeight="1" thickBot="1" x14ac:dyDescent="0.2">
      <c r="A25" s="1091" t="s">
        <v>367</v>
      </c>
      <c r="B25" s="1091"/>
      <c r="C25" s="1091"/>
      <c r="D25" s="1091"/>
      <c r="E25" s="1091"/>
      <c r="F25" s="1091"/>
      <c r="G25" s="1091"/>
      <c r="H25" s="1091"/>
      <c r="I25" s="1091"/>
      <c r="J25" s="1091"/>
      <c r="K25" s="1091"/>
      <c r="L25" s="1091"/>
      <c r="M25" s="1091"/>
      <c r="N25" s="1091"/>
      <c r="O25" s="1091"/>
      <c r="P25" s="1091"/>
      <c r="Q25" s="1091"/>
      <c r="R25" s="1091"/>
      <c r="S25" s="1091"/>
      <c r="T25" s="1091"/>
      <c r="U25" s="1091"/>
      <c r="V25" s="1091"/>
      <c r="W25" s="1091"/>
      <c r="X25" s="1091"/>
      <c r="Y25" s="1091"/>
      <c r="Z25" s="1091"/>
      <c r="AA25" s="1091"/>
      <c r="AB25" s="1091"/>
      <c r="AC25" s="1091"/>
      <c r="AD25" s="1091"/>
      <c r="AE25" s="1091"/>
      <c r="AF25" s="1091"/>
      <c r="AG25" s="1091"/>
      <c r="AH25" s="1091"/>
      <c r="AI25" s="1091"/>
      <c r="AJ25" s="1091"/>
      <c r="AK25" s="1091"/>
      <c r="AL25" s="1091"/>
      <c r="AM25" s="1091"/>
      <c r="AN25" s="1091"/>
      <c r="AO25" s="1091"/>
      <c r="AP25" s="1091"/>
      <c r="AQ25" s="1091"/>
      <c r="AR25" s="1091"/>
      <c r="AS25" s="1091"/>
      <c r="AT25" s="1091"/>
      <c r="AU25" s="1091"/>
      <c r="AV25" s="1091"/>
      <c r="AW25" s="1091"/>
      <c r="AX25" s="1091"/>
      <c r="AY25" s="1091"/>
      <c r="AZ25" s="1091"/>
      <c r="BA25" s="1091"/>
      <c r="BB25" s="1091"/>
      <c r="BC25" s="1091"/>
      <c r="BD25" s="1091"/>
      <c r="BE25" s="1091"/>
      <c r="BF25" s="1091"/>
      <c r="BG25" s="1091"/>
      <c r="BH25" s="1091"/>
      <c r="BI25" s="1091"/>
      <c r="BJ25" s="203"/>
      <c r="BK25" s="203"/>
      <c r="BL25" s="203"/>
      <c r="BM25" s="203"/>
      <c r="BN25" s="203"/>
      <c r="BO25" s="216"/>
      <c r="BP25" s="216"/>
      <c r="BQ25" s="213">
        <v>19</v>
      </c>
      <c r="BR25" s="214"/>
      <c r="BS25" s="1042"/>
      <c r="BT25" s="1043"/>
      <c r="BU25" s="1043"/>
      <c r="BV25" s="1043"/>
      <c r="BW25" s="1043"/>
      <c r="BX25" s="1043"/>
      <c r="BY25" s="1043"/>
      <c r="BZ25" s="1043"/>
      <c r="CA25" s="1043"/>
      <c r="CB25" s="1043"/>
      <c r="CC25" s="1043"/>
      <c r="CD25" s="1043"/>
      <c r="CE25" s="1043"/>
      <c r="CF25" s="1043"/>
      <c r="CG25" s="1044"/>
      <c r="CH25" s="1017"/>
      <c r="CI25" s="1018"/>
      <c r="CJ25" s="1018"/>
      <c r="CK25" s="1018"/>
      <c r="CL25" s="1019"/>
      <c r="CM25" s="1017"/>
      <c r="CN25" s="1018"/>
      <c r="CO25" s="1018"/>
      <c r="CP25" s="1018"/>
      <c r="CQ25" s="1019"/>
      <c r="CR25" s="1017"/>
      <c r="CS25" s="1018"/>
      <c r="CT25" s="1018"/>
      <c r="CU25" s="1018"/>
      <c r="CV25" s="1019"/>
      <c r="CW25" s="1017"/>
      <c r="CX25" s="1018"/>
      <c r="CY25" s="1018"/>
      <c r="CZ25" s="1018"/>
      <c r="DA25" s="1019"/>
      <c r="DB25" s="1017"/>
      <c r="DC25" s="1018"/>
      <c r="DD25" s="1018"/>
      <c r="DE25" s="1018"/>
      <c r="DF25" s="1019"/>
      <c r="DG25" s="1017"/>
      <c r="DH25" s="1018"/>
      <c r="DI25" s="1018"/>
      <c r="DJ25" s="1018"/>
      <c r="DK25" s="1019"/>
      <c r="DL25" s="1017"/>
      <c r="DM25" s="1018"/>
      <c r="DN25" s="1018"/>
      <c r="DO25" s="1018"/>
      <c r="DP25" s="1019"/>
      <c r="DQ25" s="1017"/>
      <c r="DR25" s="1018"/>
      <c r="DS25" s="1018"/>
      <c r="DT25" s="1018"/>
      <c r="DU25" s="1019"/>
      <c r="DV25" s="1020"/>
      <c r="DW25" s="1021"/>
      <c r="DX25" s="1021"/>
      <c r="DY25" s="1021"/>
      <c r="DZ25" s="1022"/>
      <c r="EA25" s="197"/>
    </row>
    <row r="26" spans="1:131" s="198" customFormat="1" ht="26.25" customHeight="1" x14ac:dyDescent="0.15">
      <c r="A26" s="1023" t="s">
        <v>344</v>
      </c>
      <c r="B26" s="1024"/>
      <c r="C26" s="1024"/>
      <c r="D26" s="1024"/>
      <c r="E26" s="1024"/>
      <c r="F26" s="1024"/>
      <c r="G26" s="1024"/>
      <c r="H26" s="1024"/>
      <c r="I26" s="1024"/>
      <c r="J26" s="1024"/>
      <c r="K26" s="1024"/>
      <c r="L26" s="1024"/>
      <c r="M26" s="1024"/>
      <c r="N26" s="1024"/>
      <c r="O26" s="1024"/>
      <c r="P26" s="1025"/>
      <c r="Q26" s="1029" t="s">
        <v>368</v>
      </c>
      <c r="R26" s="1030"/>
      <c r="S26" s="1030"/>
      <c r="T26" s="1030"/>
      <c r="U26" s="1031"/>
      <c r="V26" s="1029" t="s">
        <v>369</v>
      </c>
      <c r="W26" s="1030"/>
      <c r="X26" s="1030"/>
      <c r="Y26" s="1030"/>
      <c r="Z26" s="1031"/>
      <c r="AA26" s="1029" t="s">
        <v>370</v>
      </c>
      <c r="AB26" s="1030"/>
      <c r="AC26" s="1030"/>
      <c r="AD26" s="1030"/>
      <c r="AE26" s="1030"/>
      <c r="AF26" s="1087" t="s">
        <v>371</v>
      </c>
      <c r="AG26" s="1036"/>
      <c r="AH26" s="1036"/>
      <c r="AI26" s="1036"/>
      <c r="AJ26" s="1088"/>
      <c r="AK26" s="1030" t="s">
        <v>372</v>
      </c>
      <c r="AL26" s="1030"/>
      <c r="AM26" s="1030"/>
      <c r="AN26" s="1030"/>
      <c r="AO26" s="1031"/>
      <c r="AP26" s="1029" t="s">
        <v>373</v>
      </c>
      <c r="AQ26" s="1030"/>
      <c r="AR26" s="1030"/>
      <c r="AS26" s="1030"/>
      <c r="AT26" s="1031"/>
      <c r="AU26" s="1029" t="s">
        <v>374</v>
      </c>
      <c r="AV26" s="1030"/>
      <c r="AW26" s="1030"/>
      <c r="AX26" s="1030"/>
      <c r="AY26" s="1031"/>
      <c r="AZ26" s="1029" t="s">
        <v>375</v>
      </c>
      <c r="BA26" s="1030"/>
      <c r="BB26" s="1030"/>
      <c r="BC26" s="1030"/>
      <c r="BD26" s="1031"/>
      <c r="BE26" s="1029" t="s">
        <v>351</v>
      </c>
      <c r="BF26" s="1030"/>
      <c r="BG26" s="1030"/>
      <c r="BH26" s="1030"/>
      <c r="BI26" s="1045"/>
      <c r="BJ26" s="203"/>
      <c r="BK26" s="203"/>
      <c r="BL26" s="203"/>
      <c r="BM26" s="203"/>
      <c r="BN26" s="203"/>
      <c r="BO26" s="216"/>
      <c r="BP26" s="216"/>
      <c r="BQ26" s="213">
        <v>20</v>
      </c>
      <c r="BR26" s="214"/>
      <c r="BS26" s="1042"/>
      <c r="BT26" s="1043"/>
      <c r="BU26" s="1043"/>
      <c r="BV26" s="1043"/>
      <c r="BW26" s="1043"/>
      <c r="BX26" s="1043"/>
      <c r="BY26" s="1043"/>
      <c r="BZ26" s="1043"/>
      <c r="CA26" s="1043"/>
      <c r="CB26" s="1043"/>
      <c r="CC26" s="1043"/>
      <c r="CD26" s="1043"/>
      <c r="CE26" s="1043"/>
      <c r="CF26" s="1043"/>
      <c r="CG26" s="1044"/>
      <c r="CH26" s="1017"/>
      <c r="CI26" s="1018"/>
      <c r="CJ26" s="1018"/>
      <c r="CK26" s="1018"/>
      <c r="CL26" s="1019"/>
      <c r="CM26" s="1017"/>
      <c r="CN26" s="1018"/>
      <c r="CO26" s="1018"/>
      <c r="CP26" s="1018"/>
      <c r="CQ26" s="1019"/>
      <c r="CR26" s="1017"/>
      <c r="CS26" s="1018"/>
      <c r="CT26" s="1018"/>
      <c r="CU26" s="1018"/>
      <c r="CV26" s="1019"/>
      <c r="CW26" s="1017"/>
      <c r="CX26" s="1018"/>
      <c r="CY26" s="1018"/>
      <c r="CZ26" s="1018"/>
      <c r="DA26" s="1019"/>
      <c r="DB26" s="1017"/>
      <c r="DC26" s="1018"/>
      <c r="DD26" s="1018"/>
      <c r="DE26" s="1018"/>
      <c r="DF26" s="1019"/>
      <c r="DG26" s="1017"/>
      <c r="DH26" s="1018"/>
      <c r="DI26" s="1018"/>
      <c r="DJ26" s="1018"/>
      <c r="DK26" s="1019"/>
      <c r="DL26" s="1017"/>
      <c r="DM26" s="1018"/>
      <c r="DN26" s="1018"/>
      <c r="DO26" s="1018"/>
      <c r="DP26" s="1019"/>
      <c r="DQ26" s="1017"/>
      <c r="DR26" s="1018"/>
      <c r="DS26" s="1018"/>
      <c r="DT26" s="1018"/>
      <c r="DU26" s="1019"/>
      <c r="DV26" s="1020"/>
      <c r="DW26" s="1021"/>
      <c r="DX26" s="1021"/>
      <c r="DY26" s="1021"/>
      <c r="DZ26" s="1022"/>
      <c r="EA26" s="197"/>
    </row>
    <row r="27" spans="1:131" s="198" customFormat="1" ht="26.25" customHeight="1" thickBot="1" x14ac:dyDescent="0.2">
      <c r="A27" s="1026"/>
      <c r="B27" s="1027"/>
      <c r="C27" s="1027"/>
      <c r="D27" s="1027"/>
      <c r="E27" s="1027"/>
      <c r="F27" s="1027"/>
      <c r="G27" s="1027"/>
      <c r="H27" s="1027"/>
      <c r="I27" s="1027"/>
      <c r="J27" s="1027"/>
      <c r="K27" s="1027"/>
      <c r="L27" s="1027"/>
      <c r="M27" s="1027"/>
      <c r="N27" s="1027"/>
      <c r="O27" s="1027"/>
      <c r="P27" s="1028"/>
      <c r="Q27" s="1032"/>
      <c r="R27" s="1033"/>
      <c r="S27" s="1033"/>
      <c r="T27" s="1033"/>
      <c r="U27" s="1034"/>
      <c r="V27" s="1032"/>
      <c r="W27" s="1033"/>
      <c r="X27" s="1033"/>
      <c r="Y27" s="1033"/>
      <c r="Z27" s="1034"/>
      <c r="AA27" s="1032"/>
      <c r="AB27" s="1033"/>
      <c r="AC27" s="1033"/>
      <c r="AD27" s="1033"/>
      <c r="AE27" s="1033"/>
      <c r="AF27" s="1089"/>
      <c r="AG27" s="1039"/>
      <c r="AH27" s="1039"/>
      <c r="AI27" s="1039"/>
      <c r="AJ27" s="1090"/>
      <c r="AK27" s="1033"/>
      <c r="AL27" s="1033"/>
      <c r="AM27" s="1033"/>
      <c r="AN27" s="1033"/>
      <c r="AO27" s="1034"/>
      <c r="AP27" s="1032"/>
      <c r="AQ27" s="1033"/>
      <c r="AR27" s="1033"/>
      <c r="AS27" s="1033"/>
      <c r="AT27" s="1034"/>
      <c r="AU27" s="1032"/>
      <c r="AV27" s="1033"/>
      <c r="AW27" s="1033"/>
      <c r="AX27" s="1033"/>
      <c r="AY27" s="1034"/>
      <c r="AZ27" s="1032"/>
      <c r="BA27" s="1033"/>
      <c r="BB27" s="1033"/>
      <c r="BC27" s="1033"/>
      <c r="BD27" s="1034"/>
      <c r="BE27" s="1032"/>
      <c r="BF27" s="1033"/>
      <c r="BG27" s="1033"/>
      <c r="BH27" s="1033"/>
      <c r="BI27" s="1046"/>
      <c r="BJ27" s="203"/>
      <c r="BK27" s="203"/>
      <c r="BL27" s="203"/>
      <c r="BM27" s="203"/>
      <c r="BN27" s="203"/>
      <c r="BO27" s="216"/>
      <c r="BP27" s="216"/>
      <c r="BQ27" s="213">
        <v>21</v>
      </c>
      <c r="BR27" s="214"/>
      <c r="BS27" s="1042"/>
      <c r="BT27" s="1043"/>
      <c r="BU27" s="1043"/>
      <c r="BV27" s="1043"/>
      <c r="BW27" s="1043"/>
      <c r="BX27" s="1043"/>
      <c r="BY27" s="1043"/>
      <c r="BZ27" s="1043"/>
      <c r="CA27" s="1043"/>
      <c r="CB27" s="1043"/>
      <c r="CC27" s="1043"/>
      <c r="CD27" s="1043"/>
      <c r="CE27" s="1043"/>
      <c r="CF27" s="1043"/>
      <c r="CG27" s="1044"/>
      <c r="CH27" s="1017"/>
      <c r="CI27" s="1018"/>
      <c r="CJ27" s="1018"/>
      <c r="CK27" s="1018"/>
      <c r="CL27" s="1019"/>
      <c r="CM27" s="1017"/>
      <c r="CN27" s="1018"/>
      <c r="CO27" s="1018"/>
      <c r="CP27" s="1018"/>
      <c r="CQ27" s="1019"/>
      <c r="CR27" s="1017"/>
      <c r="CS27" s="1018"/>
      <c r="CT27" s="1018"/>
      <c r="CU27" s="1018"/>
      <c r="CV27" s="1019"/>
      <c r="CW27" s="1017"/>
      <c r="CX27" s="1018"/>
      <c r="CY27" s="1018"/>
      <c r="CZ27" s="1018"/>
      <c r="DA27" s="1019"/>
      <c r="DB27" s="1017"/>
      <c r="DC27" s="1018"/>
      <c r="DD27" s="1018"/>
      <c r="DE27" s="1018"/>
      <c r="DF27" s="1019"/>
      <c r="DG27" s="1017"/>
      <c r="DH27" s="1018"/>
      <c r="DI27" s="1018"/>
      <c r="DJ27" s="1018"/>
      <c r="DK27" s="1019"/>
      <c r="DL27" s="1017"/>
      <c r="DM27" s="1018"/>
      <c r="DN27" s="1018"/>
      <c r="DO27" s="1018"/>
      <c r="DP27" s="1019"/>
      <c r="DQ27" s="1017"/>
      <c r="DR27" s="1018"/>
      <c r="DS27" s="1018"/>
      <c r="DT27" s="1018"/>
      <c r="DU27" s="1019"/>
      <c r="DV27" s="1020"/>
      <c r="DW27" s="1021"/>
      <c r="DX27" s="1021"/>
      <c r="DY27" s="1021"/>
      <c r="DZ27" s="1022"/>
      <c r="EA27" s="197"/>
    </row>
    <row r="28" spans="1:131" s="198" customFormat="1" ht="26.25" customHeight="1" thickTop="1" x14ac:dyDescent="0.15">
      <c r="A28" s="217">
        <v>1</v>
      </c>
      <c r="B28" s="1078" t="s">
        <v>376</v>
      </c>
      <c r="C28" s="1079"/>
      <c r="D28" s="1079"/>
      <c r="E28" s="1079"/>
      <c r="F28" s="1079"/>
      <c r="G28" s="1079"/>
      <c r="H28" s="1079"/>
      <c r="I28" s="1079"/>
      <c r="J28" s="1079"/>
      <c r="K28" s="1079"/>
      <c r="L28" s="1079"/>
      <c r="M28" s="1079"/>
      <c r="N28" s="1079"/>
      <c r="O28" s="1079"/>
      <c r="P28" s="1080"/>
      <c r="Q28" s="1081">
        <v>1461</v>
      </c>
      <c r="R28" s="1082"/>
      <c r="S28" s="1082"/>
      <c r="T28" s="1082"/>
      <c r="U28" s="1082"/>
      <c r="V28" s="1082">
        <v>1439</v>
      </c>
      <c r="W28" s="1082"/>
      <c r="X28" s="1082"/>
      <c r="Y28" s="1082"/>
      <c r="Z28" s="1082"/>
      <c r="AA28" s="1082">
        <v>22</v>
      </c>
      <c r="AB28" s="1082"/>
      <c r="AC28" s="1082"/>
      <c r="AD28" s="1082"/>
      <c r="AE28" s="1083"/>
      <c r="AF28" s="1084">
        <v>22</v>
      </c>
      <c r="AG28" s="1082"/>
      <c r="AH28" s="1082"/>
      <c r="AI28" s="1082"/>
      <c r="AJ28" s="1085"/>
      <c r="AK28" s="1086">
        <v>153</v>
      </c>
      <c r="AL28" s="1074"/>
      <c r="AM28" s="1074"/>
      <c r="AN28" s="1074"/>
      <c r="AO28" s="1074"/>
      <c r="AP28" s="1074" t="s">
        <v>486</v>
      </c>
      <c r="AQ28" s="1074"/>
      <c r="AR28" s="1074"/>
      <c r="AS28" s="1074"/>
      <c r="AT28" s="1074"/>
      <c r="AU28" s="1074" t="s">
        <v>486</v>
      </c>
      <c r="AV28" s="1074"/>
      <c r="AW28" s="1074"/>
      <c r="AX28" s="1074"/>
      <c r="AY28" s="1074"/>
      <c r="AZ28" s="1075" t="s">
        <v>486</v>
      </c>
      <c r="BA28" s="1075"/>
      <c r="BB28" s="1075"/>
      <c r="BC28" s="1075"/>
      <c r="BD28" s="1075"/>
      <c r="BE28" s="1076"/>
      <c r="BF28" s="1076"/>
      <c r="BG28" s="1076"/>
      <c r="BH28" s="1076"/>
      <c r="BI28" s="1077"/>
      <c r="BJ28" s="203"/>
      <c r="BK28" s="203"/>
      <c r="BL28" s="203"/>
      <c r="BM28" s="203"/>
      <c r="BN28" s="203"/>
      <c r="BO28" s="216"/>
      <c r="BP28" s="216"/>
      <c r="BQ28" s="213">
        <v>22</v>
      </c>
      <c r="BR28" s="214"/>
      <c r="BS28" s="1042"/>
      <c r="BT28" s="1043"/>
      <c r="BU28" s="1043"/>
      <c r="BV28" s="1043"/>
      <c r="BW28" s="1043"/>
      <c r="BX28" s="1043"/>
      <c r="BY28" s="1043"/>
      <c r="BZ28" s="1043"/>
      <c r="CA28" s="1043"/>
      <c r="CB28" s="1043"/>
      <c r="CC28" s="1043"/>
      <c r="CD28" s="1043"/>
      <c r="CE28" s="1043"/>
      <c r="CF28" s="1043"/>
      <c r="CG28" s="1044"/>
      <c r="CH28" s="1017"/>
      <c r="CI28" s="1018"/>
      <c r="CJ28" s="1018"/>
      <c r="CK28" s="1018"/>
      <c r="CL28" s="1019"/>
      <c r="CM28" s="1017"/>
      <c r="CN28" s="1018"/>
      <c r="CO28" s="1018"/>
      <c r="CP28" s="1018"/>
      <c r="CQ28" s="1019"/>
      <c r="CR28" s="1017"/>
      <c r="CS28" s="1018"/>
      <c r="CT28" s="1018"/>
      <c r="CU28" s="1018"/>
      <c r="CV28" s="1019"/>
      <c r="CW28" s="1017"/>
      <c r="CX28" s="1018"/>
      <c r="CY28" s="1018"/>
      <c r="CZ28" s="1018"/>
      <c r="DA28" s="1019"/>
      <c r="DB28" s="1017"/>
      <c r="DC28" s="1018"/>
      <c r="DD28" s="1018"/>
      <c r="DE28" s="1018"/>
      <c r="DF28" s="1019"/>
      <c r="DG28" s="1017"/>
      <c r="DH28" s="1018"/>
      <c r="DI28" s="1018"/>
      <c r="DJ28" s="1018"/>
      <c r="DK28" s="1019"/>
      <c r="DL28" s="1017"/>
      <c r="DM28" s="1018"/>
      <c r="DN28" s="1018"/>
      <c r="DO28" s="1018"/>
      <c r="DP28" s="1019"/>
      <c r="DQ28" s="1017"/>
      <c r="DR28" s="1018"/>
      <c r="DS28" s="1018"/>
      <c r="DT28" s="1018"/>
      <c r="DU28" s="1019"/>
      <c r="DV28" s="1020"/>
      <c r="DW28" s="1021"/>
      <c r="DX28" s="1021"/>
      <c r="DY28" s="1021"/>
      <c r="DZ28" s="1022"/>
      <c r="EA28" s="197"/>
    </row>
    <row r="29" spans="1:131" s="198" customFormat="1" ht="26.25" customHeight="1" x14ac:dyDescent="0.15">
      <c r="A29" s="217">
        <v>2</v>
      </c>
      <c r="B29" s="1065" t="s">
        <v>377</v>
      </c>
      <c r="C29" s="1066"/>
      <c r="D29" s="1066"/>
      <c r="E29" s="1066"/>
      <c r="F29" s="1066"/>
      <c r="G29" s="1066"/>
      <c r="H29" s="1066"/>
      <c r="I29" s="1066"/>
      <c r="J29" s="1066"/>
      <c r="K29" s="1066"/>
      <c r="L29" s="1066"/>
      <c r="M29" s="1066"/>
      <c r="N29" s="1066"/>
      <c r="O29" s="1066"/>
      <c r="P29" s="1067"/>
      <c r="Q29" s="1071">
        <v>246</v>
      </c>
      <c r="R29" s="1072"/>
      <c r="S29" s="1072"/>
      <c r="T29" s="1072"/>
      <c r="U29" s="1072"/>
      <c r="V29" s="1072">
        <v>233</v>
      </c>
      <c r="W29" s="1072"/>
      <c r="X29" s="1072"/>
      <c r="Y29" s="1072"/>
      <c r="Z29" s="1072"/>
      <c r="AA29" s="1072">
        <v>13</v>
      </c>
      <c r="AB29" s="1072"/>
      <c r="AC29" s="1072"/>
      <c r="AD29" s="1072"/>
      <c r="AE29" s="1073"/>
      <c r="AF29" s="1047">
        <v>13</v>
      </c>
      <c r="AG29" s="1048"/>
      <c r="AH29" s="1048"/>
      <c r="AI29" s="1048"/>
      <c r="AJ29" s="1049"/>
      <c r="AK29" s="1006">
        <v>158</v>
      </c>
      <c r="AL29" s="997"/>
      <c r="AM29" s="997"/>
      <c r="AN29" s="997"/>
      <c r="AO29" s="997"/>
      <c r="AP29" s="997" t="s">
        <v>486</v>
      </c>
      <c r="AQ29" s="997"/>
      <c r="AR29" s="997"/>
      <c r="AS29" s="997"/>
      <c r="AT29" s="997"/>
      <c r="AU29" s="997" t="s">
        <v>486</v>
      </c>
      <c r="AV29" s="997"/>
      <c r="AW29" s="997"/>
      <c r="AX29" s="997"/>
      <c r="AY29" s="997"/>
      <c r="AZ29" s="1070" t="s">
        <v>562</v>
      </c>
      <c r="BA29" s="1070"/>
      <c r="BB29" s="1070"/>
      <c r="BC29" s="1070"/>
      <c r="BD29" s="1070"/>
      <c r="BE29" s="1060"/>
      <c r="BF29" s="1060"/>
      <c r="BG29" s="1060"/>
      <c r="BH29" s="1060"/>
      <c r="BI29" s="1061"/>
      <c r="BJ29" s="203"/>
      <c r="BK29" s="203"/>
      <c r="BL29" s="203"/>
      <c r="BM29" s="203"/>
      <c r="BN29" s="203"/>
      <c r="BO29" s="216"/>
      <c r="BP29" s="216"/>
      <c r="BQ29" s="213">
        <v>23</v>
      </c>
      <c r="BR29" s="214"/>
      <c r="BS29" s="1042"/>
      <c r="BT29" s="1043"/>
      <c r="BU29" s="1043"/>
      <c r="BV29" s="1043"/>
      <c r="BW29" s="1043"/>
      <c r="BX29" s="1043"/>
      <c r="BY29" s="1043"/>
      <c r="BZ29" s="1043"/>
      <c r="CA29" s="1043"/>
      <c r="CB29" s="1043"/>
      <c r="CC29" s="1043"/>
      <c r="CD29" s="1043"/>
      <c r="CE29" s="1043"/>
      <c r="CF29" s="1043"/>
      <c r="CG29" s="1044"/>
      <c r="CH29" s="1017"/>
      <c r="CI29" s="1018"/>
      <c r="CJ29" s="1018"/>
      <c r="CK29" s="1018"/>
      <c r="CL29" s="1019"/>
      <c r="CM29" s="1017"/>
      <c r="CN29" s="1018"/>
      <c r="CO29" s="1018"/>
      <c r="CP29" s="1018"/>
      <c r="CQ29" s="1019"/>
      <c r="CR29" s="1017"/>
      <c r="CS29" s="1018"/>
      <c r="CT29" s="1018"/>
      <c r="CU29" s="1018"/>
      <c r="CV29" s="1019"/>
      <c r="CW29" s="1017"/>
      <c r="CX29" s="1018"/>
      <c r="CY29" s="1018"/>
      <c r="CZ29" s="1018"/>
      <c r="DA29" s="1019"/>
      <c r="DB29" s="1017"/>
      <c r="DC29" s="1018"/>
      <c r="DD29" s="1018"/>
      <c r="DE29" s="1018"/>
      <c r="DF29" s="1019"/>
      <c r="DG29" s="1017"/>
      <c r="DH29" s="1018"/>
      <c r="DI29" s="1018"/>
      <c r="DJ29" s="1018"/>
      <c r="DK29" s="1019"/>
      <c r="DL29" s="1017"/>
      <c r="DM29" s="1018"/>
      <c r="DN29" s="1018"/>
      <c r="DO29" s="1018"/>
      <c r="DP29" s="1019"/>
      <c r="DQ29" s="1017"/>
      <c r="DR29" s="1018"/>
      <c r="DS29" s="1018"/>
      <c r="DT29" s="1018"/>
      <c r="DU29" s="1019"/>
      <c r="DV29" s="1020"/>
      <c r="DW29" s="1021"/>
      <c r="DX29" s="1021"/>
      <c r="DY29" s="1021"/>
      <c r="DZ29" s="1022"/>
      <c r="EA29" s="197"/>
    </row>
    <row r="30" spans="1:131" s="198" customFormat="1" ht="26.25" customHeight="1" x14ac:dyDescent="0.15">
      <c r="A30" s="217">
        <v>3</v>
      </c>
      <c r="B30" s="1065" t="s">
        <v>378</v>
      </c>
      <c r="C30" s="1066"/>
      <c r="D30" s="1066"/>
      <c r="E30" s="1066"/>
      <c r="F30" s="1066"/>
      <c r="G30" s="1066"/>
      <c r="H30" s="1066"/>
      <c r="I30" s="1066"/>
      <c r="J30" s="1066"/>
      <c r="K30" s="1066"/>
      <c r="L30" s="1066"/>
      <c r="M30" s="1066"/>
      <c r="N30" s="1066"/>
      <c r="O30" s="1066"/>
      <c r="P30" s="1067"/>
      <c r="Q30" s="1071">
        <v>211</v>
      </c>
      <c r="R30" s="1072"/>
      <c r="S30" s="1072"/>
      <c r="T30" s="1072"/>
      <c r="U30" s="1072"/>
      <c r="V30" s="1072">
        <v>234</v>
      </c>
      <c r="W30" s="1072"/>
      <c r="X30" s="1072"/>
      <c r="Y30" s="1072"/>
      <c r="Z30" s="1072"/>
      <c r="AA30" s="1072">
        <v>-23</v>
      </c>
      <c r="AB30" s="1072"/>
      <c r="AC30" s="1072"/>
      <c r="AD30" s="1072"/>
      <c r="AE30" s="1073"/>
      <c r="AF30" s="1047">
        <v>146</v>
      </c>
      <c r="AG30" s="1048"/>
      <c r="AH30" s="1048"/>
      <c r="AI30" s="1048"/>
      <c r="AJ30" s="1049"/>
      <c r="AK30" s="1006">
        <v>42</v>
      </c>
      <c r="AL30" s="997"/>
      <c r="AM30" s="997"/>
      <c r="AN30" s="997"/>
      <c r="AO30" s="997"/>
      <c r="AP30" s="997">
        <v>1500</v>
      </c>
      <c r="AQ30" s="997"/>
      <c r="AR30" s="997"/>
      <c r="AS30" s="997"/>
      <c r="AT30" s="997"/>
      <c r="AU30" s="997">
        <v>291</v>
      </c>
      <c r="AV30" s="997"/>
      <c r="AW30" s="997"/>
      <c r="AX30" s="997"/>
      <c r="AY30" s="997"/>
      <c r="AZ30" s="1070" t="s">
        <v>562</v>
      </c>
      <c r="BA30" s="1070"/>
      <c r="BB30" s="1070"/>
      <c r="BC30" s="1070"/>
      <c r="BD30" s="1070"/>
      <c r="BE30" s="1060" t="s">
        <v>379</v>
      </c>
      <c r="BF30" s="1060"/>
      <c r="BG30" s="1060"/>
      <c r="BH30" s="1060"/>
      <c r="BI30" s="1061"/>
      <c r="BJ30" s="203"/>
      <c r="BK30" s="203"/>
      <c r="BL30" s="203"/>
      <c r="BM30" s="203"/>
      <c r="BN30" s="203"/>
      <c r="BO30" s="216"/>
      <c r="BP30" s="216"/>
      <c r="BQ30" s="213">
        <v>24</v>
      </c>
      <c r="BR30" s="214"/>
      <c r="BS30" s="1042"/>
      <c r="BT30" s="1043"/>
      <c r="BU30" s="1043"/>
      <c r="BV30" s="1043"/>
      <c r="BW30" s="1043"/>
      <c r="BX30" s="1043"/>
      <c r="BY30" s="1043"/>
      <c r="BZ30" s="1043"/>
      <c r="CA30" s="1043"/>
      <c r="CB30" s="1043"/>
      <c r="CC30" s="1043"/>
      <c r="CD30" s="1043"/>
      <c r="CE30" s="1043"/>
      <c r="CF30" s="1043"/>
      <c r="CG30" s="1044"/>
      <c r="CH30" s="1017"/>
      <c r="CI30" s="1018"/>
      <c r="CJ30" s="1018"/>
      <c r="CK30" s="1018"/>
      <c r="CL30" s="1019"/>
      <c r="CM30" s="1017"/>
      <c r="CN30" s="1018"/>
      <c r="CO30" s="1018"/>
      <c r="CP30" s="1018"/>
      <c r="CQ30" s="1019"/>
      <c r="CR30" s="1017"/>
      <c r="CS30" s="1018"/>
      <c r="CT30" s="1018"/>
      <c r="CU30" s="1018"/>
      <c r="CV30" s="1019"/>
      <c r="CW30" s="1017"/>
      <c r="CX30" s="1018"/>
      <c r="CY30" s="1018"/>
      <c r="CZ30" s="1018"/>
      <c r="DA30" s="1019"/>
      <c r="DB30" s="1017"/>
      <c r="DC30" s="1018"/>
      <c r="DD30" s="1018"/>
      <c r="DE30" s="1018"/>
      <c r="DF30" s="1019"/>
      <c r="DG30" s="1017"/>
      <c r="DH30" s="1018"/>
      <c r="DI30" s="1018"/>
      <c r="DJ30" s="1018"/>
      <c r="DK30" s="1019"/>
      <c r="DL30" s="1017"/>
      <c r="DM30" s="1018"/>
      <c r="DN30" s="1018"/>
      <c r="DO30" s="1018"/>
      <c r="DP30" s="1019"/>
      <c r="DQ30" s="1017"/>
      <c r="DR30" s="1018"/>
      <c r="DS30" s="1018"/>
      <c r="DT30" s="1018"/>
      <c r="DU30" s="1019"/>
      <c r="DV30" s="1020"/>
      <c r="DW30" s="1021"/>
      <c r="DX30" s="1021"/>
      <c r="DY30" s="1021"/>
      <c r="DZ30" s="1022"/>
      <c r="EA30" s="197"/>
    </row>
    <row r="31" spans="1:131" s="198" customFormat="1" ht="26.25" customHeight="1" x14ac:dyDescent="0.15">
      <c r="A31" s="217">
        <v>4</v>
      </c>
      <c r="B31" s="1065" t="s">
        <v>380</v>
      </c>
      <c r="C31" s="1066"/>
      <c r="D31" s="1066"/>
      <c r="E31" s="1066"/>
      <c r="F31" s="1066"/>
      <c r="G31" s="1066"/>
      <c r="H31" s="1066"/>
      <c r="I31" s="1066"/>
      <c r="J31" s="1066"/>
      <c r="K31" s="1066"/>
      <c r="L31" s="1066"/>
      <c r="M31" s="1066"/>
      <c r="N31" s="1066"/>
      <c r="O31" s="1066"/>
      <c r="P31" s="1067"/>
      <c r="Q31" s="1071">
        <v>155</v>
      </c>
      <c r="R31" s="1072"/>
      <c r="S31" s="1072"/>
      <c r="T31" s="1072"/>
      <c r="U31" s="1072"/>
      <c r="V31" s="1072">
        <v>118</v>
      </c>
      <c r="W31" s="1072"/>
      <c r="X31" s="1072"/>
      <c r="Y31" s="1072"/>
      <c r="Z31" s="1072"/>
      <c r="AA31" s="1072">
        <v>37</v>
      </c>
      <c r="AB31" s="1072"/>
      <c r="AC31" s="1072"/>
      <c r="AD31" s="1072"/>
      <c r="AE31" s="1073"/>
      <c r="AF31" s="1047">
        <v>37</v>
      </c>
      <c r="AG31" s="1048"/>
      <c r="AH31" s="1048"/>
      <c r="AI31" s="1048"/>
      <c r="AJ31" s="1049"/>
      <c r="AK31" s="1006">
        <v>54</v>
      </c>
      <c r="AL31" s="997"/>
      <c r="AM31" s="997"/>
      <c r="AN31" s="997"/>
      <c r="AO31" s="997"/>
      <c r="AP31" s="997">
        <v>649</v>
      </c>
      <c r="AQ31" s="997"/>
      <c r="AR31" s="997"/>
      <c r="AS31" s="997"/>
      <c r="AT31" s="997"/>
      <c r="AU31" s="997">
        <v>603</v>
      </c>
      <c r="AV31" s="997"/>
      <c r="AW31" s="997"/>
      <c r="AX31" s="997"/>
      <c r="AY31" s="997"/>
      <c r="AZ31" s="1070" t="s">
        <v>562</v>
      </c>
      <c r="BA31" s="1070"/>
      <c r="BB31" s="1070"/>
      <c r="BC31" s="1070"/>
      <c r="BD31" s="1070"/>
      <c r="BE31" s="1060" t="s">
        <v>381</v>
      </c>
      <c r="BF31" s="1060"/>
      <c r="BG31" s="1060"/>
      <c r="BH31" s="1060"/>
      <c r="BI31" s="1061"/>
      <c r="BJ31" s="203"/>
      <c r="BK31" s="203"/>
      <c r="BL31" s="203"/>
      <c r="BM31" s="203"/>
      <c r="BN31" s="203"/>
      <c r="BO31" s="216"/>
      <c r="BP31" s="216"/>
      <c r="BQ31" s="213">
        <v>25</v>
      </c>
      <c r="BR31" s="214"/>
      <c r="BS31" s="1042"/>
      <c r="BT31" s="1043"/>
      <c r="BU31" s="1043"/>
      <c r="BV31" s="1043"/>
      <c r="BW31" s="1043"/>
      <c r="BX31" s="1043"/>
      <c r="BY31" s="1043"/>
      <c r="BZ31" s="1043"/>
      <c r="CA31" s="1043"/>
      <c r="CB31" s="1043"/>
      <c r="CC31" s="1043"/>
      <c r="CD31" s="1043"/>
      <c r="CE31" s="1043"/>
      <c r="CF31" s="1043"/>
      <c r="CG31" s="1044"/>
      <c r="CH31" s="1017"/>
      <c r="CI31" s="1018"/>
      <c r="CJ31" s="1018"/>
      <c r="CK31" s="1018"/>
      <c r="CL31" s="1019"/>
      <c r="CM31" s="1017"/>
      <c r="CN31" s="1018"/>
      <c r="CO31" s="1018"/>
      <c r="CP31" s="1018"/>
      <c r="CQ31" s="1019"/>
      <c r="CR31" s="1017"/>
      <c r="CS31" s="1018"/>
      <c r="CT31" s="1018"/>
      <c r="CU31" s="1018"/>
      <c r="CV31" s="1019"/>
      <c r="CW31" s="1017"/>
      <c r="CX31" s="1018"/>
      <c r="CY31" s="1018"/>
      <c r="CZ31" s="1018"/>
      <c r="DA31" s="1019"/>
      <c r="DB31" s="1017"/>
      <c r="DC31" s="1018"/>
      <c r="DD31" s="1018"/>
      <c r="DE31" s="1018"/>
      <c r="DF31" s="1019"/>
      <c r="DG31" s="1017"/>
      <c r="DH31" s="1018"/>
      <c r="DI31" s="1018"/>
      <c r="DJ31" s="1018"/>
      <c r="DK31" s="1019"/>
      <c r="DL31" s="1017"/>
      <c r="DM31" s="1018"/>
      <c r="DN31" s="1018"/>
      <c r="DO31" s="1018"/>
      <c r="DP31" s="1019"/>
      <c r="DQ31" s="1017"/>
      <c r="DR31" s="1018"/>
      <c r="DS31" s="1018"/>
      <c r="DT31" s="1018"/>
      <c r="DU31" s="1019"/>
      <c r="DV31" s="1020"/>
      <c r="DW31" s="1021"/>
      <c r="DX31" s="1021"/>
      <c r="DY31" s="1021"/>
      <c r="DZ31" s="1022"/>
      <c r="EA31" s="197"/>
    </row>
    <row r="32" spans="1:131" s="198" customFormat="1" ht="26.25" customHeight="1" x14ac:dyDescent="0.15">
      <c r="A32" s="217">
        <v>5</v>
      </c>
      <c r="B32" s="1065"/>
      <c r="C32" s="1066"/>
      <c r="D32" s="1066"/>
      <c r="E32" s="1066"/>
      <c r="F32" s="1066"/>
      <c r="G32" s="1066"/>
      <c r="H32" s="1066"/>
      <c r="I32" s="1066"/>
      <c r="J32" s="1066"/>
      <c r="K32" s="1066"/>
      <c r="L32" s="1066"/>
      <c r="M32" s="1066"/>
      <c r="N32" s="1066"/>
      <c r="O32" s="1066"/>
      <c r="P32" s="1067"/>
      <c r="Q32" s="1071"/>
      <c r="R32" s="1072"/>
      <c r="S32" s="1072"/>
      <c r="T32" s="1072"/>
      <c r="U32" s="1072"/>
      <c r="V32" s="1072"/>
      <c r="W32" s="1072"/>
      <c r="X32" s="1072"/>
      <c r="Y32" s="1072"/>
      <c r="Z32" s="1072"/>
      <c r="AA32" s="1072"/>
      <c r="AB32" s="1072"/>
      <c r="AC32" s="1072"/>
      <c r="AD32" s="1072"/>
      <c r="AE32" s="1073"/>
      <c r="AF32" s="1047"/>
      <c r="AG32" s="1048"/>
      <c r="AH32" s="1048"/>
      <c r="AI32" s="1048"/>
      <c r="AJ32" s="1049"/>
      <c r="AK32" s="1006"/>
      <c r="AL32" s="997"/>
      <c r="AM32" s="997"/>
      <c r="AN32" s="997"/>
      <c r="AO32" s="997"/>
      <c r="AP32" s="997"/>
      <c r="AQ32" s="997"/>
      <c r="AR32" s="997"/>
      <c r="AS32" s="997"/>
      <c r="AT32" s="997"/>
      <c r="AU32" s="997"/>
      <c r="AV32" s="997"/>
      <c r="AW32" s="997"/>
      <c r="AX32" s="997"/>
      <c r="AY32" s="997"/>
      <c r="AZ32" s="1070"/>
      <c r="BA32" s="1070"/>
      <c r="BB32" s="1070"/>
      <c r="BC32" s="1070"/>
      <c r="BD32" s="1070"/>
      <c r="BE32" s="1060"/>
      <c r="BF32" s="1060"/>
      <c r="BG32" s="1060"/>
      <c r="BH32" s="1060"/>
      <c r="BI32" s="1061"/>
      <c r="BJ32" s="203"/>
      <c r="BK32" s="203"/>
      <c r="BL32" s="203"/>
      <c r="BM32" s="203"/>
      <c r="BN32" s="203"/>
      <c r="BO32" s="216"/>
      <c r="BP32" s="216"/>
      <c r="BQ32" s="213">
        <v>26</v>
      </c>
      <c r="BR32" s="214"/>
      <c r="BS32" s="1042"/>
      <c r="BT32" s="1043"/>
      <c r="BU32" s="1043"/>
      <c r="BV32" s="1043"/>
      <c r="BW32" s="1043"/>
      <c r="BX32" s="1043"/>
      <c r="BY32" s="1043"/>
      <c r="BZ32" s="1043"/>
      <c r="CA32" s="1043"/>
      <c r="CB32" s="1043"/>
      <c r="CC32" s="1043"/>
      <c r="CD32" s="1043"/>
      <c r="CE32" s="1043"/>
      <c r="CF32" s="1043"/>
      <c r="CG32" s="1044"/>
      <c r="CH32" s="1017"/>
      <c r="CI32" s="1018"/>
      <c r="CJ32" s="1018"/>
      <c r="CK32" s="1018"/>
      <c r="CL32" s="1019"/>
      <c r="CM32" s="1017"/>
      <c r="CN32" s="1018"/>
      <c r="CO32" s="1018"/>
      <c r="CP32" s="1018"/>
      <c r="CQ32" s="1019"/>
      <c r="CR32" s="1017"/>
      <c r="CS32" s="1018"/>
      <c r="CT32" s="1018"/>
      <c r="CU32" s="1018"/>
      <c r="CV32" s="1019"/>
      <c r="CW32" s="1017"/>
      <c r="CX32" s="1018"/>
      <c r="CY32" s="1018"/>
      <c r="CZ32" s="1018"/>
      <c r="DA32" s="1019"/>
      <c r="DB32" s="1017"/>
      <c r="DC32" s="1018"/>
      <c r="DD32" s="1018"/>
      <c r="DE32" s="1018"/>
      <c r="DF32" s="1019"/>
      <c r="DG32" s="1017"/>
      <c r="DH32" s="1018"/>
      <c r="DI32" s="1018"/>
      <c r="DJ32" s="1018"/>
      <c r="DK32" s="1019"/>
      <c r="DL32" s="1017"/>
      <c r="DM32" s="1018"/>
      <c r="DN32" s="1018"/>
      <c r="DO32" s="1018"/>
      <c r="DP32" s="1019"/>
      <c r="DQ32" s="1017"/>
      <c r="DR32" s="1018"/>
      <c r="DS32" s="1018"/>
      <c r="DT32" s="1018"/>
      <c r="DU32" s="1019"/>
      <c r="DV32" s="1020"/>
      <c r="DW32" s="1021"/>
      <c r="DX32" s="1021"/>
      <c r="DY32" s="1021"/>
      <c r="DZ32" s="1022"/>
      <c r="EA32" s="197"/>
    </row>
    <row r="33" spans="1:131" s="198" customFormat="1" ht="26.25" customHeight="1" x14ac:dyDescent="0.15">
      <c r="A33" s="217">
        <v>6</v>
      </c>
      <c r="B33" s="1065"/>
      <c r="C33" s="1066"/>
      <c r="D33" s="1066"/>
      <c r="E33" s="1066"/>
      <c r="F33" s="1066"/>
      <c r="G33" s="1066"/>
      <c r="H33" s="1066"/>
      <c r="I33" s="1066"/>
      <c r="J33" s="1066"/>
      <c r="K33" s="1066"/>
      <c r="L33" s="1066"/>
      <c r="M33" s="1066"/>
      <c r="N33" s="1066"/>
      <c r="O33" s="1066"/>
      <c r="P33" s="1067"/>
      <c r="Q33" s="1071"/>
      <c r="R33" s="1072"/>
      <c r="S33" s="1072"/>
      <c r="T33" s="1072"/>
      <c r="U33" s="1072"/>
      <c r="V33" s="1072"/>
      <c r="W33" s="1072"/>
      <c r="X33" s="1072"/>
      <c r="Y33" s="1072"/>
      <c r="Z33" s="1072"/>
      <c r="AA33" s="1072"/>
      <c r="AB33" s="1072"/>
      <c r="AC33" s="1072"/>
      <c r="AD33" s="1072"/>
      <c r="AE33" s="1073"/>
      <c r="AF33" s="1047"/>
      <c r="AG33" s="1048"/>
      <c r="AH33" s="1048"/>
      <c r="AI33" s="1048"/>
      <c r="AJ33" s="1049"/>
      <c r="AK33" s="1006"/>
      <c r="AL33" s="997"/>
      <c r="AM33" s="997"/>
      <c r="AN33" s="997"/>
      <c r="AO33" s="997"/>
      <c r="AP33" s="997"/>
      <c r="AQ33" s="997"/>
      <c r="AR33" s="997"/>
      <c r="AS33" s="997"/>
      <c r="AT33" s="997"/>
      <c r="AU33" s="997"/>
      <c r="AV33" s="997"/>
      <c r="AW33" s="997"/>
      <c r="AX33" s="997"/>
      <c r="AY33" s="997"/>
      <c r="AZ33" s="1070"/>
      <c r="BA33" s="1070"/>
      <c r="BB33" s="1070"/>
      <c r="BC33" s="1070"/>
      <c r="BD33" s="1070"/>
      <c r="BE33" s="1060"/>
      <c r="BF33" s="1060"/>
      <c r="BG33" s="1060"/>
      <c r="BH33" s="1060"/>
      <c r="BI33" s="1061"/>
      <c r="BJ33" s="203"/>
      <c r="BK33" s="203"/>
      <c r="BL33" s="203"/>
      <c r="BM33" s="203"/>
      <c r="BN33" s="203"/>
      <c r="BO33" s="216"/>
      <c r="BP33" s="216"/>
      <c r="BQ33" s="213">
        <v>27</v>
      </c>
      <c r="BR33" s="214"/>
      <c r="BS33" s="1042"/>
      <c r="BT33" s="1043"/>
      <c r="BU33" s="1043"/>
      <c r="BV33" s="1043"/>
      <c r="BW33" s="1043"/>
      <c r="BX33" s="1043"/>
      <c r="BY33" s="1043"/>
      <c r="BZ33" s="1043"/>
      <c r="CA33" s="1043"/>
      <c r="CB33" s="1043"/>
      <c r="CC33" s="1043"/>
      <c r="CD33" s="1043"/>
      <c r="CE33" s="1043"/>
      <c r="CF33" s="1043"/>
      <c r="CG33" s="1044"/>
      <c r="CH33" s="1017"/>
      <c r="CI33" s="1018"/>
      <c r="CJ33" s="1018"/>
      <c r="CK33" s="1018"/>
      <c r="CL33" s="1019"/>
      <c r="CM33" s="1017"/>
      <c r="CN33" s="1018"/>
      <c r="CO33" s="1018"/>
      <c r="CP33" s="1018"/>
      <c r="CQ33" s="1019"/>
      <c r="CR33" s="1017"/>
      <c r="CS33" s="1018"/>
      <c r="CT33" s="1018"/>
      <c r="CU33" s="1018"/>
      <c r="CV33" s="1019"/>
      <c r="CW33" s="1017"/>
      <c r="CX33" s="1018"/>
      <c r="CY33" s="1018"/>
      <c r="CZ33" s="1018"/>
      <c r="DA33" s="1019"/>
      <c r="DB33" s="1017"/>
      <c r="DC33" s="1018"/>
      <c r="DD33" s="1018"/>
      <c r="DE33" s="1018"/>
      <c r="DF33" s="1019"/>
      <c r="DG33" s="1017"/>
      <c r="DH33" s="1018"/>
      <c r="DI33" s="1018"/>
      <c r="DJ33" s="1018"/>
      <c r="DK33" s="1019"/>
      <c r="DL33" s="1017"/>
      <c r="DM33" s="1018"/>
      <c r="DN33" s="1018"/>
      <c r="DO33" s="1018"/>
      <c r="DP33" s="1019"/>
      <c r="DQ33" s="1017"/>
      <c r="DR33" s="1018"/>
      <c r="DS33" s="1018"/>
      <c r="DT33" s="1018"/>
      <c r="DU33" s="1019"/>
      <c r="DV33" s="1020"/>
      <c r="DW33" s="1021"/>
      <c r="DX33" s="1021"/>
      <c r="DY33" s="1021"/>
      <c r="DZ33" s="1022"/>
      <c r="EA33" s="197"/>
    </row>
    <row r="34" spans="1:131" s="198" customFormat="1" ht="26.25" customHeight="1" x14ac:dyDescent="0.15">
      <c r="A34" s="217">
        <v>7</v>
      </c>
      <c r="B34" s="1065"/>
      <c r="C34" s="1066"/>
      <c r="D34" s="1066"/>
      <c r="E34" s="1066"/>
      <c r="F34" s="1066"/>
      <c r="G34" s="1066"/>
      <c r="H34" s="1066"/>
      <c r="I34" s="1066"/>
      <c r="J34" s="1066"/>
      <c r="K34" s="1066"/>
      <c r="L34" s="1066"/>
      <c r="M34" s="1066"/>
      <c r="N34" s="1066"/>
      <c r="O34" s="1066"/>
      <c r="P34" s="1067"/>
      <c r="Q34" s="1071"/>
      <c r="R34" s="1072"/>
      <c r="S34" s="1072"/>
      <c r="T34" s="1072"/>
      <c r="U34" s="1072"/>
      <c r="V34" s="1072"/>
      <c r="W34" s="1072"/>
      <c r="X34" s="1072"/>
      <c r="Y34" s="1072"/>
      <c r="Z34" s="1072"/>
      <c r="AA34" s="1072"/>
      <c r="AB34" s="1072"/>
      <c r="AC34" s="1072"/>
      <c r="AD34" s="1072"/>
      <c r="AE34" s="1073"/>
      <c r="AF34" s="1047"/>
      <c r="AG34" s="1048"/>
      <c r="AH34" s="1048"/>
      <c r="AI34" s="1048"/>
      <c r="AJ34" s="1049"/>
      <c r="AK34" s="1006"/>
      <c r="AL34" s="997"/>
      <c r="AM34" s="997"/>
      <c r="AN34" s="997"/>
      <c r="AO34" s="997"/>
      <c r="AP34" s="997"/>
      <c r="AQ34" s="997"/>
      <c r="AR34" s="997"/>
      <c r="AS34" s="997"/>
      <c r="AT34" s="997"/>
      <c r="AU34" s="997"/>
      <c r="AV34" s="997"/>
      <c r="AW34" s="997"/>
      <c r="AX34" s="997"/>
      <c r="AY34" s="997"/>
      <c r="AZ34" s="1070"/>
      <c r="BA34" s="1070"/>
      <c r="BB34" s="1070"/>
      <c r="BC34" s="1070"/>
      <c r="BD34" s="1070"/>
      <c r="BE34" s="1060"/>
      <c r="BF34" s="1060"/>
      <c r="BG34" s="1060"/>
      <c r="BH34" s="1060"/>
      <c r="BI34" s="1061"/>
      <c r="BJ34" s="203"/>
      <c r="BK34" s="203"/>
      <c r="BL34" s="203"/>
      <c r="BM34" s="203"/>
      <c r="BN34" s="203"/>
      <c r="BO34" s="216"/>
      <c r="BP34" s="216"/>
      <c r="BQ34" s="213">
        <v>28</v>
      </c>
      <c r="BR34" s="214"/>
      <c r="BS34" s="1042"/>
      <c r="BT34" s="1043"/>
      <c r="BU34" s="1043"/>
      <c r="BV34" s="1043"/>
      <c r="BW34" s="1043"/>
      <c r="BX34" s="1043"/>
      <c r="BY34" s="1043"/>
      <c r="BZ34" s="1043"/>
      <c r="CA34" s="1043"/>
      <c r="CB34" s="1043"/>
      <c r="CC34" s="1043"/>
      <c r="CD34" s="1043"/>
      <c r="CE34" s="1043"/>
      <c r="CF34" s="1043"/>
      <c r="CG34" s="1044"/>
      <c r="CH34" s="1017"/>
      <c r="CI34" s="1018"/>
      <c r="CJ34" s="1018"/>
      <c r="CK34" s="1018"/>
      <c r="CL34" s="1019"/>
      <c r="CM34" s="1017"/>
      <c r="CN34" s="1018"/>
      <c r="CO34" s="1018"/>
      <c r="CP34" s="1018"/>
      <c r="CQ34" s="1019"/>
      <c r="CR34" s="1017"/>
      <c r="CS34" s="1018"/>
      <c r="CT34" s="1018"/>
      <c r="CU34" s="1018"/>
      <c r="CV34" s="1019"/>
      <c r="CW34" s="1017"/>
      <c r="CX34" s="1018"/>
      <c r="CY34" s="1018"/>
      <c r="CZ34" s="1018"/>
      <c r="DA34" s="1019"/>
      <c r="DB34" s="1017"/>
      <c r="DC34" s="1018"/>
      <c r="DD34" s="1018"/>
      <c r="DE34" s="1018"/>
      <c r="DF34" s="1019"/>
      <c r="DG34" s="1017"/>
      <c r="DH34" s="1018"/>
      <c r="DI34" s="1018"/>
      <c r="DJ34" s="1018"/>
      <c r="DK34" s="1019"/>
      <c r="DL34" s="1017"/>
      <c r="DM34" s="1018"/>
      <c r="DN34" s="1018"/>
      <c r="DO34" s="1018"/>
      <c r="DP34" s="1019"/>
      <c r="DQ34" s="1017"/>
      <c r="DR34" s="1018"/>
      <c r="DS34" s="1018"/>
      <c r="DT34" s="1018"/>
      <c r="DU34" s="1019"/>
      <c r="DV34" s="1020"/>
      <c r="DW34" s="1021"/>
      <c r="DX34" s="1021"/>
      <c r="DY34" s="1021"/>
      <c r="DZ34" s="1022"/>
      <c r="EA34" s="197"/>
    </row>
    <row r="35" spans="1:131" s="198" customFormat="1" ht="26.25" customHeight="1" x14ac:dyDescent="0.15">
      <c r="A35" s="217">
        <v>8</v>
      </c>
      <c r="B35" s="1065"/>
      <c r="C35" s="1066"/>
      <c r="D35" s="1066"/>
      <c r="E35" s="1066"/>
      <c r="F35" s="1066"/>
      <c r="G35" s="1066"/>
      <c r="H35" s="1066"/>
      <c r="I35" s="1066"/>
      <c r="J35" s="1066"/>
      <c r="K35" s="1066"/>
      <c r="L35" s="1066"/>
      <c r="M35" s="1066"/>
      <c r="N35" s="1066"/>
      <c r="O35" s="1066"/>
      <c r="P35" s="1067"/>
      <c r="Q35" s="1071"/>
      <c r="R35" s="1072"/>
      <c r="S35" s="1072"/>
      <c r="T35" s="1072"/>
      <c r="U35" s="1072"/>
      <c r="V35" s="1072"/>
      <c r="W35" s="1072"/>
      <c r="X35" s="1072"/>
      <c r="Y35" s="1072"/>
      <c r="Z35" s="1072"/>
      <c r="AA35" s="1072"/>
      <c r="AB35" s="1072"/>
      <c r="AC35" s="1072"/>
      <c r="AD35" s="1072"/>
      <c r="AE35" s="1073"/>
      <c r="AF35" s="1047"/>
      <c r="AG35" s="1048"/>
      <c r="AH35" s="1048"/>
      <c r="AI35" s="1048"/>
      <c r="AJ35" s="1049"/>
      <c r="AK35" s="1006"/>
      <c r="AL35" s="997"/>
      <c r="AM35" s="997"/>
      <c r="AN35" s="997"/>
      <c r="AO35" s="997"/>
      <c r="AP35" s="997"/>
      <c r="AQ35" s="997"/>
      <c r="AR35" s="997"/>
      <c r="AS35" s="997"/>
      <c r="AT35" s="997"/>
      <c r="AU35" s="997"/>
      <c r="AV35" s="997"/>
      <c r="AW35" s="997"/>
      <c r="AX35" s="997"/>
      <c r="AY35" s="997"/>
      <c r="AZ35" s="1070"/>
      <c r="BA35" s="1070"/>
      <c r="BB35" s="1070"/>
      <c r="BC35" s="1070"/>
      <c r="BD35" s="1070"/>
      <c r="BE35" s="1060"/>
      <c r="BF35" s="1060"/>
      <c r="BG35" s="1060"/>
      <c r="BH35" s="1060"/>
      <c r="BI35" s="1061"/>
      <c r="BJ35" s="203"/>
      <c r="BK35" s="203"/>
      <c r="BL35" s="203"/>
      <c r="BM35" s="203"/>
      <c r="BN35" s="203"/>
      <c r="BO35" s="216"/>
      <c r="BP35" s="216"/>
      <c r="BQ35" s="213">
        <v>29</v>
      </c>
      <c r="BR35" s="214"/>
      <c r="BS35" s="1042"/>
      <c r="BT35" s="1043"/>
      <c r="BU35" s="1043"/>
      <c r="BV35" s="1043"/>
      <c r="BW35" s="1043"/>
      <c r="BX35" s="1043"/>
      <c r="BY35" s="1043"/>
      <c r="BZ35" s="1043"/>
      <c r="CA35" s="1043"/>
      <c r="CB35" s="1043"/>
      <c r="CC35" s="1043"/>
      <c r="CD35" s="1043"/>
      <c r="CE35" s="1043"/>
      <c r="CF35" s="1043"/>
      <c r="CG35" s="1044"/>
      <c r="CH35" s="1017"/>
      <c r="CI35" s="1018"/>
      <c r="CJ35" s="1018"/>
      <c r="CK35" s="1018"/>
      <c r="CL35" s="1019"/>
      <c r="CM35" s="1017"/>
      <c r="CN35" s="1018"/>
      <c r="CO35" s="1018"/>
      <c r="CP35" s="1018"/>
      <c r="CQ35" s="1019"/>
      <c r="CR35" s="1017"/>
      <c r="CS35" s="1018"/>
      <c r="CT35" s="1018"/>
      <c r="CU35" s="1018"/>
      <c r="CV35" s="1019"/>
      <c r="CW35" s="1017"/>
      <c r="CX35" s="1018"/>
      <c r="CY35" s="1018"/>
      <c r="CZ35" s="1018"/>
      <c r="DA35" s="1019"/>
      <c r="DB35" s="1017"/>
      <c r="DC35" s="1018"/>
      <c r="DD35" s="1018"/>
      <c r="DE35" s="1018"/>
      <c r="DF35" s="1019"/>
      <c r="DG35" s="1017"/>
      <c r="DH35" s="1018"/>
      <c r="DI35" s="1018"/>
      <c r="DJ35" s="1018"/>
      <c r="DK35" s="1019"/>
      <c r="DL35" s="1017"/>
      <c r="DM35" s="1018"/>
      <c r="DN35" s="1018"/>
      <c r="DO35" s="1018"/>
      <c r="DP35" s="1019"/>
      <c r="DQ35" s="1017"/>
      <c r="DR35" s="1018"/>
      <c r="DS35" s="1018"/>
      <c r="DT35" s="1018"/>
      <c r="DU35" s="1019"/>
      <c r="DV35" s="1020"/>
      <c r="DW35" s="1021"/>
      <c r="DX35" s="1021"/>
      <c r="DY35" s="1021"/>
      <c r="DZ35" s="1022"/>
      <c r="EA35" s="197"/>
    </row>
    <row r="36" spans="1:131" s="198" customFormat="1" ht="26.25" customHeight="1" x14ac:dyDescent="0.15">
      <c r="A36" s="217">
        <v>9</v>
      </c>
      <c r="B36" s="1065"/>
      <c r="C36" s="1066"/>
      <c r="D36" s="1066"/>
      <c r="E36" s="1066"/>
      <c r="F36" s="1066"/>
      <c r="G36" s="1066"/>
      <c r="H36" s="1066"/>
      <c r="I36" s="1066"/>
      <c r="J36" s="1066"/>
      <c r="K36" s="1066"/>
      <c r="L36" s="1066"/>
      <c r="M36" s="1066"/>
      <c r="N36" s="1066"/>
      <c r="O36" s="1066"/>
      <c r="P36" s="1067"/>
      <c r="Q36" s="1071"/>
      <c r="R36" s="1072"/>
      <c r="S36" s="1072"/>
      <c r="T36" s="1072"/>
      <c r="U36" s="1072"/>
      <c r="V36" s="1072"/>
      <c r="W36" s="1072"/>
      <c r="X36" s="1072"/>
      <c r="Y36" s="1072"/>
      <c r="Z36" s="1072"/>
      <c r="AA36" s="1072"/>
      <c r="AB36" s="1072"/>
      <c r="AC36" s="1072"/>
      <c r="AD36" s="1072"/>
      <c r="AE36" s="1073"/>
      <c r="AF36" s="1047"/>
      <c r="AG36" s="1048"/>
      <c r="AH36" s="1048"/>
      <c r="AI36" s="1048"/>
      <c r="AJ36" s="1049"/>
      <c r="AK36" s="1006"/>
      <c r="AL36" s="997"/>
      <c r="AM36" s="997"/>
      <c r="AN36" s="997"/>
      <c r="AO36" s="997"/>
      <c r="AP36" s="997"/>
      <c r="AQ36" s="997"/>
      <c r="AR36" s="997"/>
      <c r="AS36" s="997"/>
      <c r="AT36" s="997"/>
      <c r="AU36" s="997"/>
      <c r="AV36" s="997"/>
      <c r="AW36" s="997"/>
      <c r="AX36" s="997"/>
      <c r="AY36" s="997"/>
      <c r="AZ36" s="1070"/>
      <c r="BA36" s="1070"/>
      <c r="BB36" s="1070"/>
      <c r="BC36" s="1070"/>
      <c r="BD36" s="1070"/>
      <c r="BE36" s="1060"/>
      <c r="BF36" s="1060"/>
      <c r="BG36" s="1060"/>
      <c r="BH36" s="1060"/>
      <c r="BI36" s="1061"/>
      <c r="BJ36" s="203"/>
      <c r="BK36" s="203"/>
      <c r="BL36" s="203"/>
      <c r="BM36" s="203"/>
      <c r="BN36" s="203"/>
      <c r="BO36" s="216"/>
      <c r="BP36" s="216"/>
      <c r="BQ36" s="213">
        <v>30</v>
      </c>
      <c r="BR36" s="214"/>
      <c r="BS36" s="1042"/>
      <c r="BT36" s="1043"/>
      <c r="BU36" s="1043"/>
      <c r="BV36" s="1043"/>
      <c r="BW36" s="1043"/>
      <c r="BX36" s="1043"/>
      <c r="BY36" s="1043"/>
      <c r="BZ36" s="1043"/>
      <c r="CA36" s="1043"/>
      <c r="CB36" s="1043"/>
      <c r="CC36" s="1043"/>
      <c r="CD36" s="1043"/>
      <c r="CE36" s="1043"/>
      <c r="CF36" s="1043"/>
      <c r="CG36" s="1044"/>
      <c r="CH36" s="1017"/>
      <c r="CI36" s="1018"/>
      <c r="CJ36" s="1018"/>
      <c r="CK36" s="1018"/>
      <c r="CL36" s="1019"/>
      <c r="CM36" s="1017"/>
      <c r="CN36" s="1018"/>
      <c r="CO36" s="1018"/>
      <c r="CP36" s="1018"/>
      <c r="CQ36" s="1019"/>
      <c r="CR36" s="1017"/>
      <c r="CS36" s="1018"/>
      <c r="CT36" s="1018"/>
      <c r="CU36" s="1018"/>
      <c r="CV36" s="1019"/>
      <c r="CW36" s="1017"/>
      <c r="CX36" s="1018"/>
      <c r="CY36" s="1018"/>
      <c r="CZ36" s="1018"/>
      <c r="DA36" s="1019"/>
      <c r="DB36" s="1017"/>
      <c r="DC36" s="1018"/>
      <c r="DD36" s="1018"/>
      <c r="DE36" s="1018"/>
      <c r="DF36" s="1019"/>
      <c r="DG36" s="1017"/>
      <c r="DH36" s="1018"/>
      <c r="DI36" s="1018"/>
      <c r="DJ36" s="1018"/>
      <c r="DK36" s="1019"/>
      <c r="DL36" s="1017"/>
      <c r="DM36" s="1018"/>
      <c r="DN36" s="1018"/>
      <c r="DO36" s="1018"/>
      <c r="DP36" s="1019"/>
      <c r="DQ36" s="1017"/>
      <c r="DR36" s="1018"/>
      <c r="DS36" s="1018"/>
      <c r="DT36" s="1018"/>
      <c r="DU36" s="1019"/>
      <c r="DV36" s="1020"/>
      <c r="DW36" s="1021"/>
      <c r="DX36" s="1021"/>
      <c r="DY36" s="1021"/>
      <c r="DZ36" s="1022"/>
      <c r="EA36" s="197"/>
    </row>
    <row r="37" spans="1:131" s="198" customFormat="1" ht="26.25" customHeight="1" x14ac:dyDescent="0.15">
      <c r="A37" s="217">
        <v>10</v>
      </c>
      <c r="B37" s="1065"/>
      <c r="C37" s="1066"/>
      <c r="D37" s="1066"/>
      <c r="E37" s="1066"/>
      <c r="F37" s="1066"/>
      <c r="G37" s="1066"/>
      <c r="H37" s="1066"/>
      <c r="I37" s="1066"/>
      <c r="J37" s="1066"/>
      <c r="K37" s="1066"/>
      <c r="L37" s="1066"/>
      <c r="M37" s="1066"/>
      <c r="N37" s="1066"/>
      <c r="O37" s="1066"/>
      <c r="P37" s="1067"/>
      <c r="Q37" s="1071"/>
      <c r="R37" s="1072"/>
      <c r="S37" s="1072"/>
      <c r="T37" s="1072"/>
      <c r="U37" s="1072"/>
      <c r="V37" s="1072"/>
      <c r="W37" s="1072"/>
      <c r="X37" s="1072"/>
      <c r="Y37" s="1072"/>
      <c r="Z37" s="1072"/>
      <c r="AA37" s="1072"/>
      <c r="AB37" s="1072"/>
      <c r="AC37" s="1072"/>
      <c r="AD37" s="1072"/>
      <c r="AE37" s="1073"/>
      <c r="AF37" s="1047"/>
      <c r="AG37" s="1048"/>
      <c r="AH37" s="1048"/>
      <c r="AI37" s="1048"/>
      <c r="AJ37" s="1049"/>
      <c r="AK37" s="1006"/>
      <c r="AL37" s="997"/>
      <c r="AM37" s="997"/>
      <c r="AN37" s="997"/>
      <c r="AO37" s="997"/>
      <c r="AP37" s="997"/>
      <c r="AQ37" s="997"/>
      <c r="AR37" s="997"/>
      <c r="AS37" s="997"/>
      <c r="AT37" s="997"/>
      <c r="AU37" s="997"/>
      <c r="AV37" s="997"/>
      <c r="AW37" s="997"/>
      <c r="AX37" s="997"/>
      <c r="AY37" s="997"/>
      <c r="AZ37" s="1070"/>
      <c r="BA37" s="1070"/>
      <c r="BB37" s="1070"/>
      <c r="BC37" s="1070"/>
      <c r="BD37" s="1070"/>
      <c r="BE37" s="1060"/>
      <c r="BF37" s="1060"/>
      <c r="BG37" s="1060"/>
      <c r="BH37" s="1060"/>
      <c r="BI37" s="1061"/>
      <c r="BJ37" s="203"/>
      <c r="BK37" s="203"/>
      <c r="BL37" s="203"/>
      <c r="BM37" s="203"/>
      <c r="BN37" s="203"/>
      <c r="BO37" s="216"/>
      <c r="BP37" s="216"/>
      <c r="BQ37" s="213">
        <v>31</v>
      </c>
      <c r="BR37" s="214"/>
      <c r="BS37" s="1042"/>
      <c r="BT37" s="1043"/>
      <c r="BU37" s="1043"/>
      <c r="BV37" s="1043"/>
      <c r="BW37" s="1043"/>
      <c r="BX37" s="1043"/>
      <c r="BY37" s="1043"/>
      <c r="BZ37" s="1043"/>
      <c r="CA37" s="1043"/>
      <c r="CB37" s="1043"/>
      <c r="CC37" s="1043"/>
      <c r="CD37" s="1043"/>
      <c r="CE37" s="1043"/>
      <c r="CF37" s="1043"/>
      <c r="CG37" s="1044"/>
      <c r="CH37" s="1017"/>
      <c r="CI37" s="1018"/>
      <c r="CJ37" s="1018"/>
      <c r="CK37" s="1018"/>
      <c r="CL37" s="1019"/>
      <c r="CM37" s="1017"/>
      <c r="CN37" s="1018"/>
      <c r="CO37" s="1018"/>
      <c r="CP37" s="1018"/>
      <c r="CQ37" s="1019"/>
      <c r="CR37" s="1017"/>
      <c r="CS37" s="1018"/>
      <c r="CT37" s="1018"/>
      <c r="CU37" s="1018"/>
      <c r="CV37" s="1019"/>
      <c r="CW37" s="1017"/>
      <c r="CX37" s="1018"/>
      <c r="CY37" s="1018"/>
      <c r="CZ37" s="1018"/>
      <c r="DA37" s="1019"/>
      <c r="DB37" s="1017"/>
      <c r="DC37" s="1018"/>
      <c r="DD37" s="1018"/>
      <c r="DE37" s="1018"/>
      <c r="DF37" s="1019"/>
      <c r="DG37" s="1017"/>
      <c r="DH37" s="1018"/>
      <c r="DI37" s="1018"/>
      <c r="DJ37" s="1018"/>
      <c r="DK37" s="1019"/>
      <c r="DL37" s="1017"/>
      <c r="DM37" s="1018"/>
      <c r="DN37" s="1018"/>
      <c r="DO37" s="1018"/>
      <c r="DP37" s="1019"/>
      <c r="DQ37" s="1017"/>
      <c r="DR37" s="1018"/>
      <c r="DS37" s="1018"/>
      <c r="DT37" s="1018"/>
      <c r="DU37" s="1019"/>
      <c r="DV37" s="1020"/>
      <c r="DW37" s="1021"/>
      <c r="DX37" s="1021"/>
      <c r="DY37" s="1021"/>
      <c r="DZ37" s="1022"/>
      <c r="EA37" s="197"/>
    </row>
    <row r="38" spans="1:131" s="198" customFormat="1" ht="26.25" customHeight="1" x14ac:dyDescent="0.15">
      <c r="A38" s="217">
        <v>11</v>
      </c>
      <c r="B38" s="1065"/>
      <c r="C38" s="1066"/>
      <c r="D38" s="1066"/>
      <c r="E38" s="1066"/>
      <c r="F38" s="1066"/>
      <c r="G38" s="1066"/>
      <c r="H38" s="1066"/>
      <c r="I38" s="1066"/>
      <c r="J38" s="1066"/>
      <c r="K38" s="1066"/>
      <c r="L38" s="1066"/>
      <c r="M38" s="1066"/>
      <c r="N38" s="1066"/>
      <c r="O38" s="1066"/>
      <c r="P38" s="1067"/>
      <c r="Q38" s="1071"/>
      <c r="R38" s="1072"/>
      <c r="S38" s="1072"/>
      <c r="T38" s="1072"/>
      <c r="U38" s="1072"/>
      <c r="V38" s="1072"/>
      <c r="W38" s="1072"/>
      <c r="X38" s="1072"/>
      <c r="Y38" s="1072"/>
      <c r="Z38" s="1072"/>
      <c r="AA38" s="1072"/>
      <c r="AB38" s="1072"/>
      <c r="AC38" s="1072"/>
      <c r="AD38" s="1072"/>
      <c r="AE38" s="1073"/>
      <c r="AF38" s="1047"/>
      <c r="AG38" s="1048"/>
      <c r="AH38" s="1048"/>
      <c r="AI38" s="1048"/>
      <c r="AJ38" s="1049"/>
      <c r="AK38" s="1006"/>
      <c r="AL38" s="997"/>
      <c r="AM38" s="997"/>
      <c r="AN38" s="997"/>
      <c r="AO38" s="997"/>
      <c r="AP38" s="997"/>
      <c r="AQ38" s="997"/>
      <c r="AR38" s="997"/>
      <c r="AS38" s="997"/>
      <c r="AT38" s="997"/>
      <c r="AU38" s="997"/>
      <c r="AV38" s="997"/>
      <c r="AW38" s="997"/>
      <c r="AX38" s="997"/>
      <c r="AY38" s="997"/>
      <c r="AZ38" s="1070"/>
      <c r="BA38" s="1070"/>
      <c r="BB38" s="1070"/>
      <c r="BC38" s="1070"/>
      <c r="BD38" s="1070"/>
      <c r="BE38" s="1060"/>
      <c r="BF38" s="1060"/>
      <c r="BG38" s="1060"/>
      <c r="BH38" s="1060"/>
      <c r="BI38" s="1061"/>
      <c r="BJ38" s="203"/>
      <c r="BK38" s="203"/>
      <c r="BL38" s="203"/>
      <c r="BM38" s="203"/>
      <c r="BN38" s="203"/>
      <c r="BO38" s="216"/>
      <c r="BP38" s="216"/>
      <c r="BQ38" s="213">
        <v>32</v>
      </c>
      <c r="BR38" s="214"/>
      <c r="BS38" s="1042"/>
      <c r="BT38" s="1043"/>
      <c r="BU38" s="1043"/>
      <c r="BV38" s="1043"/>
      <c r="BW38" s="1043"/>
      <c r="BX38" s="1043"/>
      <c r="BY38" s="1043"/>
      <c r="BZ38" s="1043"/>
      <c r="CA38" s="1043"/>
      <c r="CB38" s="1043"/>
      <c r="CC38" s="1043"/>
      <c r="CD38" s="1043"/>
      <c r="CE38" s="1043"/>
      <c r="CF38" s="1043"/>
      <c r="CG38" s="1044"/>
      <c r="CH38" s="1017"/>
      <c r="CI38" s="1018"/>
      <c r="CJ38" s="1018"/>
      <c r="CK38" s="1018"/>
      <c r="CL38" s="1019"/>
      <c r="CM38" s="1017"/>
      <c r="CN38" s="1018"/>
      <c r="CO38" s="1018"/>
      <c r="CP38" s="1018"/>
      <c r="CQ38" s="1019"/>
      <c r="CR38" s="1017"/>
      <c r="CS38" s="1018"/>
      <c r="CT38" s="1018"/>
      <c r="CU38" s="1018"/>
      <c r="CV38" s="1019"/>
      <c r="CW38" s="1017"/>
      <c r="CX38" s="1018"/>
      <c r="CY38" s="1018"/>
      <c r="CZ38" s="1018"/>
      <c r="DA38" s="1019"/>
      <c r="DB38" s="1017"/>
      <c r="DC38" s="1018"/>
      <c r="DD38" s="1018"/>
      <c r="DE38" s="1018"/>
      <c r="DF38" s="1019"/>
      <c r="DG38" s="1017"/>
      <c r="DH38" s="1018"/>
      <c r="DI38" s="1018"/>
      <c r="DJ38" s="1018"/>
      <c r="DK38" s="1019"/>
      <c r="DL38" s="1017"/>
      <c r="DM38" s="1018"/>
      <c r="DN38" s="1018"/>
      <c r="DO38" s="1018"/>
      <c r="DP38" s="1019"/>
      <c r="DQ38" s="1017"/>
      <c r="DR38" s="1018"/>
      <c r="DS38" s="1018"/>
      <c r="DT38" s="1018"/>
      <c r="DU38" s="1019"/>
      <c r="DV38" s="1020"/>
      <c r="DW38" s="1021"/>
      <c r="DX38" s="1021"/>
      <c r="DY38" s="1021"/>
      <c r="DZ38" s="1022"/>
      <c r="EA38" s="197"/>
    </row>
    <row r="39" spans="1:131" s="198" customFormat="1" ht="26.25" customHeight="1" x14ac:dyDescent="0.15">
      <c r="A39" s="217">
        <v>12</v>
      </c>
      <c r="B39" s="1065"/>
      <c r="C39" s="1066"/>
      <c r="D39" s="1066"/>
      <c r="E39" s="1066"/>
      <c r="F39" s="1066"/>
      <c r="G39" s="1066"/>
      <c r="H39" s="1066"/>
      <c r="I39" s="1066"/>
      <c r="J39" s="1066"/>
      <c r="K39" s="1066"/>
      <c r="L39" s="1066"/>
      <c r="M39" s="1066"/>
      <c r="N39" s="1066"/>
      <c r="O39" s="1066"/>
      <c r="P39" s="1067"/>
      <c r="Q39" s="1071"/>
      <c r="R39" s="1072"/>
      <c r="S39" s="1072"/>
      <c r="T39" s="1072"/>
      <c r="U39" s="1072"/>
      <c r="V39" s="1072"/>
      <c r="W39" s="1072"/>
      <c r="X39" s="1072"/>
      <c r="Y39" s="1072"/>
      <c r="Z39" s="1072"/>
      <c r="AA39" s="1072"/>
      <c r="AB39" s="1072"/>
      <c r="AC39" s="1072"/>
      <c r="AD39" s="1072"/>
      <c r="AE39" s="1073"/>
      <c r="AF39" s="1047"/>
      <c r="AG39" s="1048"/>
      <c r="AH39" s="1048"/>
      <c r="AI39" s="1048"/>
      <c r="AJ39" s="1049"/>
      <c r="AK39" s="1006"/>
      <c r="AL39" s="997"/>
      <c r="AM39" s="997"/>
      <c r="AN39" s="997"/>
      <c r="AO39" s="997"/>
      <c r="AP39" s="997"/>
      <c r="AQ39" s="997"/>
      <c r="AR39" s="997"/>
      <c r="AS39" s="997"/>
      <c r="AT39" s="997"/>
      <c r="AU39" s="997"/>
      <c r="AV39" s="997"/>
      <c r="AW39" s="997"/>
      <c r="AX39" s="997"/>
      <c r="AY39" s="997"/>
      <c r="AZ39" s="1070"/>
      <c r="BA39" s="1070"/>
      <c r="BB39" s="1070"/>
      <c r="BC39" s="1070"/>
      <c r="BD39" s="1070"/>
      <c r="BE39" s="1060"/>
      <c r="BF39" s="1060"/>
      <c r="BG39" s="1060"/>
      <c r="BH39" s="1060"/>
      <c r="BI39" s="1061"/>
      <c r="BJ39" s="203"/>
      <c r="BK39" s="203"/>
      <c r="BL39" s="203"/>
      <c r="BM39" s="203"/>
      <c r="BN39" s="203"/>
      <c r="BO39" s="216"/>
      <c r="BP39" s="216"/>
      <c r="BQ39" s="213">
        <v>33</v>
      </c>
      <c r="BR39" s="214"/>
      <c r="BS39" s="1042"/>
      <c r="BT39" s="1043"/>
      <c r="BU39" s="1043"/>
      <c r="BV39" s="1043"/>
      <c r="BW39" s="1043"/>
      <c r="BX39" s="1043"/>
      <c r="BY39" s="1043"/>
      <c r="BZ39" s="1043"/>
      <c r="CA39" s="1043"/>
      <c r="CB39" s="1043"/>
      <c r="CC39" s="1043"/>
      <c r="CD39" s="1043"/>
      <c r="CE39" s="1043"/>
      <c r="CF39" s="1043"/>
      <c r="CG39" s="1044"/>
      <c r="CH39" s="1017"/>
      <c r="CI39" s="1018"/>
      <c r="CJ39" s="1018"/>
      <c r="CK39" s="1018"/>
      <c r="CL39" s="1019"/>
      <c r="CM39" s="1017"/>
      <c r="CN39" s="1018"/>
      <c r="CO39" s="1018"/>
      <c r="CP39" s="1018"/>
      <c r="CQ39" s="1019"/>
      <c r="CR39" s="1017"/>
      <c r="CS39" s="1018"/>
      <c r="CT39" s="1018"/>
      <c r="CU39" s="1018"/>
      <c r="CV39" s="1019"/>
      <c r="CW39" s="1017"/>
      <c r="CX39" s="1018"/>
      <c r="CY39" s="1018"/>
      <c r="CZ39" s="1018"/>
      <c r="DA39" s="1019"/>
      <c r="DB39" s="1017"/>
      <c r="DC39" s="1018"/>
      <c r="DD39" s="1018"/>
      <c r="DE39" s="1018"/>
      <c r="DF39" s="1019"/>
      <c r="DG39" s="1017"/>
      <c r="DH39" s="1018"/>
      <c r="DI39" s="1018"/>
      <c r="DJ39" s="1018"/>
      <c r="DK39" s="1019"/>
      <c r="DL39" s="1017"/>
      <c r="DM39" s="1018"/>
      <c r="DN39" s="1018"/>
      <c r="DO39" s="1018"/>
      <c r="DP39" s="1019"/>
      <c r="DQ39" s="1017"/>
      <c r="DR39" s="1018"/>
      <c r="DS39" s="1018"/>
      <c r="DT39" s="1018"/>
      <c r="DU39" s="1019"/>
      <c r="DV39" s="1020"/>
      <c r="DW39" s="1021"/>
      <c r="DX39" s="1021"/>
      <c r="DY39" s="1021"/>
      <c r="DZ39" s="1022"/>
      <c r="EA39" s="197"/>
    </row>
    <row r="40" spans="1:131" s="198" customFormat="1" ht="26.25" customHeight="1" x14ac:dyDescent="0.15">
      <c r="A40" s="212">
        <v>13</v>
      </c>
      <c r="B40" s="1065"/>
      <c r="C40" s="1066"/>
      <c r="D40" s="1066"/>
      <c r="E40" s="1066"/>
      <c r="F40" s="1066"/>
      <c r="G40" s="1066"/>
      <c r="H40" s="1066"/>
      <c r="I40" s="1066"/>
      <c r="J40" s="1066"/>
      <c r="K40" s="1066"/>
      <c r="L40" s="1066"/>
      <c r="M40" s="1066"/>
      <c r="N40" s="1066"/>
      <c r="O40" s="1066"/>
      <c r="P40" s="1067"/>
      <c r="Q40" s="1071"/>
      <c r="R40" s="1072"/>
      <c r="S40" s="1072"/>
      <c r="T40" s="1072"/>
      <c r="U40" s="1072"/>
      <c r="V40" s="1072"/>
      <c r="W40" s="1072"/>
      <c r="X40" s="1072"/>
      <c r="Y40" s="1072"/>
      <c r="Z40" s="1072"/>
      <c r="AA40" s="1072"/>
      <c r="AB40" s="1072"/>
      <c r="AC40" s="1072"/>
      <c r="AD40" s="1072"/>
      <c r="AE40" s="1073"/>
      <c r="AF40" s="1047"/>
      <c r="AG40" s="1048"/>
      <c r="AH40" s="1048"/>
      <c r="AI40" s="1048"/>
      <c r="AJ40" s="1049"/>
      <c r="AK40" s="1006"/>
      <c r="AL40" s="997"/>
      <c r="AM40" s="997"/>
      <c r="AN40" s="997"/>
      <c r="AO40" s="997"/>
      <c r="AP40" s="997"/>
      <c r="AQ40" s="997"/>
      <c r="AR40" s="997"/>
      <c r="AS40" s="997"/>
      <c r="AT40" s="997"/>
      <c r="AU40" s="997"/>
      <c r="AV40" s="997"/>
      <c r="AW40" s="997"/>
      <c r="AX40" s="997"/>
      <c r="AY40" s="997"/>
      <c r="AZ40" s="1070"/>
      <c r="BA40" s="1070"/>
      <c r="BB40" s="1070"/>
      <c r="BC40" s="1070"/>
      <c r="BD40" s="1070"/>
      <c r="BE40" s="1060"/>
      <c r="BF40" s="1060"/>
      <c r="BG40" s="1060"/>
      <c r="BH40" s="1060"/>
      <c r="BI40" s="1061"/>
      <c r="BJ40" s="203"/>
      <c r="BK40" s="203"/>
      <c r="BL40" s="203"/>
      <c r="BM40" s="203"/>
      <c r="BN40" s="203"/>
      <c r="BO40" s="216"/>
      <c r="BP40" s="216"/>
      <c r="BQ40" s="213">
        <v>34</v>
      </c>
      <c r="BR40" s="214"/>
      <c r="BS40" s="1042"/>
      <c r="BT40" s="1043"/>
      <c r="BU40" s="1043"/>
      <c r="BV40" s="1043"/>
      <c r="BW40" s="1043"/>
      <c r="BX40" s="1043"/>
      <c r="BY40" s="1043"/>
      <c r="BZ40" s="1043"/>
      <c r="CA40" s="1043"/>
      <c r="CB40" s="1043"/>
      <c r="CC40" s="1043"/>
      <c r="CD40" s="1043"/>
      <c r="CE40" s="1043"/>
      <c r="CF40" s="1043"/>
      <c r="CG40" s="1044"/>
      <c r="CH40" s="1017"/>
      <c r="CI40" s="1018"/>
      <c r="CJ40" s="1018"/>
      <c r="CK40" s="1018"/>
      <c r="CL40" s="1019"/>
      <c r="CM40" s="1017"/>
      <c r="CN40" s="1018"/>
      <c r="CO40" s="1018"/>
      <c r="CP40" s="1018"/>
      <c r="CQ40" s="1019"/>
      <c r="CR40" s="1017"/>
      <c r="CS40" s="1018"/>
      <c r="CT40" s="1018"/>
      <c r="CU40" s="1018"/>
      <c r="CV40" s="1019"/>
      <c r="CW40" s="1017"/>
      <c r="CX40" s="1018"/>
      <c r="CY40" s="1018"/>
      <c r="CZ40" s="1018"/>
      <c r="DA40" s="1019"/>
      <c r="DB40" s="1017"/>
      <c r="DC40" s="1018"/>
      <c r="DD40" s="1018"/>
      <c r="DE40" s="1018"/>
      <c r="DF40" s="1019"/>
      <c r="DG40" s="1017"/>
      <c r="DH40" s="1018"/>
      <c r="DI40" s="1018"/>
      <c r="DJ40" s="1018"/>
      <c r="DK40" s="1019"/>
      <c r="DL40" s="1017"/>
      <c r="DM40" s="1018"/>
      <c r="DN40" s="1018"/>
      <c r="DO40" s="1018"/>
      <c r="DP40" s="1019"/>
      <c r="DQ40" s="1017"/>
      <c r="DR40" s="1018"/>
      <c r="DS40" s="1018"/>
      <c r="DT40" s="1018"/>
      <c r="DU40" s="1019"/>
      <c r="DV40" s="1020"/>
      <c r="DW40" s="1021"/>
      <c r="DX40" s="1021"/>
      <c r="DY40" s="1021"/>
      <c r="DZ40" s="1022"/>
      <c r="EA40" s="197"/>
    </row>
    <row r="41" spans="1:131" s="198" customFormat="1" ht="26.25" customHeight="1" x14ac:dyDescent="0.15">
      <c r="A41" s="212">
        <v>14</v>
      </c>
      <c r="B41" s="1065"/>
      <c r="C41" s="1066"/>
      <c r="D41" s="1066"/>
      <c r="E41" s="1066"/>
      <c r="F41" s="1066"/>
      <c r="G41" s="1066"/>
      <c r="H41" s="1066"/>
      <c r="I41" s="1066"/>
      <c r="J41" s="1066"/>
      <c r="K41" s="1066"/>
      <c r="L41" s="1066"/>
      <c r="M41" s="1066"/>
      <c r="N41" s="1066"/>
      <c r="O41" s="1066"/>
      <c r="P41" s="1067"/>
      <c r="Q41" s="1071"/>
      <c r="R41" s="1072"/>
      <c r="S41" s="1072"/>
      <c r="T41" s="1072"/>
      <c r="U41" s="1072"/>
      <c r="V41" s="1072"/>
      <c r="W41" s="1072"/>
      <c r="X41" s="1072"/>
      <c r="Y41" s="1072"/>
      <c r="Z41" s="1072"/>
      <c r="AA41" s="1072"/>
      <c r="AB41" s="1072"/>
      <c r="AC41" s="1072"/>
      <c r="AD41" s="1072"/>
      <c r="AE41" s="1073"/>
      <c r="AF41" s="1047"/>
      <c r="AG41" s="1048"/>
      <c r="AH41" s="1048"/>
      <c r="AI41" s="1048"/>
      <c r="AJ41" s="1049"/>
      <c r="AK41" s="1006"/>
      <c r="AL41" s="997"/>
      <c r="AM41" s="997"/>
      <c r="AN41" s="997"/>
      <c r="AO41" s="997"/>
      <c r="AP41" s="997"/>
      <c r="AQ41" s="997"/>
      <c r="AR41" s="997"/>
      <c r="AS41" s="997"/>
      <c r="AT41" s="997"/>
      <c r="AU41" s="997"/>
      <c r="AV41" s="997"/>
      <c r="AW41" s="997"/>
      <c r="AX41" s="997"/>
      <c r="AY41" s="997"/>
      <c r="AZ41" s="1070"/>
      <c r="BA41" s="1070"/>
      <c r="BB41" s="1070"/>
      <c r="BC41" s="1070"/>
      <c r="BD41" s="1070"/>
      <c r="BE41" s="1060"/>
      <c r="BF41" s="1060"/>
      <c r="BG41" s="1060"/>
      <c r="BH41" s="1060"/>
      <c r="BI41" s="1061"/>
      <c r="BJ41" s="203"/>
      <c r="BK41" s="203"/>
      <c r="BL41" s="203"/>
      <c r="BM41" s="203"/>
      <c r="BN41" s="203"/>
      <c r="BO41" s="216"/>
      <c r="BP41" s="216"/>
      <c r="BQ41" s="213">
        <v>35</v>
      </c>
      <c r="BR41" s="214"/>
      <c r="BS41" s="1042"/>
      <c r="BT41" s="1043"/>
      <c r="BU41" s="1043"/>
      <c r="BV41" s="1043"/>
      <c r="BW41" s="1043"/>
      <c r="BX41" s="1043"/>
      <c r="BY41" s="1043"/>
      <c r="BZ41" s="1043"/>
      <c r="CA41" s="1043"/>
      <c r="CB41" s="1043"/>
      <c r="CC41" s="1043"/>
      <c r="CD41" s="1043"/>
      <c r="CE41" s="1043"/>
      <c r="CF41" s="1043"/>
      <c r="CG41" s="1044"/>
      <c r="CH41" s="1017"/>
      <c r="CI41" s="1018"/>
      <c r="CJ41" s="1018"/>
      <c r="CK41" s="1018"/>
      <c r="CL41" s="1019"/>
      <c r="CM41" s="1017"/>
      <c r="CN41" s="1018"/>
      <c r="CO41" s="1018"/>
      <c r="CP41" s="1018"/>
      <c r="CQ41" s="1019"/>
      <c r="CR41" s="1017"/>
      <c r="CS41" s="1018"/>
      <c r="CT41" s="1018"/>
      <c r="CU41" s="1018"/>
      <c r="CV41" s="1019"/>
      <c r="CW41" s="1017"/>
      <c r="CX41" s="1018"/>
      <c r="CY41" s="1018"/>
      <c r="CZ41" s="1018"/>
      <c r="DA41" s="1019"/>
      <c r="DB41" s="1017"/>
      <c r="DC41" s="1018"/>
      <c r="DD41" s="1018"/>
      <c r="DE41" s="1018"/>
      <c r="DF41" s="1019"/>
      <c r="DG41" s="1017"/>
      <c r="DH41" s="1018"/>
      <c r="DI41" s="1018"/>
      <c r="DJ41" s="1018"/>
      <c r="DK41" s="1019"/>
      <c r="DL41" s="1017"/>
      <c r="DM41" s="1018"/>
      <c r="DN41" s="1018"/>
      <c r="DO41" s="1018"/>
      <c r="DP41" s="1019"/>
      <c r="DQ41" s="1017"/>
      <c r="DR41" s="1018"/>
      <c r="DS41" s="1018"/>
      <c r="DT41" s="1018"/>
      <c r="DU41" s="1019"/>
      <c r="DV41" s="1020"/>
      <c r="DW41" s="1021"/>
      <c r="DX41" s="1021"/>
      <c r="DY41" s="1021"/>
      <c r="DZ41" s="1022"/>
      <c r="EA41" s="197"/>
    </row>
    <row r="42" spans="1:131" s="198" customFormat="1" ht="26.25" customHeight="1" x14ac:dyDescent="0.15">
      <c r="A42" s="212">
        <v>15</v>
      </c>
      <c r="B42" s="1065"/>
      <c r="C42" s="1066"/>
      <c r="D42" s="1066"/>
      <c r="E42" s="1066"/>
      <c r="F42" s="1066"/>
      <c r="G42" s="1066"/>
      <c r="H42" s="1066"/>
      <c r="I42" s="1066"/>
      <c r="J42" s="1066"/>
      <c r="K42" s="1066"/>
      <c r="L42" s="1066"/>
      <c r="M42" s="1066"/>
      <c r="N42" s="1066"/>
      <c r="O42" s="1066"/>
      <c r="P42" s="1067"/>
      <c r="Q42" s="1071"/>
      <c r="R42" s="1072"/>
      <c r="S42" s="1072"/>
      <c r="T42" s="1072"/>
      <c r="U42" s="1072"/>
      <c r="V42" s="1072"/>
      <c r="W42" s="1072"/>
      <c r="X42" s="1072"/>
      <c r="Y42" s="1072"/>
      <c r="Z42" s="1072"/>
      <c r="AA42" s="1072"/>
      <c r="AB42" s="1072"/>
      <c r="AC42" s="1072"/>
      <c r="AD42" s="1072"/>
      <c r="AE42" s="1073"/>
      <c r="AF42" s="1047"/>
      <c r="AG42" s="1048"/>
      <c r="AH42" s="1048"/>
      <c r="AI42" s="1048"/>
      <c r="AJ42" s="1049"/>
      <c r="AK42" s="1006"/>
      <c r="AL42" s="997"/>
      <c r="AM42" s="997"/>
      <c r="AN42" s="997"/>
      <c r="AO42" s="997"/>
      <c r="AP42" s="997"/>
      <c r="AQ42" s="997"/>
      <c r="AR42" s="997"/>
      <c r="AS42" s="997"/>
      <c r="AT42" s="997"/>
      <c r="AU42" s="997"/>
      <c r="AV42" s="997"/>
      <c r="AW42" s="997"/>
      <c r="AX42" s="997"/>
      <c r="AY42" s="997"/>
      <c r="AZ42" s="1070"/>
      <c r="BA42" s="1070"/>
      <c r="BB42" s="1070"/>
      <c r="BC42" s="1070"/>
      <c r="BD42" s="1070"/>
      <c r="BE42" s="1060"/>
      <c r="BF42" s="1060"/>
      <c r="BG42" s="1060"/>
      <c r="BH42" s="1060"/>
      <c r="BI42" s="1061"/>
      <c r="BJ42" s="203"/>
      <c r="BK42" s="203"/>
      <c r="BL42" s="203"/>
      <c r="BM42" s="203"/>
      <c r="BN42" s="203"/>
      <c r="BO42" s="216"/>
      <c r="BP42" s="216"/>
      <c r="BQ42" s="213">
        <v>36</v>
      </c>
      <c r="BR42" s="214"/>
      <c r="BS42" s="1042"/>
      <c r="BT42" s="1043"/>
      <c r="BU42" s="1043"/>
      <c r="BV42" s="1043"/>
      <c r="BW42" s="1043"/>
      <c r="BX42" s="1043"/>
      <c r="BY42" s="1043"/>
      <c r="BZ42" s="1043"/>
      <c r="CA42" s="1043"/>
      <c r="CB42" s="1043"/>
      <c r="CC42" s="1043"/>
      <c r="CD42" s="1043"/>
      <c r="CE42" s="1043"/>
      <c r="CF42" s="1043"/>
      <c r="CG42" s="1044"/>
      <c r="CH42" s="1017"/>
      <c r="CI42" s="1018"/>
      <c r="CJ42" s="1018"/>
      <c r="CK42" s="1018"/>
      <c r="CL42" s="1019"/>
      <c r="CM42" s="1017"/>
      <c r="CN42" s="1018"/>
      <c r="CO42" s="1018"/>
      <c r="CP42" s="1018"/>
      <c r="CQ42" s="1019"/>
      <c r="CR42" s="1017"/>
      <c r="CS42" s="1018"/>
      <c r="CT42" s="1018"/>
      <c r="CU42" s="1018"/>
      <c r="CV42" s="1019"/>
      <c r="CW42" s="1017"/>
      <c r="CX42" s="1018"/>
      <c r="CY42" s="1018"/>
      <c r="CZ42" s="1018"/>
      <c r="DA42" s="1019"/>
      <c r="DB42" s="1017"/>
      <c r="DC42" s="1018"/>
      <c r="DD42" s="1018"/>
      <c r="DE42" s="1018"/>
      <c r="DF42" s="1019"/>
      <c r="DG42" s="1017"/>
      <c r="DH42" s="1018"/>
      <c r="DI42" s="1018"/>
      <c r="DJ42" s="1018"/>
      <c r="DK42" s="1019"/>
      <c r="DL42" s="1017"/>
      <c r="DM42" s="1018"/>
      <c r="DN42" s="1018"/>
      <c r="DO42" s="1018"/>
      <c r="DP42" s="1019"/>
      <c r="DQ42" s="1017"/>
      <c r="DR42" s="1018"/>
      <c r="DS42" s="1018"/>
      <c r="DT42" s="1018"/>
      <c r="DU42" s="1019"/>
      <c r="DV42" s="1020"/>
      <c r="DW42" s="1021"/>
      <c r="DX42" s="1021"/>
      <c r="DY42" s="1021"/>
      <c r="DZ42" s="1022"/>
      <c r="EA42" s="197"/>
    </row>
    <row r="43" spans="1:131" s="198" customFormat="1" ht="26.25" customHeight="1" x14ac:dyDescent="0.15">
      <c r="A43" s="212">
        <v>16</v>
      </c>
      <c r="B43" s="1065"/>
      <c r="C43" s="1066"/>
      <c r="D43" s="1066"/>
      <c r="E43" s="1066"/>
      <c r="F43" s="1066"/>
      <c r="G43" s="1066"/>
      <c r="H43" s="1066"/>
      <c r="I43" s="1066"/>
      <c r="J43" s="1066"/>
      <c r="K43" s="1066"/>
      <c r="L43" s="1066"/>
      <c r="M43" s="1066"/>
      <c r="N43" s="1066"/>
      <c r="O43" s="1066"/>
      <c r="P43" s="1067"/>
      <c r="Q43" s="1071"/>
      <c r="R43" s="1072"/>
      <c r="S43" s="1072"/>
      <c r="T43" s="1072"/>
      <c r="U43" s="1072"/>
      <c r="V43" s="1072"/>
      <c r="W43" s="1072"/>
      <c r="X43" s="1072"/>
      <c r="Y43" s="1072"/>
      <c r="Z43" s="1072"/>
      <c r="AA43" s="1072"/>
      <c r="AB43" s="1072"/>
      <c r="AC43" s="1072"/>
      <c r="AD43" s="1072"/>
      <c r="AE43" s="1073"/>
      <c r="AF43" s="1047"/>
      <c r="AG43" s="1048"/>
      <c r="AH43" s="1048"/>
      <c r="AI43" s="1048"/>
      <c r="AJ43" s="1049"/>
      <c r="AK43" s="1006"/>
      <c r="AL43" s="997"/>
      <c r="AM43" s="997"/>
      <c r="AN43" s="997"/>
      <c r="AO43" s="997"/>
      <c r="AP43" s="997"/>
      <c r="AQ43" s="997"/>
      <c r="AR43" s="997"/>
      <c r="AS43" s="997"/>
      <c r="AT43" s="997"/>
      <c r="AU43" s="997"/>
      <c r="AV43" s="997"/>
      <c r="AW43" s="997"/>
      <c r="AX43" s="997"/>
      <c r="AY43" s="997"/>
      <c r="AZ43" s="1070"/>
      <c r="BA43" s="1070"/>
      <c r="BB43" s="1070"/>
      <c r="BC43" s="1070"/>
      <c r="BD43" s="1070"/>
      <c r="BE43" s="1060"/>
      <c r="BF43" s="1060"/>
      <c r="BG43" s="1060"/>
      <c r="BH43" s="1060"/>
      <c r="BI43" s="1061"/>
      <c r="BJ43" s="203"/>
      <c r="BK43" s="203"/>
      <c r="BL43" s="203"/>
      <c r="BM43" s="203"/>
      <c r="BN43" s="203"/>
      <c r="BO43" s="216"/>
      <c r="BP43" s="216"/>
      <c r="BQ43" s="213">
        <v>37</v>
      </c>
      <c r="BR43" s="214"/>
      <c r="BS43" s="1042"/>
      <c r="BT43" s="1043"/>
      <c r="BU43" s="1043"/>
      <c r="BV43" s="1043"/>
      <c r="BW43" s="1043"/>
      <c r="BX43" s="1043"/>
      <c r="BY43" s="1043"/>
      <c r="BZ43" s="1043"/>
      <c r="CA43" s="1043"/>
      <c r="CB43" s="1043"/>
      <c r="CC43" s="1043"/>
      <c r="CD43" s="1043"/>
      <c r="CE43" s="1043"/>
      <c r="CF43" s="1043"/>
      <c r="CG43" s="1044"/>
      <c r="CH43" s="1017"/>
      <c r="CI43" s="1018"/>
      <c r="CJ43" s="1018"/>
      <c r="CK43" s="1018"/>
      <c r="CL43" s="1019"/>
      <c r="CM43" s="1017"/>
      <c r="CN43" s="1018"/>
      <c r="CO43" s="1018"/>
      <c r="CP43" s="1018"/>
      <c r="CQ43" s="1019"/>
      <c r="CR43" s="1017"/>
      <c r="CS43" s="1018"/>
      <c r="CT43" s="1018"/>
      <c r="CU43" s="1018"/>
      <c r="CV43" s="1019"/>
      <c r="CW43" s="1017"/>
      <c r="CX43" s="1018"/>
      <c r="CY43" s="1018"/>
      <c r="CZ43" s="1018"/>
      <c r="DA43" s="1019"/>
      <c r="DB43" s="1017"/>
      <c r="DC43" s="1018"/>
      <c r="DD43" s="1018"/>
      <c r="DE43" s="1018"/>
      <c r="DF43" s="1019"/>
      <c r="DG43" s="1017"/>
      <c r="DH43" s="1018"/>
      <c r="DI43" s="1018"/>
      <c r="DJ43" s="1018"/>
      <c r="DK43" s="1019"/>
      <c r="DL43" s="1017"/>
      <c r="DM43" s="1018"/>
      <c r="DN43" s="1018"/>
      <c r="DO43" s="1018"/>
      <c r="DP43" s="1019"/>
      <c r="DQ43" s="1017"/>
      <c r="DR43" s="1018"/>
      <c r="DS43" s="1018"/>
      <c r="DT43" s="1018"/>
      <c r="DU43" s="1019"/>
      <c r="DV43" s="1020"/>
      <c r="DW43" s="1021"/>
      <c r="DX43" s="1021"/>
      <c r="DY43" s="1021"/>
      <c r="DZ43" s="1022"/>
      <c r="EA43" s="197"/>
    </row>
    <row r="44" spans="1:131" s="198" customFormat="1" ht="26.25" customHeight="1" x14ac:dyDescent="0.15">
      <c r="A44" s="212">
        <v>17</v>
      </c>
      <c r="B44" s="1065"/>
      <c r="C44" s="1066"/>
      <c r="D44" s="1066"/>
      <c r="E44" s="1066"/>
      <c r="F44" s="1066"/>
      <c r="G44" s="1066"/>
      <c r="H44" s="1066"/>
      <c r="I44" s="1066"/>
      <c r="J44" s="1066"/>
      <c r="K44" s="1066"/>
      <c r="L44" s="1066"/>
      <c r="M44" s="1066"/>
      <c r="N44" s="1066"/>
      <c r="O44" s="1066"/>
      <c r="P44" s="1067"/>
      <c r="Q44" s="1071"/>
      <c r="R44" s="1072"/>
      <c r="S44" s="1072"/>
      <c r="T44" s="1072"/>
      <c r="U44" s="1072"/>
      <c r="V44" s="1072"/>
      <c r="W44" s="1072"/>
      <c r="X44" s="1072"/>
      <c r="Y44" s="1072"/>
      <c r="Z44" s="1072"/>
      <c r="AA44" s="1072"/>
      <c r="AB44" s="1072"/>
      <c r="AC44" s="1072"/>
      <c r="AD44" s="1072"/>
      <c r="AE44" s="1073"/>
      <c r="AF44" s="1047"/>
      <c r="AG44" s="1048"/>
      <c r="AH44" s="1048"/>
      <c r="AI44" s="1048"/>
      <c r="AJ44" s="1049"/>
      <c r="AK44" s="1006"/>
      <c r="AL44" s="997"/>
      <c r="AM44" s="997"/>
      <c r="AN44" s="997"/>
      <c r="AO44" s="997"/>
      <c r="AP44" s="997"/>
      <c r="AQ44" s="997"/>
      <c r="AR44" s="997"/>
      <c r="AS44" s="997"/>
      <c r="AT44" s="997"/>
      <c r="AU44" s="997"/>
      <c r="AV44" s="997"/>
      <c r="AW44" s="997"/>
      <c r="AX44" s="997"/>
      <c r="AY44" s="997"/>
      <c r="AZ44" s="1070"/>
      <c r="BA44" s="1070"/>
      <c r="BB44" s="1070"/>
      <c r="BC44" s="1070"/>
      <c r="BD44" s="1070"/>
      <c r="BE44" s="1060"/>
      <c r="BF44" s="1060"/>
      <c r="BG44" s="1060"/>
      <c r="BH44" s="1060"/>
      <c r="BI44" s="1061"/>
      <c r="BJ44" s="203"/>
      <c r="BK44" s="203"/>
      <c r="BL44" s="203"/>
      <c r="BM44" s="203"/>
      <c r="BN44" s="203"/>
      <c r="BO44" s="216"/>
      <c r="BP44" s="216"/>
      <c r="BQ44" s="213">
        <v>38</v>
      </c>
      <c r="BR44" s="214"/>
      <c r="BS44" s="1042"/>
      <c r="BT44" s="1043"/>
      <c r="BU44" s="1043"/>
      <c r="BV44" s="1043"/>
      <c r="BW44" s="1043"/>
      <c r="BX44" s="1043"/>
      <c r="BY44" s="1043"/>
      <c r="BZ44" s="1043"/>
      <c r="CA44" s="1043"/>
      <c r="CB44" s="1043"/>
      <c r="CC44" s="1043"/>
      <c r="CD44" s="1043"/>
      <c r="CE44" s="1043"/>
      <c r="CF44" s="1043"/>
      <c r="CG44" s="1044"/>
      <c r="CH44" s="1017"/>
      <c r="CI44" s="1018"/>
      <c r="CJ44" s="1018"/>
      <c r="CK44" s="1018"/>
      <c r="CL44" s="1019"/>
      <c r="CM44" s="1017"/>
      <c r="CN44" s="1018"/>
      <c r="CO44" s="1018"/>
      <c r="CP44" s="1018"/>
      <c r="CQ44" s="1019"/>
      <c r="CR44" s="1017"/>
      <c r="CS44" s="1018"/>
      <c r="CT44" s="1018"/>
      <c r="CU44" s="1018"/>
      <c r="CV44" s="1019"/>
      <c r="CW44" s="1017"/>
      <c r="CX44" s="1018"/>
      <c r="CY44" s="1018"/>
      <c r="CZ44" s="1018"/>
      <c r="DA44" s="1019"/>
      <c r="DB44" s="1017"/>
      <c r="DC44" s="1018"/>
      <c r="DD44" s="1018"/>
      <c r="DE44" s="1018"/>
      <c r="DF44" s="1019"/>
      <c r="DG44" s="1017"/>
      <c r="DH44" s="1018"/>
      <c r="DI44" s="1018"/>
      <c r="DJ44" s="1018"/>
      <c r="DK44" s="1019"/>
      <c r="DL44" s="1017"/>
      <c r="DM44" s="1018"/>
      <c r="DN44" s="1018"/>
      <c r="DO44" s="1018"/>
      <c r="DP44" s="1019"/>
      <c r="DQ44" s="1017"/>
      <c r="DR44" s="1018"/>
      <c r="DS44" s="1018"/>
      <c r="DT44" s="1018"/>
      <c r="DU44" s="1019"/>
      <c r="DV44" s="1020"/>
      <c r="DW44" s="1021"/>
      <c r="DX44" s="1021"/>
      <c r="DY44" s="1021"/>
      <c r="DZ44" s="1022"/>
      <c r="EA44" s="197"/>
    </row>
    <row r="45" spans="1:131" s="198" customFormat="1" ht="26.25" customHeight="1" x14ac:dyDescent="0.15">
      <c r="A45" s="212">
        <v>18</v>
      </c>
      <c r="B45" s="1065"/>
      <c r="C45" s="1066"/>
      <c r="D45" s="1066"/>
      <c r="E45" s="1066"/>
      <c r="F45" s="1066"/>
      <c r="G45" s="1066"/>
      <c r="H45" s="1066"/>
      <c r="I45" s="1066"/>
      <c r="J45" s="1066"/>
      <c r="K45" s="1066"/>
      <c r="L45" s="1066"/>
      <c r="M45" s="1066"/>
      <c r="N45" s="1066"/>
      <c r="O45" s="1066"/>
      <c r="P45" s="1067"/>
      <c r="Q45" s="1071"/>
      <c r="R45" s="1072"/>
      <c r="S45" s="1072"/>
      <c r="T45" s="1072"/>
      <c r="U45" s="1072"/>
      <c r="V45" s="1072"/>
      <c r="W45" s="1072"/>
      <c r="X45" s="1072"/>
      <c r="Y45" s="1072"/>
      <c r="Z45" s="1072"/>
      <c r="AA45" s="1072"/>
      <c r="AB45" s="1072"/>
      <c r="AC45" s="1072"/>
      <c r="AD45" s="1072"/>
      <c r="AE45" s="1073"/>
      <c r="AF45" s="1047"/>
      <c r="AG45" s="1048"/>
      <c r="AH45" s="1048"/>
      <c r="AI45" s="1048"/>
      <c r="AJ45" s="1049"/>
      <c r="AK45" s="1006"/>
      <c r="AL45" s="997"/>
      <c r="AM45" s="997"/>
      <c r="AN45" s="997"/>
      <c r="AO45" s="997"/>
      <c r="AP45" s="997"/>
      <c r="AQ45" s="997"/>
      <c r="AR45" s="997"/>
      <c r="AS45" s="997"/>
      <c r="AT45" s="997"/>
      <c r="AU45" s="997"/>
      <c r="AV45" s="997"/>
      <c r="AW45" s="997"/>
      <c r="AX45" s="997"/>
      <c r="AY45" s="997"/>
      <c r="AZ45" s="1070"/>
      <c r="BA45" s="1070"/>
      <c r="BB45" s="1070"/>
      <c r="BC45" s="1070"/>
      <c r="BD45" s="1070"/>
      <c r="BE45" s="1060"/>
      <c r="BF45" s="1060"/>
      <c r="BG45" s="1060"/>
      <c r="BH45" s="1060"/>
      <c r="BI45" s="1061"/>
      <c r="BJ45" s="203"/>
      <c r="BK45" s="203"/>
      <c r="BL45" s="203"/>
      <c r="BM45" s="203"/>
      <c r="BN45" s="203"/>
      <c r="BO45" s="216"/>
      <c r="BP45" s="216"/>
      <c r="BQ45" s="213">
        <v>39</v>
      </c>
      <c r="BR45" s="214"/>
      <c r="BS45" s="1042"/>
      <c r="BT45" s="1043"/>
      <c r="BU45" s="1043"/>
      <c r="BV45" s="1043"/>
      <c r="BW45" s="1043"/>
      <c r="BX45" s="1043"/>
      <c r="BY45" s="1043"/>
      <c r="BZ45" s="1043"/>
      <c r="CA45" s="1043"/>
      <c r="CB45" s="1043"/>
      <c r="CC45" s="1043"/>
      <c r="CD45" s="1043"/>
      <c r="CE45" s="1043"/>
      <c r="CF45" s="1043"/>
      <c r="CG45" s="1044"/>
      <c r="CH45" s="1017"/>
      <c r="CI45" s="1018"/>
      <c r="CJ45" s="1018"/>
      <c r="CK45" s="1018"/>
      <c r="CL45" s="1019"/>
      <c r="CM45" s="1017"/>
      <c r="CN45" s="1018"/>
      <c r="CO45" s="1018"/>
      <c r="CP45" s="1018"/>
      <c r="CQ45" s="1019"/>
      <c r="CR45" s="1017"/>
      <c r="CS45" s="1018"/>
      <c r="CT45" s="1018"/>
      <c r="CU45" s="1018"/>
      <c r="CV45" s="1019"/>
      <c r="CW45" s="1017"/>
      <c r="CX45" s="1018"/>
      <c r="CY45" s="1018"/>
      <c r="CZ45" s="1018"/>
      <c r="DA45" s="1019"/>
      <c r="DB45" s="1017"/>
      <c r="DC45" s="1018"/>
      <c r="DD45" s="1018"/>
      <c r="DE45" s="1018"/>
      <c r="DF45" s="1019"/>
      <c r="DG45" s="1017"/>
      <c r="DH45" s="1018"/>
      <c r="DI45" s="1018"/>
      <c r="DJ45" s="1018"/>
      <c r="DK45" s="1019"/>
      <c r="DL45" s="1017"/>
      <c r="DM45" s="1018"/>
      <c r="DN45" s="1018"/>
      <c r="DO45" s="1018"/>
      <c r="DP45" s="1019"/>
      <c r="DQ45" s="1017"/>
      <c r="DR45" s="1018"/>
      <c r="DS45" s="1018"/>
      <c r="DT45" s="1018"/>
      <c r="DU45" s="1019"/>
      <c r="DV45" s="1020"/>
      <c r="DW45" s="1021"/>
      <c r="DX45" s="1021"/>
      <c r="DY45" s="1021"/>
      <c r="DZ45" s="1022"/>
      <c r="EA45" s="197"/>
    </row>
    <row r="46" spans="1:131" s="198" customFormat="1" ht="26.25" customHeight="1" x14ac:dyDescent="0.15">
      <c r="A46" s="212">
        <v>19</v>
      </c>
      <c r="B46" s="1065"/>
      <c r="C46" s="1066"/>
      <c r="D46" s="1066"/>
      <c r="E46" s="1066"/>
      <c r="F46" s="1066"/>
      <c r="G46" s="1066"/>
      <c r="H46" s="1066"/>
      <c r="I46" s="1066"/>
      <c r="J46" s="1066"/>
      <c r="K46" s="1066"/>
      <c r="L46" s="1066"/>
      <c r="M46" s="1066"/>
      <c r="N46" s="1066"/>
      <c r="O46" s="1066"/>
      <c r="P46" s="1067"/>
      <c r="Q46" s="1071"/>
      <c r="R46" s="1072"/>
      <c r="S46" s="1072"/>
      <c r="T46" s="1072"/>
      <c r="U46" s="1072"/>
      <c r="V46" s="1072"/>
      <c r="W46" s="1072"/>
      <c r="X46" s="1072"/>
      <c r="Y46" s="1072"/>
      <c r="Z46" s="1072"/>
      <c r="AA46" s="1072"/>
      <c r="AB46" s="1072"/>
      <c r="AC46" s="1072"/>
      <c r="AD46" s="1072"/>
      <c r="AE46" s="1073"/>
      <c r="AF46" s="1047"/>
      <c r="AG46" s="1048"/>
      <c r="AH46" s="1048"/>
      <c r="AI46" s="1048"/>
      <c r="AJ46" s="1049"/>
      <c r="AK46" s="1006"/>
      <c r="AL46" s="997"/>
      <c r="AM46" s="997"/>
      <c r="AN46" s="997"/>
      <c r="AO46" s="997"/>
      <c r="AP46" s="997"/>
      <c r="AQ46" s="997"/>
      <c r="AR46" s="997"/>
      <c r="AS46" s="997"/>
      <c r="AT46" s="997"/>
      <c r="AU46" s="997"/>
      <c r="AV46" s="997"/>
      <c r="AW46" s="997"/>
      <c r="AX46" s="997"/>
      <c r="AY46" s="997"/>
      <c r="AZ46" s="1070"/>
      <c r="BA46" s="1070"/>
      <c r="BB46" s="1070"/>
      <c r="BC46" s="1070"/>
      <c r="BD46" s="1070"/>
      <c r="BE46" s="1060"/>
      <c r="BF46" s="1060"/>
      <c r="BG46" s="1060"/>
      <c r="BH46" s="1060"/>
      <c r="BI46" s="1061"/>
      <c r="BJ46" s="203"/>
      <c r="BK46" s="203"/>
      <c r="BL46" s="203"/>
      <c r="BM46" s="203"/>
      <c r="BN46" s="203"/>
      <c r="BO46" s="216"/>
      <c r="BP46" s="216"/>
      <c r="BQ46" s="213">
        <v>40</v>
      </c>
      <c r="BR46" s="214"/>
      <c r="BS46" s="1042"/>
      <c r="BT46" s="1043"/>
      <c r="BU46" s="1043"/>
      <c r="BV46" s="1043"/>
      <c r="BW46" s="1043"/>
      <c r="BX46" s="1043"/>
      <c r="BY46" s="1043"/>
      <c r="BZ46" s="1043"/>
      <c r="CA46" s="1043"/>
      <c r="CB46" s="1043"/>
      <c r="CC46" s="1043"/>
      <c r="CD46" s="1043"/>
      <c r="CE46" s="1043"/>
      <c r="CF46" s="1043"/>
      <c r="CG46" s="1044"/>
      <c r="CH46" s="1017"/>
      <c r="CI46" s="1018"/>
      <c r="CJ46" s="1018"/>
      <c r="CK46" s="1018"/>
      <c r="CL46" s="1019"/>
      <c r="CM46" s="1017"/>
      <c r="CN46" s="1018"/>
      <c r="CO46" s="1018"/>
      <c r="CP46" s="1018"/>
      <c r="CQ46" s="1019"/>
      <c r="CR46" s="1017"/>
      <c r="CS46" s="1018"/>
      <c r="CT46" s="1018"/>
      <c r="CU46" s="1018"/>
      <c r="CV46" s="1019"/>
      <c r="CW46" s="1017"/>
      <c r="CX46" s="1018"/>
      <c r="CY46" s="1018"/>
      <c r="CZ46" s="1018"/>
      <c r="DA46" s="1019"/>
      <c r="DB46" s="1017"/>
      <c r="DC46" s="1018"/>
      <c r="DD46" s="1018"/>
      <c r="DE46" s="1018"/>
      <c r="DF46" s="1019"/>
      <c r="DG46" s="1017"/>
      <c r="DH46" s="1018"/>
      <c r="DI46" s="1018"/>
      <c r="DJ46" s="1018"/>
      <c r="DK46" s="1019"/>
      <c r="DL46" s="1017"/>
      <c r="DM46" s="1018"/>
      <c r="DN46" s="1018"/>
      <c r="DO46" s="1018"/>
      <c r="DP46" s="1019"/>
      <c r="DQ46" s="1017"/>
      <c r="DR46" s="1018"/>
      <c r="DS46" s="1018"/>
      <c r="DT46" s="1018"/>
      <c r="DU46" s="1019"/>
      <c r="DV46" s="1020"/>
      <c r="DW46" s="1021"/>
      <c r="DX46" s="1021"/>
      <c r="DY46" s="1021"/>
      <c r="DZ46" s="1022"/>
      <c r="EA46" s="197"/>
    </row>
    <row r="47" spans="1:131" s="198" customFormat="1" ht="26.25" customHeight="1" x14ac:dyDescent="0.15">
      <c r="A47" s="212">
        <v>20</v>
      </c>
      <c r="B47" s="1065"/>
      <c r="C47" s="1066"/>
      <c r="D47" s="1066"/>
      <c r="E47" s="1066"/>
      <c r="F47" s="1066"/>
      <c r="G47" s="1066"/>
      <c r="H47" s="1066"/>
      <c r="I47" s="1066"/>
      <c r="J47" s="1066"/>
      <c r="K47" s="1066"/>
      <c r="L47" s="1066"/>
      <c r="M47" s="1066"/>
      <c r="N47" s="1066"/>
      <c r="O47" s="1066"/>
      <c r="P47" s="1067"/>
      <c r="Q47" s="1071"/>
      <c r="R47" s="1072"/>
      <c r="S47" s="1072"/>
      <c r="T47" s="1072"/>
      <c r="U47" s="1072"/>
      <c r="V47" s="1072"/>
      <c r="W47" s="1072"/>
      <c r="X47" s="1072"/>
      <c r="Y47" s="1072"/>
      <c r="Z47" s="1072"/>
      <c r="AA47" s="1072"/>
      <c r="AB47" s="1072"/>
      <c r="AC47" s="1072"/>
      <c r="AD47" s="1072"/>
      <c r="AE47" s="1073"/>
      <c r="AF47" s="1047"/>
      <c r="AG47" s="1048"/>
      <c r="AH47" s="1048"/>
      <c r="AI47" s="1048"/>
      <c r="AJ47" s="1049"/>
      <c r="AK47" s="1006"/>
      <c r="AL47" s="997"/>
      <c r="AM47" s="997"/>
      <c r="AN47" s="997"/>
      <c r="AO47" s="997"/>
      <c r="AP47" s="997"/>
      <c r="AQ47" s="997"/>
      <c r="AR47" s="997"/>
      <c r="AS47" s="997"/>
      <c r="AT47" s="997"/>
      <c r="AU47" s="997"/>
      <c r="AV47" s="997"/>
      <c r="AW47" s="997"/>
      <c r="AX47" s="997"/>
      <c r="AY47" s="997"/>
      <c r="AZ47" s="1070"/>
      <c r="BA47" s="1070"/>
      <c r="BB47" s="1070"/>
      <c r="BC47" s="1070"/>
      <c r="BD47" s="1070"/>
      <c r="BE47" s="1060"/>
      <c r="BF47" s="1060"/>
      <c r="BG47" s="1060"/>
      <c r="BH47" s="1060"/>
      <c r="BI47" s="1061"/>
      <c r="BJ47" s="203"/>
      <c r="BK47" s="203"/>
      <c r="BL47" s="203"/>
      <c r="BM47" s="203"/>
      <c r="BN47" s="203"/>
      <c r="BO47" s="216"/>
      <c r="BP47" s="216"/>
      <c r="BQ47" s="213">
        <v>41</v>
      </c>
      <c r="BR47" s="214"/>
      <c r="BS47" s="1042"/>
      <c r="BT47" s="1043"/>
      <c r="BU47" s="1043"/>
      <c r="BV47" s="1043"/>
      <c r="BW47" s="1043"/>
      <c r="BX47" s="1043"/>
      <c r="BY47" s="1043"/>
      <c r="BZ47" s="1043"/>
      <c r="CA47" s="1043"/>
      <c r="CB47" s="1043"/>
      <c r="CC47" s="1043"/>
      <c r="CD47" s="1043"/>
      <c r="CE47" s="1043"/>
      <c r="CF47" s="1043"/>
      <c r="CG47" s="1044"/>
      <c r="CH47" s="1017"/>
      <c r="CI47" s="1018"/>
      <c r="CJ47" s="1018"/>
      <c r="CK47" s="1018"/>
      <c r="CL47" s="1019"/>
      <c r="CM47" s="1017"/>
      <c r="CN47" s="1018"/>
      <c r="CO47" s="1018"/>
      <c r="CP47" s="1018"/>
      <c r="CQ47" s="1019"/>
      <c r="CR47" s="1017"/>
      <c r="CS47" s="1018"/>
      <c r="CT47" s="1018"/>
      <c r="CU47" s="1018"/>
      <c r="CV47" s="1019"/>
      <c r="CW47" s="1017"/>
      <c r="CX47" s="1018"/>
      <c r="CY47" s="1018"/>
      <c r="CZ47" s="1018"/>
      <c r="DA47" s="1019"/>
      <c r="DB47" s="1017"/>
      <c r="DC47" s="1018"/>
      <c r="DD47" s="1018"/>
      <c r="DE47" s="1018"/>
      <c r="DF47" s="1019"/>
      <c r="DG47" s="1017"/>
      <c r="DH47" s="1018"/>
      <c r="DI47" s="1018"/>
      <c r="DJ47" s="1018"/>
      <c r="DK47" s="1019"/>
      <c r="DL47" s="1017"/>
      <c r="DM47" s="1018"/>
      <c r="DN47" s="1018"/>
      <c r="DO47" s="1018"/>
      <c r="DP47" s="1019"/>
      <c r="DQ47" s="1017"/>
      <c r="DR47" s="1018"/>
      <c r="DS47" s="1018"/>
      <c r="DT47" s="1018"/>
      <c r="DU47" s="1019"/>
      <c r="DV47" s="1020"/>
      <c r="DW47" s="1021"/>
      <c r="DX47" s="1021"/>
      <c r="DY47" s="1021"/>
      <c r="DZ47" s="1022"/>
      <c r="EA47" s="197"/>
    </row>
    <row r="48" spans="1:131" s="198" customFormat="1" ht="26.25" customHeight="1" x14ac:dyDescent="0.15">
      <c r="A48" s="212">
        <v>21</v>
      </c>
      <c r="B48" s="1065"/>
      <c r="C48" s="1066"/>
      <c r="D48" s="1066"/>
      <c r="E48" s="1066"/>
      <c r="F48" s="1066"/>
      <c r="G48" s="1066"/>
      <c r="H48" s="1066"/>
      <c r="I48" s="1066"/>
      <c r="J48" s="1066"/>
      <c r="K48" s="1066"/>
      <c r="L48" s="1066"/>
      <c r="M48" s="1066"/>
      <c r="N48" s="1066"/>
      <c r="O48" s="1066"/>
      <c r="P48" s="1067"/>
      <c r="Q48" s="1071"/>
      <c r="R48" s="1072"/>
      <c r="S48" s="1072"/>
      <c r="T48" s="1072"/>
      <c r="U48" s="1072"/>
      <c r="V48" s="1072"/>
      <c r="W48" s="1072"/>
      <c r="X48" s="1072"/>
      <c r="Y48" s="1072"/>
      <c r="Z48" s="1072"/>
      <c r="AA48" s="1072"/>
      <c r="AB48" s="1072"/>
      <c r="AC48" s="1072"/>
      <c r="AD48" s="1072"/>
      <c r="AE48" s="1073"/>
      <c r="AF48" s="1047"/>
      <c r="AG48" s="1048"/>
      <c r="AH48" s="1048"/>
      <c r="AI48" s="1048"/>
      <c r="AJ48" s="1049"/>
      <c r="AK48" s="1006"/>
      <c r="AL48" s="997"/>
      <c r="AM48" s="997"/>
      <c r="AN48" s="997"/>
      <c r="AO48" s="997"/>
      <c r="AP48" s="997"/>
      <c r="AQ48" s="997"/>
      <c r="AR48" s="997"/>
      <c r="AS48" s="997"/>
      <c r="AT48" s="997"/>
      <c r="AU48" s="997"/>
      <c r="AV48" s="997"/>
      <c r="AW48" s="997"/>
      <c r="AX48" s="997"/>
      <c r="AY48" s="997"/>
      <c r="AZ48" s="1070"/>
      <c r="BA48" s="1070"/>
      <c r="BB48" s="1070"/>
      <c r="BC48" s="1070"/>
      <c r="BD48" s="1070"/>
      <c r="BE48" s="1060"/>
      <c r="BF48" s="1060"/>
      <c r="BG48" s="1060"/>
      <c r="BH48" s="1060"/>
      <c r="BI48" s="1061"/>
      <c r="BJ48" s="203"/>
      <c r="BK48" s="203"/>
      <c r="BL48" s="203"/>
      <c r="BM48" s="203"/>
      <c r="BN48" s="203"/>
      <c r="BO48" s="216"/>
      <c r="BP48" s="216"/>
      <c r="BQ48" s="213">
        <v>42</v>
      </c>
      <c r="BR48" s="214"/>
      <c r="BS48" s="1042"/>
      <c r="BT48" s="1043"/>
      <c r="BU48" s="1043"/>
      <c r="BV48" s="1043"/>
      <c r="BW48" s="1043"/>
      <c r="BX48" s="1043"/>
      <c r="BY48" s="1043"/>
      <c r="BZ48" s="1043"/>
      <c r="CA48" s="1043"/>
      <c r="CB48" s="1043"/>
      <c r="CC48" s="1043"/>
      <c r="CD48" s="1043"/>
      <c r="CE48" s="1043"/>
      <c r="CF48" s="1043"/>
      <c r="CG48" s="1044"/>
      <c r="CH48" s="1017"/>
      <c r="CI48" s="1018"/>
      <c r="CJ48" s="1018"/>
      <c r="CK48" s="1018"/>
      <c r="CL48" s="1019"/>
      <c r="CM48" s="1017"/>
      <c r="CN48" s="1018"/>
      <c r="CO48" s="1018"/>
      <c r="CP48" s="1018"/>
      <c r="CQ48" s="1019"/>
      <c r="CR48" s="1017"/>
      <c r="CS48" s="1018"/>
      <c r="CT48" s="1018"/>
      <c r="CU48" s="1018"/>
      <c r="CV48" s="1019"/>
      <c r="CW48" s="1017"/>
      <c r="CX48" s="1018"/>
      <c r="CY48" s="1018"/>
      <c r="CZ48" s="1018"/>
      <c r="DA48" s="1019"/>
      <c r="DB48" s="1017"/>
      <c r="DC48" s="1018"/>
      <c r="DD48" s="1018"/>
      <c r="DE48" s="1018"/>
      <c r="DF48" s="1019"/>
      <c r="DG48" s="1017"/>
      <c r="DH48" s="1018"/>
      <c r="DI48" s="1018"/>
      <c r="DJ48" s="1018"/>
      <c r="DK48" s="1019"/>
      <c r="DL48" s="1017"/>
      <c r="DM48" s="1018"/>
      <c r="DN48" s="1018"/>
      <c r="DO48" s="1018"/>
      <c r="DP48" s="1019"/>
      <c r="DQ48" s="1017"/>
      <c r="DR48" s="1018"/>
      <c r="DS48" s="1018"/>
      <c r="DT48" s="1018"/>
      <c r="DU48" s="1019"/>
      <c r="DV48" s="1020"/>
      <c r="DW48" s="1021"/>
      <c r="DX48" s="1021"/>
      <c r="DY48" s="1021"/>
      <c r="DZ48" s="1022"/>
      <c r="EA48" s="197"/>
    </row>
    <row r="49" spans="1:131" s="198" customFormat="1" ht="26.25" customHeight="1" x14ac:dyDescent="0.15">
      <c r="A49" s="212">
        <v>22</v>
      </c>
      <c r="B49" s="1065"/>
      <c r="C49" s="1066"/>
      <c r="D49" s="1066"/>
      <c r="E49" s="1066"/>
      <c r="F49" s="1066"/>
      <c r="G49" s="1066"/>
      <c r="H49" s="1066"/>
      <c r="I49" s="1066"/>
      <c r="J49" s="1066"/>
      <c r="K49" s="1066"/>
      <c r="L49" s="1066"/>
      <c r="M49" s="1066"/>
      <c r="N49" s="1066"/>
      <c r="O49" s="1066"/>
      <c r="P49" s="1067"/>
      <c r="Q49" s="1071"/>
      <c r="R49" s="1072"/>
      <c r="S49" s="1072"/>
      <c r="T49" s="1072"/>
      <c r="U49" s="1072"/>
      <c r="V49" s="1072"/>
      <c r="W49" s="1072"/>
      <c r="X49" s="1072"/>
      <c r="Y49" s="1072"/>
      <c r="Z49" s="1072"/>
      <c r="AA49" s="1072"/>
      <c r="AB49" s="1072"/>
      <c r="AC49" s="1072"/>
      <c r="AD49" s="1072"/>
      <c r="AE49" s="1073"/>
      <c r="AF49" s="1047"/>
      <c r="AG49" s="1048"/>
      <c r="AH49" s="1048"/>
      <c r="AI49" s="1048"/>
      <c r="AJ49" s="1049"/>
      <c r="AK49" s="1006"/>
      <c r="AL49" s="997"/>
      <c r="AM49" s="997"/>
      <c r="AN49" s="997"/>
      <c r="AO49" s="997"/>
      <c r="AP49" s="997"/>
      <c r="AQ49" s="997"/>
      <c r="AR49" s="997"/>
      <c r="AS49" s="997"/>
      <c r="AT49" s="997"/>
      <c r="AU49" s="997"/>
      <c r="AV49" s="997"/>
      <c r="AW49" s="997"/>
      <c r="AX49" s="997"/>
      <c r="AY49" s="997"/>
      <c r="AZ49" s="1070"/>
      <c r="BA49" s="1070"/>
      <c r="BB49" s="1070"/>
      <c r="BC49" s="1070"/>
      <c r="BD49" s="1070"/>
      <c r="BE49" s="1060"/>
      <c r="BF49" s="1060"/>
      <c r="BG49" s="1060"/>
      <c r="BH49" s="1060"/>
      <c r="BI49" s="1061"/>
      <c r="BJ49" s="203"/>
      <c r="BK49" s="203"/>
      <c r="BL49" s="203"/>
      <c r="BM49" s="203"/>
      <c r="BN49" s="203"/>
      <c r="BO49" s="216"/>
      <c r="BP49" s="216"/>
      <c r="BQ49" s="213">
        <v>43</v>
      </c>
      <c r="BR49" s="214"/>
      <c r="BS49" s="1042"/>
      <c r="BT49" s="1043"/>
      <c r="BU49" s="1043"/>
      <c r="BV49" s="1043"/>
      <c r="BW49" s="1043"/>
      <c r="BX49" s="1043"/>
      <c r="BY49" s="1043"/>
      <c r="BZ49" s="1043"/>
      <c r="CA49" s="1043"/>
      <c r="CB49" s="1043"/>
      <c r="CC49" s="1043"/>
      <c r="CD49" s="1043"/>
      <c r="CE49" s="1043"/>
      <c r="CF49" s="1043"/>
      <c r="CG49" s="1044"/>
      <c r="CH49" s="1017"/>
      <c r="CI49" s="1018"/>
      <c r="CJ49" s="1018"/>
      <c r="CK49" s="1018"/>
      <c r="CL49" s="1019"/>
      <c r="CM49" s="1017"/>
      <c r="CN49" s="1018"/>
      <c r="CO49" s="1018"/>
      <c r="CP49" s="1018"/>
      <c r="CQ49" s="1019"/>
      <c r="CR49" s="1017"/>
      <c r="CS49" s="1018"/>
      <c r="CT49" s="1018"/>
      <c r="CU49" s="1018"/>
      <c r="CV49" s="1019"/>
      <c r="CW49" s="1017"/>
      <c r="CX49" s="1018"/>
      <c r="CY49" s="1018"/>
      <c r="CZ49" s="1018"/>
      <c r="DA49" s="1019"/>
      <c r="DB49" s="1017"/>
      <c r="DC49" s="1018"/>
      <c r="DD49" s="1018"/>
      <c r="DE49" s="1018"/>
      <c r="DF49" s="1019"/>
      <c r="DG49" s="1017"/>
      <c r="DH49" s="1018"/>
      <c r="DI49" s="1018"/>
      <c r="DJ49" s="1018"/>
      <c r="DK49" s="1019"/>
      <c r="DL49" s="1017"/>
      <c r="DM49" s="1018"/>
      <c r="DN49" s="1018"/>
      <c r="DO49" s="1018"/>
      <c r="DP49" s="1019"/>
      <c r="DQ49" s="1017"/>
      <c r="DR49" s="1018"/>
      <c r="DS49" s="1018"/>
      <c r="DT49" s="1018"/>
      <c r="DU49" s="1019"/>
      <c r="DV49" s="1020"/>
      <c r="DW49" s="1021"/>
      <c r="DX49" s="1021"/>
      <c r="DY49" s="1021"/>
      <c r="DZ49" s="1022"/>
      <c r="EA49" s="197"/>
    </row>
    <row r="50" spans="1:131" s="198" customFormat="1" ht="26.25" customHeight="1" x14ac:dyDescent="0.15">
      <c r="A50" s="212">
        <v>23</v>
      </c>
      <c r="B50" s="1065"/>
      <c r="C50" s="1066"/>
      <c r="D50" s="1066"/>
      <c r="E50" s="1066"/>
      <c r="F50" s="1066"/>
      <c r="G50" s="1066"/>
      <c r="H50" s="1066"/>
      <c r="I50" s="1066"/>
      <c r="J50" s="1066"/>
      <c r="K50" s="1066"/>
      <c r="L50" s="1066"/>
      <c r="M50" s="1066"/>
      <c r="N50" s="1066"/>
      <c r="O50" s="1066"/>
      <c r="P50" s="1067"/>
      <c r="Q50" s="1068"/>
      <c r="R50" s="1051"/>
      <c r="S50" s="1051"/>
      <c r="T50" s="1051"/>
      <c r="U50" s="1051"/>
      <c r="V50" s="1051"/>
      <c r="W50" s="1051"/>
      <c r="X50" s="1051"/>
      <c r="Y50" s="1051"/>
      <c r="Z50" s="1051"/>
      <c r="AA50" s="1051"/>
      <c r="AB50" s="1051"/>
      <c r="AC50" s="1051"/>
      <c r="AD50" s="1051"/>
      <c r="AE50" s="1069"/>
      <c r="AF50" s="1047"/>
      <c r="AG50" s="1048"/>
      <c r="AH50" s="1048"/>
      <c r="AI50" s="1048"/>
      <c r="AJ50" s="1049"/>
      <c r="AK50" s="1050"/>
      <c r="AL50" s="1051"/>
      <c r="AM50" s="1051"/>
      <c r="AN50" s="1051"/>
      <c r="AO50" s="1051"/>
      <c r="AP50" s="1051"/>
      <c r="AQ50" s="1051"/>
      <c r="AR50" s="1051"/>
      <c r="AS50" s="1051"/>
      <c r="AT50" s="1051"/>
      <c r="AU50" s="1051"/>
      <c r="AV50" s="1051"/>
      <c r="AW50" s="1051"/>
      <c r="AX50" s="1051"/>
      <c r="AY50" s="1051"/>
      <c r="AZ50" s="1052"/>
      <c r="BA50" s="1052"/>
      <c r="BB50" s="1052"/>
      <c r="BC50" s="1052"/>
      <c r="BD50" s="1052"/>
      <c r="BE50" s="1060"/>
      <c r="BF50" s="1060"/>
      <c r="BG50" s="1060"/>
      <c r="BH50" s="1060"/>
      <c r="BI50" s="1061"/>
      <c r="BJ50" s="203"/>
      <c r="BK50" s="203"/>
      <c r="BL50" s="203"/>
      <c r="BM50" s="203"/>
      <c r="BN50" s="203"/>
      <c r="BO50" s="216"/>
      <c r="BP50" s="216"/>
      <c r="BQ50" s="213">
        <v>44</v>
      </c>
      <c r="BR50" s="214"/>
      <c r="BS50" s="1042"/>
      <c r="BT50" s="1043"/>
      <c r="BU50" s="1043"/>
      <c r="BV50" s="1043"/>
      <c r="BW50" s="1043"/>
      <c r="BX50" s="1043"/>
      <c r="BY50" s="1043"/>
      <c r="BZ50" s="1043"/>
      <c r="CA50" s="1043"/>
      <c r="CB50" s="1043"/>
      <c r="CC50" s="1043"/>
      <c r="CD50" s="1043"/>
      <c r="CE50" s="1043"/>
      <c r="CF50" s="1043"/>
      <c r="CG50" s="1044"/>
      <c r="CH50" s="1017"/>
      <c r="CI50" s="1018"/>
      <c r="CJ50" s="1018"/>
      <c r="CK50" s="1018"/>
      <c r="CL50" s="1019"/>
      <c r="CM50" s="1017"/>
      <c r="CN50" s="1018"/>
      <c r="CO50" s="1018"/>
      <c r="CP50" s="1018"/>
      <c r="CQ50" s="1019"/>
      <c r="CR50" s="1017"/>
      <c r="CS50" s="1018"/>
      <c r="CT50" s="1018"/>
      <c r="CU50" s="1018"/>
      <c r="CV50" s="1019"/>
      <c r="CW50" s="1017"/>
      <c r="CX50" s="1018"/>
      <c r="CY50" s="1018"/>
      <c r="CZ50" s="1018"/>
      <c r="DA50" s="1019"/>
      <c r="DB50" s="1017"/>
      <c r="DC50" s="1018"/>
      <c r="DD50" s="1018"/>
      <c r="DE50" s="1018"/>
      <c r="DF50" s="1019"/>
      <c r="DG50" s="1017"/>
      <c r="DH50" s="1018"/>
      <c r="DI50" s="1018"/>
      <c r="DJ50" s="1018"/>
      <c r="DK50" s="1019"/>
      <c r="DL50" s="1017"/>
      <c r="DM50" s="1018"/>
      <c r="DN50" s="1018"/>
      <c r="DO50" s="1018"/>
      <c r="DP50" s="1019"/>
      <c r="DQ50" s="1017"/>
      <c r="DR50" s="1018"/>
      <c r="DS50" s="1018"/>
      <c r="DT50" s="1018"/>
      <c r="DU50" s="1019"/>
      <c r="DV50" s="1020"/>
      <c r="DW50" s="1021"/>
      <c r="DX50" s="1021"/>
      <c r="DY50" s="1021"/>
      <c r="DZ50" s="1022"/>
      <c r="EA50" s="197"/>
    </row>
    <row r="51" spans="1:131" s="198" customFormat="1" ht="26.25" customHeight="1" x14ac:dyDescent="0.15">
      <c r="A51" s="212">
        <v>24</v>
      </c>
      <c r="B51" s="1065"/>
      <c r="C51" s="1066"/>
      <c r="D51" s="1066"/>
      <c r="E51" s="1066"/>
      <c r="F51" s="1066"/>
      <c r="G51" s="1066"/>
      <c r="H51" s="1066"/>
      <c r="I51" s="1066"/>
      <c r="J51" s="1066"/>
      <c r="K51" s="1066"/>
      <c r="L51" s="1066"/>
      <c r="M51" s="1066"/>
      <c r="N51" s="1066"/>
      <c r="O51" s="1066"/>
      <c r="P51" s="1067"/>
      <c r="Q51" s="1068"/>
      <c r="R51" s="1051"/>
      <c r="S51" s="1051"/>
      <c r="T51" s="1051"/>
      <c r="U51" s="1051"/>
      <c r="V51" s="1051"/>
      <c r="W51" s="1051"/>
      <c r="X51" s="1051"/>
      <c r="Y51" s="1051"/>
      <c r="Z51" s="1051"/>
      <c r="AA51" s="1051"/>
      <c r="AB51" s="1051"/>
      <c r="AC51" s="1051"/>
      <c r="AD51" s="1051"/>
      <c r="AE51" s="1069"/>
      <c r="AF51" s="1047"/>
      <c r="AG51" s="1048"/>
      <c r="AH51" s="1048"/>
      <c r="AI51" s="1048"/>
      <c r="AJ51" s="1049"/>
      <c r="AK51" s="1050"/>
      <c r="AL51" s="1051"/>
      <c r="AM51" s="1051"/>
      <c r="AN51" s="1051"/>
      <c r="AO51" s="1051"/>
      <c r="AP51" s="1051"/>
      <c r="AQ51" s="1051"/>
      <c r="AR51" s="1051"/>
      <c r="AS51" s="1051"/>
      <c r="AT51" s="1051"/>
      <c r="AU51" s="1051"/>
      <c r="AV51" s="1051"/>
      <c r="AW51" s="1051"/>
      <c r="AX51" s="1051"/>
      <c r="AY51" s="1051"/>
      <c r="AZ51" s="1052"/>
      <c r="BA51" s="1052"/>
      <c r="BB51" s="1052"/>
      <c r="BC51" s="1052"/>
      <c r="BD51" s="1052"/>
      <c r="BE51" s="1060"/>
      <c r="BF51" s="1060"/>
      <c r="BG51" s="1060"/>
      <c r="BH51" s="1060"/>
      <c r="BI51" s="1061"/>
      <c r="BJ51" s="203"/>
      <c r="BK51" s="203"/>
      <c r="BL51" s="203"/>
      <c r="BM51" s="203"/>
      <c r="BN51" s="203"/>
      <c r="BO51" s="216"/>
      <c r="BP51" s="216"/>
      <c r="BQ51" s="213">
        <v>45</v>
      </c>
      <c r="BR51" s="214"/>
      <c r="BS51" s="1042"/>
      <c r="BT51" s="1043"/>
      <c r="BU51" s="1043"/>
      <c r="BV51" s="1043"/>
      <c r="BW51" s="1043"/>
      <c r="BX51" s="1043"/>
      <c r="BY51" s="1043"/>
      <c r="BZ51" s="1043"/>
      <c r="CA51" s="1043"/>
      <c r="CB51" s="1043"/>
      <c r="CC51" s="1043"/>
      <c r="CD51" s="1043"/>
      <c r="CE51" s="1043"/>
      <c r="CF51" s="1043"/>
      <c r="CG51" s="1044"/>
      <c r="CH51" s="1017"/>
      <c r="CI51" s="1018"/>
      <c r="CJ51" s="1018"/>
      <c r="CK51" s="1018"/>
      <c r="CL51" s="1019"/>
      <c r="CM51" s="1017"/>
      <c r="CN51" s="1018"/>
      <c r="CO51" s="1018"/>
      <c r="CP51" s="1018"/>
      <c r="CQ51" s="1019"/>
      <c r="CR51" s="1017"/>
      <c r="CS51" s="1018"/>
      <c r="CT51" s="1018"/>
      <c r="CU51" s="1018"/>
      <c r="CV51" s="1019"/>
      <c r="CW51" s="1017"/>
      <c r="CX51" s="1018"/>
      <c r="CY51" s="1018"/>
      <c r="CZ51" s="1018"/>
      <c r="DA51" s="1019"/>
      <c r="DB51" s="1017"/>
      <c r="DC51" s="1018"/>
      <c r="DD51" s="1018"/>
      <c r="DE51" s="1018"/>
      <c r="DF51" s="1019"/>
      <c r="DG51" s="1017"/>
      <c r="DH51" s="1018"/>
      <c r="DI51" s="1018"/>
      <c r="DJ51" s="1018"/>
      <c r="DK51" s="1019"/>
      <c r="DL51" s="1017"/>
      <c r="DM51" s="1018"/>
      <c r="DN51" s="1018"/>
      <c r="DO51" s="1018"/>
      <c r="DP51" s="1019"/>
      <c r="DQ51" s="1017"/>
      <c r="DR51" s="1018"/>
      <c r="DS51" s="1018"/>
      <c r="DT51" s="1018"/>
      <c r="DU51" s="1019"/>
      <c r="DV51" s="1020"/>
      <c r="DW51" s="1021"/>
      <c r="DX51" s="1021"/>
      <c r="DY51" s="1021"/>
      <c r="DZ51" s="1022"/>
      <c r="EA51" s="197"/>
    </row>
    <row r="52" spans="1:131" s="198" customFormat="1" ht="26.25" customHeight="1" x14ac:dyDescent="0.15">
      <c r="A52" s="212">
        <v>25</v>
      </c>
      <c r="B52" s="1065"/>
      <c r="C52" s="1066"/>
      <c r="D52" s="1066"/>
      <c r="E52" s="1066"/>
      <c r="F52" s="1066"/>
      <c r="G52" s="1066"/>
      <c r="H52" s="1066"/>
      <c r="I52" s="1066"/>
      <c r="J52" s="1066"/>
      <c r="K52" s="1066"/>
      <c r="L52" s="1066"/>
      <c r="M52" s="1066"/>
      <c r="N52" s="1066"/>
      <c r="O52" s="1066"/>
      <c r="P52" s="1067"/>
      <c r="Q52" s="1068"/>
      <c r="R52" s="1051"/>
      <c r="S52" s="1051"/>
      <c r="T52" s="1051"/>
      <c r="U52" s="1051"/>
      <c r="V52" s="1051"/>
      <c r="W52" s="1051"/>
      <c r="X52" s="1051"/>
      <c r="Y52" s="1051"/>
      <c r="Z52" s="1051"/>
      <c r="AA52" s="1051"/>
      <c r="AB52" s="1051"/>
      <c r="AC52" s="1051"/>
      <c r="AD52" s="1051"/>
      <c r="AE52" s="1069"/>
      <c r="AF52" s="1047"/>
      <c r="AG52" s="1048"/>
      <c r="AH52" s="1048"/>
      <c r="AI52" s="1048"/>
      <c r="AJ52" s="1049"/>
      <c r="AK52" s="1050"/>
      <c r="AL52" s="1051"/>
      <c r="AM52" s="1051"/>
      <c r="AN52" s="1051"/>
      <c r="AO52" s="1051"/>
      <c r="AP52" s="1051"/>
      <c r="AQ52" s="1051"/>
      <c r="AR52" s="1051"/>
      <c r="AS52" s="1051"/>
      <c r="AT52" s="1051"/>
      <c r="AU52" s="1051"/>
      <c r="AV52" s="1051"/>
      <c r="AW52" s="1051"/>
      <c r="AX52" s="1051"/>
      <c r="AY52" s="1051"/>
      <c r="AZ52" s="1052"/>
      <c r="BA52" s="1052"/>
      <c r="BB52" s="1052"/>
      <c r="BC52" s="1052"/>
      <c r="BD52" s="1052"/>
      <c r="BE52" s="1060"/>
      <c r="BF52" s="1060"/>
      <c r="BG52" s="1060"/>
      <c r="BH52" s="1060"/>
      <c r="BI52" s="1061"/>
      <c r="BJ52" s="203"/>
      <c r="BK52" s="203"/>
      <c r="BL52" s="203"/>
      <c r="BM52" s="203"/>
      <c r="BN52" s="203"/>
      <c r="BO52" s="216"/>
      <c r="BP52" s="216"/>
      <c r="BQ52" s="213">
        <v>46</v>
      </c>
      <c r="BR52" s="214"/>
      <c r="BS52" s="1042"/>
      <c r="BT52" s="1043"/>
      <c r="BU52" s="1043"/>
      <c r="BV52" s="1043"/>
      <c r="BW52" s="1043"/>
      <c r="BX52" s="1043"/>
      <c r="BY52" s="1043"/>
      <c r="BZ52" s="1043"/>
      <c r="CA52" s="1043"/>
      <c r="CB52" s="1043"/>
      <c r="CC52" s="1043"/>
      <c r="CD52" s="1043"/>
      <c r="CE52" s="1043"/>
      <c r="CF52" s="1043"/>
      <c r="CG52" s="1044"/>
      <c r="CH52" s="1017"/>
      <c r="CI52" s="1018"/>
      <c r="CJ52" s="1018"/>
      <c r="CK52" s="1018"/>
      <c r="CL52" s="1019"/>
      <c r="CM52" s="1017"/>
      <c r="CN52" s="1018"/>
      <c r="CO52" s="1018"/>
      <c r="CP52" s="1018"/>
      <c r="CQ52" s="1019"/>
      <c r="CR52" s="1017"/>
      <c r="CS52" s="1018"/>
      <c r="CT52" s="1018"/>
      <c r="CU52" s="1018"/>
      <c r="CV52" s="1019"/>
      <c r="CW52" s="1017"/>
      <c r="CX52" s="1018"/>
      <c r="CY52" s="1018"/>
      <c r="CZ52" s="1018"/>
      <c r="DA52" s="1019"/>
      <c r="DB52" s="1017"/>
      <c r="DC52" s="1018"/>
      <c r="DD52" s="1018"/>
      <c r="DE52" s="1018"/>
      <c r="DF52" s="1019"/>
      <c r="DG52" s="1017"/>
      <c r="DH52" s="1018"/>
      <c r="DI52" s="1018"/>
      <c r="DJ52" s="1018"/>
      <c r="DK52" s="1019"/>
      <c r="DL52" s="1017"/>
      <c r="DM52" s="1018"/>
      <c r="DN52" s="1018"/>
      <c r="DO52" s="1018"/>
      <c r="DP52" s="1019"/>
      <c r="DQ52" s="1017"/>
      <c r="DR52" s="1018"/>
      <c r="DS52" s="1018"/>
      <c r="DT52" s="1018"/>
      <c r="DU52" s="1019"/>
      <c r="DV52" s="1020"/>
      <c r="DW52" s="1021"/>
      <c r="DX52" s="1021"/>
      <c r="DY52" s="1021"/>
      <c r="DZ52" s="1022"/>
      <c r="EA52" s="197"/>
    </row>
    <row r="53" spans="1:131" s="198" customFormat="1" ht="26.25" customHeight="1" x14ac:dyDescent="0.15">
      <c r="A53" s="212">
        <v>26</v>
      </c>
      <c r="B53" s="1065"/>
      <c r="C53" s="1066"/>
      <c r="D53" s="1066"/>
      <c r="E53" s="1066"/>
      <c r="F53" s="1066"/>
      <c r="G53" s="1066"/>
      <c r="H53" s="1066"/>
      <c r="I53" s="1066"/>
      <c r="J53" s="1066"/>
      <c r="K53" s="1066"/>
      <c r="L53" s="1066"/>
      <c r="M53" s="1066"/>
      <c r="N53" s="1066"/>
      <c r="O53" s="1066"/>
      <c r="P53" s="1067"/>
      <c r="Q53" s="1068"/>
      <c r="R53" s="1051"/>
      <c r="S53" s="1051"/>
      <c r="T53" s="1051"/>
      <c r="U53" s="1051"/>
      <c r="V53" s="1051"/>
      <c r="W53" s="1051"/>
      <c r="X53" s="1051"/>
      <c r="Y53" s="1051"/>
      <c r="Z53" s="1051"/>
      <c r="AA53" s="1051"/>
      <c r="AB53" s="1051"/>
      <c r="AC53" s="1051"/>
      <c r="AD53" s="1051"/>
      <c r="AE53" s="1069"/>
      <c r="AF53" s="1047"/>
      <c r="AG53" s="1048"/>
      <c r="AH53" s="1048"/>
      <c r="AI53" s="1048"/>
      <c r="AJ53" s="1049"/>
      <c r="AK53" s="1050"/>
      <c r="AL53" s="1051"/>
      <c r="AM53" s="1051"/>
      <c r="AN53" s="1051"/>
      <c r="AO53" s="1051"/>
      <c r="AP53" s="1051"/>
      <c r="AQ53" s="1051"/>
      <c r="AR53" s="1051"/>
      <c r="AS53" s="1051"/>
      <c r="AT53" s="1051"/>
      <c r="AU53" s="1051"/>
      <c r="AV53" s="1051"/>
      <c r="AW53" s="1051"/>
      <c r="AX53" s="1051"/>
      <c r="AY53" s="1051"/>
      <c r="AZ53" s="1052"/>
      <c r="BA53" s="1052"/>
      <c r="BB53" s="1052"/>
      <c r="BC53" s="1052"/>
      <c r="BD53" s="1052"/>
      <c r="BE53" s="1060"/>
      <c r="BF53" s="1060"/>
      <c r="BG53" s="1060"/>
      <c r="BH53" s="1060"/>
      <c r="BI53" s="1061"/>
      <c r="BJ53" s="203"/>
      <c r="BK53" s="203"/>
      <c r="BL53" s="203"/>
      <c r="BM53" s="203"/>
      <c r="BN53" s="203"/>
      <c r="BO53" s="216"/>
      <c r="BP53" s="216"/>
      <c r="BQ53" s="213">
        <v>47</v>
      </c>
      <c r="BR53" s="214"/>
      <c r="BS53" s="1042"/>
      <c r="BT53" s="1043"/>
      <c r="BU53" s="1043"/>
      <c r="BV53" s="1043"/>
      <c r="BW53" s="1043"/>
      <c r="BX53" s="1043"/>
      <c r="BY53" s="1043"/>
      <c r="BZ53" s="1043"/>
      <c r="CA53" s="1043"/>
      <c r="CB53" s="1043"/>
      <c r="CC53" s="1043"/>
      <c r="CD53" s="1043"/>
      <c r="CE53" s="1043"/>
      <c r="CF53" s="1043"/>
      <c r="CG53" s="1044"/>
      <c r="CH53" s="1017"/>
      <c r="CI53" s="1018"/>
      <c r="CJ53" s="1018"/>
      <c r="CK53" s="1018"/>
      <c r="CL53" s="1019"/>
      <c r="CM53" s="1017"/>
      <c r="CN53" s="1018"/>
      <c r="CO53" s="1018"/>
      <c r="CP53" s="1018"/>
      <c r="CQ53" s="1019"/>
      <c r="CR53" s="1017"/>
      <c r="CS53" s="1018"/>
      <c r="CT53" s="1018"/>
      <c r="CU53" s="1018"/>
      <c r="CV53" s="1019"/>
      <c r="CW53" s="1017"/>
      <c r="CX53" s="1018"/>
      <c r="CY53" s="1018"/>
      <c r="CZ53" s="1018"/>
      <c r="DA53" s="1019"/>
      <c r="DB53" s="1017"/>
      <c r="DC53" s="1018"/>
      <c r="DD53" s="1018"/>
      <c r="DE53" s="1018"/>
      <c r="DF53" s="1019"/>
      <c r="DG53" s="1017"/>
      <c r="DH53" s="1018"/>
      <c r="DI53" s="1018"/>
      <c r="DJ53" s="1018"/>
      <c r="DK53" s="1019"/>
      <c r="DL53" s="1017"/>
      <c r="DM53" s="1018"/>
      <c r="DN53" s="1018"/>
      <c r="DO53" s="1018"/>
      <c r="DP53" s="1019"/>
      <c r="DQ53" s="1017"/>
      <c r="DR53" s="1018"/>
      <c r="DS53" s="1018"/>
      <c r="DT53" s="1018"/>
      <c r="DU53" s="1019"/>
      <c r="DV53" s="1020"/>
      <c r="DW53" s="1021"/>
      <c r="DX53" s="1021"/>
      <c r="DY53" s="1021"/>
      <c r="DZ53" s="1022"/>
      <c r="EA53" s="197"/>
    </row>
    <row r="54" spans="1:131" s="198" customFormat="1" ht="26.25" customHeight="1" x14ac:dyDescent="0.15">
      <c r="A54" s="212">
        <v>27</v>
      </c>
      <c r="B54" s="1065"/>
      <c r="C54" s="1066"/>
      <c r="D54" s="1066"/>
      <c r="E54" s="1066"/>
      <c r="F54" s="1066"/>
      <c r="G54" s="1066"/>
      <c r="H54" s="1066"/>
      <c r="I54" s="1066"/>
      <c r="J54" s="1066"/>
      <c r="K54" s="1066"/>
      <c r="L54" s="1066"/>
      <c r="M54" s="1066"/>
      <c r="N54" s="1066"/>
      <c r="O54" s="1066"/>
      <c r="P54" s="1067"/>
      <c r="Q54" s="1068"/>
      <c r="R54" s="1051"/>
      <c r="S54" s="1051"/>
      <c r="T54" s="1051"/>
      <c r="U54" s="1051"/>
      <c r="V54" s="1051"/>
      <c r="W54" s="1051"/>
      <c r="X54" s="1051"/>
      <c r="Y54" s="1051"/>
      <c r="Z54" s="1051"/>
      <c r="AA54" s="1051"/>
      <c r="AB54" s="1051"/>
      <c r="AC54" s="1051"/>
      <c r="AD54" s="1051"/>
      <c r="AE54" s="1069"/>
      <c r="AF54" s="1047"/>
      <c r="AG54" s="1048"/>
      <c r="AH54" s="1048"/>
      <c r="AI54" s="1048"/>
      <c r="AJ54" s="1049"/>
      <c r="AK54" s="1050"/>
      <c r="AL54" s="1051"/>
      <c r="AM54" s="1051"/>
      <c r="AN54" s="1051"/>
      <c r="AO54" s="1051"/>
      <c r="AP54" s="1051"/>
      <c r="AQ54" s="1051"/>
      <c r="AR54" s="1051"/>
      <c r="AS54" s="1051"/>
      <c r="AT54" s="1051"/>
      <c r="AU54" s="1051"/>
      <c r="AV54" s="1051"/>
      <c r="AW54" s="1051"/>
      <c r="AX54" s="1051"/>
      <c r="AY54" s="1051"/>
      <c r="AZ54" s="1052"/>
      <c r="BA54" s="1052"/>
      <c r="BB54" s="1052"/>
      <c r="BC54" s="1052"/>
      <c r="BD54" s="1052"/>
      <c r="BE54" s="1060"/>
      <c r="BF54" s="1060"/>
      <c r="BG54" s="1060"/>
      <c r="BH54" s="1060"/>
      <c r="BI54" s="1061"/>
      <c r="BJ54" s="203"/>
      <c r="BK54" s="203"/>
      <c r="BL54" s="203"/>
      <c r="BM54" s="203"/>
      <c r="BN54" s="203"/>
      <c r="BO54" s="216"/>
      <c r="BP54" s="216"/>
      <c r="BQ54" s="213">
        <v>48</v>
      </c>
      <c r="BR54" s="214"/>
      <c r="BS54" s="1042"/>
      <c r="BT54" s="1043"/>
      <c r="BU54" s="1043"/>
      <c r="BV54" s="1043"/>
      <c r="BW54" s="1043"/>
      <c r="BX54" s="1043"/>
      <c r="BY54" s="1043"/>
      <c r="BZ54" s="1043"/>
      <c r="CA54" s="1043"/>
      <c r="CB54" s="1043"/>
      <c r="CC54" s="1043"/>
      <c r="CD54" s="1043"/>
      <c r="CE54" s="1043"/>
      <c r="CF54" s="1043"/>
      <c r="CG54" s="1044"/>
      <c r="CH54" s="1017"/>
      <c r="CI54" s="1018"/>
      <c r="CJ54" s="1018"/>
      <c r="CK54" s="1018"/>
      <c r="CL54" s="1019"/>
      <c r="CM54" s="1017"/>
      <c r="CN54" s="1018"/>
      <c r="CO54" s="1018"/>
      <c r="CP54" s="1018"/>
      <c r="CQ54" s="1019"/>
      <c r="CR54" s="1017"/>
      <c r="CS54" s="1018"/>
      <c r="CT54" s="1018"/>
      <c r="CU54" s="1018"/>
      <c r="CV54" s="1019"/>
      <c r="CW54" s="1017"/>
      <c r="CX54" s="1018"/>
      <c r="CY54" s="1018"/>
      <c r="CZ54" s="1018"/>
      <c r="DA54" s="1019"/>
      <c r="DB54" s="1017"/>
      <c r="DC54" s="1018"/>
      <c r="DD54" s="1018"/>
      <c r="DE54" s="1018"/>
      <c r="DF54" s="1019"/>
      <c r="DG54" s="1017"/>
      <c r="DH54" s="1018"/>
      <c r="DI54" s="1018"/>
      <c r="DJ54" s="1018"/>
      <c r="DK54" s="1019"/>
      <c r="DL54" s="1017"/>
      <c r="DM54" s="1018"/>
      <c r="DN54" s="1018"/>
      <c r="DO54" s="1018"/>
      <c r="DP54" s="1019"/>
      <c r="DQ54" s="1017"/>
      <c r="DR54" s="1018"/>
      <c r="DS54" s="1018"/>
      <c r="DT54" s="1018"/>
      <c r="DU54" s="1019"/>
      <c r="DV54" s="1020"/>
      <c r="DW54" s="1021"/>
      <c r="DX54" s="1021"/>
      <c r="DY54" s="1021"/>
      <c r="DZ54" s="1022"/>
      <c r="EA54" s="197"/>
    </row>
    <row r="55" spans="1:131" s="198" customFormat="1" ht="26.25" customHeight="1" x14ac:dyDescent="0.15">
      <c r="A55" s="212">
        <v>28</v>
      </c>
      <c r="B55" s="1065"/>
      <c r="C55" s="1066"/>
      <c r="D55" s="1066"/>
      <c r="E55" s="1066"/>
      <c r="F55" s="1066"/>
      <c r="G55" s="1066"/>
      <c r="H55" s="1066"/>
      <c r="I55" s="1066"/>
      <c r="J55" s="1066"/>
      <c r="K55" s="1066"/>
      <c r="L55" s="1066"/>
      <c r="M55" s="1066"/>
      <c r="N55" s="1066"/>
      <c r="O55" s="1066"/>
      <c r="P55" s="1067"/>
      <c r="Q55" s="1068"/>
      <c r="R55" s="1051"/>
      <c r="S55" s="1051"/>
      <c r="T55" s="1051"/>
      <c r="U55" s="1051"/>
      <c r="V55" s="1051"/>
      <c r="W55" s="1051"/>
      <c r="X55" s="1051"/>
      <c r="Y55" s="1051"/>
      <c r="Z55" s="1051"/>
      <c r="AA55" s="1051"/>
      <c r="AB55" s="1051"/>
      <c r="AC55" s="1051"/>
      <c r="AD55" s="1051"/>
      <c r="AE55" s="1069"/>
      <c r="AF55" s="1047"/>
      <c r="AG55" s="1048"/>
      <c r="AH55" s="1048"/>
      <c r="AI55" s="1048"/>
      <c r="AJ55" s="1049"/>
      <c r="AK55" s="1050"/>
      <c r="AL55" s="1051"/>
      <c r="AM55" s="1051"/>
      <c r="AN55" s="1051"/>
      <c r="AO55" s="1051"/>
      <c r="AP55" s="1051"/>
      <c r="AQ55" s="1051"/>
      <c r="AR55" s="1051"/>
      <c r="AS55" s="1051"/>
      <c r="AT55" s="1051"/>
      <c r="AU55" s="1051"/>
      <c r="AV55" s="1051"/>
      <c r="AW55" s="1051"/>
      <c r="AX55" s="1051"/>
      <c r="AY55" s="1051"/>
      <c r="AZ55" s="1052"/>
      <c r="BA55" s="1052"/>
      <c r="BB55" s="1052"/>
      <c r="BC55" s="1052"/>
      <c r="BD55" s="1052"/>
      <c r="BE55" s="1060"/>
      <c r="BF55" s="1060"/>
      <c r="BG55" s="1060"/>
      <c r="BH55" s="1060"/>
      <c r="BI55" s="1061"/>
      <c r="BJ55" s="203"/>
      <c r="BK55" s="203"/>
      <c r="BL55" s="203"/>
      <c r="BM55" s="203"/>
      <c r="BN55" s="203"/>
      <c r="BO55" s="216"/>
      <c r="BP55" s="216"/>
      <c r="BQ55" s="213">
        <v>49</v>
      </c>
      <c r="BR55" s="214"/>
      <c r="BS55" s="1042"/>
      <c r="BT55" s="1043"/>
      <c r="BU55" s="1043"/>
      <c r="BV55" s="1043"/>
      <c r="BW55" s="1043"/>
      <c r="BX55" s="1043"/>
      <c r="BY55" s="1043"/>
      <c r="BZ55" s="1043"/>
      <c r="CA55" s="1043"/>
      <c r="CB55" s="1043"/>
      <c r="CC55" s="1043"/>
      <c r="CD55" s="1043"/>
      <c r="CE55" s="1043"/>
      <c r="CF55" s="1043"/>
      <c r="CG55" s="1044"/>
      <c r="CH55" s="1017"/>
      <c r="CI55" s="1018"/>
      <c r="CJ55" s="1018"/>
      <c r="CK55" s="1018"/>
      <c r="CL55" s="1019"/>
      <c r="CM55" s="1017"/>
      <c r="CN55" s="1018"/>
      <c r="CO55" s="1018"/>
      <c r="CP55" s="1018"/>
      <c r="CQ55" s="1019"/>
      <c r="CR55" s="1017"/>
      <c r="CS55" s="1018"/>
      <c r="CT55" s="1018"/>
      <c r="CU55" s="1018"/>
      <c r="CV55" s="1019"/>
      <c r="CW55" s="1017"/>
      <c r="CX55" s="1018"/>
      <c r="CY55" s="1018"/>
      <c r="CZ55" s="1018"/>
      <c r="DA55" s="1019"/>
      <c r="DB55" s="1017"/>
      <c r="DC55" s="1018"/>
      <c r="DD55" s="1018"/>
      <c r="DE55" s="1018"/>
      <c r="DF55" s="1019"/>
      <c r="DG55" s="1017"/>
      <c r="DH55" s="1018"/>
      <c r="DI55" s="1018"/>
      <c r="DJ55" s="1018"/>
      <c r="DK55" s="1019"/>
      <c r="DL55" s="1017"/>
      <c r="DM55" s="1018"/>
      <c r="DN55" s="1018"/>
      <c r="DO55" s="1018"/>
      <c r="DP55" s="1019"/>
      <c r="DQ55" s="1017"/>
      <c r="DR55" s="1018"/>
      <c r="DS55" s="1018"/>
      <c r="DT55" s="1018"/>
      <c r="DU55" s="1019"/>
      <c r="DV55" s="1020"/>
      <c r="DW55" s="1021"/>
      <c r="DX55" s="1021"/>
      <c r="DY55" s="1021"/>
      <c r="DZ55" s="1022"/>
      <c r="EA55" s="197"/>
    </row>
    <row r="56" spans="1:131" s="198" customFormat="1" ht="26.25" customHeight="1" x14ac:dyDescent="0.15">
      <c r="A56" s="212">
        <v>29</v>
      </c>
      <c r="B56" s="1065"/>
      <c r="C56" s="1066"/>
      <c r="D56" s="1066"/>
      <c r="E56" s="1066"/>
      <c r="F56" s="1066"/>
      <c r="G56" s="1066"/>
      <c r="H56" s="1066"/>
      <c r="I56" s="1066"/>
      <c r="J56" s="1066"/>
      <c r="K56" s="1066"/>
      <c r="L56" s="1066"/>
      <c r="M56" s="1066"/>
      <c r="N56" s="1066"/>
      <c r="O56" s="1066"/>
      <c r="P56" s="1067"/>
      <c r="Q56" s="1068"/>
      <c r="R56" s="1051"/>
      <c r="S56" s="1051"/>
      <c r="T56" s="1051"/>
      <c r="U56" s="1051"/>
      <c r="V56" s="1051"/>
      <c r="W56" s="1051"/>
      <c r="X56" s="1051"/>
      <c r="Y56" s="1051"/>
      <c r="Z56" s="1051"/>
      <c r="AA56" s="1051"/>
      <c r="AB56" s="1051"/>
      <c r="AC56" s="1051"/>
      <c r="AD56" s="1051"/>
      <c r="AE56" s="1069"/>
      <c r="AF56" s="1047"/>
      <c r="AG56" s="1048"/>
      <c r="AH56" s="1048"/>
      <c r="AI56" s="1048"/>
      <c r="AJ56" s="1049"/>
      <c r="AK56" s="1050"/>
      <c r="AL56" s="1051"/>
      <c r="AM56" s="1051"/>
      <c r="AN56" s="1051"/>
      <c r="AO56" s="1051"/>
      <c r="AP56" s="1051"/>
      <c r="AQ56" s="1051"/>
      <c r="AR56" s="1051"/>
      <c r="AS56" s="1051"/>
      <c r="AT56" s="1051"/>
      <c r="AU56" s="1051"/>
      <c r="AV56" s="1051"/>
      <c r="AW56" s="1051"/>
      <c r="AX56" s="1051"/>
      <c r="AY56" s="1051"/>
      <c r="AZ56" s="1052"/>
      <c r="BA56" s="1052"/>
      <c r="BB56" s="1052"/>
      <c r="BC56" s="1052"/>
      <c r="BD56" s="1052"/>
      <c r="BE56" s="1060"/>
      <c r="BF56" s="1060"/>
      <c r="BG56" s="1060"/>
      <c r="BH56" s="1060"/>
      <c r="BI56" s="1061"/>
      <c r="BJ56" s="203"/>
      <c r="BK56" s="203"/>
      <c r="BL56" s="203"/>
      <c r="BM56" s="203"/>
      <c r="BN56" s="203"/>
      <c r="BO56" s="216"/>
      <c r="BP56" s="216"/>
      <c r="BQ56" s="213">
        <v>50</v>
      </c>
      <c r="BR56" s="214"/>
      <c r="BS56" s="1042"/>
      <c r="BT56" s="1043"/>
      <c r="BU56" s="1043"/>
      <c r="BV56" s="1043"/>
      <c r="BW56" s="1043"/>
      <c r="BX56" s="1043"/>
      <c r="BY56" s="1043"/>
      <c r="BZ56" s="1043"/>
      <c r="CA56" s="1043"/>
      <c r="CB56" s="1043"/>
      <c r="CC56" s="1043"/>
      <c r="CD56" s="1043"/>
      <c r="CE56" s="1043"/>
      <c r="CF56" s="1043"/>
      <c r="CG56" s="1044"/>
      <c r="CH56" s="1017"/>
      <c r="CI56" s="1018"/>
      <c r="CJ56" s="1018"/>
      <c r="CK56" s="1018"/>
      <c r="CL56" s="1019"/>
      <c r="CM56" s="1017"/>
      <c r="CN56" s="1018"/>
      <c r="CO56" s="1018"/>
      <c r="CP56" s="1018"/>
      <c r="CQ56" s="1019"/>
      <c r="CR56" s="1017"/>
      <c r="CS56" s="1018"/>
      <c r="CT56" s="1018"/>
      <c r="CU56" s="1018"/>
      <c r="CV56" s="1019"/>
      <c r="CW56" s="1017"/>
      <c r="CX56" s="1018"/>
      <c r="CY56" s="1018"/>
      <c r="CZ56" s="1018"/>
      <c r="DA56" s="1019"/>
      <c r="DB56" s="1017"/>
      <c r="DC56" s="1018"/>
      <c r="DD56" s="1018"/>
      <c r="DE56" s="1018"/>
      <c r="DF56" s="1019"/>
      <c r="DG56" s="1017"/>
      <c r="DH56" s="1018"/>
      <c r="DI56" s="1018"/>
      <c r="DJ56" s="1018"/>
      <c r="DK56" s="1019"/>
      <c r="DL56" s="1017"/>
      <c r="DM56" s="1018"/>
      <c r="DN56" s="1018"/>
      <c r="DO56" s="1018"/>
      <c r="DP56" s="1019"/>
      <c r="DQ56" s="1017"/>
      <c r="DR56" s="1018"/>
      <c r="DS56" s="1018"/>
      <c r="DT56" s="1018"/>
      <c r="DU56" s="1019"/>
      <c r="DV56" s="1020"/>
      <c r="DW56" s="1021"/>
      <c r="DX56" s="1021"/>
      <c r="DY56" s="1021"/>
      <c r="DZ56" s="1022"/>
      <c r="EA56" s="197"/>
    </row>
    <row r="57" spans="1:131" s="198" customFormat="1" ht="26.25" customHeight="1" x14ac:dyDescent="0.15">
      <c r="A57" s="212">
        <v>30</v>
      </c>
      <c r="B57" s="1065"/>
      <c r="C57" s="1066"/>
      <c r="D57" s="1066"/>
      <c r="E57" s="1066"/>
      <c r="F57" s="1066"/>
      <c r="G57" s="1066"/>
      <c r="H57" s="1066"/>
      <c r="I57" s="1066"/>
      <c r="J57" s="1066"/>
      <c r="K57" s="1066"/>
      <c r="L57" s="1066"/>
      <c r="M57" s="1066"/>
      <c r="N57" s="1066"/>
      <c r="O57" s="1066"/>
      <c r="P57" s="1067"/>
      <c r="Q57" s="1068"/>
      <c r="R57" s="1051"/>
      <c r="S57" s="1051"/>
      <c r="T57" s="1051"/>
      <c r="U57" s="1051"/>
      <c r="V57" s="1051"/>
      <c r="W57" s="1051"/>
      <c r="X57" s="1051"/>
      <c r="Y57" s="1051"/>
      <c r="Z57" s="1051"/>
      <c r="AA57" s="1051"/>
      <c r="AB57" s="1051"/>
      <c r="AC57" s="1051"/>
      <c r="AD57" s="1051"/>
      <c r="AE57" s="1069"/>
      <c r="AF57" s="1047"/>
      <c r="AG57" s="1048"/>
      <c r="AH57" s="1048"/>
      <c r="AI57" s="1048"/>
      <c r="AJ57" s="1049"/>
      <c r="AK57" s="1050"/>
      <c r="AL57" s="1051"/>
      <c r="AM57" s="1051"/>
      <c r="AN57" s="1051"/>
      <c r="AO57" s="1051"/>
      <c r="AP57" s="1051"/>
      <c r="AQ57" s="1051"/>
      <c r="AR57" s="1051"/>
      <c r="AS57" s="1051"/>
      <c r="AT57" s="1051"/>
      <c r="AU57" s="1051"/>
      <c r="AV57" s="1051"/>
      <c r="AW57" s="1051"/>
      <c r="AX57" s="1051"/>
      <c r="AY57" s="1051"/>
      <c r="AZ57" s="1052"/>
      <c r="BA57" s="1052"/>
      <c r="BB57" s="1052"/>
      <c r="BC57" s="1052"/>
      <c r="BD57" s="1052"/>
      <c r="BE57" s="1060"/>
      <c r="BF57" s="1060"/>
      <c r="BG57" s="1060"/>
      <c r="BH57" s="1060"/>
      <c r="BI57" s="1061"/>
      <c r="BJ57" s="203"/>
      <c r="BK57" s="203"/>
      <c r="BL57" s="203"/>
      <c r="BM57" s="203"/>
      <c r="BN57" s="203"/>
      <c r="BO57" s="216"/>
      <c r="BP57" s="216"/>
      <c r="BQ57" s="213">
        <v>51</v>
      </c>
      <c r="BR57" s="214"/>
      <c r="BS57" s="1042"/>
      <c r="BT57" s="1043"/>
      <c r="BU57" s="1043"/>
      <c r="BV57" s="1043"/>
      <c r="BW57" s="1043"/>
      <c r="BX57" s="1043"/>
      <c r="BY57" s="1043"/>
      <c r="BZ57" s="1043"/>
      <c r="CA57" s="1043"/>
      <c r="CB57" s="1043"/>
      <c r="CC57" s="1043"/>
      <c r="CD57" s="1043"/>
      <c r="CE57" s="1043"/>
      <c r="CF57" s="1043"/>
      <c r="CG57" s="1044"/>
      <c r="CH57" s="1017"/>
      <c r="CI57" s="1018"/>
      <c r="CJ57" s="1018"/>
      <c r="CK57" s="1018"/>
      <c r="CL57" s="1019"/>
      <c r="CM57" s="1017"/>
      <c r="CN57" s="1018"/>
      <c r="CO57" s="1018"/>
      <c r="CP57" s="1018"/>
      <c r="CQ57" s="1019"/>
      <c r="CR57" s="1017"/>
      <c r="CS57" s="1018"/>
      <c r="CT57" s="1018"/>
      <c r="CU57" s="1018"/>
      <c r="CV57" s="1019"/>
      <c r="CW57" s="1017"/>
      <c r="CX57" s="1018"/>
      <c r="CY57" s="1018"/>
      <c r="CZ57" s="1018"/>
      <c r="DA57" s="1019"/>
      <c r="DB57" s="1017"/>
      <c r="DC57" s="1018"/>
      <c r="DD57" s="1018"/>
      <c r="DE57" s="1018"/>
      <c r="DF57" s="1019"/>
      <c r="DG57" s="1017"/>
      <c r="DH57" s="1018"/>
      <c r="DI57" s="1018"/>
      <c r="DJ57" s="1018"/>
      <c r="DK57" s="1019"/>
      <c r="DL57" s="1017"/>
      <c r="DM57" s="1018"/>
      <c r="DN57" s="1018"/>
      <c r="DO57" s="1018"/>
      <c r="DP57" s="1019"/>
      <c r="DQ57" s="1017"/>
      <c r="DR57" s="1018"/>
      <c r="DS57" s="1018"/>
      <c r="DT57" s="1018"/>
      <c r="DU57" s="1019"/>
      <c r="DV57" s="1020"/>
      <c r="DW57" s="1021"/>
      <c r="DX57" s="1021"/>
      <c r="DY57" s="1021"/>
      <c r="DZ57" s="1022"/>
      <c r="EA57" s="197"/>
    </row>
    <row r="58" spans="1:131" s="198" customFormat="1" ht="26.25" customHeight="1" x14ac:dyDescent="0.15">
      <c r="A58" s="212">
        <v>31</v>
      </c>
      <c r="B58" s="1065"/>
      <c r="C58" s="1066"/>
      <c r="D58" s="1066"/>
      <c r="E58" s="1066"/>
      <c r="F58" s="1066"/>
      <c r="G58" s="1066"/>
      <c r="H58" s="1066"/>
      <c r="I58" s="1066"/>
      <c r="J58" s="1066"/>
      <c r="K58" s="1066"/>
      <c r="L58" s="1066"/>
      <c r="M58" s="1066"/>
      <c r="N58" s="1066"/>
      <c r="O58" s="1066"/>
      <c r="P58" s="1067"/>
      <c r="Q58" s="1068"/>
      <c r="R58" s="1051"/>
      <c r="S58" s="1051"/>
      <c r="T58" s="1051"/>
      <c r="U58" s="1051"/>
      <c r="V58" s="1051"/>
      <c r="W58" s="1051"/>
      <c r="X58" s="1051"/>
      <c r="Y58" s="1051"/>
      <c r="Z58" s="1051"/>
      <c r="AA58" s="1051"/>
      <c r="AB58" s="1051"/>
      <c r="AC58" s="1051"/>
      <c r="AD58" s="1051"/>
      <c r="AE58" s="1069"/>
      <c r="AF58" s="1047"/>
      <c r="AG58" s="1048"/>
      <c r="AH58" s="1048"/>
      <c r="AI58" s="1048"/>
      <c r="AJ58" s="1049"/>
      <c r="AK58" s="1050"/>
      <c r="AL58" s="1051"/>
      <c r="AM58" s="1051"/>
      <c r="AN58" s="1051"/>
      <c r="AO58" s="1051"/>
      <c r="AP58" s="1051"/>
      <c r="AQ58" s="1051"/>
      <c r="AR58" s="1051"/>
      <c r="AS58" s="1051"/>
      <c r="AT58" s="1051"/>
      <c r="AU58" s="1051"/>
      <c r="AV58" s="1051"/>
      <c r="AW58" s="1051"/>
      <c r="AX58" s="1051"/>
      <c r="AY58" s="1051"/>
      <c r="AZ58" s="1052"/>
      <c r="BA58" s="1052"/>
      <c r="BB58" s="1052"/>
      <c r="BC58" s="1052"/>
      <c r="BD58" s="1052"/>
      <c r="BE58" s="1060"/>
      <c r="BF58" s="1060"/>
      <c r="BG58" s="1060"/>
      <c r="BH58" s="1060"/>
      <c r="BI58" s="1061"/>
      <c r="BJ58" s="203"/>
      <c r="BK58" s="203"/>
      <c r="BL58" s="203"/>
      <c r="BM58" s="203"/>
      <c r="BN58" s="203"/>
      <c r="BO58" s="216"/>
      <c r="BP58" s="216"/>
      <c r="BQ58" s="213">
        <v>52</v>
      </c>
      <c r="BR58" s="214"/>
      <c r="BS58" s="1042"/>
      <c r="BT58" s="1043"/>
      <c r="BU58" s="1043"/>
      <c r="BV58" s="1043"/>
      <c r="BW58" s="1043"/>
      <c r="BX58" s="1043"/>
      <c r="BY58" s="1043"/>
      <c r="BZ58" s="1043"/>
      <c r="CA58" s="1043"/>
      <c r="CB58" s="1043"/>
      <c r="CC58" s="1043"/>
      <c r="CD58" s="1043"/>
      <c r="CE58" s="1043"/>
      <c r="CF58" s="1043"/>
      <c r="CG58" s="1044"/>
      <c r="CH58" s="1017"/>
      <c r="CI58" s="1018"/>
      <c r="CJ58" s="1018"/>
      <c r="CK58" s="1018"/>
      <c r="CL58" s="1019"/>
      <c r="CM58" s="1017"/>
      <c r="CN58" s="1018"/>
      <c r="CO58" s="1018"/>
      <c r="CP58" s="1018"/>
      <c r="CQ58" s="1019"/>
      <c r="CR58" s="1017"/>
      <c r="CS58" s="1018"/>
      <c r="CT58" s="1018"/>
      <c r="CU58" s="1018"/>
      <c r="CV58" s="1019"/>
      <c r="CW58" s="1017"/>
      <c r="CX58" s="1018"/>
      <c r="CY58" s="1018"/>
      <c r="CZ58" s="1018"/>
      <c r="DA58" s="1019"/>
      <c r="DB58" s="1017"/>
      <c r="DC58" s="1018"/>
      <c r="DD58" s="1018"/>
      <c r="DE58" s="1018"/>
      <c r="DF58" s="1019"/>
      <c r="DG58" s="1017"/>
      <c r="DH58" s="1018"/>
      <c r="DI58" s="1018"/>
      <c r="DJ58" s="1018"/>
      <c r="DK58" s="1019"/>
      <c r="DL58" s="1017"/>
      <c r="DM58" s="1018"/>
      <c r="DN58" s="1018"/>
      <c r="DO58" s="1018"/>
      <c r="DP58" s="1019"/>
      <c r="DQ58" s="1017"/>
      <c r="DR58" s="1018"/>
      <c r="DS58" s="1018"/>
      <c r="DT58" s="1018"/>
      <c r="DU58" s="1019"/>
      <c r="DV58" s="1020"/>
      <c r="DW58" s="1021"/>
      <c r="DX58" s="1021"/>
      <c r="DY58" s="1021"/>
      <c r="DZ58" s="1022"/>
      <c r="EA58" s="197"/>
    </row>
    <row r="59" spans="1:131" s="198" customFormat="1" ht="26.25" customHeight="1" x14ac:dyDescent="0.15">
      <c r="A59" s="212">
        <v>32</v>
      </c>
      <c r="B59" s="1065"/>
      <c r="C59" s="1066"/>
      <c r="D59" s="1066"/>
      <c r="E59" s="1066"/>
      <c r="F59" s="1066"/>
      <c r="G59" s="1066"/>
      <c r="H59" s="1066"/>
      <c r="I59" s="1066"/>
      <c r="J59" s="1066"/>
      <c r="K59" s="1066"/>
      <c r="L59" s="1066"/>
      <c r="M59" s="1066"/>
      <c r="N59" s="1066"/>
      <c r="O59" s="1066"/>
      <c r="P59" s="1067"/>
      <c r="Q59" s="1068"/>
      <c r="R59" s="1051"/>
      <c r="S59" s="1051"/>
      <c r="T59" s="1051"/>
      <c r="U59" s="1051"/>
      <c r="V59" s="1051"/>
      <c r="W59" s="1051"/>
      <c r="X59" s="1051"/>
      <c r="Y59" s="1051"/>
      <c r="Z59" s="1051"/>
      <c r="AA59" s="1051"/>
      <c r="AB59" s="1051"/>
      <c r="AC59" s="1051"/>
      <c r="AD59" s="1051"/>
      <c r="AE59" s="1069"/>
      <c r="AF59" s="1047"/>
      <c r="AG59" s="1048"/>
      <c r="AH59" s="1048"/>
      <c r="AI59" s="1048"/>
      <c r="AJ59" s="1049"/>
      <c r="AK59" s="1050"/>
      <c r="AL59" s="1051"/>
      <c r="AM59" s="1051"/>
      <c r="AN59" s="1051"/>
      <c r="AO59" s="1051"/>
      <c r="AP59" s="1051"/>
      <c r="AQ59" s="1051"/>
      <c r="AR59" s="1051"/>
      <c r="AS59" s="1051"/>
      <c r="AT59" s="1051"/>
      <c r="AU59" s="1051"/>
      <c r="AV59" s="1051"/>
      <c r="AW59" s="1051"/>
      <c r="AX59" s="1051"/>
      <c r="AY59" s="1051"/>
      <c r="AZ59" s="1052"/>
      <c r="BA59" s="1052"/>
      <c r="BB59" s="1052"/>
      <c r="BC59" s="1052"/>
      <c r="BD59" s="1052"/>
      <c r="BE59" s="1060"/>
      <c r="BF59" s="1060"/>
      <c r="BG59" s="1060"/>
      <c r="BH59" s="1060"/>
      <c r="BI59" s="1061"/>
      <c r="BJ59" s="203"/>
      <c r="BK59" s="203"/>
      <c r="BL59" s="203"/>
      <c r="BM59" s="203"/>
      <c r="BN59" s="203"/>
      <c r="BO59" s="216"/>
      <c r="BP59" s="216"/>
      <c r="BQ59" s="213">
        <v>53</v>
      </c>
      <c r="BR59" s="214"/>
      <c r="BS59" s="1042"/>
      <c r="BT59" s="1043"/>
      <c r="BU59" s="1043"/>
      <c r="BV59" s="1043"/>
      <c r="BW59" s="1043"/>
      <c r="BX59" s="1043"/>
      <c r="BY59" s="1043"/>
      <c r="BZ59" s="1043"/>
      <c r="CA59" s="1043"/>
      <c r="CB59" s="1043"/>
      <c r="CC59" s="1043"/>
      <c r="CD59" s="1043"/>
      <c r="CE59" s="1043"/>
      <c r="CF59" s="1043"/>
      <c r="CG59" s="1044"/>
      <c r="CH59" s="1017"/>
      <c r="CI59" s="1018"/>
      <c r="CJ59" s="1018"/>
      <c r="CK59" s="1018"/>
      <c r="CL59" s="1019"/>
      <c r="CM59" s="1017"/>
      <c r="CN59" s="1018"/>
      <c r="CO59" s="1018"/>
      <c r="CP59" s="1018"/>
      <c r="CQ59" s="1019"/>
      <c r="CR59" s="1017"/>
      <c r="CS59" s="1018"/>
      <c r="CT59" s="1018"/>
      <c r="CU59" s="1018"/>
      <c r="CV59" s="1019"/>
      <c r="CW59" s="1017"/>
      <c r="CX59" s="1018"/>
      <c r="CY59" s="1018"/>
      <c r="CZ59" s="1018"/>
      <c r="DA59" s="1019"/>
      <c r="DB59" s="1017"/>
      <c r="DC59" s="1018"/>
      <c r="DD59" s="1018"/>
      <c r="DE59" s="1018"/>
      <c r="DF59" s="1019"/>
      <c r="DG59" s="1017"/>
      <c r="DH59" s="1018"/>
      <c r="DI59" s="1018"/>
      <c r="DJ59" s="1018"/>
      <c r="DK59" s="1019"/>
      <c r="DL59" s="1017"/>
      <c r="DM59" s="1018"/>
      <c r="DN59" s="1018"/>
      <c r="DO59" s="1018"/>
      <c r="DP59" s="1019"/>
      <c r="DQ59" s="1017"/>
      <c r="DR59" s="1018"/>
      <c r="DS59" s="1018"/>
      <c r="DT59" s="1018"/>
      <c r="DU59" s="1019"/>
      <c r="DV59" s="1020"/>
      <c r="DW59" s="1021"/>
      <c r="DX59" s="1021"/>
      <c r="DY59" s="1021"/>
      <c r="DZ59" s="1022"/>
      <c r="EA59" s="197"/>
    </row>
    <row r="60" spans="1:131" s="198" customFormat="1" ht="26.25" customHeight="1" x14ac:dyDescent="0.15">
      <c r="A60" s="212">
        <v>33</v>
      </c>
      <c r="B60" s="1065"/>
      <c r="C60" s="1066"/>
      <c r="D60" s="1066"/>
      <c r="E60" s="1066"/>
      <c r="F60" s="1066"/>
      <c r="G60" s="1066"/>
      <c r="H60" s="1066"/>
      <c r="I60" s="1066"/>
      <c r="J60" s="1066"/>
      <c r="K60" s="1066"/>
      <c r="L60" s="1066"/>
      <c r="M60" s="1066"/>
      <c r="N60" s="1066"/>
      <c r="O60" s="1066"/>
      <c r="P60" s="1067"/>
      <c r="Q60" s="1068"/>
      <c r="R60" s="1051"/>
      <c r="S60" s="1051"/>
      <c r="T60" s="1051"/>
      <c r="U60" s="1051"/>
      <c r="V60" s="1051"/>
      <c r="W60" s="1051"/>
      <c r="X60" s="1051"/>
      <c r="Y60" s="1051"/>
      <c r="Z60" s="1051"/>
      <c r="AA60" s="1051"/>
      <c r="AB60" s="1051"/>
      <c r="AC60" s="1051"/>
      <c r="AD60" s="1051"/>
      <c r="AE60" s="1069"/>
      <c r="AF60" s="1047"/>
      <c r="AG60" s="1048"/>
      <c r="AH60" s="1048"/>
      <c r="AI60" s="1048"/>
      <c r="AJ60" s="1049"/>
      <c r="AK60" s="1050"/>
      <c r="AL60" s="1051"/>
      <c r="AM60" s="1051"/>
      <c r="AN60" s="1051"/>
      <c r="AO60" s="1051"/>
      <c r="AP60" s="1051"/>
      <c r="AQ60" s="1051"/>
      <c r="AR60" s="1051"/>
      <c r="AS60" s="1051"/>
      <c r="AT60" s="1051"/>
      <c r="AU60" s="1051"/>
      <c r="AV60" s="1051"/>
      <c r="AW60" s="1051"/>
      <c r="AX60" s="1051"/>
      <c r="AY60" s="1051"/>
      <c r="AZ60" s="1052"/>
      <c r="BA60" s="1052"/>
      <c r="BB60" s="1052"/>
      <c r="BC60" s="1052"/>
      <c r="BD60" s="1052"/>
      <c r="BE60" s="1060"/>
      <c r="BF60" s="1060"/>
      <c r="BG60" s="1060"/>
      <c r="BH60" s="1060"/>
      <c r="BI60" s="1061"/>
      <c r="BJ60" s="203"/>
      <c r="BK60" s="203"/>
      <c r="BL60" s="203"/>
      <c r="BM60" s="203"/>
      <c r="BN60" s="203"/>
      <c r="BO60" s="216"/>
      <c r="BP60" s="216"/>
      <c r="BQ60" s="213">
        <v>54</v>
      </c>
      <c r="BR60" s="214"/>
      <c r="BS60" s="1042"/>
      <c r="BT60" s="1043"/>
      <c r="BU60" s="1043"/>
      <c r="BV60" s="1043"/>
      <c r="BW60" s="1043"/>
      <c r="BX60" s="1043"/>
      <c r="BY60" s="1043"/>
      <c r="BZ60" s="1043"/>
      <c r="CA60" s="1043"/>
      <c r="CB60" s="1043"/>
      <c r="CC60" s="1043"/>
      <c r="CD60" s="1043"/>
      <c r="CE60" s="1043"/>
      <c r="CF60" s="1043"/>
      <c r="CG60" s="1044"/>
      <c r="CH60" s="1017"/>
      <c r="CI60" s="1018"/>
      <c r="CJ60" s="1018"/>
      <c r="CK60" s="1018"/>
      <c r="CL60" s="1019"/>
      <c r="CM60" s="1017"/>
      <c r="CN60" s="1018"/>
      <c r="CO60" s="1018"/>
      <c r="CP60" s="1018"/>
      <c r="CQ60" s="1019"/>
      <c r="CR60" s="1017"/>
      <c r="CS60" s="1018"/>
      <c r="CT60" s="1018"/>
      <c r="CU60" s="1018"/>
      <c r="CV60" s="1019"/>
      <c r="CW60" s="1017"/>
      <c r="CX60" s="1018"/>
      <c r="CY60" s="1018"/>
      <c r="CZ60" s="1018"/>
      <c r="DA60" s="1019"/>
      <c r="DB60" s="1017"/>
      <c r="DC60" s="1018"/>
      <c r="DD60" s="1018"/>
      <c r="DE60" s="1018"/>
      <c r="DF60" s="1019"/>
      <c r="DG60" s="1017"/>
      <c r="DH60" s="1018"/>
      <c r="DI60" s="1018"/>
      <c r="DJ60" s="1018"/>
      <c r="DK60" s="1019"/>
      <c r="DL60" s="1017"/>
      <c r="DM60" s="1018"/>
      <c r="DN60" s="1018"/>
      <c r="DO60" s="1018"/>
      <c r="DP60" s="1019"/>
      <c r="DQ60" s="1017"/>
      <c r="DR60" s="1018"/>
      <c r="DS60" s="1018"/>
      <c r="DT60" s="1018"/>
      <c r="DU60" s="1019"/>
      <c r="DV60" s="1020"/>
      <c r="DW60" s="1021"/>
      <c r="DX60" s="1021"/>
      <c r="DY60" s="1021"/>
      <c r="DZ60" s="1022"/>
      <c r="EA60" s="197"/>
    </row>
    <row r="61" spans="1:131" s="198" customFormat="1" ht="26.25" customHeight="1" thickBot="1" x14ac:dyDescent="0.2">
      <c r="A61" s="212">
        <v>34</v>
      </c>
      <c r="B61" s="1065"/>
      <c r="C61" s="1066"/>
      <c r="D61" s="1066"/>
      <c r="E61" s="1066"/>
      <c r="F61" s="1066"/>
      <c r="G61" s="1066"/>
      <c r="H61" s="1066"/>
      <c r="I61" s="1066"/>
      <c r="J61" s="1066"/>
      <c r="K61" s="1066"/>
      <c r="L61" s="1066"/>
      <c r="M61" s="1066"/>
      <c r="N61" s="1066"/>
      <c r="O61" s="1066"/>
      <c r="P61" s="1067"/>
      <c r="Q61" s="1068"/>
      <c r="R61" s="1051"/>
      <c r="S61" s="1051"/>
      <c r="T61" s="1051"/>
      <c r="U61" s="1051"/>
      <c r="V61" s="1051"/>
      <c r="W61" s="1051"/>
      <c r="X61" s="1051"/>
      <c r="Y61" s="1051"/>
      <c r="Z61" s="1051"/>
      <c r="AA61" s="1051"/>
      <c r="AB61" s="1051"/>
      <c r="AC61" s="1051"/>
      <c r="AD61" s="1051"/>
      <c r="AE61" s="1069"/>
      <c r="AF61" s="1047"/>
      <c r="AG61" s="1048"/>
      <c r="AH61" s="1048"/>
      <c r="AI61" s="1048"/>
      <c r="AJ61" s="1049"/>
      <c r="AK61" s="1050"/>
      <c r="AL61" s="1051"/>
      <c r="AM61" s="1051"/>
      <c r="AN61" s="1051"/>
      <c r="AO61" s="1051"/>
      <c r="AP61" s="1051"/>
      <c r="AQ61" s="1051"/>
      <c r="AR61" s="1051"/>
      <c r="AS61" s="1051"/>
      <c r="AT61" s="1051"/>
      <c r="AU61" s="1051"/>
      <c r="AV61" s="1051"/>
      <c r="AW61" s="1051"/>
      <c r="AX61" s="1051"/>
      <c r="AY61" s="1051"/>
      <c r="AZ61" s="1052"/>
      <c r="BA61" s="1052"/>
      <c r="BB61" s="1052"/>
      <c r="BC61" s="1052"/>
      <c r="BD61" s="1052"/>
      <c r="BE61" s="1060"/>
      <c r="BF61" s="1060"/>
      <c r="BG61" s="1060"/>
      <c r="BH61" s="1060"/>
      <c r="BI61" s="1061"/>
      <c r="BJ61" s="203"/>
      <c r="BK61" s="203"/>
      <c r="BL61" s="203"/>
      <c r="BM61" s="203"/>
      <c r="BN61" s="203"/>
      <c r="BO61" s="216"/>
      <c r="BP61" s="216"/>
      <c r="BQ61" s="213">
        <v>55</v>
      </c>
      <c r="BR61" s="214"/>
      <c r="BS61" s="1042"/>
      <c r="BT61" s="1043"/>
      <c r="BU61" s="1043"/>
      <c r="BV61" s="1043"/>
      <c r="BW61" s="1043"/>
      <c r="BX61" s="1043"/>
      <c r="BY61" s="1043"/>
      <c r="BZ61" s="1043"/>
      <c r="CA61" s="1043"/>
      <c r="CB61" s="1043"/>
      <c r="CC61" s="1043"/>
      <c r="CD61" s="1043"/>
      <c r="CE61" s="1043"/>
      <c r="CF61" s="1043"/>
      <c r="CG61" s="1044"/>
      <c r="CH61" s="1017"/>
      <c r="CI61" s="1018"/>
      <c r="CJ61" s="1018"/>
      <c r="CK61" s="1018"/>
      <c r="CL61" s="1019"/>
      <c r="CM61" s="1017"/>
      <c r="CN61" s="1018"/>
      <c r="CO61" s="1018"/>
      <c r="CP61" s="1018"/>
      <c r="CQ61" s="1019"/>
      <c r="CR61" s="1017"/>
      <c r="CS61" s="1018"/>
      <c r="CT61" s="1018"/>
      <c r="CU61" s="1018"/>
      <c r="CV61" s="1019"/>
      <c r="CW61" s="1017"/>
      <c r="CX61" s="1018"/>
      <c r="CY61" s="1018"/>
      <c r="CZ61" s="1018"/>
      <c r="DA61" s="1019"/>
      <c r="DB61" s="1017"/>
      <c r="DC61" s="1018"/>
      <c r="DD61" s="1018"/>
      <c r="DE61" s="1018"/>
      <c r="DF61" s="1019"/>
      <c r="DG61" s="1017"/>
      <c r="DH61" s="1018"/>
      <c r="DI61" s="1018"/>
      <c r="DJ61" s="1018"/>
      <c r="DK61" s="1019"/>
      <c r="DL61" s="1017"/>
      <c r="DM61" s="1018"/>
      <c r="DN61" s="1018"/>
      <c r="DO61" s="1018"/>
      <c r="DP61" s="1019"/>
      <c r="DQ61" s="1017"/>
      <c r="DR61" s="1018"/>
      <c r="DS61" s="1018"/>
      <c r="DT61" s="1018"/>
      <c r="DU61" s="1019"/>
      <c r="DV61" s="1020"/>
      <c r="DW61" s="1021"/>
      <c r="DX61" s="1021"/>
      <c r="DY61" s="1021"/>
      <c r="DZ61" s="1022"/>
      <c r="EA61" s="197"/>
    </row>
    <row r="62" spans="1:131" s="198" customFormat="1" ht="26.25" customHeight="1" x14ac:dyDescent="0.15">
      <c r="A62" s="212">
        <v>35</v>
      </c>
      <c r="B62" s="1065"/>
      <c r="C62" s="1066"/>
      <c r="D62" s="1066"/>
      <c r="E62" s="1066"/>
      <c r="F62" s="1066"/>
      <c r="G62" s="1066"/>
      <c r="H62" s="1066"/>
      <c r="I62" s="1066"/>
      <c r="J62" s="1066"/>
      <c r="K62" s="1066"/>
      <c r="L62" s="1066"/>
      <c r="M62" s="1066"/>
      <c r="N62" s="1066"/>
      <c r="O62" s="1066"/>
      <c r="P62" s="1067"/>
      <c r="Q62" s="1068"/>
      <c r="R62" s="1051"/>
      <c r="S62" s="1051"/>
      <c r="T62" s="1051"/>
      <c r="U62" s="1051"/>
      <c r="V62" s="1051"/>
      <c r="W62" s="1051"/>
      <c r="X62" s="1051"/>
      <c r="Y62" s="1051"/>
      <c r="Z62" s="1051"/>
      <c r="AA62" s="1051"/>
      <c r="AB62" s="1051"/>
      <c r="AC62" s="1051"/>
      <c r="AD62" s="1051"/>
      <c r="AE62" s="1069"/>
      <c r="AF62" s="1047"/>
      <c r="AG62" s="1048"/>
      <c r="AH62" s="1048"/>
      <c r="AI62" s="1048"/>
      <c r="AJ62" s="1049"/>
      <c r="AK62" s="1050"/>
      <c r="AL62" s="1051"/>
      <c r="AM62" s="1051"/>
      <c r="AN62" s="1051"/>
      <c r="AO62" s="1051"/>
      <c r="AP62" s="1051"/>
      <c r="AQ62" s="1051"/>
      <c r="AR62" s="1051"/>
      <c r="AS62" s="1051"/>
      <c r="AT62" s="1051"/>
      <c r="AU62" s="1051"/>
      <c r="AV62" s="1051"/>
      <c r="AW62" s="1051"/>
      <c r="AX62" s="1051"/>
      <c r="AY62" s="1051"/>
      <c r="AZ62" s="1052"/>
      <c r="BA62" s="1052"/>
      <c r="BB62" s="1052"/>
      <c r="BC62" s="1052"/>
      <c r="BD62" s="1052"/>
      <c r="BE62" s="1060"/>
      <c r="BF62" s="1060"/>
      <c r="BG62" s="1060"/>
      <c r="BH62" s="1060"/>
      <c r="BI62" s="1061"/>
      <c r="BJ62" s="1062" t="s">
        <v>382</v>
      </c>
      <c r="BK62" s="1063"/>
      <c r="BL62" s="1063"/>
      <c r="BM62" s="1063"/>
      <c r="BN62" s="1064"/>
      <c r="BO62" s="216"/>
      <c r="BP62" s="216"/>
      <c r="BQ62" s="213">
        <v>56</v>
      </c>
      <c r="BR62" s="214"/>
      <c r="BS62" s="1042"/>
      <c r="BT62" s="1043"/>
      <c r="BU62" s="1043"/>
      <c r="BV62" s="1043"/>
      <c r="BW62" s="1043"/>
      <c r="BX62" s="1043"/>
      <c r="BY62" s="1043"/>
      <c r="BZ62" s="1043"/>
      <c r="CA62" s="1043"/>
      <c r="CB62" s="1043"/>
      <c r="CC62" s="1043"/>
      <c r="CD62" s="1043"/>
      <c r="CE62" s="1043"/>
      <c r="CF62" s="1043"/>
      <c r="CG62" s="1044"/>
      <c r="CH62" s="1017"/>
      <c r="CI62" s="1018"/>
      <c r="CJ62" s="1018"/>
      <c r="CK62" s="1018"/>
      <c r="CL62" s="1019"/>
      <c r="CM62" s="1017"/>
      <c r="CN62" s="1018"/>
      <c r="CO62" s="1018"/>
      <c r="CP62" s="1018"/>
      <c r="CQ62" s="1019"/>
      <c r="CR62" s="1017"/>
      <c r="CS62" s="1018"/>
      <c r="CT62" s="1018"/>
      <c r="CU62" s="1018"/>
      <c r="CV62" s="1019"/>
      <c r="CW62" s="1017"/>
      <c r="CX62" s="1018"/>
      <c r="CY62" s="1018"/>
      <c r="CZ62" s="1018"/>
      <c r="DA62" s="1019"/>
      <c r="DB62" s="1017"/>
      <c r="DC62" s="1018"/>
      <c r="DD62" s="1018"/>
      <c r="DE62" s="1018"/>
      <c r="DF62" s="1019"/>
      <c r="DG62" s="1017"/>
      <c r="DH62" s="1018"/>
      <c r="DI62" s="1018"/>
      <c r="DJ62" s="1018"/>
      <c r="DK62" s="1019"/>
      <c r="DL62" s="1017"/>
      <c r="DM62" s="1018"/>
      <c r="DN62" s="1018"/>
      <c r="DO62" s="1018"/>
      <c r="DP62" s="1019"/>
      <c r="DQ62" s="1017"/>
      <c r="DR62" s="1018"/>
      <c r="DS62" s="1018"/>
      <c r="DT62" s="1018"/>
      <c r="DU62" s="1019"/>
      <c r="DV62" s="1020"/>
      <c r="DW62" s="1021"/>
      <c r="DX62" s="1021"/>
      <c r="DY62" s="1021"/>
      <c r="DZ62" s="1022"/>
      <c r="EA62" s="197"/>
    </row>
    <row r="63" spans="1:131" s="198" customFormat="1" ht="26.25" customHeight="1" thickBot="1" x14ac:dyDescent="0.2">
      <c r="A63" s="215" t="s">
        <v>363</v>
      </c>
      <c r="B63" s="970" t="s">
        <v>383</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6"/>
      <c r="AF63" s="1057">
        <v>219</v>
      </c>
      <c r="AG63" s="985"/>
      <c r="AH63" s="985"/>
      <c r="AI63" s="985"/>
      <c r="AJ63" s="1058"/>
      <c r="AK63" s="1059"/>
      <c r="AL63" s="989"/>
      <c r="AM63" s="989"/>
      <c r="AN63" s="989"/>
      <c r="AO63" s="989"/>
      <c r="AP63" s="985">
        <f>AP30+AP31</f>
        <v>2149</v>
      </c>
      <c r="AQ63" s="985"/>
      <c r="AR63" s="985"/>
      <c r="AS63" s="985"/>
      <c r="AT63" s="985"/>
      <c r="AU63" s="985">
        <f>AU30+AU31</f>
        <v>894</v>
      </c>
      <c r="AV63" s="985"/>
      <c r="AW63" s="985"/>
      <c r="AX63" s="985"/>
      <c r="AY63" s="985"/>
      <c r="AZ63" s="1053"/>
      <c r="BA63" s="1053"/>
      <c r="BB63" s="1053"/>
      <c r="BC63" s="1053"/>
      <c r="BD63" s="1053"/>
      <c r="BE63" s="986"/>
      <c r="BF63" s="986"/>
      <c r="BG63" s="986"/>
      <c r="BH63" s="986"/>
      <c r="BI63" s="987"/>
      <c r="BJ63" s="1054" t="s">
        <v>108</v>
      </c>
      <c r="BK63" s="977"/>
      <c r="BL63" s="977"/>
      <c r="BM63" s="977"/>
      <c r="BN63" s="1055"/>
      <c r="BO63" s="216"/>
      <c r="BP63" s="216"/>
      <c r="BQ63" s="213">
        <v>57</v>
      </c>
      <c r="BR63" s="214"/>
      <c r="BS63" s="1042"/>
      <c r="BT63" s="1043"/>
      <c r="BU63" s="1043"/>
      <c r="BV63" s="1043"/>
      <c r="BW63" s="1043"/>
      <c r="BX63" s="1043"/>
      <c r="BY63" s="1043"/>
      <c r="BZ63" s="1043"/>
      <c r="CA63" s="1043"/>
      <c r="CB63" s="1043"/>
      <c r="CC63" s="1043"/>
      <c r="CD63" s="1043"/>
      <c r="CE63" s="1043"/>
      <c r="CF63" s="1043"/>
      <c r="CG63" s="1044"/>
      <c r="CH63" s="1017"/>
      <c r="CI63" s="1018"/>
      <c r="CJ63" s="1018"/>
      <c r="CK63" s="1018"/>
      <c r="CL63" s="1019"/>
      <c r="CM63" s="1017"/>
      <c r="CN63" s="1018"/>
      <c r="CO63" s="1018"/>
      <c r="CP63" s="1018"/>
      <c r="CQ63" s="1019"/>
      <c r="CR63" s="1017"/>
      <c r="CS63" s="1018"/>
      <c r="CT63" s="1018"/>
      <c r="CU63" s="1018"/>
      <c r="CV63" s="1019"/>
      <c r="CW63" s="1017"/>
      <c r="CX63" s="1018"/>
      <c r="CY63" s="1018"/>
      <c r="CZ63" s="1018"/>
      <c r="DA63" s="1019"/>
      <c r="DB63" s="1017"/>
      <c r="DC63" s="1018"/>
      <c r="DD63" s="1018"/>
      <c r="DE63" s="1018"/>
      <c r="DF63" s="1019"/>
      <c r="DG63" s="1017"/>
      <c r="DH63" s="1018"/>
      <c r="DI63" s="1018"/>
      <c r="DJ63" s="1018"/>
      <c r="DK63" s="1019"/>
      <c r="DL63" s="1017"/>
      <c r="DM63" s="1018"/>
      <c r="DN63" s="1018"/>
      <c r="DO63" s="1018"/>
      <c r="DP63" s="1019"/>
      <c r="DQ63" s="1017"/>
      <c r="DR63" s="1018"/>
      <c r="DS63" s="1018"/>
      <c r="DT63" s="1018"/>
      <c r="DU63" s="1019"/>
      <c r="DV63" s="1020"/>
      <c r="DW63" s="1021"/>
      <c r="DX63" s="1021"/>
      <c r="DY63" s="1021"/>
      <c r="DZ63" s="1022"/>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2"/>
      <c r="BT64" s="1043"/>
      <c r="BU64" s="1043"/>
      <c r="BV64" s="1043"/>
      <c r="BW64" s="1043"/>
      <c r="BX64" s="1043"/>
      <c r="BY64" s="1043"/>
      <c r="BZ64" s="1043"/>
      <c r="CA64" s="1043"/>
      <c r="CB64" s="1043"/>
      <c r="CC64" s="1043"/>
      <c r="CD64" s="1043"/>
      <c r="CE64" s="1043"/>
      <c r="CF64" s="1043"/>
      <c r="CG64" s="1044"/>
      <c r="CH64" s="1017"/>
      <c r="CI64" s="1018"/>
      <c r="CJ64" s="1018"/>
      <c r="CK64" s="1018"/>
      <c r="CL64" s="1019"/>
      <c r="CM64" s="1017"/>
      <c r="CN64" s="1018"/>
      <c r="CO64" s="1018"/>
      <c r="CP64" s="1018"/>
      <c r="CQ64" s="1019"/>
      <c r="CR64" s="1017"/>
      <c r="CS64" s="1018"/>
      <c r="CT64" s="1018"/>
      <c r="CU64" s="1018"/>
      <c r="CV64" s="1019"/>
      <c r="CW64" s="1017"/>
      <c r="CX64" s="1018"/>
      <c r="CY64" s="1018"/>
      <c r="CZ64" s="1018"/>
      <c r="DA64" s="1019"/>
      <c r="DB64" s="1017"/>
      <c r="DC64" s="1018"/>
      <c r="DD64" s="1018"/>
      <c r="DE64" s="1018"/>
      <c r="DF64" s="1019"/>
      <c r="DG64" s="1017"/>
      <c r="DH64" s="1018"/>
      <c r="DI64" s="1018"/>
      <c r="DJ64" s="1018"/>
      <c r="DK64" s="1019"/>
      <c r="DL64" s="1017"/>
      <c r="DM64" s="1018"/>
      <c r="DN64" s="1018"/>
      <c r="DO64" s="1018"/>
      <c r="DP64" s="1019"/>
      <c r="DQ64" s="1017"/>
      <c r="DR64" s="1018"/>
      <c r="DS64" s="1018"/>
      <c r="DT64" s="1018"/>
      <c r="DU64" s="1019"/>
      <c r="DV64" s="1020"/>
      <c r="DW64" s="1021"/>
      <c r="DX64" s="1021"/>
      <c r="DY64" s="1021"/>
      <c r="DZ64" s="1022"/>
      <c r="EA64" s="197"/>
    </row>
    <row r="65" spans="1:131" s="198" customFormat="1" ht="26.25" customHeight="1" thickBot="1" x14ac:dyDescent="0.2">
      <c r="A65" s="203" t="s">
        <v>384</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2"/>
      <c r="BT65" s="1043"/>
      <c r="BU65" s="1043"/>
      <c r="BV65" s="1043"/>
      <c r="BW65" s="1043"/>
      <c r="BX65" s="1043"/>
      <c r="BY65" s="1043"/>
      <c r="BZ65" s="1043"/>
      <c r="CA65" s="1043"/>
      <c r="CB65" s="1043"/>
      <c r="CC65" s="1043"/>
      <c r="CD65" s="1043"/>
      <c r="CE65" s="1043"/>
      <c r="CF65" s="1043"/>
      <c r="CG65" s="1044"/>
      <c r="CH65" s="1017"/>
      <c r="CI65" s="1018"/>
      <c r="CJ65" s="1018"/>
      <c r="CK65" s="1018"/>
      <c r="CL65" s="1019"/>
      <c r="CM65" s="1017"/>
      <c r="CN65" s="1018"/>
      <c r="CO65" s="1018"/>
      <c r="CP65" s="1018"/>
      <c r="CQ65" s="1019"/>
      <c r="CR65" s="1017"/>
      <c r="CS65" s="1018"/>
      <c r="CT65" s="1018"/>
      <c r="CU65" s="1018"/>
      <c r="CV65" s="1019"/>
      <c r="CW65" s="1017"/>
      <c r="CX65" s="1018"/>
      <c r="CY65" s="1018"/>
      <c r="CZ65" s="1018"/>
      <c r="DA65" s="1019"/>
      <c r="DB65" s="1017"/>
      <c r="DC65" s="1018"/>
      <c r="DD65" s="1018"/>
      <c r="DE65" s="1018"/>
      <c r="DF65" s="1019"/>
      <c r="DG65" s="1017"/>
      <c r="DH65" s="1018"/>
      <c r="DI65" s="1018"/>
      <c r="DJ65" s="1018"/>
      <c r="DK65" s="1019"/>
      <c r="DL65" s="1017"/>
      <c r="DM65" s="1018"/>
      <c r="DN65" s="1018"/>
      <c r="DO65" s="1018"/>
      <c r="DP65" s="1019"/>
      <c r="DQ65" s="1017"/>
      <c r="DR65" s="1018"/>
      <c r="DS65" s="1018"/>
      <c r="DT65" s="1018"/>
      <c r="DU65" s="1019"/>
      <c r="DV65" s="1020"/>
      <c r="DW65" s="1021"/>
      <c r="DX65" s="1021"/>
      <c r="DY65" s="1021"/>
      <c r="DZ65" s="1022"/>
      <c r="EA65" s="197"/>
    </row>
    <row r="66" spans="1:131" s="198" customFormat="1" ht="26.25" customHeight="1" x14ac:dyDescent="0.15">
      <c r="A66" s="1023" t="s">
        <v>385</v>
      </c>
      <c r="B66" s="1024"/>
      <c r="C66" s="1024"/>
      <c r="D66" s="1024"/>
      <c r="E66" s="1024"/>
      <c r="F66" s="1024"/>
      <c r="G66" s="1024"/>
      <c r="H66" s="1024"/>
      <c r="I66" s="1024"/>
      <c r="J66" s="1024"/>
      <c r="K66" s="1024"/>
      <c r="L66" s="1024"/>
      <c r="M66" s="1024"/>
      <c r="N66" s="1024"/>
      <c r="O66" s="1024"/>
      <c r="P66" s="1025"/>
      <c r="Q66" s="1029" t="s">
        <v>386</v>
      </c>
      <c r="R66" s="1030"/>
      <c r="S66" s="1030"/>
      <c r="T66" s="1030"/>
      <c r="U66" s="1031"/>
      <c r="V66" s="1029" t="s">
        <v>387</v>
      </c>
      <c r="W66" s="1030"/>
      <c r="X66" s="1030"/>
      <c r="Y66" s="1030"/>
      <c r="Z66" s="1031"/>
      <c r="AA66" s="1029" t="s">
        <v>388</v>
      </c>
      <c r="AB66" s="1030"/>
      <c r="AC66" s="1030"/>
      <c r="AD66" s="1030"/>
      <c r="AE66" s="1031"/>
      <c r="AF66" s="1035" t="s">
        <v>389</v>
      </c>
      <c r="AG66" s="1036"/>
      <c r="AH66" s="1036"/>
      <c r="AI66" s="1036"/>
      <c r="AJ66" s="1037"/>
      <c r="AK66" s="1029" t="s">
        <v>390</v>
      </c>
      <c r="AL66" s="1024"/>
      <c r="AM66" s="1024"/>
      <c r="AN66" s="1024"/>
      <c r="AO66" s="1025"/>
      <c r="AP66" s="1029" t="s">
        <v>391</v>
      </c>
      <c r="AQ66" s="1030"/>
      <c r="AR66" s="1030"/>
      <c r="AS66" s="1030"/>
      <c r="AT66" s="1031"/>
      <c r="AU66" s="1029" t="s">
        <v>392</v>
      </c>
      <c r="AV66" s="1030"/>
      <c r="AW66" s="1030"/>
      <c r="AX66" s="1030"/>
      <c r="AY66" s="1031"/>
      <c r="AZ66" s="1029" t="s">
        <v>351</v>
      </c>
      <c r="BA66" s="1030"/>
      <c r="BB66" s="1030"/>
      <c r="BC66" s="1030"/>
      <c r="BD66" s="1045"/>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x14ac:dyDescent="0.2">
      <c r="A67" s="1026"/>
      <c r="B67" s="1027"/>
      <c r="C67" s="1027"/>
      <c r="D67" s="1027"/>
      <c r="E67" s="1027"/>
      <c r="F67" s="1027"/>
      <c r="G67" s="1027"/>
      <c r="H67" s="1027"/>
      <c r="I67" s="1027"/>
      <c r="J67" s="1027"/>
      <c r="K67" s="1027"/>
      <c r="L67" s="1027"/>
      <c r="M67" s="1027"/>
      <c r="N67" s="1027"/>
      <c r="O67" s="1027"/>
      <c r="P67" s="1028"/>
      <c r="Q67" s="1032"/>
      <c r="R67" s="1033"/>
      <c r="S67" s="1033"/>
      <c r="T67" s="1033"/>
      <c r="U67" s="1034"/>
      <c r="V67" s="1032"/>
      <c r="W67" s="1033"/>
      <c r="X67" s="1033"/>
      <c r="Y67" s="1033"/>
      <c r="Z67" s="1034"/>
      <c r="AA67" s="1032"/>
      <c r="AB67" s="1033"/>
      <c r="AC67" s="1033"/>
      <c r="AD67" s="1033"/>
      <c r="AE67" s="1034"/>
      <c r="AF67" s="1038"/>
      <c r="AG67" s="1039"/>
      <c r="AH67" s="1039"/>
      <c r="AI67" s="1039"/>
      <c r="AJ67" s="1040"/>
      <c r="AK67" s="1041"/>
      <c r="AL67" s="1027"/>
      <c r="AM67" s="1027"/>
      <c r="AN67" s="1027"/>
      <c r="AO67" s="1028"/>
      <c r="AP67" s="1032"/>
      <c r="AQ67" s="1033"/>
      <c r="AR67" s="1033"/>
      <c r="AS67" s="1033"/>
      <c r="AT67" s="1034"/>
      <c r="AU67" s="1032"/>
      <c r="AV67" s="1033"/>
      <c r="AW67" s="1033"/>
      <c r="AX67" s="1033"/>
      <c r="AY67" s="1034"/>
      <c r="AZ67" s="1032"/>
      <c r="BA67" s="1033"/>
      <c r="BB67" s="1033"/>
      <c r="BC67" s="1033"/>
      <c r="BD67" s="1046"/>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x14ac:dyDescent="0.15">
      <c r="A68" s="209">
        <v>1</v>
      </c>
      <c r="B68" s="1013" t="s">
        <v>541</v>
      </c>
      <c r="C68" s="1014"/>
      <c r="D68" s="1014"/>
      <c r="E68" s="1014"/>
      <c r="F68" s="1014"/>
      <c r="G68" s="1014"/>
      <c r="H68" s="1014"/>
      <c r="I68" s="1014"/>
      <c r="J68" s="1014"/>
      <c r="K68" s="1014"/>
      <c r="L68" s="1014"/>
      <c r="M68" s="1014"/>
      <c r="N68" s="1014"/>
      <c r="O68" s="1014"/>
      <c r="P68" s="1015"/>
      <c r="Q68" s="1016">
        <v>226</v>
      </c>
      <c r="R68" s="1008"/>
      <c r="S68" s="1008"/>
      <c r="T68" s="1008"/>
      <c r="U68" s="1008"/>
      <c r="V68" s="1008">
        <v>225</v>
      </c>
      <c r="W68" s="1008"/>
      <c r="X68" s="1008"/>
      <c r="Y68" s="1008"/>
      <c r="Z68" s="1008"/>
      <c r="AA68" s="1008">
        <v>1</v>
      </c>
      <c r="AB68" s="1008"/>
      <c r="AC68" s="1008"/>
      <c r="AD68" s="1008"/>
      <c r="AE68" s="1008"/>
      <c r="AF68" s="1008">
        <v>1</v>
      </c>
      <c r="AG68" s="1008"/>
      <c r="AH68" s="1008"/>
      <c r="AI68" s="1008"/>
      <c r="AJ68" s="1008"/>
      <c r="AK68" s="1008">
        <v>5</v>
      </c>
      <c r="AL68" s="1008"/>
      <c r="AM68" s="1008"/>
      <c r="AN68" s="1008"/>
      <c r="AO68" s="1008"/>
      <c r="AP68" s="1008" t="s">
        <v>542</v>
      </c>
      <c r="AQ68" s="1008"/>
      <c r="AR68" s="1008"/>
      <c r="AS68" s="1008"/>
      <c r="AT68" s="1008"/>
      <c r="AU68" s="1008" t="s">
        <v>542</v>
      </c>
      <c r="AV68" s="1009"/>
      <c r="AW68" s="1009"/>
      <c r="AX68" s="1009"/>
      <c r="AY68" s="1010"/>
      <c r="AZ68" s="1011"/>
      <c r="BA68" s="1011"/>
      <c r="BB68" s="1011"/>
      <c r="BC68" s="1011"/>
      <c r="BD68" s="1012"/>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x14ac:dyDescent="0.15">
      <c r="A69" s="212">
        <v>2</v>
      </c>
      <c r="B69" s="1000" t="s">
        <v>543</v>
      </c>
      <c r="C69" s="1001"/>
      <c r="D69" s="1001"/>
      <c r="E69" s="1001"/>
      <c r="F69" s="1001"/>
      <c r="G69" s="1001"/>
      <c r="H69" s="1001"/>
      <c r="I69" s="1001"/>
      <c r="J69" s="1001"/>
      <c r="K69" s="1001"/>
      <c r="L69" s="1001"/>
      <c r="M69" s="1001"/>
      <c r="N69" s="1001"/>
      <c r="O69" s="1001"/>
      <c r="P69" s="1002"/>
      <c r="Q69" s="1003">
        <v>16</v>
      </c>
      <c r="R69" s="997"/>
      <c r="S69" s="997"/>
      <c r="T69" s="997"/>
      <c r="U69" s="997"/>
      <c r="V69" s="997">
        <v>16</v>
      </c>
      <c r="W69" s="997"/>
      <c r="X69" s="997"/>
      <c r="Y69" s="997"/>
      <c r="Z69" s="997"/>
      <c r="AA69" s="997">
        <v>0</v>
      </c>
      <c r="AB69" s="997"/>
      <c r="AC69" s="997"/>
      <c r="AD69" s="997"/>
      <c r="AE69" s="997"/>
      <c r="AF69" s="997">
        <v>0</v>
      </c>
      <c r="AG69" s="997"/>
      <c r="AH69" s="997"/>
      <c r="AI69" s="997"/>
      <c r="AJ69" s="997"/>
      <c r="AK69" s="997" t="s">
        <v>542</v>
      </c>
      <c r="AL69" s="997"/>
      <c r="AM69" s="997"/>
      <c r="AN69" s="997"/>
      <c r="AO69" s="997"/>
      <c r="AP69" s="997" t="s">
        <v>542</v>
      </c>
      <c r="AQ69" s="997"/>
      <c r="AR69" s="997"/>
      <c r="AS69" s="997"/>
      <c r="AT69" s="997"/>
      <c r="AU69" s="997" t="s">
        <v>542</v>
      </c>
      <c r="AV69" s="1005"/>
      <c r="AW69" s="1005"/>
      <c r="AX69" s="1005"/>
      <c r="AY69" s="1006"/>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x14ac:dyDescent="0.15">
      <c r="A70" s="212">
        <v>3</v>
      </c>
      <c r="B70" s="1000" t="s">
        <v>544</v>
      </c>
      <c r="C70" s="1001"/>
      <c r="D70" s="1001"/>
      <c r="E70" s="1001"/>
      <c r="F70" s="1001"/>
      <c r="G70" s="1001"/>
      <c r="H70" s="1001"/>
      <c r="I70" s="1001"/>
      <c r="J70" s="1001"/>
      <c r="K70" s="1001"/>
      <c r="L70" s="1001"/>
      <c r="M70" s="1001"/>
      <c r="N70" s="1001"/>
      <c r="O70" s="1001"/>
      <c r="P70" s="1002"/>
      <c r="Q70" s="1003">
        <v>4219</v>
      </c>
      <c r="R70" s="997"/>
      <c r="S70" s="997"/>
      <c r="T70" s="997"/>
      <c r="U70" s="997"/>
      <c r="V70" s="997">
        <v>4278</v>
      </c>
      <c r="W70" s="997"/>
      <c r="X70" s="997"/>
      <c r="Y70" s="997"/>
      <c r="Z70" s="997"/>
      <c r="AA70" s="997">
        <v>-60</v>
      </c>
      <c r="AB70" s="997"/>
      <c r="AC70" s="997"/>
      <c r="AD70" s="997"/>
      <c r="AE70" s="997"/>
      <c r="AF70" s="997">
        <v>1505</v>
      </c>
      <c r="AG70" s="997"/>
      <c r="AH70" s="997"/>
      <c r="AI70" s="997"/>
      <c r="AJ70" s="997"/>
      <c r="AK70" s="997" t="s">
        <v>542</v>
      </c>
      <c r="AL70" s="997"/>
      <c r="AM70" s="997"/>
      <c r="AN70" s="997"/>
      <c r="AO70" s="997"/>
      <c r="AP70" s="997">
        <v>4026</v>
      </c>
      <c r="AQ70" s="997"/>
      <c r="AR70" s="997"/>
      <c r="AS70" s="997"/>
      <c r="AT70" s="997"/>
      <c r="AU70" s="997">
        <v>644</v>
      </c>
      <c r="AV70" s="997"/>
      <c r="AW70" s="997"/>
      <c r="AX70" s="997"/>
      <c r="AY70" s="997"/>
      <c r="AZ70" s="998" t="s">
        <v>545</v>
      </c>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x14ac:dyDescent="0.15">
      <c r="A71" s="212">
        <v>4</v>
      </c>
      <c r="B71" s="1000" t="s">
        <v>546</v>
      </c>
      <c r="C71" s="1001"/>
      <c r="D71" s="1001"/>
      <c r="E71" s="1001"/>
      <c r="F71" s="1001"/>
      <c r="G71" s="1001"/>
      <c r="H71" s="1001"/>
      <c r="I71" s="1001"/>
      <c r="J71" s="1001"/>
      <c r="K71" s="1001"/>
      <c r="L71" s="1001"/>
      <c r="M71" s="1001"/>
      <c r="N71" s="1001"/>
      <c r="O71" s="1001"/>
      <c r="P71" s="1002"/>
      <c r="Q71" s="1003">
        <v>533</v>
      </c>
      <c r="R71" s="997"/>
      <c r="S71" s="997"/>
      <c r="T71" s="997"/>
      <c r="U71" s="997"/>
      <c r="V71" s="997">
        <v>470</v>
      </c>
      <c r="W71" s="997"/>
      <c r="X71" s="997"/>
      <c r="Y71" s="997"/>
      <c r="Z71" s="997"/>
      <c r="AA71" s="997">
        <v>63</v>
      </c>
      <c r="AB71" s="997"/>
      <c r="AC71" s="997"/>
      <c r="AD71" s="997"/>
      <c r="AE71" s="997"/>
      <c r="AF71" s="997">
        <v>63</v>
      </c>
      <c r="AG71" s="997"/>
      <c r="AH71" s="997"/>
      <c r="AI71" s="997"/>
      <c r="AJ71" s="997"/>
      <c r="AK71" s="997" t="s">
        <v>542</v>
      </c>
      <c r="AL71" s="997"/>
      <c r="AM71" s="997"/>
      <c r="AN71" s="997"/>
      <c r="AO71" s="997"/>
      <c r="AP71" s="997">
        <v>161</v>
      </c>
      <c r="AQ71" s="997"/>
      <c r="AR71" s="997"/>
      <c r="AS71" s="997"/>
      <c r="AT71" s="997"/>
      <c r="AU71" s="997">
        <v>63</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x14ac:dyDescent="0.15">
      <c r="A72" s="212">
        <v>5</v>
      </c>
      <c r="B72" s="1000" t="s">
        <v>547</v>
      </c>
      <c r="C72" s="1001"/>
      <c r="D72" s="1001"/>
      <c r="E72" s="1001"/>
      <c r="F72" s="1001"/>
      <c r="G72" s="1001"/>
      <c r="H72" s="1001"/>
      <c r="I72" s="1001"/>
      <c r="J72" s="1001"/>
      <c r="K72" s="1001"/>
      <c r="L72" s="1001"/>
      <c r="M72" s="1001"/>
      <c r="N72" s="1001"/>
      <c r="O72" s="1001"/>
      <c r="P72" s="1002"/>
      <c r="Q72" s="1003">
        <v>375</v>
      </c>
      <c r="R72" s="997"/>
      <c r="S72" s="997"/>
      <c r="T72" s="997"/>
      <c r="U72" s="997"/>
      <c r="V72" s="997">
        <v>344</v>
      </c>
      <c r="W72" s="997"/>
      <c r="X72" s="997"/>
      <c r="Y72" s="997"/>
      <c r="Z72" s="997"/>
      <c r="AA72" s="997">
        <v>31</v>
      </c>
      <c r="AB72" s="997"/>
      <c r="AC72" s="997"/>
      <c r="AD72" s="997"/>
      <c r="AE72" s="997"/>
      <c r="AF72" s="997">
        <v>31</v>
      </c>
      <c r="AG72" s="997"/>
      <c r="AH72" s="997"/>
      <c r="AI72" s="997"/>
      <c r="AJ72" s="997"/>
      <c r="AK72" s="997" t="s">
        <v>542</v>
      </c>
      <c r="AL72" s="997"/>
      <c r="AM72" s="997"/>
      <c r="AN72" s="997"/>
      <c r="AO72" s="997"/>
      <c r="AP72" s="997" t="s">
        <v>542</v>
      </c>
      <c r="AQ72" s="997"/>
      <c r="AR72" s="997"/>
      <c r="AS72" s="997"/>
      <c r="AT72" s="997"/>
      <c r="AU72" s="997" t="s">
        <v>542</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x14ac:dyDescent="0.15">
      <c r="A73" s="212">
        <v>6</v>
      </c>
      <c r="B73" s="1000" t="s">
        <v>563</v>
      </c>
      <c r="C73" s="1001"/>
      <c r="D73" s="1001"/>
      <c r="E73" s="1001"/>
      <c r="F73" s="1001"/>
      <c r="G73" s="1001"/>
      <c r="H73" s="1001"/>
      <c r="I73" s="1001"/>
      <c r="J73" s="1001"/>
      <c r="K73" s="1001"/>
      <c r="L73" s="1001"/>
      <c r="M73" s="1001"/>
      <c r="N73" s="1001"/>
      <c r="O73" s="1001"/>
      <c r="P73" s="1002"/>
      <c r="Q73" s="1003">
        <v>183</v>
      </c>
      <c r="R73" s="997"/>
      <c r="S73" s="997"/>
      <c r="T73" s="997"/>
      <c r="U73" s="997"/>
      <c r="V73" s="997">
        <v>179</v>
      </c>
      <c r="W73" s="997"/>
      <c r="X73" s="997"/>
      <c r="Y73" s="997"/>
      <c r="Z73" s="997"/>
      <c r="AA73" s="997">
        <v>4</v>
      </c>
      <c r="AB73" s="997"/>
      <c r="AC73" s="997"/>
      <c r="AD73" s="997"/>
      <c r="AE73" s="997"/>
      <c r="AF73" s="997">
        <v>4</v>
      </c>
      <c r="AG73" s="997"/>
      <c r="AH73" s="997"/>
      <c r="AI73" s="997"/>
      <c r="AJ73" s="997"/>
      <c r="AK73" s="997">
        <v>1</v>
      </c>
      <c r="AL73" s="997"/>
      <c r="AM73" s="997"/>
      <c r="AN73" s="997"/>
      <c r="AO73" s="997"/>
      <c r="AP73" s="997">
        <v>177</v>
      </c>
      <c r="AQ73" s="997"/>
      <c r="AR73" s="997"/>
      <c r="AS73" s="997"/>
      <c r="AT73" s="997"/>
      <c r="AU73" s="997" t="s">
        <v>542</v>
      </c>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x14ac:dyDescent="0.15">
      <c r="A74" s="212">
        <v>7</v>
      </c>
      <c r="B74" s="1000" t="s">
        <v>548</v>
      </c>
      <c r="C74" s="1001"/>
      <c r="D74" s="1001"/>
      <c r="E74" s="1001"/>
      <c r="F74" s="1001"/>
      <c r="G74" s="1001"/>
      <c r="H74" s="1001"/>
      <c r="I74" s="1001"/>
      <c r="J74" s="1001"/>
      <c r="K74" s="1001"/>
      <c r="L74" s="1001"/>
      <c r="M74" s="1001"/>
      <c r="N74" s="1001"/>
      <c r="O74" s="1001"/>
      <c r="P74" s="1002"/>
      <c r="Q74" s="1003">
        <v>400</v>
      </c>
      <c r="R74" s="997"/>
      <c r="S74" s="997"/>
      <c r="T74" s="997"/>
      <c r="U74" s="997"/>
      <c r="V74" s="997">
        <v>386</v>
      </c>
      <c r="W74" s="997"/>
      <c r="X74" s="997"/>
      <c r="Y74" s="997"/>
      <c r="Z74" s="997"/>
      <c r="AA74" s="997">
        <v>13</v>
      </c>
      <c r="AB74" s="997"/>
      <c r="AC74" s="997"/>
      <c r="AD74" s="997"/>
      <c r="AE74" s="997"/>
      <c r="AF74" s="997">
        <v>13</v>
      </c>
      <c r="AG74" s="997"/>
      <c r="AH74" s="997"/>
      <c r="AI74" s="997"/>
      <c r="AJ74" s="997"/>
      <c r="AK74" s="997">
        <v>84</v>
      </c>
      <c r="AL74" s="997"/>
      <c r="AM74" s="997"/>
      <c r="AN74" s="997"/>
      <c r="AO74" s="997"/>
      <c r="AP74" s="997" t="s">
        <v>542</v>
      </c>
      <c r="AQ74" s="997"/>
      <c r="AR74" s="997"/>
      <c r="AS74" s="997"/>
      <c r="AT74" s="997"/>
      <c r="AU74" s="997" t="s">
        <v>542</v>
      </c>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x14ac:dyDescent="0.15">
      <c r="A75" s="212">
        <v>8</v>
      </c>
      <c r="B75" s="1000" t="s">
        <v>549</v>
      </c>
      <c r="C75" s="1001"/>
      <c r="D75" s="1001"/>
      <c r="E75" s="1001"/>
      <c r="F75" s="1001"/>
      <c r="G75" s="1001"/>
      <c r="H75" s="1001"/>
      <c r="I75" s="1001"/>
      <c r="J75" s="1001"/>
      <c r="K75" s="1001"/>
      <c r="L75" s="1001"/>
      <c r="M75" s="1001"/>
      <c r="N75" s="1001"/>
      <c r="O75" s="1001"/>
      <c r="P75" s="1002"/>
      <c r="Q75" s="1004">
        <v>6256</v>
      </c>
      <c r="R75" s="1005"/>
      <c r="S75" s="1005"/>
      <c r="T75" s="1005"/>
      <c r="U75" s="1006"/>
      <c r="V75" s="1007">
        <v>5232</v>
      </c>
      <c r="W75" s="1005"/>
      <c r="X75" s="1005"/>
      <c r="Y75" s="1005"/>
      <c r="Z75" s="1006"/>
      <c r="AA75" s="1007">
        <v>1024</v>
      </c>
      <c r="AB75" s="1005"/>
      <c r="AC75" s="1005"/>
      <c r="AD75" s="1005"/>
      <c r="AE75" s="1006"/>
      <c r="AF75" s="1007">
        <v>1024</v>
      </c>
      <c r="AG75" s="1005"/>
      <c r="AH75" s="1005"/>
      <c r="AI75" s="1005"/>
      <c r="AJ75" s="1006"/>
      <c r="AK75" s="1007">
        <v>16</v>
      </c>
      <c r="AL75" s="1005"/>
      <c r="AM75" s="1005"/>
      <c r="AN75" s="1005"/>
      <c r="AO75" s="1006"/>
      <c r="AP75" s="1007" t="s">
        <v>542</v>
      </c>
      <c r="AQ75" s="1005"/>
      <c r="AR75" s="1005"/>
      <c r="AS75" s="1005"/>
      <c r="AT75" s="1006"/>
      <c r="AU75" s="1007" t="s">
        <v>542</v>
      </c>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x14ac:dyDescent="0.15">
      <c r="A76" s="212">
        <v>9</v>
      </c>
      <c r="B76" s="1000" t="s">
        <v>550</v>
      </c>
      <c r="C76" s="1001"/>
      <c r="D76" s="1001"/>
      <c r="E76" s="1001"/>
      <c r="F76" s="1001"/>
      <c r="G76" s="1001"/>
      <c r="H76" s="1001"/>
      <c r="I76" s="1001"/>
      <c r="J76" s="1001"/>
      <c r="K76" s="1001"/>
      <c r="L76" s="1001"/>
      <c r="M76" s="1001"/>
      <c r="N76" s="1001"/>
      <c r="O76" s="1001"/>
      <c r="P76" s="1002"/>
      <c r="Q76" s="1004">
        <v>49</v>
      </c>
      <c r="R76" s="1005"/>
      <c r="S76" s="1005"/>
      <c r="T76" s="1005"/>
      <c r="U76" s="1006"/>
      <c r="V76" s="1007">
        <v>48</v>
      </c>
      <c r="W76" s="1005"/>
      <c r="X76" s="1005"/>
      <c r="Y76" s="1005"/>
      <c r="Z76" s="1006"/>
      <c r="AA76" s="1007">
        <v>1</v>
      </c>
      <c r="AB76" s="1005"/>
      <c r="AC76" s="1005"/>
      <c r="AD76" s="1005"/>
      <c r="AE76" s="1006"/>
      <c r="AF76" s="1007">
        <v>1</v>
      </c>
      <c r="AG76" s="1005"/>
      <c r="AH76" s="1005"/>
      <c r="AI76" s="1005"/>
      <c r="AJ76" s="1006"/>
      <c r="AK76" s="1007" t="s">
        <v>542</v>
      </c>
      <c r="AL76" s="1005"/>
      <c r="AM76" s="1005"/>
      <c r="AN76" s="1005"/>
      <c r="AO76" s="1006"/>
      <c r="AP76" s="1007" t="s">
        <v>542</v>
      </c>
      <c r="AQ76" s="1005"/>
      <c r="AR76" s="1005"/>
      <c r="AS76" s="1005"/>
      <c r="AT76" s="1006"/>
      <c r="AU76" s="1007" t="s">
        <v>542</v>
      </c>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x14ac:dyDescent="0.15">
      <c r="A77" s="212">
        <v>10</v>
      </c>
      <c r="B77" s="1000" t="s">
        <v>551</v>
      </c>
      <c r="C77" s="1001"/>
      <c r="D77" s="1001"/>
      <c r="E77" s="1001"/>
      <c r="F77" s="1001"/>
      <c r="G77" s="1001"/>
      <c r="H77" s="1001"/>
      <c r="I77" s="1001"/>
      <c r="J77" s="1001"/>
      <c r="K77" s="1001"/>
      <c r="L77" s="1001"/>
      <c r="M77" s="1001"/>
      <c r="N77" s="1001"/>
      <c r="O77" s="1001"/>
      <c r="P77" s="1002"/>
      <c r="Q77" s="1004">
        <v>63</v>
      </c>
      <c r="R77" s="1005"/>
      <c r="S77" s="1005"/>
      <c r="T77" s="1005"/>
      <c r="U77" s="1006"/>
      <c r="V77" s="1007">
        <v>62</v>
      </c>
      <c r="W77" s="1005"/>
      <c r="X77" s="1005"/>
      <c r="Y77" s="1005"/>
      <c r="Z77" s="1006"/>
      <c r="AA77" s="1007">
        <v>1</v>
      </c>
      <c r="AB77" s="1005"/>
      <c r="AC77" s="1005"/>
      <c r="AD77" s="1005"/>
      <c r="AE77" s="1006"/>
      <c r="AF77" s="1007">
        <v>1</v>
      </c>
      <c r="AG77" s="1005"/>
      <c r="AH77" s="1005"/>
      <c r="AI77" s="1005"/>
      <c r="AJ77" s="1006"/>
      <c r="AK77" s="1007" t="s">
        <v>542</v>
      </c>
      <c r="AL77" s="1005"/>
      <c r="AM77" s="1005"/>
      <c r="AN77" s="1005"/>
      <c r="AO77" s="1006"/>
      <c r="AP77" s="1007" t="s">
        <v>542</v>
      </c>
      <c r="AQ77" s="1005"/>
      <c r="AR77" s="1005"/>
      <c r="AS77" s="1005"/>
      <c r="AT77" s="1006"/>
      <c r="AU77" s="1007" t="s">
        <v>542</v>
      </c>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x14ac:dyDescent="0.15">
      <c r="A78" s="212">
        <v>11</v>
      </c>
      <c r="B78" s="1000" t="s">
        <v>552</v>
      </c>
      <c r="C78" s="1001"/>
      <c r="D78" s="1001"/>
      <c r="E78" s="1001"/>
      <c r="F78" s="1001"/>
      <c r="G78" s="1001"/>
      <c r="H78" s="1001"/>
      <c r="I78" s="1001"/>
      <c r="J78" s="1001"/>
      <c r="K78" s="1001"/>
      <c r="L78" s="1001"/>
      <c r="M78" s="1001"/>
      <c r="N78" s="1001"/>
      <c r="O78" s="1001"/>
      <c r="P78" s="1002"/>
      <c r="Q78" s="1003">
        <v>8</v>
      </c>
      <c r="R78" s="997"/>
      <c r="S78" s="997"/>
      <c r="T78" s="997"/>
      <c r="U78" s="997"/>
      <c r="V78" s="997">
        <v>6</v>
      </c>
      <c r="W78" s="997"/>
      <c r="X78" s="997"/>
      <c r="Y78" s="997"/>
      <c r="Z78" s="997"/>
      <c r="AA78" s="997">
        <v>1</v>
      </c>
      <c r="AB78" s="997"/>
      <c r="AC78" s="997"/>
      <c r="AD78" s="997"/>
      <c r="AE78" s="997"/>
      <c r="AF78" s="997">
        <v>1</v>
      </c>
      <c r="AG78" s="997"/>
      <c r="AH78" s="997"/>
      <c r="AI78" s="997"/>
      <c r="AJ78" s="997"/>
      <c r="AK78" s="997" t="s">
        <v>542</v>
      </c>
      <c r="AL78" s="997"/>
      <c r="AM78" s="997"/>
      <c r="AN78" s="997"/>
      <c r="AO78" s="997"/>
      <c r="AP78" s="997" t="s">
        <v>542</v>
      </c>
      <c r="AQ78" s="997"/>
      <c r="AR78" s="997"/>
      <c r="AS78" s="997"/>
      <c r="AT78" s="997"/>
      <c r="AU78" s="997" t="s">
        <v>542</v>
      </c>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x14ac:dyDescent="0.15">
      <c r="A79" s="212">
        <v>12</v>
      </c>
      <c r="B79" s="1000" t="s">
        <v>553</v>
      </c>
      <c r="C79" s="1001"/>
      <c r="D79" s="1001"/>
      <c r="E79" s="1001"/>
      <c r="F79" s="1001"/>
      <c r="G79" s="1001"/>
      <c r="H79" s="1001"/>
      <c r="I79" s="1001"/>
      <c r="J79" s="1001"/>
      <c r="K79" s="1001"/>
      <c r="L79" s="1001"/>
      <c r="M79" s="1001"/>
      <c r="N79" s="1001"/>
      <c r="O79" s="1001"/>
      <c r="P79" s="1002"/>
      <c r="Q79" s="1003">
        <v>4</v>
      </c>
      <c r="R79" s="997"/>
      <c r="S79" s="997"/>
      <c r="T79" s="997"/>
      <c r="U79" s="997"/>
      <c r="V79" s="997">
        <v>2</v>
      </c>
      <c r="W79" s="997"/>
      <c r="X79" s="997"/>
      <c r="Y79" s="997"/>
      <c r="Z79" s="997"/>
      <c r="AA79" s="997">
        <v>2</v>
      </c>
      <c r="AB79" s="997"/>
      <c r="AC79" s="997"/>
      <c r="AD79" s="997"/>
      <c r="AE79" s="997"/>
      <c r="AF79" s="997">
        <v>2</v>
      </c>
      <c r="AG79" s="997"/>
      <c r="AH79" s="997"/>
      <c r="AI79" s="997"/>
      <c r="AJ79" s="997"/>
      <c r="AK79" s="997">
        <v>0</v>
      </c>
      <c r="AL79" s="997"/>
      <c r="AM79" s="997"/>
      <c r="AN79" s="997"/>
      <c r="AO79" s="997"/>
      <c r="AP79" s="997" t="s">
        <v>542</v>
      </c>
      <c r="AQ79" s="997"/>
      <c r="AR79" s="997"/>
      <c r="AS79" s="997"/>
      <c r="AT79" s="997"/>
      <c r="AU79" s="997" t="s">
        <v>542</v>
      </c>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x14ac:dyDescent="0.15">
      <c r="A80" s="212">
        <v>13</v>
      </c>
      <c r="B80" s="1000" t="s">
        <v>554</v>
      </c>
      <c r="C80" s="1001"/>
      <c r="D80" s="1001"/>
      <c r="E80" s="1001"/>
      <c r="F80" s="1001"/>
      <c r="G80" s="1001"/>
      <c r="H80" s="1001"/>
      <c r="I80" s="1001"/>
      <c r="J80" s="1001"/>
      <c r="K80" s="1001"/>
      <c r="L80" s="1001"/>
      <c r="M80" s="1001"/>
      <c r="N80" s="1001"/>
      <c r="O80" s="1001"/>
      <c r="P80" s="1002"/>
      <c r="Q80" s="1003">
        <v>124</v>
      </c>
      <c r="R80" s="997"/>
      <c r="S80" s="997"/>
      <c r="T80" s="997"/>
      <c r="U80" s="997"/>
      <c r="V80" s="997">
        <v>117</v>
      </c>
      <c r="W80" s="997"/>
      <c r="X80" s="997"/>
      <c r="Y80" s="997"/>
      <c r="Z80" s="997"/>
      <c r="AA80" s="997">
        <v>8</v>
      </c>
      <c r="AB80" s="997"/>
      <c r="AC80" s="997"/>
      <c r="AD80" s="997"/>
      <c r="AE80" s="997"/>
      <c r="AF80" s="997">
        <v>8</v>
      </c>
      <c r="AG80" s="997"/>
      <c r="AH80" s="997"/>
      <c r="AI80" s="997"/>
      <c r="AJ80" s="997"/>
      <c r="AK80" s="997" t="s">
        <v>486</v>
      </c>
      <c r="AL80" s="997"/>
      <c r="AM80" s="997"/>
      <c r="AN80" s="997"/>
      <c r="AO80" s="997"/>
      <c r="AP80" s="997">
        <v>1794</v>
      </c>
      <c r="AQ80" s="997"/>
      <c r="AR80" s="997"/>
      <c r="AS80" s="997"/>
      <c r="AT80" s="997"/>
      <c r="AU80" s="997">
        <v>35</v>
      </c>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x14ac:dyDescent="0.15">
      <c r="A81" s="212">
        <v>14</v>
      </c>
      <c r="B81" s="1000" t="s">
        <v>555</v>
      </c>
      <c r="C81" s="1001"/>
      <c r="D81" s="1001"/>
      <c r="E81" s="1001"/>
      <c r="F81" s="1001"/>
      <c r="G81" s="1001"/>
      <c r="H81" s="1001"/>
      <c r="I81" s="1001"/>
      <c r="J81" s="1001"/>
      <c r="K81" s="1001"/>
      <c r="L81" s="1001"/>
      <c r="M81" s="1001"/>
      <c r="N81" s="1001"/>
      <c r="O81" s="1001"/>
      <c r="P81" s="1002"/>
      <c r="Q81" s="1003">
        <v>901</v>
      </c>
      <c r="R81" s="997"/>
      <c r="S81" s="997"/>
      <c r="T81" s="997"/>
      <c r="U81" s="997"/>
      <c r="V81" s="997">
        <v>896</v>
      </c>
      <c r="W81" s="997"/>
      <c r="X81" s="997"/>
      <c r="Y81" s="997"/>
      <c r="Z81" s="997"/>
      <c r="AA81" s="997">
        <v>5</v>
      </c>
      <c r="AB81" s="997"/>
      <c r="AC81" s="997"/>
      <c r="AD81" s="997"/>
      <c r="AE81" s="997"/>
      <c r="AF81" s="997">
        <v>5</v>
      </c>
      <c r="AG81" s="997"/>
      <c r="AH81" s="997"/>
      <c r="AI81" s="997"/>
      <c r="AJ81" s="997"/>
      <c r="AK81" s="997">
        <v>102</v>
      </c>
      <c r="AL81" s="997"/>
      <c r="AM81" s="997"/>
      <c r="AN81" s="997"/>
      <c r="AO81" s="997"/>
      <c r="AP81" s="997" t="s">
        <v>542</v>
      </c>
      <c r="AQ81" s="997"/>
      <c r="AR81" s="997"/>
      <c r="AS81" s="997"/>
      <c r="AT81" s="997"/>
      <c r="AU81" s="997" t="s">
        <v>542</v>
      </c>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x14ac:dyDescent="0.15">
      <c r="A82" s="212">
        <v>15</v>
      </c>
      <c r="B82" s="1000" t="s">
        <v>556</v>
      </c>
      <c r="C82" s="1001"/>
      <c r="D82" s="1001"/>
      <c r="E82" s="1001"/>
      <c r="F82" s="1001"/>
      <c r="G82" s="1001"/>
      <c r="H82" s="1001"/>
      <c r="I82" s="1001"/>
      <c r="J82" s="1001"/>
      <c r="K82" s="1001"/>
      <c r="L82" s="1001"/>
      <c r="M82" s="1001"/>
      <c r="N82" s="1001"/>
      <c r="O82" s="1001"/>
      <c r="P82" s="1002"/>
      <c r="Q82" s="1003">
        <v>5505</v>
      </c>
      <c r="R82" s="997"/>
      <c r="S82" s="997"/>
      <c r="T82" s="997"/>
      <c r="U82" s="997"/>
      <c r="V82" s="997">
        <v>5469</v>
      </c>
      <c r="W82" s="997"/>
      <c r="X82" s="997"/>
      <c r="Y82" s="997"/>
      <c r="Z82" s="997"/>
      <c r="AA82" s="997">
        <v>36</v>
      </c>
      <c r="AB82" s="997"/>
      <c r="AC82" s="997"/>
      <c r="AD82" s="997"/>
      <c r="AE82" s="997"/>
      <c r="AF82" s="997">
        <v>36</v>
      </c>
      <c r="AG82" s="997"/>
      <c r="AH82" s="997"/>
      <c r="AI82" s="997"/>
      <c r="AJ82" s="997"/>
      <c r="AK82" s="997">
        <v>781</v>
      </c>
      <c r="AL82" s="997"/>
      <c r="AM82" s="997"/>
      <c r="AN82" s="997"/>
      <c r="AO82" s="997"/>
      <c r="AP82" s="997" t="s">
        <v>542</v>
      </c>
      <c r="AQ82" s="997"/>
      <c r="AR82" s="997"/>
      <c r="AS82" s="997"/>
      <c r="AT82" s="997"/>
      <c r="AU82" s="997" t="s">
        <v>542</v>
      </c>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x14ac:dyDescent="0.15">
      <c r="A83" s="212">
        <v>16</v>
      </c>
      <c r="B83" s="1000" t="s">
        <v>557</v>
      </c>
      <c r="C83" s="1001"/>
      <c r="D83" s="1001"/>
      <c r="E83" s="1001"/>
      <c r="F83" s="1001"/>
      <c r="G83" s="1001"/>
      <c r="H83" s="1001"/>
      <c r="I83" s="1001"/>
      <c r="J83" s="1001"/>
      <c r="K83" s="1001"/>
      <c r="L83" s="1001"/>
      <c r="M83" s="1001"/>
      <c r="N83" s="1001"/>
      <c r="O83" s="1001"/>
      <c r="P83" s="1002"/>
      <c r="Q83" s="1003">
        <v>256</v>
      </c>
      <c r="R83" s="997"/>
      <c r="S83" s="997"/>
      <c r="T83" s="997"/>
      <c r="U83" s="997"/>
      <c r="V83" s="997">
        <v>252</v>
      </c>
      <c r="W83" s="997"/>
      <c r="X83" s="997"/>
      <c r="Y83" s="997"/>
      <c r="Z83" s="997"/>
      <c r="AA83" s="997">
        <v>4</v>
      </c>
      <c r="AB83" s="997"/>
      <c r="AC83" s="997"/>
      <c r="AD83" s="997"/>
      <c r="AE83" s="997"/>
      <c r="AF83" s="997">
        <v>46</v>
      </c>
      <c r="AG83" s="997"/>
      <c r="AH83" s="997"/>
      <c r="AI83" s="997"/>
      <c r="AJ83" s="997"/>
      <c r="AK83" s="997" t="s">
        <v>542</v>
      </c>
      <c r="AL83" s="997"/>
      <c r="AM83" s="997"/>
      <c r="AN83" s="997"/>
      <c r="AO83" s="997"/>
      <c r="AP83" s="997" t="s">
        <v>542</v>
      </c>
      <c r="AQ83" s="997"/>
      <c r="AR83" s="997"/>
      <c r="AS83" s="997"/>
      <c r="AT83" s="997"/>
      <c r="AU83" s="997" t="s">
        <v>542</v>
      </c>
      <c r="AV83" s="997"/>
      <c r="AW83" s="997"/>
      <c r="AX83" s="997"/>
      <c r="AY83" s="997"/>
      <c r="AZ83" s="998" t="s">
        <v>545</v>
      </c>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x14ac:dyDescent="0.15">
      <c r="A84" s="212">
        <v>17</v>
      </c>
      <c r="B84" s="1000" t="s">
        <v>558</v>
      </c>
      <c r="C84" s="1001"/>
      <c r="D84" s="1001"/>
      <c r="E84" s="1001"/>
      <c r="F84" s="1001"/>
      <c r="G84" s="1001"/>
      <c r="H84" s="1001"/>
      <c r="I84" s="1001"/>
      <c r="J84" s="1001"/>
      <c r="K84" s="1001"/>
      <c r="L84" s="1001"/>
      <c r="M84" s="1001"/>
      <c r="N84" s="1001"/>
      <c r="O84" s="1001"/>
      <c r="P84" s="1002"/>
      <c r="Q84" s="1003">
        <v>237</v>
      </c>
      <c r="R84" s="997"/>
      <c r="S84" s="997"/>
      <c r="T84" s="997"/>
      <c r="U84" s="997"/>
      <c r="V84" s="997">
        <v>151</v>
      </c>
      <c r="W84" s="997"/>
      <c r="X84" s="997"/>
      <c r="Y84" s="997"/>
      <c r="Z84" s="997"/>
      <c r="AA84" s="997">
        <v>87</v>
      </c>
      <c r="AB84" s="997"/>
      <c r="AC84" s="997"/>
      <c r="AD84" s="997"/>
      <c r="AE84" s="997"/>
      <c r="AF84" s="997">
        <v>87</v>
      </c>
      <c r="AG84" s="997"/>
      <c r="AH84" s="997"/>
      <c r="AI84" s="997"/>
      <c r="AJ84" s="997"/>
      <c r="AK84" s="997" t="s">
        <v>542</v>
      </c>
      <c r="AL84" s="997"/>
      <c r="AM84" s="997"/>
      <c r="AN84" s="997"/>
      <c r="AO84" s="997"/>
      <c r="AP84" s="997" t="s">
        <v>542</v>
      </c>
      <c r="AQ84" s="997"/>
      <c r="AR84" s="997"/>
      <c r="AS84" s="997"/>
      <c r="AT84" s="997"/>
      <c r="AU84" s="997" t="s">
        <v>542</v>
      </c>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x14ac:dyDescent="0.15">
      <c r="A85" s="212">
        <v>18</v>
      </c>
      <c r="B85" s="1000" t="s">
        <v>559</v>
      </c>
      <c r="C85" s="1001"/>
      <c r="D85" s="1001"/>
      <c r="E85" s="1001"/>
      <c r="F85" s="1001"/>
      <c r="G85" s="1001"/>
      <c r="H85" s="1001"/>
      <c r="I85" s="1001"/>
      <c r="J85" s="1001"/>
      <c r="K85" s="1001"/>
      <c r="L85" s="1001"/>
      <c r="M85" s="1001"/>
      <c r="N85" s="1001"/>
      <c r="O85" s="1001"/>
      <c r="P85" s="1002"/>
      <c r="Q85" s="1003">
        <v>74</v>
      </c>
      <c r="R85" s="997"/>
      <c r="S85" s="997"/>
      <c r="T85" s="997"/>
      <c r="U85" s="997"/>
      <c r="V85" s="997">
        <v>37</v>
      </c>
      <c r="W85" s="997"/>
      <c r="X85" s="997"/>
      <c r="Y85" s="997"/>
      <c r="Z85" s="997"/>
      <c r="AA85" s="997">
        <v>37</v>
      </c>
      <c r="AB85" s="997"/>
      <c r="AC85" s="997"/>
      <c r="AD85" s="997"/>
      <c r="AE85" s="997"/>
      <c r="AF85" s="997">
        <v>37</v>
      </c>
      <c r="AG85" s="997"/>
      <c r="AH85" s="997"/>
      <c r="AI85" s="997"/>
      <c r="AJ85" s="997"/>
      <c r="AK85" s="997" t="s">
        <v>542</v>
      </c>
      <c r="AL85" s="997"/>
      <c r="AM85" s="997"/>
      <c r="AN85" s="997"/>
      <c r="AO85" s="997"/>
      <c r="AP85" s="997" t="s">
        <v>542</v>
      </c>
      <c r="AQ85" s="997"/>
      <c r="AR85" s="997"/>
      <c r="AS85" s="997"/>
      <c r="AT85" s="997"/>
      <c r="AU85" s="997" t="s">
        <v>542</v>
      </c>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x14ac:dyDescent="0.15">
      <c r="A86" s="212">
        <v>19</v>
      </c>
      <c r="B86" s="1000" t="s">
        <v>560</v>
      </c>
      <c r="C86" s="1001"/>
      <c r="D86" s="1001"/>
      <c r="E86" s="1001"/>
      <c r="F86" s="1001"/>
      <c r="G86" s="1001"/>
      <c r="H86" s="1001"/>
      <c r="I86" s="1001"/>
      <c r="J86" s="1001"/>
      <c r="K86" s="1001"/>
      <c r="L86" s="1001"/>
      <c r="M86" s="1001"/>
      <c r="N86" s="1001"/>
      <c r="O86" s="1001"/>
      <c r="P86" s="1002"/>
      <c r="Q86" s="1003">
        <v>179</v>
      </c>
      <c r="R86" s="997"/>
      <c r="S86" s="997"/>
      <c r="T86" s="997"/>
      <c r="U86" s="997"/>
      <c r="V86" s="997">
        <v>176</v>
      </c>
      <c r="W86" s="997"/>
      <c r="X86" s="997"/>
      <c r="Y86" s="997"/>
      <c r="Z86" s="997"/>
      <c r="AA86" s="997">
        <v>3</v>
      </c>
      <c r="AB86" s="997"/>
      <c r="AC86" s="997"/>
      <c r="AD86" s="997"/>
      <c r="AE86" s="997"/>
      <c r="AF86" s="997">
        <v>3</v>
      </c>
      <c r="AG86" s="997"/>
      <c r="AH86" s="997"/>
      <c r="AI86" s="997"/>
      <c r="AJ86" s="997"/>
      <c r="AK86" s="997" t="s">
        <v>542</v>
      </c>
      <c r="AL86" s="997"/>
      <c r="AM86" s="997"/>
      <c r="AN86" s="997"/>
      <c r="AO86" s="997"/>
      <c r="AP86" s="997" t="s">
        <v>486</v>
      </c>
      <c r="AQ86" s="997"/>
      <c r="AR86" s="997"/>
      <c r="AS86" s="997"/>
      <c r="AT86" s="997"/>
      <c r="AU86" s="997" t="s">
        <v>486</v>
      </c>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x14ac:dyDescent="0.15">
      <c r="A87" s="220">
        <v>20</v>
      </c>
      <c r="B87" s="990" t="s">
        <v>561</v>
      </c>
      <c r="C87" s="991"/>
      <c r="D87" s="991"/>
      <c r="E87" s="991"/>
      <c r="F87" s="991"/>
      <c r="G87" s="991"/>
      <c r="H87" s="991"/>
      <c r="I87" s="991"/>
      <c r="J87" s="991"/>
      <c r="K87" s="991"/>
      <c r="L87" s="991"/>
      <c r="M87" s="991"/>
      <c r="N87" s="991"/>
      <c r="O87" s="991"/>
      <c r="P87" s="992"/>
      <c r="Q87" s="993">
        <v>206788</v>
      </c>
      <c r="R87" s="994"/>
      <c r="S87" s="994"/>
      <c r="T87" s="994"/>
      <c r="U87" s="994"/>
      <c r="V87" s="994">
        <v>199254</v>
      </c>
      <c r="W87" s="994"/>
      <c r="X87" s="994"/>
      <c r="Y87" s="994"/>
      <c r="Z87" s="994"/>
      <c r="AA87" s="994">
        <v>7534</v>
      </c>
      <c r="AB87" s="994"/>
      <c r="AC87" s="994"/>
      <c r="AD87" s="994"/>
      <c r="AE87" s="994"/>
      <c r="AF87" s="994">
        <v>7534</v>
      </c>
      <c r="AG87" s="994"/>
      <c r="AH87" s="994"/>
      <c r="AI87" s="994"/>
      <c r="AJ87" s="994"/>
      <c r="AK87" s="994">
        <v>168</v>
      </c>
      <c r="AL87" s="994"/>
      <c r="AM87" s="994"/>
      <c r="AN87" s="994"/>
      <c r="AO87" s="994"/>
      <c r="AP87" s="994" t="s">
        <v>542</v>
      </c>
      <c r="AQ87" s="994"/>
      <c r="AR87" s="994"/>
      <c r="AS87" s="994"/>
      <c r="AT87" s="994"/>
      <c r="AU87" s="994" t="s">
        <v>542</v>
      </c>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x14ac:dyDescent="0.2">
      <c r="A88" s="215" t="s">
        <v>363</v>
      </c>
      <c r="B88" s="970" t="s">
        <v>393</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10402</v>
      </c>
      <c r="AG88" s="985"/>
      <c r="AH88" s="985"/>
      <c r="AI88" s="985"/>
      <c r="AJ88" s="985"/>
      <c r="AK88" s="989"/>
      <c r="AL88" s="989"/>
      <c r="AM88" s="989"/>
      <c r="AN88" s="989"/>
      <c r="AO88" s="989"/>
      <c r="AP88" s="985">
        <v>6158</v>
      </c>
      <c r="AQ88" s="985"/>
      <c r="AR88" s="985"/>
      <c r="AS88" s="985"/>
      <c r="AT88" s="985"/>
      <c r="AU88" s="985">
        <v>742</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970" t="s">
        <v>394</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c r="CS102" s="977"/>
      <c r="CT102" s="977"/>
      <c r="CU102" s="977"/>
      <c r="CV102" s="978"/>
      <c r="CW102" s="976"/>
      <c r="CX102" s="977"/>
      <c r="CY102" s="977"/>
      <c r="CZ102" s="977"/>
      <c r="DA102" s="978"/>
      <c r="DB102" s="976"/>
      <c r="DC102" s="977"/>
      <c r="DD102" s="977"/>
      <c r="DE102" s="977"/>
      <c r="DF102" s="978"/>
      <c r="DG102" s="976"/>
      <c r="DH102" s="977"/>
      <c r="DI102" s="977"/>
      <c r="DJ102" s="977"/>
      <c r="DK102" s="978"/>
      <c r="DL102" s="976"/>
      <c r="DM102" s="977"/>
      <c r="DN102" s="977"/>
      <c r="DO102" s="977"/>
      <c r="DP102" s="978"/>
      <c r="DQ102" s="976"/>
      <c r="DR102" s="977"/>
      <c r="DS102" s="977"/>
      <c r="DT102" s="977"/>
      <c r="DU102" s="978"/>
      <c r="DV102" s="959"/>
      <c r="DW102" s="960"/>
      <c r="DX102" s="960"/>
      <c r="DY102" s="960"/>
      <c r="DZ102" s="961"/>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395</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396</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397</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398</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64" t="s">
        <v>399</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400</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x14ac:dyDescent="0.15">
      <c r="A109" s="917" t="s">
        <v>401</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402</v>
      </c>
      <c r="AB109" s="918"/>
      <c r="AC109" s="918"/>
      <c r="AD109" s="918"/>
      <c r="AE109" s="919"/>
      <c r="AF109" s="920" t="s">
        <v>284</v>
      </c>
      <c r="AG109" s="918"/>
      <c r="AH109" s="918"/>
      <c r="AI109" s="918"/>
      <c r="AJ109" s="919"/>
      <c r="AK109" s="920" t="s">
        <v>283</v>
      </c>
      <c r="AL109" s="918"/>
      <c r="AM109" s="918"/>
      <c r="AN109" s="918"/>
      <c r="AO109" s="919"/>
      <c r="AP109" s="920" t="s">
        <v>403</v>
      </c>
      <c r="AQ109" s="918"/>
      <c r="AR109" s="918"/>
      <c r="AS109" s="918"/>
      <c r="AT109" s="949"/>
      <c r="AU109" s="917" t="s">
        <v>401</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402</v>
      </c>
      <c r="BR109" s="918"/>
      <c r="BS109" s="918"/>
      <c r="BT109" s="918"/>
      <c r="BU109" s="919"/>
      <c r="BV109" s="920" t="s">
        <v>284</v>
      </c>
      <c r="BW109" s="918"/>
      <c r="BX109" s="918"/>
      <c r="BY109" s="918"/>
      <c r="BZ109" s="919"/>
      <c r="CA109" s="920" t="s">
        <v>283</v>
      </c>
      <c r="CB109" s="918"/>
      <c r="CC109" s="918"/>
      <c r="CD109" s="918"/>
      <c r="CE109" s="919"/>
      <c r="CF109" s="958" t="s">
        <v>403</v>
      </c>
      <c r="CG109" s="958"/>
      <c r="CH109" s="958"/>
      <c r="CI109" s="958"/>
      <c r="CJ109" s="958"/>
      <c r="CK109" s="920" t="s">
        <v>404</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402</v>
      </c>
      <c r="DH109" s="918"/>
      <c r="DI109" s="918"/>
      <c r="DJ109" s="918"/>
      <c r="DK109" s="919"/>
      <c r="DL109" s="920" t="s">
        <v>284</v>
      </c>
      <c r="DM109" s="918"/>
      <c r="DN109" s="918"/>
      <c r="DO109" s="918"/>
      <c r="DP109" s="919"/>
      <c r="DQ109" s="920" t="s">
        <v>283</v>
      </c>
      <c r="DR109" s="918"/>
      <c r="DS109" s="918"/>
      <c r="DT109" s="918"/>
      <c r="DU109" s="919"/>
      <c r="DV109" s="920" t="s">
        <v>403</v>
      </c>
      <c r="DW109" s="918"/>
      <c r="DX109" s="918"/>
      <c r="DY109" s="918"/>
      <c r="DZ109" s="949"/>
    </row>
    <row r="110" spans="1:131" s="197" customFormat="1" ht="26.25" customHeight="1" x14ac:dyDescent="0.15">
      <c r="A110" s="787" t="s">
        <v>405</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488167</v>
      </c>
      <c r="AB110" s="903"/>
      <c r="AC110" s="903"/>
      <c r="AD110" s="903"/>
      <c r="AE110" s="904"/>
      <c r="AF110" s="905">
        <v>446285</v>
      </c>
      <c r="AG110" s="903"/>
      <c r="AH110" s="903"/>
      <c r="AI110" s="903"/>
      <c r="AJ110" s="904"/>
      <c r="AK110" s="905">
        <v>454019</v>
      </c>
      <c r="AL110" s="903"/>
      <c r="AM110" s="903"/>
      <c r="AN110" s="903"/>
      <c r="AO110" s="904"/>
      <c r="AP110" s="906">
        <v>16.2</v>
      </c>
      <c r="AQ110" s="907"/>
      <c r="AR110" s="907"/>
      <c r="AS110" s="907"/>
      <c r="AT110" s="908"/>
      <c r="AU110" s="950" t="s">
        <v>60</v>
      </c>
      <c r="AV110" s="951"/>
      <c r="AW110" s="951"/>
      <c r="AX110" s="951"/>
      <c r="AY110" s="952"/>
      <c r="AZ110" s="846" t="s">
        <v>406</v>
      </c>
      <c r="BA110" s="788"/>
      <c r="BB110" s="788"/>
      <c r="BC110" s="788"/>
      <c r="BD110" s="788"/>
      <c r="BE110" s="788"/>
      <c r="BF110" s="788"/>
      <c r="BG110" s="788"/>
      <c r="BH110" s="788"/>
      <c r="BI110" s="788"/>
      <c r="BJ110" s="788"/>
      <c r="BK110" s="788"/>
      <c r="BL110" s="788"/>
      <c r="BM110" s="788"/>
      <c r="BN110" s="788"/>
      <c r="BO110" s="788"/>
      <c r="BP110" s="789"/>
      <c r="BQ110" s="829">
        <v>4109211</v>
      </c>
      <c r="BR110" s="830"/>
      <c r="BS110" s="830"/>
      <c r="BT110" s="830"/>
      <c r="BU110" s="830"/>
      <c r="BV110" s="830">
        <v>4220847</v>
      </c>
      <c r="BW110" s="830"/>
      <c r="BX110" s="830"/>
      <c r="BY110" s="830"/>
      <c r="BZ110" s="830"/>
      <c r="CA110" s="830">
        <v>4494111</v>
      </c>
      <c r="CB110" s="830"/>
      <c r="CC110" s="830"/>
      <c r="CD110" s="830"/>
      <c r="CE110" s="830"/>
      <c r="CF110" s="891">
        <v>160.6</v>
      </c>
      <c r="CG110" s="892"/>
      <c r="CH110" s="892"/>
      <c r="CI110" s="892"/>
      <c r="CJ110" s="892"/>
      <c r="CK110" s="946" t="s">
        <v>407</v>
      </c>
      <c r="CL110" s="894"/>
      <c r="CM110" s="899" t="s">
        <v>408</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409</v>
      </c>
      <c r="DH110" s="830"/>
      <c r="DI110" s="830"/>
      <c r="DJ110" s="830"/>
      <c r="DK110" s="830"/>
      <c r="DL110" s="830" t="s">
        <v>409</v>
      </c>
      <c r="DM110" s="830"/>
      <c r="DN110" s="830"/>
      <c r="DO110" s="830"/>
      <c r="DP110" s="830"/>
      <c r="DQ110" s="830" t="s">
        <v>409</v>
      </c>
      <c r="DR110" s="830"/>
      <c r="DS110" s="830"/>
      <c r="DT110" s="830"/>
      <c r="DU110" s="830"/>
      <c r="DV110" s="831" t="s">
        <v>409</v>
      </c>
      <c r="DW110" s="831"/>
      <c r="DX110" s="831"/>
      <c r="DY110" s="831"/>
      <c r="DZ110" s="832"/>
    </row>
    <row r="111" spans="1:131" s="197" customFormat="1" ht="26.25" customHeight="1" x14ac:dyDescent="0.15">
      <c r="A111" s="808" t="s">
        <v>410</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108</v>
      </c>
      <c r="AB111" s="939"/>
      <c r="AC111" s="939"/>
      <c r="AD111" s="939"/>
      <c r="AE111" s="940"/>
      <c r="AF111" s="941" t="s">
        <v>108</v>
      </c>
      <c r="AG111" s="939"/>
      <c r="AH111" s="939"/>
      <c r="AI111" s="939"/>
      <c r="AJ111" s="940"/>
      <c r="AK111" s="941" t="s">
        <v>108</v>
      </c>
      <c r="AL111" s="939"/>
      <c r="AM111" s="939"/>
      <c r="AN111" s="939"/>
      <c r="AO111" s="940"/>
      <c r="AP111" s="942" t="s">
        <v>108</v>
      </c>
      <c r="AQ111" s="943"/>
      <c r="AR111" s="943"/>
      <c r="AS111" s="943"/>
      <c r="AT111" s="944"/>
      <c r="AU111" s="953"/>
      <c r="AV111" s="954"/>
      <c r="AW111" s="954"/>
      <c r="AX111" s="954"/>
      <c r="AY111" s="955"/>
      <c r="AZ111" s="797" t="s">
        <v>411</v>
      </c>
      <c r="BA111" s="798"/>
      <c r="BB111" s="798"/>
      <c r="BC111" s="798"/>
      <c r="BD111" s="798"/>
      <c r="BE111" s="798"/>
      <c r="BF111" s="798"/>
      <c r="BG111" s="798"/>
      <c r="BH111" s="798"/>
      <c r="BI111" s="798"/>
      <c r="BJ111" s="798"/>
      <c r="BK111" s="798"/>
      <c r="BL111" s="798"/>
      <c r="BM111" s="798"/>
      <c r="BN111" s="798"/>
      <c r="BO111" s="798"/>
      <c r="BP111" s="799"/>
      <c r="BQ111" s="800" t="s">
        <v>412</v>
      </c>
      <c r="BR111" s="801"/>
      <c r="BS111" s="801"/>
      <c r="BT111" s="801"/>
      <c r="BU111" s="801"/>
      <c r="BV111" s="801" t="s">
        <v>412</v>
      </c>
      <c r="BW111" s="801"/>
      <c r="BX111" s="801"/>
      <c r="BY111" s="801"/>
      <c r="BZ111" s="801"/>
      <c r="CA111" s="801" t="s">
        <v>412</v>
      </c>
      <c r="CB111" s="801"/>
      <c r="CC111" s="801"/>
      <c r="CD111" s="801"/>
      <c r="CE111" s="801"/>
      <c r="CF111" s="878" t="s">
        <v>412</v>
      </c>
      <c r="CG111" s="879"/>
      <c r="CH111" s="879"/>
      <c r="CI111" s="879"/>
      <c r="CJ111" s="879"/>
      <c r="CK111" s="947"/>
      <c r="CL111" s="896"/>
      <c r="CM111" s="833" t="s">
        <v>413</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412</v>
      </c>
      <c r="DH111" s="801"/>
      <c r="DI111" s="801"/>
      <c r="DJ111" s="801"/>
      <c r="DK111" s="801"/>
      <c r="DL111" s="801" t="s">
        <v>412</v>
      </c>
      <c r="DM111" s="801"/>
      <c r="DN111" s="801"/>
      <c r="DO111" s="801"/>
      <c r="DP111" s="801"/>
      <c r="DQ111" s="801" t="s">
        <v>412</v>
      </c>
      <c r="DR111" s="801"/>
      <c r="DS111" s="801"/>
      <c r="DT111" s="801"/>
      <c r="DU111" s="801"/>
      <c r="DV111" s="853" t="s">
        <v>412</v>
      </c>
      <c r="DW111" s="853"/>
      <c r="DX111" s="853"/>
      <c r="DY111" s="853"/>
      <c r="DZ111" s="854"/>
    </row>
    <row r="112" spans="1:131" s="197" customFormat="1" ht="26.25" customHeight="1" x14ac:dyDescent="0.15">
      <c r="A112" s="932" t="s">
        <v>414</v>
      </c>
      <c r="B112" s="933"/>
      <c r="C112" s="798" t="s">
        <v>415</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409</v>
      </c>
      <c r="AB112" s="814"/>
      <c r="AC112" s="814"/>
      <c r="AD112" s="814"/>
      <c r="AE112" s="815"/>
      <c r="AF112" s="816" t="s">
        <v>409</v>
      </c>
      <c r="AG112" s="814"/>
      <c r="AH112" s="814"/>
      <c r="AI112" s="814"/>
      <c r="AJ112" s="815"/>
      <c r="AK112" s="816" t="s">
        <v>409</v>
      </c>
      <c r="AL112" s="814"/>
      <c r="AM112" s="814"/>
      <c r="AN112" s="814"/>
      <c r="AO112" s="815"/>
      <c r="AP112" s="784" t="s">
        <v>409</v>
      </c>
      <c r="AQ112" s="785"/>
      <c r="AR112" s="785"/>
      <c r="AS112" s="785"/>
      <c r="AT112" s="786"/>
      <c r="AU112" s="953"/>
      <c r="AV112" s="954"/>
      <c r="AW112" s="954"/>
      <c r="AX112" s="954"/>
      <c r="AY112" s="955"/>
      <c r="AZ112" s="797" t="s">
        <v>416</v>
      </c>
      <c r="BA112" s="798"/>
      <c r="BB112" s="798"/>
      <c r="BC112" s="798"/>
      <c r="BD112" s="798"/>
      <c r="BE112" s="798"/>
      <c r="BF112" s="798"/>
      <c r="BG112" s="798"/>
      <c r="BH112" s="798"/>
      <c r="BI112" s="798"/>
      <c r="BJ112" s="798"/>
      <c r="BK112" s="798"/>
      <c r="BL112" s="798"/>
      <c r="BM112" s="798"/>
      <c r="BN112" s="798"/>
      <c r="BO112" s="798"/>
      <c r="BP112" s="799"/>
      <c r="BQ112" s="800">
        <v>1179965</v>
      </c>
      <c r="BR112" s="801"/>
      <c r="BS112" s="801"/>
      <c r="BT112" s="801"/>
      <c r="BU112" s="801"/>
      <c r="BV112" s="801">
        <v>1122327</v>
      </c>
      <c r="BW112" s="801"/>
      <c r="BX112" s="801"/>
      <c r="BY112" s="801"/>
      <c r="BZ112" s="801"/>
      <c r="CA112" s="801">
        <v>894012</v>
      </c>
      <c r="CB112" s="801"/>
      <c r="CC112" s="801"/>
      <c r="CD112" s="801"/>
      <c r="CE112" s="801"/>
      <c r="CF112" s="878">
        <v>32</v>
      </c>
      <c r="CG112" s="879"/>
      <c r="CH112" s="879"/>
      <c r="CI112" s="879"/>
      <c r="CJ112" s="879"/>
      <c r="CK112" s="947"/>
      <c r="CL112" s="896"/>
      <c r="CM112" s="833" t="s">
        <v>417</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409</v>
      </c>
      <c r="DH112" s="801"/>
      <c r="DI112" s="801"/>
      <c r="DJ112" s="801"/>
      <c r="DK112" s="801"/>
      <c r="DL112" s="801" t="s">
        <v>409</v>
      </c>
      <c r="DM112" s="801"/>
      <c r="DN112" s="801"/>
      <c r="DO112" s="801"/>
      <c r="DP112" s="801"/>
      <c r="DQ112" s="801" t="s">
        <v>409</v>
      </c>
      <c r="DR112" s="801"/>
      <c r="DS112" s="801"/>
      <c r="DT112" s="801"/>
      <c r="DU112" s="801"/>
      <c r="DV112" s="853" t="s">
        <v>409</v>
      </c>
      <c r="DW112" s="853"/>
      <c r="DX112" s="853"/>
      <c r="DY112" s="853"/>
      <c r="DZ112" s="854"/>
    </row>
    <row r="113" spans="1:130" s="197" customFormat="1" ht="26.25" customHeight="1" x14ac:dyDescent="0.15">
      <c r="A113" s="934"/>
      <c r="B113" s="935"/>
      <c r="C113" s="798" t="s">
        <v>418</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111141</v>
      </c>
      <c r="AB113" s="939"/>
      <c r="AC113" s="939"/>
      <c r="AD113" s="939"/>
      <c r="AE113" s="940"/>
      <c r="AF113" s="941">
        <v>66894</v>
      </c>
      <c r="AG113" s="939"/>
      <c r="AH113" s="939"/>
      <c r="AI113" s="939"/>
      <c r="AJ113" s="940"/>
      <c r="AK113" s="941">
        <v>64999</v>
      </c>
      <c r="AL113" s="939"/>
      <c r="AM113" s="939"/>
      <c r="AN113" s="939"/>
      <c r="AO113" s="940"/>
      <c r="AP113" s="942">
        <v>2.2999999999999998</v>
      </c>
      <c r="AQ113" s="943"/>
      <c r="AR113" s="943"/>
      <c r="AS113" s="943"/>
      <c r="AT113" s="944"/>
      <c r="AU113" s="953"/>
      <c r="AV113" s="954"/>
      <c r="AW113" s="954"/>
      <c r="AX113" s="954"/>
      <c r="AY113" s="955"/>
      <c r="AZ113" s="797" t="s">
        <v>419</v>
      </c>
      <c r="BA113" s="798"/>
      <c r="BB113" s="798"/>
      <c r="BC113" s="798"/>
      <c r="BD113" s="798"/>
      <c r="BE113" s="798"/>
      <c r="BF113" s="798"/>
      <c r="BG113" s="798"/>
      <c r="BH113" s="798"/>
      <c r="BI113" s="798"/>
      <c r="BJ113" s="798"/>
      <c r="BK113" s="798"/>
      <c r="BL113" s="798"/>
      <c r="BM113" s="798"/>
      <c r="BN113" s="798"/>
      <c r="BO113" s="798"/>
      <c r="BP113" s="799"/>
      <c r="BQ113" s="800">
        <v>708794</v>
      </c>
      <c r="BR113" s="801"/>
      <c r="BS113" s="801"/>
      <c r="BT113" s="801"/>
      <c r="BU113" s="801"/>
      <c r="BV113" s="801">
        <v>688323</v>
      </c>
      <c r="BW113" s="801"/>
      <c r="BX113" s="801"/>
      <c r="BY113" s="801"/>
      <c r="BZ113" s="801"/>
      <c r="CA113" s="801">
        <v>742037</v>
      </c>
      <c r="CB113" s="801"/>
      <c r="CC113" s="801"/>
      <c r="CD113" s="801"/>
      <c r="CE113" s="801"/>
      <c r="CF113" s="878">
        <v>26.5</v>
      </c>
      <c r="CG113" s="879"/>
      <c r="CH113" s="879"/>
      <c r="CI113" s="879"/>
      <c r="CJ113" s="879"/>
      <c r="CK113" s="947"/>
      <c r="CL113" s="896"/>
      <c r="CM113" s="833" t="s">
        <v>420</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409</v>
      </c>
      <c r="DH113" s="814"/>
      <c r="DI113" s="814"/>
      <c r="DJ113" s="814"/>
      <c r="DK113" s="815"/>
      <c r="DL113" s="816" t="s">
        <v>409</v>
      </c>
      <c r="DM113" s="814"/>
      <c r="DN113" s="814"/>
      <c r="DO113" s="814"/>
      <c r="DP113" s="815"/>
      <c r="DQ113" s="816" t="s">
        <v>409</v>
      </c>
      <c r="DR113" s="814"/>
      <c r="DS113" s="814"/>
      <c r="DT113" s="814"/>
      <c r="DU113" s="815"/>
      <c r="DV113" s="784" t="s">
        <v>409</v>
      </c>
      <c r="DW113" s="785"/>
      <c r="DX113" s="785"/>
      <c r="DY113" s="785"/>
      <c r="DZ113" s="786"/>
    </row>
    <row r="114" spans="1:130" s="197" customFormat="1" ht="26.25" customHeight="1" x14ac:dyDescent="0.15">
      <c r="A114" s="934"/>
      <c r="B114" s="935"/>
      <c r="C114" s="798" t="s">
        <v>421</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153353</v>
      </c>
      <c r="AB114" s="814"/>
      <c r="AC114" s="814"/>
      <c r="AD114" s="814"/>
      <c r="AE114" s="815"/>
      <c r="AF114" s="816">
        <v>166318</v>
      </c>
      <c r="AG114" s="814"/>
      <c r="AH114" s="814"/>
      <c r="AI114" s="814"/>
      <c r="AJ114" s="815"/>
      <c r="AK114" s="816">
        <v>124661</v>
      </c>
      <c r="AL114" s="814"/>
      <c r="AM114" s="814"/>
      <c r="AN114" s="814"/>
      <c r="AO114" s="815"/>
      <c r="AP114" s="784">
        <v>4.5</v>
      </c>
      <c r="AQ114" s="785"/>
      <c r="AR114" s="785"/>
      <c r="AS114" s="785"/>
      <c r="AT114" s="786"/>
      <c r="AU114" s="953"/>
      <c r="AV114" s="954"/>
      <c r="AW114" s="954"/>
      <c r="AX114" s="954"/>
      <c r="AY114" s="955"/>
      <c r="AZ114" s="797" t="s">
        <v>422</v>
      </c>
      <c r="BA114" s="798"/>
      <c r="BB114" s="798"/>
      <c r="BC114" s="798"/>
      <c r="BD114" s="798"/>
      <c r="BE114" s="798"/>
      <c r="BF114" s="798"/>
      <c r="BG114" s="798"/>
      <c r="BH114" s="798"/>
      <c r="BI114" s="798"/>
      <c r="BJ114" s="798"/>
      <c r="BK114" s="798"/>
      <c r="BL114" s="798"/>
      <c r="BM114" s="798"/>
      <c r="BN114" s="798"/>
      <c r="BO114" s="798"/>
      <c r="BP114" s="799"/>
      <c r="BQ114" s="800">
        <v>1127173</v>
      </c>
      <c r="BR114" s="801"/>
      <c r="BS114" s="801"/>
      <c r="BT114" s="801"/>
      <c r="BU114" s="801"/>
      <c r="BV114" s="801">
        <v>1050969</v>
      </c>
      <c r="BW114" s="801"/>
      <c r="BX114" s="801"/>
      <c r="BY114" s="801"/>
      <c r="BZ114" s="801"/>
      <c r="CA114" s="801">
        <v>1065501</v>
      </c>
      <c r="CB114" s="801"/>
      <c r="CC114" s="801"/>
      <c r="CD114" s="801"/>
      <c r="CE114" s="801"/>
      <c r="CF114" s="878">
        <v>38.1</v>
      </c>
      <c r="CG114" s="879"/>
      <c r="CH114" s="879"/>
      <c r="CI114" s="879"/>
      <c r="CJ114" s="879"/>
      <c r="CK114" s="947"/>
      <c r="CL114" s="896"/>
      <c r="CM114" s="833" t="s">
        <v>423</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409</v>
      </c>
      <c r="DH114" s="814"/>
      <c r="DI114" s="814"/>
      <c r="DJ114" s="814"/>
      <c r="DK114" s="815"/>
      <c r="DL114" s="816" t="s">
        <v>409</v>
      </c>
      <c r="DM114" s="814"/>
      <c r="DN114" s="814"/>
      <c r="DO114" s="814"/>
      <c r="DP114" s="815"/>
      <c r="DQ114" s="816" t="s">
        <v>409</v>
      </c>
      <c r="DR114" s="814"/>
      <c r="DS114" s="814"/>
      <c r="DT114" s="814"/>
      <c r="DU114" s="815"/>
      <c r="DV114" s="784" t="s">
        <v>409</v>
      </c>
      <c r="DW114" s="785"/>
      <c r="DX114" s="785"/>
      <c r="DY114" s="785"/>
      <c r="DZ114" s="786"/>
    </row>
    <row r="115" spans="1:130" s="197" customFormat="1" ht="26.25" customHeight="1" x14ac:dyDescent="0.15">
      <c r="A115" s="934"/>
      <c r="B115" s="935"/>
      <c r="C115" s="798" t="s">
        <v>424</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t="s">
        <v>409</v>
      </c>
      <c r="AB115" s="939"/>
      <c r="AC115" s="939"/>
      <c r="AD115" s="939"/>
      <c r="AE115" s="940"/>
      <c r="AF115" s="941" t="s">
        <v>409</v>
      </c>
      <c r="AG115" s="939"/>
      <c r="AH115" s="939"/>
      <c r="AI115" s="939"/>
      <c r="AJ115" s="940"/>
      <c r="AK115" s="941" t="s">
        <v>409</v>
      </c>
      <c r="AL115" s="939"/>
      <c r="AM115" s="939"/>
      <c r="AN115" s="939"/>
      <c r="AO115" s="940"/>
      <c r="AP115" s="942" t="s">
        <v>409</v>
      </c>
      <c r="AQ115" s="943"/>
      <c r="AR115" s="943"/>
      <c r="AS115" s="943"/>
      <c r="AT115" s="944"/>
      <c r="AU115" s="953"/>
      <c r="AV115" s="954"/>
      <c r="AW115" s="954"/>
      <c r="AX115" s="954"/>
      <c r="AY115" s="955"/>
      <c r="AZ115" s="797" t="s">
        <v>425</v>
      </c>
      <c r="BA115" s="798"/>
      <c r="BB115" s="798"/>
      <c r="BC115" s="798"/>
      <c r="BD115" s="798"/>
      <c r="BE115" s="798"/>
      <c r="BF115" s="798"/>
      <c r="BG115" s="798"/>
      <c r="BH115" s="798"/>
      <c r="BI115" s="798"/>
      <c r="BJ115" s="798"/>
      <c r="BK115" s="798"/>
      <c r="BL115" s="798"/>
      <c r="BM115" s="798"/>
      <c r="BN115" s="798"/>
      <c r="BO115" s="798"/>
      <c r="BP115" s="799"/>
      <c r="BQ115" s="800" t="s">
        <v>409</v>
      </c>
      <c r="BR115" s="801"/>
      <c r="BS115" s="801"/>
      <c r="BT115" s="801"/>
      <c r="BU115" s="801"/>
      <c r="BV115" s="801" t="s">
        <v>409</v>
      </c>
      <c r="BW115" s="801"/>
      <c r="BX115" s="801"/>
      <c r="BY115" s="801"/>
      <c r="BZ115" s="801"/>
      <c r="CA115" s="801" t="s">
        <v>409</v>
      </c>
      <c r="CB115" s="801"/>
      <c r="CC115" s="801"/>
      <c r="CD115" s="801"/>
      <c r="CE115" s="801"/>
      <c r="CF115" s="878" t="s">
        <v>409</v>
      </c>
      <c r="CG115" s="879"/>
      <c r="CH115" s="879"/>
      <c r="CI115" s="879"/>
      <c r="CJ115" s="879"/>
      <c r="CK115" s="947"/>
      <c r="CL115" s="896"/>
      <c r="CM115" s="797" t="s">
        <v>426</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409</v>
      </c>
      <c r="DH115" s="814"/>
      <c r="DI115" s="814"/>
      <c r="DJ115" s="814"/>
      <c r="DK115" s="815"/>
      <c r="DL115" s="816" t="s">
        <v>409</v>
      </c>
      <c r="DM115" s="814"/>
      <c r="DN115" s="814"/>
      <c r="DO115" s="814"/>
      <c r="DP115" s="815"/>
      <c r="DQ115" s="816" t="s">
        <v>409</v>
      </c>
      <c r="DR115" s="814"/>
      <c r="DS115" s="814"/>
      <c r="DT115" s="814"/>
      <c r="DU115" s="815"/>
      <c r="DV115" s="784" t="s">
        <v>409</v>
      </c>
      <c r="DW115" s="785"/>
      <c r="DX115" s="785"/>
      <c r="DY115" s="785"/>
      <c r="DZ115" s="786"/>
    </row>
    <row r="116" spans="1:130" s="197" customFormat="1" ht="26.25" customHeight="1" x14ac:dyDescent="0.15">
      <c r="A116" s="936"/>
      <c r="B116" s="937"/>
      <c r="C116" s="876" t="s">
        <v>427</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v>138</v>
      </c>
      <c r="AB116" s="814"/>
      <c r="AC116" s="814"/>
      <c r="AD116" s="814"/>
      <c r="AE116" s="815"/>
      <c r="AF116" s="816">
        <v>253</v>
      </c>
      <c r="AG116" s="814"/>
      <c r="AH116" s="814"/>
      <c r="AI116" s="814"/>
      <c r="AJ116" s="815"/>
      <c r="AK116" s="816">
        <v>234</v>
      </c>
      <c r="AL116" s="814"/>
      <c r="AM116" s="814"/>
      <c r="AN116" s="814"/>
      <c r="AO116" s="815"/>
      <c r="AP116" s="784">
        <v>0</v>
      </c>
      <c r="AQ116" s="785"/>
      <c r="AR116" s="785"/>
      <c r="AS116" s="785"/>
      <c r="AT116" s="786"/>
      <c r="AU116" s="953"/>
      <c r="AV116" s="954"/>
      <c r="AW116" s="954"/>
      <c r="AX116" s="954"/>
      <c r="AY116" s="955"/>
      <c r="AZ116" s="797" t="s">
        <v>428</v>
      </c>
      <c r="BA116" s="798"/>
      <c r="BB116" s="798"/>
      <c r="BC116" s="798"/>
      <c r="BD116" s="798"/>
      <c r="BE116" s="798"/>
      <c r="BF116" s="798"/>
      <c r="BG116" s="798"/>
      <c r="BH116" s="798"/>
      <c r="BI116" s="798"/>
      <c r="BJ116" s="798"/>
      <c r="BK116" s="798"/>
      <c r="BL116" s="798"/>
      <c r="BM116" s="798"/>
      <c r="BN116" s="798"/>
      <c r="BO116" s="798"/>
      <c r="BP116" s="799"/>
      <c r="BQ116" s="800" t="s">
        <v>409</v>
      </c>
      <c r="BR116" s="801"/>
      <c r="BS116" s="801"/>
      <c r="BT116" s="801"/>
      <c r="BU116" s="801"/>
      <c r="BV116" s="801" t="s">
        <v>409</v>
      </c>
      <c r="BW116" s="801"/>
      <c r="BX116" s="801"/>
      <c r="BY116" s="801"/>
      <c r="BZ116" s="801"/>
      <c r="CA116" s="801" t="s">
        <v>409</v>
      </c>
      <c r="CB116" s="801"/>
      <c r="CC116" s="801"/>
      <c r="CD116" s="801"/>
      <c r="CE116" s="801"/>
      <c r="CF116" s="878" t="s">
        <v>409</v>
      </c>
      <c r="CG116" s="879"/>
      <c r="CH116" s="879"/>
      <c r="CI116" s="879"/>
      <c r="CJ116" s="879"/>
      <c r="CK116" s="947"/>
      <c r="CL116" s="896"/>
      <c r="CM116" s="833" t="s">
        <v>429</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409</v>
      </c>
      <c r="DH116" s="814"/>
      <c r="DI116" s="814"/>
      <c r="DJ116" s="814"/>
      <c r="DK116" s="815"/>
      <c r="DL116" s="816" t="s">
        <v>409</v>
      </c>
      <c r="DM116" s="814"/>
      <c r="DN116" s="814"/>
      <c r="DO116" s="814"/>
      <c r="DP116" s="815"/>
      <c r="DQ116" s="816" t="s">
        <v>409</v>
      </c>
      <c r="DR116" s="814"/>
      <c r="DS116" s="814"/>
      <c r="DT116" s="814"/>
      <c r="DU116" s="815"/>
      <c r="DV116" s="784" t="s">
        <v>409</v>
      </c>
      <c r="DW116" s="785"/>
      <c r="DX116" s="785"/>
      <c r="DY116" s="785"/>
      <c r="DZ116" s="786"/>
    </row>
    <row r="117" spans="1:130" s="197" customFormat="1" ht="26.25" customHeight="1" x14ac:dyDescent="0.15">
      <c r="A117" s="917" t="s">
        <v>167</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430</v>
      </c>
      <c r="Z117" s="919"/>
      <c r="AA117" s="924">
        <v>752799</v>
      </c>
      <c r="AB117" s="925"/>
      <c r="AC117" s="925"/>
      <c r="AD117" s="925"/>
      <c r="AE117" s="926"/>
      <c r="AF117" s="928">
        <v>679750</v>
      </c>
      <c r="AG117" s="925"/>
      <c r="AH117" s="925"/>
      <c r="AI117" s="925"/>
      <c r="AJ117" s="926"/>
      <c r="AK117" s="928">
        <v>643913</v>
      </c>
      <c r="AL117" s="925"/>
      <c r="AM117" s="925"/>
      <c r="AN117" s="925"/>
      <c r="AO117" s="926"/>
      <c r="AP117" s="929"/>
      <c r="AQ117" s="930"/>
      <c r="AR117" s="930"/>
      <c r="AS117" s="930"/>
      <c r="AT117" s="931"/>
      <c r="AU117" s="953"/>
      <c r="AV117" s="954"/>
      <c r="AW117" s="954"/>
      <c r="AX117" s="954"/>
      <c r="AY117" s="955"/>
      <c r="AZ117" s="875" t="s">
        <v>431</v>
      </c>
      <c r="BA117" s="876"/>
      <c r="BB117" s="876"/>
      <c r="BC117" s="876"/>
      <c r="BD117" s="876"/>
      <c r="BE117" s="876"/>
      <c r="BF117" s="876"/>
      <c r="BG117" s="876"/>
      <c r="BH117" s="876"/>
      <c r="BI117" s="876"/>
      <c r="BJ117" s="876"/>
      <c r="BK117" s="876"/>
      <c r="BL117" s="876"/>
      <c r="BM117" s="876"/>
      <c r="BN117" s="876"/>
      <c r="BO117" s="876"/>
      <c r="BP117" s="877"/>
      <c r="BQ117" s="887" t="s">
        <v>108</v>
      </c>
      <c r="BR117" s="888"/>
      <c r="BS117" s="888"/>
      <c r="BT117" s="888"/>
      <c r="BU117" s="888"/>
      <c r="BV117" s="888" t="s">
        <v>108</v>
      </c>
      <c r="BW117" s="888"/>
      <c r="BX117" s="888"/>
      <c r="BY117" s="888"/>
      <c r="BZ117" s="888"/>
      <c r="CA117" s="888" t="s">
        <v>108</v>
      </c>
      <c r="CB117" s="888"/>
      <c r="CC117" s="888"/>
      <c r="CD117" s="888"/>
      <c r="CE117" s="888"/>
      <c r="CF117" s="878" t="s">
        <v>108</v>
      </c>
      <c r="CG117" s="879"/>
      <c r="CH117" s="879"/>
      <c r="CI117" s="879"/>
      <c r="CJ117" s="879"/>
      <c r="CK117" s="947"/>
      <c r="CL117" s="896"/>
      <c r="CM117" s="833" t="s">
        <v>432</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108</v>
      </c>
      <c r="DH117" s="814"/>
      <c r="DI117" s="814"/>
      <c r="DJ117" s="814"/>
      <c r="DK117" s="815"/>
      <c r="DL117" s="816" t="s">
        <v>108</v>
      </c>
      <c r="DM117" s="814"/>
      <c r="DN117" s="814"/>
      <c r="DO117" s="814"/>
      <c r="DP117" s="815"/>
      <c r="DQ117" s="816" t="s">
        <v>108</v>
      </c>
      <c r="DR117" s="814"/>
      <c r="DS117" s="814"/>
      <c r="DT117" s="814"/>
      <c r="DU117" s="815"/>
      <c r="DV117" s="784" t="s">
        <v>108</v>
      </c>
      <c r="DW117" s="785"/>
      <c r="DX117" s="785"/>
      <c r="DY117" s="785"/>
      <c r="DZ117" s="786"/>
    </row>
    <row r="118" spans="1:130" s="197" customFormat="1" ht="26.25" customHeight="1" x14ac:dyDescent="0.15">
      <c r="A118" s="917" t="s">
        <v>404</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402</v>
      </c>
      <c r="AB118" s="918"/>
      <c r="AC118" s="918"/>
      <c r="AD118" s="918"/>
      <c r="AE118" s="919"/>
      <c r="AF118" s="920" t="s">
        <v>284</v>
      </c>
      <c r="AG118" s="918"/>
      <c r="AH118" s="918"/>
      <c r="AI118" s="918"/>
      <c r="AJ118" s="919"/>
      <c r="AK118" s="920" t="s">
        <v>283</v>
      </c>
      <c r="AL118" s="918"/>
      <c r="AM118" s="918"/>
      <c r="AN118" s="918"/>
      <c r="AO118" s="919"/>
      <c r="AP118" s="921" t="s">
        <v>403</v>
      </c>
      <c r="AQ118" s="922"/>
      <c r="AR118" s="922"/>
      <c r="AS118" s="922"/>
      <c r="AT118" s="923"/>
      <c r="AU118" s="956"/>
      <c r="AV118" s="957"/>
      <c r="AW118" s="957"/>
      <c r="AX118" s="957"/>
      <c r="AY118" s="957"/>
      <c r="AZ118" s="228" t="s">
        <v>167</v>
      </c>
      <c r="BA118" s="228"/>
      <c r="BB118" s="228"/>
      <c r="BC118" s="228"/>
      <c r="BD118" s="228"/>
      <c r="BE118" s="228"/>
      <c r="BF118" s="228"/>
      <c r="BG118" s="228"/>
      <c r="BH118" s="228"/>
      <c r="BI118" s="228"/>
      <c r="BJ118" s="228"/>
      <c r="BK118" s="228"/>
      <c r="BL118" s="228"/>
      <c r="BM118" s="228"/>
      <c r="BN118" s="228"/>
      <c r="BO118" s="867" t="s">
        <v>433</v>
      </c>
      <c r="BP118" s="868"/>
      <c r="BQ118" s="887">
        <v>7125143</v>
      </c>
      <c r="BR118" s="888"/>
      <c r="BS118" s="888"/>
      <c r="BT118" s="888"/>
      <c r="BU118" s="888"/>
      <c r="BV118" s="888">
        <v>7082466</v>
      </c>
      <c r="BW118" s="888"/>
      <c r="BX118" s="888"/>
      <c r="BY118" s="888"/>
      <c r="BZ118" s="888"/>
      <c r="CA118" s="888">
        <v>7195661</v>
      </c>
      <c r="CB118" s="888"/>
      <c r="CC118" s="888"/>
      <c r="CD118" s="888"/>
      <c r="CE118" s="888"/>
      <c r="CF118" s="773"/>
      <c r="CG118" s="774"/>
      <c r="CH118" s="774"/>
      <c r="CI118" s="774"/>
      <c r="CJ118" s="871"/>
      <c r="CK118" s="947"/>
      <c r="CL118" s="896"/>
      <c r="CM118" s="833" t="s">
        <v>434</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108</v>
      </c>
      <c r="DH118" s="814"/>
      <c r="DI118" s="814"/>
      <c r="DJ118" s="814"/>
      <c r="DK118" s="815"/>
      <c r="DL118" s="816" t="s">
        <v>108</v>
      </c>
      <c r="DM118" s="814"/>
      <c r="DN118" s="814"/>
      <c r="DO118" s="814"/>
      <c r="DP118" s="815"/>
      <c r="DQ118" s="816" t="s">
        <v>108</v>
      </c>
      <c r="DR118" s="814"/>
      <c r="DS118" s="814"/>
      <c r="DT118" s="814"/>
      <c r="DU118" s="815"/>
      <c r="DV118" s="784" t="s">
        <v>108</v>
      </c>
      <c r="DW118" s="785"/>
      <c r="DX118" s="785"/>
      <c r="DY118" s="785"/>
      <c r="DZ118" s="786"/>
    </row>
    <row r="119" spans="1:130" s="197" customFormat="1" ht="26.25" customHeight="1" x14ac:dyDescent="0.15">
      <c r="A119" s="893" t="s">
        <v>407</v>
      </c>
      <c r="B119" s="894"/>
      <c r="C119" s="899" t="s">
        <v>408</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108</v>
      </c>
      <c r="AB119" s="903"/>
      <c r="AC119" s="903"/>
      <c r="AD119" s="903"/>
      <c r="AE119" s="904"/>
      <c r="AF119" s="905" t="s">
        <v>108</v>
      </c>
      <c r="AG119" s="903"/>
      <c r="AH119" s="903"/>
      <c r="AI119" s="903"/>
      <c r="AJ119" s="904"/>
      <c r="AK119" s="905" t="s">
        <v>108</v>
      </c>
      <c r="AL119" s="903"/>
      <c r="AM119" s="903"/>
      <c r="AN119" s="903"/>
      <c r="AO119" s="904"/>
      <c r="AP119" s="906" t="s">
        <v>108</v>
      </c>
      <c r="AQ119" s="907"/>
      <c r="AR119" s="907"/>
      <c r="AS119" s="907"/>
      <c r="AT119" s="908"/>
      <c r="AU119" s="909" t="s">
        <v>435</v>
      </c>
      <c r="AV119" s="910"/>
      <c r="AW119" s="910"/>
      <c r="AX119" s="910"/>
      <c r="AY119" s="911"/>
      <c r="AZ119" s="846" t="s">
        <v>436</v>
      </c>
      <c r="BA119" s="788"/>
      <c r="BB119" s="788"/>
      <c r="BC119" s="788"/>
      <c r="BD119" s="788"/>
      <c r="BE119" s="788"/>
      <c r="BF119" s="788"/>
      <c r="BG119" s="788"/>
      <c r="BH119" s="788"/>
      <c r="BI119" s="788"/>
      <c r="BJ119" s="788"/>
      <c r="BK119" s="788"/>
      <c r="BL119" s="788"/>
      <c r="BM119" s="788"/>
      <c r="BN119" s="788"/>
      <c r="BO119" s="788"/>
      <c r="BP119" s="789"/>
      <c r="BQ119" s="829">
        <v>2014818</v>
      </c>
      <c r="BR119" s="830"/>
      <c r="BS119" s="830"/>
      <c r="BT119" s="830"/>
      <c r="BU119" s="830"/>
      <c r="BV119" s="830">
        <v>2139567</v>
      </c>
      <c r="BW119" s="830"/>
      <c r="BX119" s="830"/>
      <c r="BY119" s="830"/>
      <c r="BZ119" s="830"/>
      <c r="CA119" s="830">
        <v>2224900</v>
      </c>
      <c r="CB119" s="830"/>
      <c r="CC119" s="830"/>
      <c r="CD119" s="830"/>
      <c r="CE119" s="830"/>
      <c r="CF119" s="891">
        <v>79.5</v>
      </c>
      <c r="CG119" s="892"/>
      <c r="CH119" s="892"/>
      <c r="CI119" s="892"/>
      <c r="CJ119" s="892"/>
      <c r="CK119" s="948"/>
      <c r="CL119" s="898"/>
      <c r="CM119" s="855" t="s">
        <v>437</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t="s">
        <v>108</v>
      </c>
      <c r="DH119" s="747"/>
      <c r="DI119" s="747"/>
      <c r="DJ119" s="747"/>
      <c r="DK119" s="748"/>
      <c r="DL119" s="749" t="s">
        <v>108</v>
      </c>
      <c r="DM119" s="747"/>
      <c r="DN119" s="747"/>
      <c r="DO119" s="747"/>
      <c r="DP119" s="748"/>
      <c r="DQ119" s="749" t="s">
        <v>108</v>
      </c>
      <c r="DR119" s="747"/>
      <c r="DS119" s="747"/>
      <c r="DT119" s="747"/>
      <c r="DU119" s="748"/>
      <c r="DV119" s="837" t="s">
        <v>108</v>
      </c>
      <c r="DW119" s="838"/>
      <c r="DX119" s="838"/>
      <c r="DY119" s="838"/>
      <c r="DZ119" s="839"/>
    </row>
    <row r="120" spans="1:130" s="197" customFormat="1" ht="26.25" customHeight="1" x14ac:dyDescent="0.15">
      <c r="A120" s="895"/>
      <c r="B120" s="896"/>
      <c r="C120" s="833" t="s">
        <v>413</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108</v>
      </c>
      <c r="AB120" s="814"/>
      <c r="AC120" s="814"/>
      <c r="AD120" s="814"/>
      <c r="AE120" s="815"/>
      <c r="AF120" s="816" t="s">
        <v>108</v>
      </c>
      <c r="AG120" s="814"/>
      <c r="AH120" s="814"/>
      <c r="AI120" s="814"/>
      <c r="AJ120" s="815"/>
      <c r="AK120" s="816" t="s">
        <v>108</v>
      </c>
      <c r="AL120" s="814"/>
      <c r="AM120" s="814"/>
      <c r="AN120" s="814"/>
      <c r="AO120" s="815"/>
      <c r="AP120" s="784" t="s">
        <v>108</v>
      </c>
      <c r="AQ120" s="785"/>
      <c r="AR120" s="785"/>
      <c r="AS120" s="785"/>
      <c r="AT120" s="786"/>
      <c r="AU120" s="912"/>
      <c r="AV120" s="913"/>
      <c r="AW120" s="913"/>
      <c r="AX120" s="913"/>
      <c r="AY120" s="914"/>
      <c r="AZ120" s="797" t="s">
        <v>438</v>
      </c>
      <c r="BA120" s="798"/>
      <c r="BB120" s="798"/>
      <c r="BC120" s="798"/>
      <c r="BD120" s="798"/>
      <c r="BE120" s="798"/>
      <c r="BF120" s="798"/>
      <c r="BG120" s="798"/>
      <c r="BH120" s="798"/>
      <c r="BI120" s="798"/>
      <c r="BJ120" s="798"/>
      <c r="BK120" s="798"/>
      <c r="BL120" s="798"/>
      <c r="BM120" s="798"/>
      <c r="BN120" s="798"/>
      <c r="BO120" s="798"/>
      <c r="BP120" s="799"/>
      <c r="BQ120" s="800" t="s">
        <v>108</v>
      </c>
      <c r="BR120" s="801"/>
      <c r="BS120" s="801"/>
      <c r="BT120" s="801"/>
      <c r="BU120" s="801"/>
      <c r="BV120" s="801" t="s">
        <v>108</v>
      </c>
      <c r="BW120" s="801"/>
      <c r="BX120" s="801"/>
      <c r="BY120" s="801"/>
      <c r="BZ120" s="801"/>
      <c r="CA120" s="801" t="s">
        <v>108</v>
      </c>
      <c r="CB120" s="801"/>
      <c r="CC120" s="801"/>
      <c r="CD120" s="801"/>
      <c r="CE120" s="801"/>
      <c r="CF120" s="878" t="s">
        <v>108</v>
      </c>
      <c r="CG120" s="879"/>
      <c r="CH120" s="879"/>
      <c r="CI120" s="879"/>
      <c r="CJ120" s="879"/>
      <c r="CK120" s="880" t="s">
        <v>439</v>
      </c>
      <c r="CL120" s="840"/>
      <c r="CM120" s="840"/>
      <c r="CN120" s="840"/>
      <c r="CO120" s="841"/>
      <c r="CP120" s="884" t="s">
        <v>440</v>
      </c>
      <c r="CQ120" s="885"/>
      <c r="CR120" s="885"/>
      <c r="CS120" s="885"/>
      <c r="CT120" s="885"/>
      <c r="CU120" s="885"/>
      <c r="CV120" s="885"/>
      <c r="CW120" s="885"/>
      <c r="CX120" s="885"/>
      <c r="CY120" s="885"/>
      <c r="CZ120" s="885"/>
      <c r="DA120" s="885"/>
      <c r="DB120" s="885"/>
      <c r="DC120" s="885"/>
      <c r="DD120" s="885"/>
      <c r="DE120" s="885"/>
      <c r="DF120" s="886"/>
      <c r="DG120" s="829">
        <v>672817</v>
      </c>
      <c r="DH120" s="830"/>
      <c r="DI120" s="830"/>
      <c r="DJ120" s="830"/>
      <c r="DK120" s="830"/>
      <c r="DL120" s="830">
        <v>627334</v>
      </c>
      <c r="DM120" s="830"/>
      <c r="DN120" s="830"/>
      <c r="DO120" s="830"/>
      <c r="DP120" s="830"/>
      <c r="DQ120" s="830">
        <v>602720</v>
      </c>
      <c r="DR120" s="830"/>
      <c r="DS120" s="830"/>
      <c r="DT120" s="830"/>
      <c r="DU120" s="830"/>
      <c r="DV120" s="831">
        <v>21.5</v>
      </c>
      <c r="DW120" s="831"/>
      <c r="DX120" s="831"/>
      <c r="DY120" s="831"/>
      <c r="DZ120" s="832"/>
    </row>
    <row r="121" spans="1:130" s="197" customFormat="1" ht="26.25" customHeight="1" x14ac:dyDescent="0.15">
      <c r="A121" s="895"/>
      <c r="B121" s="896"/>
      <c r="C121" s="872" t="s">
        <v>441</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108</v>
      </c>
      <c r="AB121" s="814"/>
      <c r="AC121" s="814"/>
      <c r="AD121" s="814"/>
      <c r="AE121" s="815"/>
      <c r="AF121" s="816" t="s">
        <v>108</v>
      </c>
      <c r="AG121" s="814"/>
      <c r="AH121" s="814"/>
      <c r="AI121" s="814"/>
      <c r="AJ121" s="815"/>
      <c r="AK121" s="816" t="s">
        <v>108</v>
      </c>
      <c r="AL121" s="814"/>
      <c r="AM121" s="814"/>
      <c r="AN121" s="814"/>
      <c r="AO121" s="815"/>
      <c r="AP121" s="784" t="s">
        <v>108</v>
      </c>
      <c r="AQ121" s="785"/>
      <c r="AR121" s="785"/>
      <c r="AS121" s="785"/>
      <c r="AT121" s="786"/>
      <c r="AU121" s="912"/>
      <c r="AV121" s="913"/>
      <c r="AW121" s="913"/>
      <c r="AX121" s="913"/>
      <c r="AY121" s="914"/>
      <c r="AZ121" s="875" t="s">
        <v>442</v>
      </c>
      <c r="BA121" s="876"/>
      <c r="BB121" s="876"/>
      <c r="BC121" s="876"/>
      <c r="BD121" s="876"/>
      <c r="BE121" s="876"/>
      <c r="BF121" s="876"/>
      <c r="BG121" s="876"/>
      <c r="BH121" s="876"/>
      <c r="BI121" s="876"/>
      <c r="BJ121" s="876"/>
      <c r="BK121" s="876"/>
      <c r="BL121" s="876"/>
      <c r="BM121" s="876"/>
      <c r="BN121" s="876"/>
      <c r="BO121" s="876"/>
      <c r="BP121" s="877"/>
      <c r="BQ121" s="887">
        <v>4359651</v>
      </c>
      <c r="BR121" s="888"/>
      <c r="BS121" s="888"/>
      <c r="BT121" s="888"/>
      <c r="BU121" s="888"/>
      <c r="BV121" s="888">
        <v>4250833</v>
      </c>
      <c r="BW121" s="888"/>
      <c r="BX121" s="888"/>
      <c r="BY121" s="888"/>
      <c r="BZ121" s="888"/>
      <c r="CA121" s="888">
        <v>4438427</v>
      </c>
      <c r="CB121" s="888"/>
      <c r="CC121" s="888"/>
      <c r="CD121" s="888"/>
      <c r="CE121" s="888"/>
      <c r="CF121" s="889">
        <v>158.69999999999999</v>
      </c>
      <c r="CG121" s="890"/>
      <c r="CH121" s="890"/>
      <c r="CI121" s="890"/>
      <c r="CJ121" s="890"/>
      <c r="CK121" s="881"/>
      <c r="CL121" s="842"/>
      <c r="CM121" s="842"/>
      <c r="CN121" s="842"/>
      <c r="CO121" s="843"/>
      <c r="CP121" s="858" t="s">
        <v>443</v>
      </c>
      <c r="CQ121" s="859"/>
      <c r="CR121" s="859"/>
      <c r="CS121" s="859"/>
      <c r="CT121" s="859"/>
      <c r="CU121" s="859"/>
      <c r="CV121" s="859"/>
      <c r="CW121" s="859"/>
      <c r="CX121" s="859"/>
      <c r="CY121" s="859"/>
      <c r="CZ121" s="859"/>
      <c r="DA121" s="859"/>
      <c r="DB121" s="859"/>
      <c r="DC121" s="859"/>
      <c r="DD121" s="859"/>
      <c r="DE121" s="859"/>
      <c r="DF121" s="860"/>
      <c r="DG121" s="800">
        <v>507148</v>
      </c>
      <c r="DH121" s="801"/>
      <c r="DI121" s="801"/>
      <c r="DJ121" s="801"/>
      <c r="DK121" s="801"/>
      <c r="DL121" s="801">
        <v>494993</v>
      </c>
      <c r="DM121" s="801"/>
      <c r="DN121" s="801"/>
      <c r="DO121" s="801"/>
      <c r="DP121" s="801"/>
      <c r="DQ121" s="801">
        <v>291292</v>
      </c>
      <c r="DR121" s="801"/>
      <c r="DS121" s="801"/>
      <c r="DT121" s="801"/>
      <c r="DU121" s="801"/>
      <c r="DV121" s="853">
        <v>10.4</v>
      </c>
      <c r="DW121" s="853"/>
      <c r="DX121" s="853"/>
      <c r="DY121" s="853"/>
      <c r="DZ121" s="854"/>
    </row>
    <row r="122" spans="1:130" s="197" customFormat="1" ht="26.25" customHeight="1" x14ac:dyDescent="0.15">
      <c r="A122" s="895"/>
      <c r="B122" s="896"/>
      <c r="C122" s="833" t="s">
        <v>423</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108</v>
      </c>
      <c r="AB122" s="814"/>
      <c r="AC122" s="814"/>
      <c r="AD122" s="814"/>
      <c r="AE122" s="815"/>
      <c r="AF122" s="816" t="s">
        <v>108</v>
      </c>
      <c r="AG122" s="814"/>
      <c r="AH122" s="814"/>
      <c r="AI122" s="814"/>
      <c r="AJ122" s="815"/>
      <c r="AK122" s="816" t="s">
        <v>108</v>
      </c>
      <c r="AL122" s="814"/>
      <c r="AM122" s="814"/>
      <c r="AN122" s="814"/>
      <c r="AO122" s="815"/>
      <c r="AP122" s="784" t="s">
        <v>108</v>
      </c>
      <c r="AQ122" s="785"/>
      <c r="AR122" s="785"/>
      <c r="AS122" s="785"/>
      <c r="AT122" s="786"/>
      <c r="AU122" s="915"/>
      <c r="AV122" s="916"/>
      <c r="AW122" s="916"/>
      <c r="AX122" s="916"/>
      <c r="AY122" s="916"/>
      <c r="AZ122" s="228" t="s">
        <v>167</v>
      </c>
      <c r="BA122" s="228"/>
      <c r="BB122" s="228"/>
      <c r="BC122" s="228"/>
      <c r="BD122" s="228"/>
      <c r="BE122" s="228"/>
      <c r="BF122" s="228"/>
      <c r="BG122" s="228"/>
      <c r="BH122" s="228"/>
      <c r="BI122" s="228"/>
      <c r="BJ122" s="228"/>
      <c r="BK122" s="228"/>
      <c r="BL122" s="228"/>
      <c r="BM122" s="228"/>
      <c r="BN122" s="228"/>
      <c r="BO122" s="867" t="s">
        <v>444</v>
      </c>
      <c r="BP122" s="868"/>
      <c r="BQ122" s="869">
        <v>6374469</v>
      </c>
      <c r="BR122" s="870"/>
      <c r="BS122" s="870"/>
      <c r="BT122" s="870"/>
      <c r="BU122" s="870"/>
      <c r="BV122" s="870">
        <v>6390400</v>
      </c>
      <c r="BW122" s="870"/>
      <c r="BX122" s="870"/>
      <c r="BY122" s="870"/>
      <c r="BZ122" s="870"/>
      <c r="CA122" s="870">
        <v>6663327</v>
      </c>
      <c r="CB122" s="870"/>
      <c r="CC122" s="870"/>
      <c r="CD122" s="870"/>
      <c r="CE122" s="870"/>
      <c r="CF122" s="773"/>
      <c r="CG122" s="774"/>
      <c r="CH122" s="774"/>
      <c r="CI122" s="774"/>
      <c r="CJ122" s="871"/>
      <c r="CK122" s="881"/>
      <c r="CL122" s="842"/>
      <c r="CM122" s="842"/>
      <c r="CN122" s="842"/>
      <c r="CO122" s="843"/>
      <c r="CP122" s="858" t="s">
        <v>445</v>
      </c>
      <c r="CQ122" s="859"/>
      <c r="CR122" s="859"/>
      <c r="CS122" s="859"/>
      <c r="CT122" s="859"/>
      <c r="CU122" s="859"/>
      <c r="CV122" s="859"/>
      <c r="CW122" s="859"/>
      <c r="CX122" s="859"/>
      <c r="CY122" s="859"/>
      <c r="CZ122" s="859"/>
      <c r="DA122" s="859"/>
      <c r="DB122" s="859"/>
      <c r="DC122" s="859"/>
      <c r="DD122" s="859"/>
      <c r="DE122" s="859"/>
      <c r="DF122" s="860"/>
      <c r="DG122" s="800" t="s">
        <v>108</v>
      </c>
      <c r="DH122" s="801"/>
      <c r="DI122" s="801"/>
      <c r="DJ122" s="801"/>
      <c r="DK122" s="801"/>
      <c r="DL122" s="801" t="s">
        <v>108</v>
      </c>
      <c r="DM122" s="801"/>
      <c r="DN122" s="801"/>
      <c r="DO122" s="801"/>
      <c r="DP122" s="801"/>
      <c r="DQ122" s="801" t="s">
        <v>108</v>
      </c>
      <c r="DR122" s="801"/>
      <c r="DS122" s="801"/>
      <c r="DT122" s="801"/>
      <c r="DU122" s="801"/>
      <c r="DV122" s="853" t="s">
        <v>108</v>
      </c>
      <c r="DW122" s="853"/>
      <c r="DX122" s="853"/>
      <c r="DY122" s="853"/>
      <c r="DZ122" s="854"/>
    </row>
    <row r="123" spans="1:130" s="197" customFormat="1" ht="26.25" customHeight="1" thickBot="1" x14ac:dyDescent="0.2">
      <c r="A123" s="895"/>
      <c r="B123" s="896"/>
      <c r="C123" s="833" t="s">
        <v>429</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108</v>
      </c>
      <c r="AB123" s="814"/>
      <c r="AC123" s="814"/>
      <c r="AD123" s="814"/>
      <c r="AE123" s="815"/>
      <c r="AF123" s="816" t="s">
        <v>108</v>
      </c>
      <c r="AG123" s="814"/>
      <c r="AH123" s="814"/>
      <c r="AI123" s="814"/>
      <c r="AJ123" s="815"/>
      <c r="AK123" s="816" t="s">
        <v>108</v>
      </c>
      <c r="AL123" s="814"/>
      <c r="AM123" s="814"/>
      <c r="AN123" s="814"/>
      <c r="AO123" s="815"/>
      <c r="AP123" s="784" t="s">
        <v>108</v>
      </c>
      <c r="AQ123" s="785"/>
      <c r="AR123" s="785"/>
      <c r="AS123" s="785"/>
      <c r="AT123" s="786"/>
      <c r="AU123" s="864" t="s">
        <v>446</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27.2</v>
      </c>
      <c r="BR123" s="862"/>
      <c r="BS123" s="862"/>
      <c r="BT123" s="862"/>
      <c r="BU123" s="862"/>
      <c r="BV123" s="862">
        <v>25.5</v>
      </c>
      <c r="BW123" s="862"/>
      <c r="BX123" s="862"/>
      <c r="BY123" s="862"/>
      <c r="BZ123" s="862"/>
      <c r="CA123" s="862">
        <v>19</v>
      </c>
      <c r="CB123" s="862"/>
      <c r="CC123" s="862"/>
      <c r="CD123" s="862"/>
      <c r="CE123" s="862"/>
      <c r="CF123" s="760"/>
      <c r="CG123" s="761"/>
      <c r="CH123" s="761"/>
      <c r="CI123" s="761"/>
      <c r="CJ123" s="863"/>
      <c r="CK123" s="881"/>
      <c r="CL123" s="842"/>
      <c r="CM123" s="842"/>
      <c r="CN123" s="842"/>
      <c r="CO123" s="843"/>
      <c r="CP123" s="858" t="s">
        <v>447</v>
      </c>
      <c r="CQ123" s="859"/>
      <c r="CR123" s="859"/>
      <c r="CS123" s="859"/>
      <c r="CT123" s="859"/>
      <c r="CU123" s="859"/>
      <c r="CV123" s="859"/>
      <c r="CW123" s="859"/>
      <c r="CX123" s="859"/>
      <c r="CY123" s="859"/>
      <c r="CZ123" s="859"/>
      <c r="DA123" s="859"/>
      <c r="DB123" s="859"/>
      <c r="DC123" s="859"/>
      <c r="DD123" s="859"/>
      <c r="DE123" s="859"/>
      <c r="DF123" s="860"/>
      <c r="DG123" s="813" t="s">
        <v>448</v>
      </c>
      <c r="DH123" s="814"/>
      <c r="DI123" s="814"/>
      <c r="DJ123" s="814"/>
      <c r="DK123" s="815"/>
      <c r="DL123" s="816" t="s">
        <v>448</v>
      </c>
      <c r="DM123" s="814"/>
      <c r="DN123" s="814"/>
      <c r="DO123" s="814"/>
      <c r="DP123" s="815"/>
      <c r="DQ123" s="816" t="s">
        <v>448</v>
      </c>
      <c r="DR123" s="814"/>
      <c r="DS123" s="814"/>
      <c r="DT123" s="814"/>
      <c r="DU123" s="815"/>
      <c r="DV123" s="784" t="s">
        <v>448</v>
      </c>
      <c r="DW123" s="785"/>
      <c r="DX123" s="785"/>
      <c r="DY123" s="785"/>
      <c r="DZ123" s="786"/>
    </row>
    <row r="124" spans="1:130" s="197" customFormat="1" ht="26.25" customHeight="1" x14ac:dyDescent="0.15">
      <c r="A124" s="895"/>
      <c r="B124" s="896"/>
      <c r="C124" s="833" t="s">
        <v>432</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448</v>
      </c>
      <c r="AB124" s="814"/>
      <c r="AC124" s="814"/>
      <c r="AD124" s="814"/>
      <c r="AE124" s="815"/>
      <c r="AF124" s="816" t="s">
        <v>448</v>
      </c>
      <c r="AG124" s="814"/>
      <c r="AH124" s="814"/>
      <c r="AI124" s="814"/>
      <c r="AJ124" s="815"/>
      <c r="AK124" s="816" t="s">
        <v>448</v>
      </c>
      <c r="AL124" s="814"/>
      <c r="AM124" s="814"/>
      <c r="AN124" s="814"/>
      <c r="AO124" s="815"/>
      <c r="AP124" s="784" t="s">
        <v>448</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449</v>
      </c>
      <c r="CQ124" s="859"/>
      <c r="CR124" s="859"/>
      <c r="CS124" s="859"/>
      <c r="CT124" s="859"/>
      <c r="CU124" s="859"/>
      <c r="CV124" s="859"/>
      <c r="CW124" s="859"/>
      <c r="CX124" s="859"/>
      <c r="CY124" s="859"/>
      <c r="CZ124" s="859"/>
      <c r="DA124" s="859"/>
      <c r="DB124" s="859"/>
      <c r="DC124" s="859"/>
      <c r="DD124" s="859"/>
      <c r="DE124" s="859"/>
      <c r="DF124" s="860"/>
      <c r="DG124" s="746" t="s">
        <v>448</v>
      </c>
      <c r="DH124" s="747"/>
      <c r="DI124" s="747"/>
      <c r="DJ124" s="747"/>
      <c r="DK124" s="748"/>
      <c r="DL124" s="749" t="s">
        <v>448</v>
      </c>
      <c r="DM124" s="747"/>
      <c r="DN124" s="747"/>
      <c r="DO124" s="747"/>
      <c r="DP124" s="748"/>
      <c r="DQ124" s="749" t="s">
        <v>448</v>
      </c>
      <c r="DR124" s="747"/>
      <c r="DS124" s="747"/>
      <c r="DT124" s="747"/>
      <c r="DU124" s="748"/>
      <c r="DV124" s="837" t="s">
        <v>448</v>
      </c>
      <c r="DW124" s="838"/>
      <c r="DX124" s="838"/>
      <c r="DY124" s="838"/>
      <c r="DZ124" s="839"/>
    </row>
    <row r="125" spans="1:130" s="197" customFormat="1" ht="26.25" customHeight="1" thickBot="1" x14ac:dyDescent="0.2">
      <c r="A125" s="895"/>
      <c r="B125" s="896"/>
      <c r="C125" s="833" t="s">
        <v>434</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448</v>
      </c>
      <c r="AB125" s="814"/>
      <c r="AC125" s="814"/>
      <c r="AD125" s="814"/>
      <c r="AE125" s="815"/>
      <c r="AF125" s="816" t="s">
        <v>448</v>
      </c>
      <c r="AG125" s="814"/>
      <c r="AH125" s="814"/>
      <c r="AI125" s="814"/>
      <c r="AJ125" s="815"/>
      <c r="AK125" s="816" t="s">
        <v>448</v>
      </c>
      <c r="AL125" s="814"/>
      <c r="AM125" s="814"/>
      <c r="AN125" s="814"/>
      <c r="AO125" s="815"/>
      <c r="AP125" s="784" t="s">
        <v>448</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450</v>
      </c>
      <c r="CL125" s="840"/>
      <c r="CM125" s="840"/>
      <c r="CN125" s="840"/>
      <c r="CO125" s="841"/>
      <c r="CP125" s="846" t="s">
        <v>451</v>
      </c>
      <c r="CQ125" s="788"/>
      <c r="CR125" s="788"/>
      <c r="CS125" s="788"/>
      <c r="CT125" s="788"/>
      <c r="CU125" s="788"/>
      <c r="CV125" s="788"/>
      <c r="CW125" s="788"/>
      <c r="CX125" s="788"/>
      <c r="CY125" s="788"/>
      <c r="CZ125" s="788"/>
      <c r="DA125" s="788"/>
      <c r="DB125" s="788"/>
      <c r="DC125" s="788"/>
      <c r="DD125" s="788"/>
      <c r="DE125" s="788"/>
      <c r="DF125" s="789"/>
      <c r="DG125" s="829" t="s">
        <v>448</v>
      </c>
      <c r="DH125" s="830"/>
      <c r="DI125" s="830"/>
      <c r="DJ125" s="830"/>
      <c r="DK125" s="830"/>
      <c r="DL125" s="830" t="s">
        <v>448</v>
      </c>
      <c r="DM125" s="830"/>
      <c r="DN125" s="830"/>
      <c r="DO125" s="830"/>
      <c r="DP125" s="830"/>
      <c r="DQ125" s="830" t="s">
        <v>448</v>
      </c>
      <c r="DR125" s="830"/>
      <c r="DS125" s="830"/>
      <c r="DT125" s="830"/>
      <c r="DU125" s="830"/>
      <c r="DV125" s="831" t="s">
        <v>448</v>
      </c>
      <c r="DW125" s="831"/>
      <c r="DX125" s="831"/>
      <c r="DY125" s="831"/>
      <c r="DZ125" s="832"/>
    </row>
    <row r="126" spans="1:130" s="197" customFormat="1" ht="26.25" customHeight="1" x14ac:dyDescent="0.15">
      <c r="A126" s="895"/>
      <c r="B126" s="896"/>
      <c r="C126" s="833" t="s">
        <v>437</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t="s">
        <v>448</v>
      </c>
      <c r="AB126" s="814"/>
      <c r="AC126" s="814"/>
      <c r="AD126" s="814"/>
      <c r="AE126" s="815"/>
      <c r="AF126" s="816" t="s">
        <v>448</v>
      </c>
      <c r="AG126" s="814"/>
      <c r="AH126" s="814"/>
      <c r="AI126" s="814"/>
      <c r="AJ126" s="815"/>
      <c r="AK126" s="816" t="s">
        <v>448</v>
      </c>
      <c r="AL126" s="814"/>
      <c r="AM126" s="814"/>
      <c r="AN126" s="814"/>
      <c r="AO126" s="815"/>
      <c r="AP126" s="784" t="s">
        <v>448</v>
      </c>
      <c r="AQ126" s="785"/>
      <c r="AR126" s="785"/>
      <c r="AS126" s="785"/>
      <c r="AT126" s="786"/>
      <c r="AU126" s="233"/>
      <c r="AV126" s="233"/>
      <c r="AW126" s="233"/>
      <c r="AX126" s="836" t="s">
        <v>452</v>
      </c>
      <c r="AY126" s="794"/>
      <c r="AZ126" s="794"/>
      <c r="BA126" s="794"/>
      <c r="BB126" s="794"/>
      <c r="BC126" s="794"/>
      <c r="BD126" s="794"/>
      <c r="BE126" s="795"/>
      <c r="BF126" s="793" t="s">
        <v>453</v>
      </c>
      <c r="BG126" s="794"/>
      <c r="BH126" s="794"/>
      <c r="BI126" s="794"/>
      <c r="BJ126" s="794"/>
      <c r="BK126" s="794"/>
      <c r="BL126" s="795"/>
      <c r="BM126" s="793" t="s">
        <v>454</v>
      </c>
      <c r="BN126" s="794"/>
      <c r="BO126" s="794"/>
      <c r="BP126" s="794"/>
      <c r="BQ126" s="794"/>
      <c r="BR126" s="794"/>
      <c r="BS126" s="795"/>
      <c r="BT126" s="793" t="s">
        <v>455</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456</v>
      </c>
      <c r="CQ126" s="798"/>
      <c r="CR126" s="798"/>
      <c r="CS126" s="798"/>
      <c r="CT126" s="798"/>
      <c r="CU126" s="798"/>
      <c r="CV126" s="798"/>
      <c r="CW126" s="798"/>
      <c r="CX126" s="798"/>
      <c r="CY126" s="798"/>
      <c r="CZ126" s="798"/>
      <c r="DA126" s="798"/>
      <c r="DB126" s="798"/>
      <c r="DC126" s="798"/>
      <c r="DD126" s="798"/>
      <c r="DE126" s="798"/>
      <c r="DF126" s="799"/>
      <c r="DG126" s="800" t="s">
        <v>448</v>
      </c>
      <c r="DH126" s="801"/>
      <c r="DI126" s="801"/>
      <c r="DJ126" s="801"/>
      <c r="DK126" s="801"/>
      <c r="DL126" s="801" t="s">
        <v>448</v>
      </c>
      <c r="DM126" s="801"/>
      <c r="DN126" s="801"/>
      <c r="DO126" s="801"/>
      <c r="DP126" s="801"/>
      <c r="DQ126" s="801" t="s">
        <v>448</v>
      </c>
      <c r="DR126" s="801"/>
      <c r="DS126" s="801"/>
      <c r="DT126" s="801"/>
      <c r="DU126" s="801"/>
      <c r="DV126" s="853" t="s">
        <v>448</v>
      </c>
      <c r="DW126" s="853"/>
      <c r="DX126" s="853"/>
      <c r="DY126" s="853"/>
      <c r="DZ126" s="854"/>
    </row>
    <row r="127" spans="1:130" s="197" customFormat="1" ht="26.25" customHeight="1" thickBot="1" x14ac:dyDescent="0.2">
      <c r="A127" s="897"/>
      <c r="B127" s="898"/>
      <c r="C127" s="855" t="s">
        <v>457</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448</v>
      </c>
      <c r="AB127" s="814"/>
      <c r="AC127" s="814"/>
      <c r="AD127" s="814"/>
      <c r="AE127" s="815"/>
      <c r="AF127" s="816" t="s">
        <v>448</v>
      </c>
      <c r="AG127" s="814"/>
      <c r="AH127" s="814"/>
      <c r="AI127" s="814"/>
      <c r="AJ127" s="815"/>
      <c r="AK127" s="816" t="s">
        <v>448</v>
      </c>
      <c r="AL127" s="814"/>
      <c r="AM127" s="814"/>
      <c r="AN127" s="814"/>
      <c r="AO127" s="815"/>
      <c r="AP127" s="784" t="s">
        <v>448</v>
      </c>
      <c r="AQ127" s="785"/>
      <c r="AR127" s="785"/>
      <c r="AS127" s="785"/>
      <c r="AT127" s="786"/>
      <c r="AU127" s="233"/>
      <c r="AV127" s="233"/>
      <c r="AW127" s="233"/>
      <c r="AX127" s="787" t="s">
        <v>458</v>
      </c>
      <c r="AY127" s="788"/>
      <c r="AZ127" s="788"/>
      <c r="BA127" s="788"/>
      <c r="BB127" s="788"/>
      <c r="BC127" s="788"/>
      <c r="BD127" s="788"/>
      <c r="BE127" s="789"/>
      <c r="BF127" s="790" t="s">
        <v>448</v>
      </c>
      <c r="BG127" s="791"/>
      <c r="BH127" s="791"/>
      <c r="BI127" s="791"/>
      <c r="BJ127" s="791"/>
      <c r="BK127" s="791"/>
      <c r="BL127" s="792"/>
      <c r="BM127" s="790">
        <v>15</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459</v>
      </c>
      <c r="CQ127" s="782"/>
      <c r="CR127" s="782"/>
      <c r="CS127" s="782"/>
      <c r="CT127" s="782"/>
      <c r="CU127" s="782"/>
      <c r="CV127" s="782"/>
      <c r="CW127" s="782"/>
      <c r="CX127" s="782"/>
      <c r="CY127" s="782"/>
      <c r="CZ127" s="782"/>
      <c r="DA127" s="782"/>
      <c r="DB127" s="782"/>
      <c r="DC127" s="782"/>
      <c r="DD127" s="782"/>
      <c r="DE127" s="782"/>
      <c r="DF127" s="783"/>
      <c r="DG127" s="849" t="s">
        <v>460</v>
      </c>
      <c r="DH127" s="850"/>
      <c r="DI127" s="850"/>
      <c r="DJ127" s="850"/>
      <c r="DK127" s="850"/>
      <c r="DL127" s="850" t="s">
        <v>461</v>
      </c>
      <c r="DM127" s="850"/>
      <c r="DN127" s="850"/>
      <c r="DO127" s="850"/>
      <c r="DP127" s="850"/>
      <c r="DQ127" s="850" t="s">
        <v>461</v>
      </c>
      <c r="DR127" s="850"/>
      <c r="DS127" s="850"/>
      <c r="DT127" s="850"/>
      <c r="DU127" s="850"/>
      <c r="DV127" s="851" t="s">
        <v>461</v>
      </c>
      <c r="DW127" s="851"/>
      <c r="DX127" s="851"/>
      <c r="DY127" s="851"/>
      <c r="DZ127" s="852"/>
    </row>
    <row r="128" spans="1:130" s="197" customFormat="1" ht="26.25" customHeight="1" x14ac:dyDescent="0.15">
      <c r="A128" s="825" t="s">
        <v>462</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463</v>
      </c>
      <c r="X128" s="827"/>
      <c r="Y128" s="827"/>
      <c r="Z128" s="828"/>
      <c r="AA128" s="753">
        <v>529</v>
      </c>
      <c r="AB128" s="754"/>
      <c r="AC128" s="754"/>
      <c r="AD128" s="754"/>
      <c r="AE128" s="755"/>
      <c r="AF128" s="756">
        <v>1971</v>
      </c>
      <c r="AG128" s="754"/>
      <c r="AH128" s="754"/>
      <c r="AI128" s="754"/>
      <c r="AJ128" s="755"/>
      <c r="AK128" s="756">
        <v>2397</v>
      </c>
      <c r="AL128" s="754"/>
      <c r="AM128" s="754"/>
      <c r="AN128" s="754"/>
      <c r="AO128" s="755"/>
      <c r="AP128" s="757"/>
      <c r="AQ128" s="758"/>
      <c r="AR128" s="758"/>
      <c r="AS128" s="758"/>
      <c r="AT128" s="759"/>
      <c r="AU128" s="235"/>
      <c r="AV128" s="235"/>
      <c r="AW128" s="235"/>
      <c r="AX128" s="802" t="s">
        <v>464</v>
      </c>
      <c r="AY128" s="798"/>
      <c r="AZ128" s="798"/>
      <c r="BA128" s="798"/>
      <c r="BB128" s="798"/>
      <c r="BC128" s="798"/>
      <c r="BD128" s="798"/>
      <c r="BE128" s="799"/>
      <c r="BF128" s="820" t="s">
        <v>448</v>
      </c>
      <c r="BG128" s="821"/>
      <c r="BH128" s="821"/>
      <c r="BI128" s="821"/>
      <c r="BJ128" s="821"/>
      <c r="BK128" s="821"/>
      <c r="BL128" s="822"/>
      <c r="BM128" s="820">
        <v>20</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465</v>
      </c>
      <c r="X129" s="811"/>
      <c r="Y129" s="811"/>
      <c r="Z129" s="812"/>
      <c r="AA129" s="813">
        <v>3155345</v>
      </c>
      <c r="AB129" s="814"/>
      <c r="AC129" s="814"/>
      <c r="AD129" s="814"/>
      <c r="AE129" s="815"/>
      <c r="AF129" s="816">
        <v>3146292</v>
      </c>
      <c r="AG129" s="814"/>
      <c r="AH129" s="814"/>
      <c r="AI129" s="814"/>
      <c r="AJ129" s="815"/>
      <c r="AK129" s="816">
        <v>3232483</v>
      </c>
      <c r="AL129" s="814"/>
      <c r="AM129" s="814"/>
      <c r="AN129" s="814"/>
      <c r="AO129" s="815"/>
      <c r="AP129" s="817"/>
      <c r="AQ129" s="818"/>
      <c r="AR129" s="818"/>
      <c r="AS129" s="818"/>
      <c r="AT129" s="819"/>
      <c r="AU129" s="235"/>
      <c r="AV129" s="235"/>
      <c r="AW129" s="235"/>
      <c r="AX129" s="802" t="s">
        <v>466</v>
      </c>
      <c r="AY129" s="798"/>
      <c r="AZ129" s="798"/>
      <c r="BA129" s="798"/>
      <c r="BB129" s="798"/>
      <c r="BC129" s="798"/>
      <c r="BD129" s="798"/>
      <c r="BE129" s="799"/>
      <c r="BF129" s="803">
        <v>9.6999999999999993</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808" t="s">
        <v>467</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468</v>
      </c>
      <c r="X130" s="811"/>
      <c r="Y130" s="811"/>
      <c r="Z130" s="812"/>
      <c r="AA130" s="813">
        <v>398075</v>
      </c>
      <c r="AB130" s="814"/>
      <c r="AC130" s="814"/>
      <c r="AD130" s="814"/>
      <c r="AE130" s="815"/>
      <c r="AF130" s="816">
        <v>432749</v>
      </c>
      <c r="AG130" s="814"/>
      <c r="AH130" s="814"/>
      <c r="AI130" s="814"/>
      <c r="AJ130" s="815"/>
      <c r="AK130" s="816">
        <v>434971</v>
      </c>
      <c r="AL130" s="814"/>
      <c r="AM130" s="814"/>
      <c r="AN130" s="814"/>
      <c r="AO130" s="815"/>
      <c r="AP130" s="817"/>
      <c r="AQ130" s="818"/>
      <c r="AR130" s="818"/>
      <c r="AS130" s="818"/>
      <c r="AT130" s="819"/>
      <c r="AU130" s="235"/>
      <c r="AV130" s="235"/>
      <c r="AW130" s="235"/>
      <c r="AX130" s="781" t="s">
        <v>469</v>
      </c>
      <c r="AY130" s="782"/>
      <c r="AZ130" s="782"/>
      <c r="BA130" s="782"/>
      <c r="BB130" s="782"/>
      <c r="BC130" s="782"/>
      <c r="BD130" s="782"/>
      <c r="BE130" s="783"/>
      <c r="BF130" s="735">
        <v>19</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470</v>
      </c>
      <c r="X131" s="744"/>
      <c r="Y131" s="744"/>
      <c r="Z131" s="745"/>
      <c r="AA131" s="746">
        <v>2757270</v>
      </c>
      <c r="AB131" s="747"/>
      <c r="AC131" s="747"/>
      <c r="AD131" s="747"/>
      <c r="AE131" s="748"/>
      <c r="AF131" s="749">
        <v>2713543</v>
      </c>
      <c r="AG131" s="747"/>
      <c r="AH131" s="747"/>
      <c r="AI131" s="747"/>
      <c r="AJ131" s="748"/>
      <c r="AK131" s="749">
        <v>2797512</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763" t="s">
        <v>471</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472</v>
      </c>
      <c r="W132" s="767"/>
      <c r="X132" s="767"/>
      <c r="Y132" s="767"/>
      <c r="Z132" s="768"/>
      <c r="AA132" s="769">
        <v>12.845858399999999</v>
      </c>
      <c r="AB132" s="770"/>
      <c r="AC132" s="770"/>
      <c r="AD132" s="770"/>
      <c r="AE132" s="771"/>
      <c r="AF132" s="772">
        <v>9.0298919160000004</v>
      </c>
      <c r="AG132" s="770"/>
      <c r="AH132" s="770"/>
      <c r="AI132" s="770"/>
      <c r="AJ132" s="771"/>
      <c r="AK132" s="772">
        <v>7.3831676149999996</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473</v>
      </c>
      <c r="W133" s="776"/>
      <c r="X133" s="776"/>
      <c r="Y133" s="776"/>
      <c r="Z133" s="777"/>
      <c r="AA133" s="778">
        <v>12.3</v>
      </c>
      <c r="AB133" s="779"/>
      <c r="AC133" s="779"/>
      <c r="AD133" s="779"/>
      <c r="AE133" s="780"/>
      <c r="AF133" s="778">
        <v>11.2</v>
      </c>
      <c r="AG133" s="779"/>
      <c r="AH133" s="779"/>
      <c r="AI133" s="779"/>
      <c r="AJ133" s="780"/>
      <c r="AK133" s="778">
        <v>9.6999999999999993</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50" zoomScaleNormal="85" zoomScaleSheetLayoutView="5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50" zoomScaleSheetLayoutView="5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474</v>
      </c>
      <c r="B5" s="246"/>
      <c r="C5" s="246"/>
      <c r="D5" s="246"/>
      <c r="E5" s="246"/>
      <c r="F5" s="246"/>
      <c r="G5" s="246"/>
      <c r="H5" s="246"/>
      <c r="I5" s="246"/>
      <c r="J5" s="246"/>
      <c r="K5" s="246"/>
      <c r="L5" s="246"/>
      <c r="M5" s="246"/>
      <c r="N5" s="246"/>
      <c r="O5" s="247"/>
    </row>
    <row r="6" spans="1:16" x14ac:dyDescent="0.15">
      <c r="A6" s="248"/>
      <c r="B6" s="244"/>
      <c r="C6" s="244"/>
      <c r="D6" s="244"/>
      <c r="E6" s="244"/>
      <c r="F6" s="244"/>
      <c r="G6" s="249" t="s">
        <v>475</v>
      </c>
      <c r="H6" s="249"/>
      <c r="I6" s="249"/>
      <c r="J6" s="249"/>
      <c r="K6" s="244"/>
      <c r="L6" s="244"/>
      <c r="M6" s="244"/>
      <c r="N6" s="244"/>
    </row>
    <row r="7" spans="1:16" x14ac:dyDescent="0.15">
      <c r="A7" s="248"/>
      <c r="B7" s="244"/>
      <c r="C7" s="244"/>
      <c r="D7" s="244"/>
      <c r="E7" s="244"/>
      <c r="F7" s="244"/>
      <c r="G7" s="251"/>
      <c r="H7" s="252"/>
      <c r="I7" s="252"/>
      <c r="J7" s="253"/>
      <c r="K7" s="1151" t="s">
        <v>476</v>
      </c>
      <c r="L7" s="254"/>
      <c r="M7" s="255" t="s">
        <v>477</v>
      </c>
      <c r="N7" s="256"/>
    </row>
    <row r="8" spans="1:16" x14ac:dyDescent="0.15">
      <c r="A8" s="248"/>
      <c r="B8" s="244"/>
      <c r="C8" s="244"/>
      <c r="D8" s="244"/>
      <c r="E8" s="244"/>
      <c r="F8" s="244"/>
      <c r="G8" s="257"/>
      <c r="H8" s="258"/>
      <c r="I8" s="258"/>
      <c r="J8" s="259"/>
      <c r="K8" s="1152"/>
      <c r="L8" s="260" t="s">
        <v>478</v>
      </c>
      <c r="M8" s="261" t="s">
        <v>479</v>
      </c>
      <c r="N8" s="262" t="s">
        <v>480</v>
      </c>
    </row>
    <row r="9" spans="1:16" x14ac:dyDescent="0.15">
      <c r="A9" s="248"/>
      <c r="B9" s="244"/>
      <c r="C9" s="244"/>
      <c r="D9" s="244"/>
      <c r="E9" s="244"/>
      <c r="F9" s="244"/>
      <c r="G9" s="1165" t="s">
        <v>481</v>
      </c>
      <c r="H9" s="1166"/>
      <c r="I9" s="1166"/>
      <c r="J9" s="1167"/>
      <c r="K9" s="263">
        <v>849434</v>
      </c>
      <c r="L9" s="264">
        <v>93211</v>
      </c>
      <c r="M9" s="265">
        <v>133600</v>
      </c>
      <c r="N9" s="266">
        <v>-30.2</v>
      </c>
    </row>
    <row r="10" spans="1:16" x14ac:dyDescent="0.15">
      <c r="A10" s="248"/>
      <c r="B10" s="244"/>
      <c r="C10" s="244"/>
      <c r="D10" s="244"/>
      <c r="E10" s="244"/>
      <c r="F10" s="244"/>
      <c r="G10" s="1165" t="s">
        <v>482</v>
      </c>
      <c r="H10" s="1166"/>
      <c r="I10" s="1166"/>
      <c r="J10" s="1167"/>
      <c r="K10" s="267">
        <v>88107</v>
      </c>
      <c r="L10" s="268">
        <v>9668</v>
      </c>
      <c r="M10" s="269">
        <v>14806</v>
      </c>
      <c r="N10" s="270">
        <v>-34.700000000000003</v>
      </c>
    </row>
    <row r="11" spans="1:16" ht="13.5" customHeight="1" x14ac:dyDescent="0.15">
      <c r="A11" s="248"/>
      <c r="B11" s="244"/>
      <c r="C11" s="244"/>
      <c r="D11" s="244"/>
      <c r="E11" s="244"/>
      <c r="F11" s="244"/>
      <c r="G11" s="1165" t="s">
        <v>483</v>
      </c>
      <c r="H11" s="1166"/>
      <c r="I11" s="1166"/>
      <c r="J11" s="1167"/>
      <c r="K11" s="267">
        <v>71694</v>
      </c>
      <c r="L11" s="268">
        <v>7867</v>
      </c>
      <c r="M11" s="269">
        <v>22006</v>
      </c>
      <c r="N11" s="270">
        <v>-64.3</v>
      </c>
    </row>
    <row r="12" spans="1:16" ht="13.5" customHeight="1" x14ac:dyDescent="0.15">
      <c r="A12" s="248"/>
      <c r="B12" s="244"/>
      <c r="C12" s="244"/>
      <c r="D12" s="244"/>
      <c r="E12" s="244"/>
      <c r="F12" s="244"/>
      <c r="G12" s="1165" t="s">
        <v>484</v>
      </c>
      <c r="H12" s="1166"/>
      <c r="I12" s="1166"/>
      <c r="J12" s="1167"/>
      <c r="K12" s="267">
        <v>109453</v>
      </c>
      <c r="L12" s="268">
        <v>12011</v>
      </c>
      <c r="M12" s="269">
        <v>3064</v>
      </c>
      <c r="N12" s="270">
        <v>292</v>
      </c>
    </row>
    <row r="13" spans="1:16" ht="13.5" customHeight="1" x14ac:dyDescent="0.15">
      <c r="A13" s="248"/>
      <c r="B13" s="244"/>
      <c r="C13" s="244"/>
      <c r="D13" s="244"/>
      <c r="E13" s="244"/>
      <c r="F13" s="244"/>
      <c r="G13" s="1165" t="s">
        <v>485</v>
      </c>
      <c r="H13" s="1166"/>
      <c r="I13" s="1166"/>
      <c r="J13" s="1167"/>
      <c r="K13" s="267" t="s">
        <v>486</v>
      </c>
      <c r="L13" s="268" t="s">
        <v>486</v>
      </c>
      <c r="M13" s="269" t="s">
        <v>486</v>
      </c>
      <c r="N13" s="270" t="s">
        <v>486</v>
      </c>
    </row>
    <row r="14" spans="1:16" ht="13.5" customHeight="1" x14ac:dyDescent="0.15">
      <c r="A14" s="248"/>
      <c r="B14" s="244"/>
      <c r="C14" s="244"/>
      <c r="D14" s="244"/>
      <c r="E14" s="244"/>
      <c r="F14" s="244"/>
      <c r="G14" s="1165" t="s">
        <v>487</v>
      </c>
      <c r="H14" s="1166"/>
      <c r="I14" s="1166"/>
      <c r="J14" s="1167"/>
      <c r="K14" s="267">
        <v>27391</v>
      </c>
      <c r="L14" s="268">
        <v>3006</v>
      </c>
      <c r="M14" s="269">
        <v>5782</v>
      </c>
      <c r="N14" s="270">
        <v>-48</v>
      </c>
    </row>
    <row r="15" spans="1:16" ht="13.5" customHeight="1" x14ac:dyDescent="0.15">
      <c r="A15" s="248"/>
      <c r="B15" s="244"/>
      <c r="C15" s="244"/>
      <c r="D15" s="244"/>
      <c r="E15" s="244"/>
      <c r="F15" s="244"/>
      <c r="G15" s="1165" t="s">
        <v>488</v>
      </c>
      <c r="H15" s="1166"/>
      <c r="I15" s="1166"/>
      <c r="J15" s="1167"/>
      <c r="K15" s="267">
        <v>5000</v>
      </c>
      <c r="L15" s="268">
        <v>549</v>
      </c>
      <c r="M15" s="269">
        <v>3053</v>
      </c>
      <c r="N15" s="270">
        <v>-82</v>
      </c>
    </row>
    <row r="16" spans="1:16" x14ac:dyDescent="0.15">
      <c r="A16" s="248"/>
      <c r="B16" s="244"/>
      <c r="C16" s="244"/>
      <c r="D16" s="244"/>
      <c r="E16" s="244"/>
      <c r="F16" s="244"/>
      <c r="G16" s="1168" t="s">
        <v>489</v>
      </c>
      <c r="H16" s="1169"/>
      <c r="I16" s="1169"/>
      <c r="J16" s="1170"/>
      <c r="K16" s="268">
        <v>-73442</v>
      </c>
      <c r="L16" s="268">
        <v>-8059</v>
      </c>
      <c r="M16" s="269">
        <v>-14525</v>
      </c>
      <c r="N16" s="270">
        <v>-44.5</v>
      </c>
    </row>
    <row r="17" spans="1:16" x14ac:dyDescent="0.15">
      <c r="A17" s="248"/>
      <c r="B17" s="244"/>
      <c r="C17" s="244"/>
      <c r="D17" s="244"/>
      <c r="E17" s="244"/>
      <c r="F17" s="244"/>
      <c r="G17" s="1168" t="s">
        <v>167</v>
      </c>
      <c r="H17" s="1169"/>
      <c r="I17" s="1169"/>
      <c r="J17" s="1170"/>
      <c r="K17" s="268">
        <v>1077637</v>
      </c>
      <c r="L17" s="268">
        <v>118253</v>
      </c>
      <c r="M17" s="269">
        <v>167785</v>
      </c>
      <c r="N17" s="270">
        <v>-29.5</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490</v>
      </c>
      <c r="H19" s="244"/>
      <c r="I19" s="244"/>
      <c r="J19" s="244"/>
      <c r="K19" s="244"/>
      <c r="L19" s="244"/>
      <c r="M19" s="244"/>
      <c r="N19" s="244"/>
    </row>
    <row r="20" spans="1:16" x14ac:dyDescent="0.15">
      <c r="A20" s="248"/>
      <c r="B20" s="244"/>
      <c r="C20" s="244"/>
      <c r="D20" s="244"/>
      <c r="E20" s="244"/>
      <c r="F20" s="244"/>
      <c r="G20" s="272"/>
      <c r="H20" s="273"/>
      <c r="I20" s="273"/>
      <c r="J20" s="274"/>
      <c r="K20" s="275" t="s">
        <v>491</v>
      </c>
      <c r="L20" s="276" t="s">
        <v>492</v>
      </c>
      <c r="M20" s="277" t="s">
        <v>493</v>
      </c>
      <c r="N20" s="278"/>
    </row>
    <row r="21" spans="1:16" s="284" customFormat="1" x14ac:dyDescent="0.15">
      <c r="A21" s="279"/>
      <c r="B21" s="249"/>
      <c r="C21" s="249"/>
      <c r="D21" s="249"/>
      <c r="E21" s="249"/>
      <c r="F21" s="249"/>
      <c r="G21" s="1162" t="s">
        <v>494</v>
      </c>
      <c r="H21" s="1163"/>
      <c r="I21" s="1163"/>
      <c r="J21" s="1164"/>
      <c r="K21" s="280">
        <v>10.64</v>
      </c>
      <c r="L21" s="281">
        <v>15.11</v>
      </c>
      <c r="M21" s="282">
        <v>-4.47</v>
      </c>
      <c r="N21" s="249"/>
      <c r="O21" s="283"/>
      <c r="P21" s="279"/>
    </row>
    <row r="22" spans="1:16" s="284" customFormat="1" x14ac:dyDescent="0.15">
      <c r="A22" s="279"/>
      <c r="B22" s="249"/>
      <c r="C22" s="249"/>
      <c r="D22" s="249"/>
      <c r="E22" s="249"/>
      <c r="F22" s="249"/>
      <c r="G22" s="1162" t="s">
        <v>495</v>
      </c>
      <c r="H22" s="1163"/>
      <c r="I22" s="1163"/>
      <c r="J22" s="1164"/>
      <c r="K22" s="285">
        <v>99.5</v>
      </c>
      <c r="L22" s="286">
        <v>96.1</v>
      </c>
      <c r="M22" s="287">
        <v>3.4</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496</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497</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498</v>
      </c>
      <c r="H29" s="249"/>
      <c r="I29" s="249"/>
      <c r="J29" s="249"/>
      <c r="K29" s="244"/>
      <c r="L29" s="244"/>
      <c r="M29" s="244"/>
      <c r="N29" s="244"/>
      <c r="O29" s="293"/>
    </row>
    <row r="30" spans="1:16" x14ac:dyDescent="0.15">
      <c r="A30" s="248"/>
      <c r="B30" s="244"/>
      <c r="C30" s="244"/>
      <c r="D30" s="244"/>
      <c r="E30" s="244"/>
      <c r="F30" s="244"/>
      <c r="G30" s="251"/>
      <c r="H30" s="252"/>
      <c r="I30" s="252"/>
      <c r="J30" s="253"/>
      <c r="K30" s="1151" t="s">
        <v>476</v>
      </c>
      <c r="L30" s="254"/>
      <c r="M30" s="255" t="s">
        <v>477</v>
      </c>
      <c r="N30" s="256"/>
    </row>
    <row r="31" spans="1:16" x14ac:dyDescent="0.15">
      <c r="A31" s="248"/>
      <c r="B31" s="244"/>
      <c r="C31" s="244"/>
      <c r="D31" s="244"/>
      <c r="E31" s="244"/>
      <c r="F31" s="244"/>
      <c r="G31" s="257"/>
      <c r="H31" s="258"/>
      <c r="I31" s="258"/>
      <c r="J31" s="259"/>
      <c r="K31" s="1152"/>
      <c r="L31" s="260" t="s">
        <v>478</v>
      </c>
      <c r="M31" s="261" t="s">
        <v>479</v>
      </c>
      <c r="N31" s="262" t="s">
        <v>480</v>
      </c>
    </row>
    <row r="32" spans="1:16" ht="27" customHeight="1" x14ac:dyDescent="0.15">
      <c r="A32" s="248"/>
      <c r="B32" s="244"/>
      <c r="C32" s="244"/>
      <c r="D32" s="244"/>
      <c r="E32" s="244"/>
      <c r="F32" s="244"/>
      <c r="G32" s="1153" t="s">
        <v>499</v>
      </c>
      <c r="H32" s="1154"/>
      <c r="I32" s="1154"/>
      <c r="J32" s="1155"/>
      <c r="K32" s="294">
        <v>454019</v>
      </c>
      <c r="L32" s="294">
        <v>49821</v>
      </c>
      <c r="M32" s="295">
        <v>102348</v>
      </c>
      <c r="N32" s="296">
        <v>-51.3</v>
      </c>
    </row>
    <row r="33" spans="1:16" ht="13.5" customHeight="1" x14ac:dyDescent="0.15">
      <c r="A33" s="248"/>
      <c r="B33" s="244"/>
      <c r="C33" s="244"/>
      <c r="D33" s="244"/>
      <c r="E33" s="244"/>
      <c r="F33" s="244"/>
      <c r="G33" s="1153" t="s">
        <v>500</v>
      </c>
      <c r="H33" s="1154"/>
      <c r="I33" s="1154"/>
      <c r="J33" s="1155"/>
      <c r="K33" s="294" t="s">
        <v>486</v>
      </c>
      <c r="L33" s="294" t="s">
        <v>486</v>
      </c>
      <c r="M33" s="295" t="s">
        <v>486</v>
      </c>
      <c r="N33" s="296" t="s">
        <v>486</v>
      </c>
    </row>
    <row r="34" spans="1:16" ht="27" customHeight="1" x14ac:dyDescent="0.15">
      <c r="A34" s="248"/>
      <c r="B34" s="244"/>
      <c r="C34" s="244"/>
      <c r="D34" s="244"/>
      <c r="E34" s="244"/>
      <c r="F34" s="244"/>
      <c r="G34" s="1153" t="s">
        <v>501</v>
      </c>
      <c r="H34" s="1154"/>
      <c r="I34" s="1154"/>
      <c r="J34" s="1155"/>
      <c r="K34" s="294" t="s">
        <v>486</v>
      </c>
      <c r="L34" s="294" t="s">
        <v>486</v>
      </c>
      <c r="M34" s="295">
        <v>242</v>
      </c>
      <c r="N34" s="296" t="s">
        <v>486</v>
      </c>
    </row>
    <row r="35" spans="1:16" ht="27" customHeight="1" x14ac:dyDescent="0.15">
      <c r="A35" s="248"/>
      <c r="B35" s="244"/>
      <c r="C35" s="244"/>
      <c r="D35" s="244"/>
      <c r="E35" s="244"/>
      <c r="F35" s="244"/>
      <c r="G35" s="1153" t="s">
        <v>502</v>
      </c>
      <c r="H35" s="1154"/>
      <c r="I35" s="1154"/>
      <c r="J35" s="1155"/>
      <c r="K35" s="294">
        <v>64999</v>
      </c>
      <c r="L35" s="294">
        <v>7133</v>
      </c>
      <c r="M35" s="295">
        <v>23122</v>
      </c>
      <c r="N35" s="296">
        <v>-69.2</v>
      </c>
    </row>
    <row r="36" spans="1:16" ht="27" customHeight="1" x14ac:dyDescent="0.15">
      <c r="A36" s="248"/>
      <c r="B36" s="244"/>
      <c r="C36" s="244"/>
      <c r="D36" s="244"/>
      <c r="E36" s="244"/>
      <c r="F36" s="244"/>
      <c r="G36" s="1153" t="s">
        <v>503</v>
      </c>
      <c r="H36" s="1154"/>
      <c r="I36" s="1154"/>
      <c r="J36" s="1155"/>
      <c r="K36" s="294">
        <v>124661</v>
      </c>
      <c r="L36" s="294">
        <v>13679</v>
      </c>
      <c r="M36" s="295">
        <v>5214</v>
      </c>
      <c r="N36" s="296">
        <v>162.4</v>
      </c>
    </row>
    <row r="37" spans="1:16" ht="13.5" customHeight="1" x14ac:dyDescent="0.15">
      <c r="A37" s="248"/>
      <c r="B37" s="244"/>
      <c r="C37" s="244"/>
      <c r="D37" s="244"/>
      <c r="E37" s="244"/>
      <c r="F37" s="244"/>
      <c r="G37" s="1153" t="s">
        <v>504</v>
      </c>
      <c r="H37" s="1154"/>
      <c r="I37" s="1154"/>
      <c r="J37" s="1155"/>
      <c r="K37" s="294" t="s">
        <v>486</v>
      </c>
      <c r="L37" s="294" t="s">
        <v>486</v>
      </c>
      <c r="M37" s="295">
        <v>1563</v>
      </c>
      <c r="N37" s="296" t="s">
        <v>486</v>
      </c>
    </row>
    <row r="38" spans="1:16" ht="27" customHeight="1" x14ac:dyDescent="0.15">
      <c r="A38" s="248"/>
      <c r="B38" s="244"/>
      <c r="C38" s="244"/>
      <c r="D38" s="244"/>
      <c r="E38" s="244"/>
      <c r="F38" s="244"/>
      <c r="G38" s="1156" t="s">
        <v>505</v>
      </c>
      <c r="H38" s="1157"/>
      <c r="I38" s="1157"/>
      <c r="J38" s="1158"/>
      <c r="K38" s="297">
        <v>234</v>
      </c>
      <c r="L38" s="297">
        <v>26</v>
      </c>
      <c r="M38" s="298">
        <v>19</v>
      </c>
      <c r="N38" s="299">
        <v>36.799999999999997</v>
      </c>
      <c r="O38" s="293"/>
    </row>
    <row r="39" spans="1:16" x14ac:dyDescent="0.15">
      <c r="A39" s="248"/>
      <c r="B39" s="244"/>
      <c r="C39" s="244"/>
      <c r="D39" s="244"/>
      <c r="E39" s="244"/>
      <c r="F39" s="244"/>
      <c r="G39" s="1156" t="s">
        <v>506</v>
      </c>
      <c r="H39" s="1157"/>
      <c r="I39" s="1157"/>
      <c r="J39" s="1158"/>
      <c r="K39" s="300">
        <v>-2397</v>
      </c>
      <c r="L39" s="300">
        <v>-263</v>
      </c>
      <c r="M39" s="301">
        <v>-4672</v>
      </c>
      <c r="N39" s="302">
        <v>-94.4</v>
      </c>
      <c r="O39" s="293"/>
    </row>
    <row r="40" spans="1:16" ht="27" customHeight="1" x14ac:dyDescent="0.15">
      <c r="A40" s="248"/>
      <c r="B40" s="244"/>
      <c r="C40" s="244"/>
      <c r="D40" s="244"/>
      <c r="E40" s="244"/>
      <c r="F40" s="244"/>
      <c r="G40" s="1153" t="s">
        <v>507</v>
      </c>
      <c r="H40" s="1154"/>
      <c r="I40" s="1154"/>
      <c r="J40" s="1155"/>
      <c r="K40" s="300">
        <v>-434971</v>
      </c>
      <c r="L40" s="300">
        <v>-47731</v>
      </c>
      <c r="M40" s="301">
        <v>-92903</v>
      </c>
      <c r="N40" s="302">
        <v>-48.6</v>
      </c>
      <c r="O40" s="293"/>
    </row>
    <row r="41" spans="1:16" x14ac:dyDescent="0.15">
      <c r="A41" s="248"/>
      <c r="B41" s="244"/>
      <c r="C41" s="244"/>
      <c r="D41" s="244"/>
      <c r="E41" s="244"/>
      <c r="F41" s="244"/>
      <c r="G41" s="1159" t="s">
        <v>278</v>
      </c>
      <c r="H41" s="1160"/>
      <c r="I41" s="1160"/>
      <c r="J41" s="1161"/>
      <c r="K41" s="294">
        <v>206545</v>
      </c>
      <c r="L41" s="300">
        <v>22665</v>
      </c>
      <c r="M41" s="301">
        <v>34934</v>
      </c>
      <c r="N41" s="302">
        <v>-35.1</v>
      </c>
      <c r="O41" s="293"/>
    </row>
    <row r="42" spans="1:16" x14ac:dyDescent="0.15">
      <c r="A42" s="248"/>
      <c r="B42" s="244"/>
      <c r="C42" s="244"/>
      <c r="D42" s="244"/>
      <c r="E42" s="244"/>
      <c r="F42" s="244"/>
      <c r="G42" s="303" t="s">
        <v>508</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509</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510</v>
      </c>
      <c r="H48" s="308"/>
      <c r="I48" s="308"/>
      <c r="J48" s="308"/>
      <c r="K48" s="308"/>
      <c r="L48" s="308"/>
      <c r="M48" s="309"/>
      <c r="N48" s="308"/>
    </row>
    <row r="49" spans="1:14" ht="13.5" customHeight="1" x14ac:dyDescent="0.15">
      <c r="A49" s="248"/>
      <c r="B49" s="244"/>
      <c r="C49" s="244"/>
      <c r="D49" s="244"/>
      <c r="E49" s="244"/>
      <c r="F49" s="244"/>
      <c r="G49" s="310"/>
      <c r="H49" s="311"/>
      <c r="I49" s="1146" t="s">
        <v>476</v>
      </c>
      <c r="J49" s="1148" t="s">
        <v>511</v>
      </c>
      <c r="K49" s="1149"/>
      <c r="L49" s="1149"/>
      <c r="M49" s="1149"/>
      <c r="N49" s="1150"/>
    </row>
    <row r="50" spans="1:14" x14ac:dyDescent="0.15">
      <c r="A50" s="248"/>
      <c r="B50" s="244"/>
      <c r="C50" s="244"/>
      <c r="D50" s="244"/>
      <c r="E50" s="244"/>
      <c r="F50" s="244"/>
      <c r="G50" s="312"/>
      <c r="H50" s="313"/>
      <c r="I50" s="1147"/>
      <c r="J50" s="314" t="s">
        <v>512</v>
      </c>
      <c r="K50" s="315" t="s">
        <v>513</v>
      </c>
      <c r="L50" s="316" t="s">
        <v>514</v>
      </c>
      <c r="M50" s="317" t="s">
        <v>515</v>
      </c>
      <c r="N50" s="318" t="s">
        <v>516</v>
      </c>
    </row>
    <row r="51" spans="1:14" x14ac:dyDescent="0.15">
      <c r="A51" s="248"/>
      <c r="B51" s="244"/>
      <c r="C51" s="244"/>
      <c r="D51" s="244"/>
      <c r="E51" s="244"/>
      <c r="F51" s="244"/>
      <c r="G51" s="310" t="s">
        <v>517</v>
      </c>
      <c r="H51" s="311"/>
      <c r="I51" s="319">
        <v>647095</v>
      </c>
      <c r="J51" s="320">
        <v>68628</v>
      </c>
      <c r="K51" s="321">
        <v>15.9</v>
      </c>
      <c r="L51" s="322">
        <v>146140</v>
      </c>
      <c r="M51" s="323">
        <v>-24.1</v>
      </c>
      <c r="N51" s="324">
        <v>40</v>
      </c>
    </row>
    <row r="52" spans="1:14" x14ac:dyDescent="0.15">
      <c r="A52" s="248"/>
      <c r="B52" s="244"/>
      <c r="C52" s="244"/>
      <c r="D52" s="244"/>
      <c r="E52" s="244"/>
      <c r="F52" s="244"/>
      <c r="G52" s="325"/>
      <c r="H52" s="326" t="s">
        <v>518</v>
      </c>
      <c r="I52" s="327">
        <v>192343</v>
      </c>
      <c r="J52" s="328">
        <v>20399</v>
      </c>
      <c r="K52" s="329">
        <v>-24.3</v>
      </c>
      <c r="L52" s="330">
        <v>75451</v>
      </c>
      <c r="M52" s="331">
        <v>-8.1999999999999993</v>
      </c>
      <c r="N52" s="332">
        <v>-16.100000000000001</v>
      </c>
    </row>
    <row r="53" spans="1:14" x14ac:dyDescent="0.15">
      <c r="A53" s="248"/>
      <c r="B53" s="244"/>
      <c r="C53" s="244"/>
      <c r="D53" s="244"/>
      <c r="E53" s="244"/>
      <c r="F53" s="244"/>
      <c r="G53" s="310" t="s">
        <v>519</v>
      </c>
      <c r="H53" s="311"/>
      <c r="I53" s="319">
        <v>746278</v>
      </c>
      <c r="J53" s="320">
        <v>79824</v>
      </c>
      <c r="K53" s="321">
        <v>16.3</v>
      </c>
      <c r="L53" s="322">
        <v>146641</v>
      </c>
      <c r="M53" s="323">
        <v>0.3</v>
      </c>
      <c r="N53" s="324">
        <v>16</v>
      </c>
    </row>
    <row r="54" spans="1:14" x14ac:dyDescent="0.15">
      <c r="A54" s="248"/>
      <c r="B54" s="244"/>
      <c r="C54" s="244"/>
      <c r="D54" s="244"/>
      <c r="E54" s="244"/>
      <c r="F54" s="244"/>
      <c r="G54" s="325"/>
      <c r="H54" s="326" t="s">
        <v>518</v>
      </c>
      <c r="I54" s="327">
        <v>221011</v>
      </c>
      <c r="J54" s="328">
        <v>23640</v>
      </c>
      <c r="K54" s="329">
        <v>15.9</v>
      </c>
      <c r="L54" s="330">
        <v>68142</v>
      </c>
      <c r="M54" s="331">
        <v>-9.6999999999999993</v>
      </c>
      <c r="N54" s="332">
        <v>25.6</v>
      </c>
    </row>
    <row r="55" spans="1:14" x14ac:dyDescent="0.15">
      <c r="A55" s="248"/>
      <c r="B55" s="244"/>
      <c r="C55" s="244"/>
      <c r="D55" s="244"/>
      <c r="E55" s="244"/>
      <c r="F55" s="244"/>
      <c r="G55" s="310" t="s">
        <v>520</v>
      </c>
      <c r="H55" s="311"/>
      <c r="I55" s="319">
        <v>930640</v>
      </c>
      <c r="J55" s="320">
        <v>100155</v>
      </c>
      <c r="K55" s="321">
        <v>25.5</v>
      </c>
      <c r="L55" s="322">
        <v>174587</v>
      </c>
      <c r="M55" s="323">
        <v>19.100000000000001</v>
      </c>
      <c r="N55" s="324">
        <v>6.4</v>
      </c>
    </row>
    <row r="56" spans="1:14" x14ac:dyDescent="0.15">
      <c r="A56" s="248"/>
      <c r="B56" s="244"/>
      <c r="C56" s="244"/>
      <c r="D56" s="244"/>
      <c r="E56" s="244"/>
      <c r="F56" s="244"/>
      <c r="G56" s="325"/>
      <c r="H56" s="326" t="s">
        <v>518</v>
      </c>
      <c r="I56" s="327">
        <v>199383</v>
      </c>
      <c r="J56" s="328">
        <v>21457</v>
      </c>
      <c r="K56" s="329">
        <v>-9.1999999999999993</v>
      </c>
      <c r="L56" s="330">
        <v>79695</v>
      </c>
      <c r="M56" s="331">
        <v>17</v>
      </c>
      <c r="N56" s="332">
        <v>-26.2</v>
      </c>
    </row>
    <row r="57" spans="1:14" x14ac:dyDescent="0.15">
      <c r="A57" s="248"/>
      <c r="B57" s="244"/>
      <c r="C57" s="244"/>
      <c r="D57" s="244"/>
      <c r="E57" s="244"/>
      <c r="F57" s="244"/>
      <c r="G57" s="310" t="s">
        <v>521</v>
      </c>
      <c r="H57" s="311"/>
      <c r="I57" s="319">
        <v>900121</v>
      </c>
      <c r="J57" s="320">
        <v>97754</v>
      </c>
      <c r="K57" s="321">
        <v>-2.4</v>
      </c>
      <c r="L57" s="322">
        <v>175675</v>
      </c>
      <c r="M57" s="323">
        <v>0.6</v>
      </c>
      <c r="N57" s="324">
        <v>-3</v>
      </c>
    </row>
    <row r="58" spans="1:14" x14ac:dyDescent="0.15">
      <c r="A58" s="248"/>
      <c r="B58" s="244"/>
      <c r="C58" s="244"/>
      <c r="D58" s="244"/>
      <c r="E58" s="244"/>
      <c r="F58" s="244"/>
      <c r="G58" s="325"/>
      <c r="H58" s="326" t="s">
        <v>518</v>
      </c>
      <c r="I58" s="327">
        <v>348872</v>
      </c>
      <c r="J58" s="328">
        <v>37888</v>
      </c>
      <c r="K58" s="329">
        <v>76.599999999999994</v>
      </c>
      <c r="L58" s="330">
        <v>87698</v>
      </c>
      <c r="M58" s="331">
        <v>10</v>
      </c>
      <c r="N58" s="332">
        <v>66.599999999999994</v>
      </c>
    </row>
    <row r="59" spans="1:14" x14ac:dyDescent="0.15">
      <c r="A59" s="248"/>
      <c r="B59" s="244"/>
      <c r="C59" s="244"/>
      <c r="D59" s="244"/>
      <c r="E59" s="244"/>
      <c r="F59" s="244"/>
      <c r="G59" s="310" t="s">
        <v>522</v>
      </c>
      <c r="H59" s="311"/>
      <c r="I59" s="319">
        <v>640269</v>
      </c>
      <c r="J59" s="320">
        <v>70259</v>
      </c>
      <c r="K59" s="321">
        <v>-28.1</v>
      </c>
      <c r="L59" s="322">
        <v>162193</v>
      </c>
      <c r="M59" s="323">
        <v>-7.7</v>
      </c>
      <c r="N59" s="324">
        <v>-20.399999999999999</v>
      </c>
    </row>
    <row r="60" spans="1:14" x14ac:dyDescent="0.15">
      <c r="A60" s="248"/>
      <c r="B60" s="244"/>
      <c r="C60" s="244"/>
      <c r="D60" s="244"/>
      <c r="E60" s="244"/>
      <c r="F60" s="244"/>
      <c r="G60" s="325"/>
      <c r="H60" s="326" t="s">
        <v>518</v>
      </c>
      <c r="I60" s="333">
        <v>455601</v>
      </c>
      <c r="J60" s="328">
        <v>49995</v>
      </c>
      <c r="K60" s="329">
        <v>32</v>
      </c>
      <c r="L60" s="330">
        <v>79985</v>
      </c>
      <c r="M60" s="331">
        <v>-8.8000000000000007</v>
      </c>
      <c r="N60" s="332">
        <v>40.799999999999997</v>
      </c>
    </row>
    <row r="61" spans="1:14" x14ac:dyDescent="0.15">
      <c r="A61" s="248"/>
      <c r="B61" s="244"/>
      <c r="C61" s="244"/>
      <c r="D61" s="244"/>
      <c r="E61" s="244"/>
      <c r="F61" s="244"/>
      <c r="G61" s="310" t="s">
        <v>523</v>
      </c>
      <c r="H61" s="334"/>
      <c r="I61" s="335">
        <v>772881</v>
      </c>
      <c r="J61" s="336">
        <v>83324</v>
      </c>
      <c r="K61" s="337">
        <v>5.4</v>
      </c>
      <c r="L61" s="338">
        <v>161047</v>
      </c>
      <c r="M61" s="339">
        <v>-2.4</v>
      </c>
      <c r="N61" s="324">
        <v>7.8</v>
      </c>
    </row>
    <row r="62" spans="1:14" x14ac:dyDescent="0.15">
      <c r="A62" s="248"/>
      <c r="B62" s="244"/>
      <c r="C62" s="244"/>
      <c r="D62" s="244"/>
      <c r="E62" s="244"/>
      <c r="F62" s="244"/>
      <c r="G62" s="325"/>
      <c r="H62" s="326" t="s">
        <v>518</v>
      </c>
      <c r="I62" s="327">
        <v>283442</v>
      </c>
      <c r="J62" s="328">
        <v>30676</v>
      </c>
      <c r="K62" s="329">
        <v>18.2</v>
      </c>
      <c r="L62" s="330">
        <v>78194</v>
      </c>
      <c r="M62" s="331">
        <v>0.1</v>
      </c>
      <c r="N62" s="332">
        <v>18.100000000000001</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0" zoomScaleNormal="5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71" t="s">
        <v>3</v>
      </c>
      <c r="D47" s="1171"/>
      <c r="E47" s="1172"/>
      <c r="F47" s="11">
        <v>22.24</v>
      </c>
      <c r="G47" s="12">
        <v>22.88</v>
      </c>
      <c r="H47" s="12">
        <v>33.01</v>
      </c>
      <c r="I47" s="12">
        <v>37.630000000000003</v>
      </c>
      <c r="J47" s="13">
        <v>39.159999999999997</v>
      </c>
    </row>
    <row r="48" spans="2:10" ht="57.75" customHeight="1" x14ac:dyDescent="0.15">
      <c r="B48" s="14"/>
      <c r="C48" s="1173" t="s">
        <v>4</v>
      </c>
      <c r="D48" s="1173"/>
      <c r="E48" s="1174"/>
      <c r="F48" s="15">
        <v>13.51</v>
      </c>
      <c r="G48" s="16">
        <v>19.05</v>
      </c>
      <c r="H48" s="16">
        <v>8.75</v>
      </c>
      <c r="I48" s="16">
        <v>4.91</v>
      </c>
      <c r="J48" s="17">
        <v>8.5</v>
      </c>
    </row>
    <row r="49" spans="2:10" ht="57.75" customHeight="1" thickBot="1" x14ac:dyDescent="0.2">
      <c r="B49" s="18"/>
      <c r="C49" s="1175" t="s">
        <v>5</v>
      </c>
      <c r="D49" s="1175"/>
      <c r="E49" s="1176"/>
      <c r="F49" s="19">
        <v>2.06</v>
      </c>
      <c r="G49" s="20" t="s">
        <v>530</v>
      </c>
      <c r="H49" s="20" t="s">
        <v>531</v>
      </c>
      <c r="I49" s="20" t="s">
        <v>532</v>
      </c>
      <c r="J49" s="21">
        <v>3.79</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MK</cp:lastModifiedBy>
  <cp:lastPrinted>2017-02-28T07:03:03Z</cp:lastPrinted>
  <dcterms:created xsi:type="dcterms:W3CDTF">2017-02-15T20:07:49Z</dcterms:created>
  <dcterms:modified xsi:type="dcterms:W3CDTF">2017-05-25T01:23:54Z</dcterms:modified>
</cp:coreProperties>
</file>